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icius Gomez\Downloads\"/>
    </mc:Choice>
  </mc:AlternateContent>
  <bookViews>
    <workbookView xWindow="0" yWindow="0" windowWidth="15360" windowHeight="7755" tabRatio="703" activeTab="1"/>
  </bookViews>
  <sheets>
    <sheet name="MENU" sheetId="44" r:id="rId1"/>
    <sheet name="Inscrição" sheetId="4" r:id="rId2"/>
    <sheet name="TURMA A" sheetId="5" r:id="rId3"/>
    <sheet name="TURMA B" sheetId="39" r:id="rId4"/>
    <sheet name="TURMA C" sheetId="38" r:id="rId5"/>
    <sheet name="TURMA D" sheetId="37" r:id="rId6"/>
    <sheet name="TURMA E" sheetId="36" r:id="rId7"/>
    <sheet name="TURMA F" sheetId="35" r:id="rId8"/>
    <sheet name="TURMA G" sheetId="34" r:id="rId9"/>
    <sheet name="TURMA H" sheetId="33" r:id="rId10"/>
    <sheet name="TURMA I" sheetId="32" r:id="rId11"/>
    <sheet name="TURMA J" sheetId="31" r:id="rId12"/>
    <sheet name="TURMA K" sheetId="30" r:id="rId13"/>
    <sheet name="TURMA L" sheetId="29" r:id="rId14"/>
    <sheet name="Acompanhamento semanal" sheetId="17" r:id="rId15"/>
    <sheet name="Tabelas" sheetId="28" state="hidden" r:id="rId16"/>
    <sheet name="BD_Alunos" sheetId="43" r:id="rId17"/>
  </sheets>
  <definedNames>
    <definedName name="_xlnm._FilterDatabase" localSheetId="16" hidden="1">BD_Alunos!$A$1:$BQ$1</definedName>
    <definedName name="_xlnm._FilterDatabase" localSheetId="1" hidden="1">Inscrição!$P$2:$BQ$322</definedName>
    <definedName name="aj">'TURMA A'!$H$19</definedName>
    <definedName name="_xlnm.Print_Area" localSheetId="2">'TURMA A'!$A$16:$AV$56</definedName>
    <definedName name="_xlnm.Print_Area" localSheetId="3">'TURMA B'!$A$16:$AV$56</definedName>
    <definedName name="_xlnm.Print_Area" localSheetId="4">'TURMA C'!$A$16:$AV$56</definedName>
    <definedName name="_xlnm.Print_Area" localSheetId="5">'TURMA D'!$A$16:$AV$56</definedName>
    <definedName name="_xlnm.Print_Area" localSheetId="6">'TURMA E'!$A$16:$AV$56</definedName>
    <definedName name="_xlnm.Print_Area" localSheetId="7">'TURMA F'!$A$16:$AV$56</definedName>
    <definedName name="_xlnm.Print_Area" localSheetId="8">'TURMA G'!$A$16:$AV$55</definedName>
    <definedName name="_xlnm.Print_Area" localSheetId="9">'TURMA H'!$A$16:$AV$55</definedName>
    <definedName name="_xlnm.Print_Area" localSheetId="10">'TURMA I'!$A$16:$AV$55</definedName>
    <definedName name="_xlnm.Print_Area" localSheetId="11">'TURMA J'!$A$16:$AV$55</definedName>
    <definedName name="_xlnm.Print_Area" localSheetId="12">'TURMA K'!$A$16:$AV$55</definedName>
    <definedName name="_xlnm.Print_Area" localSheetId="13">'TURMA L'!$A$16:$AV$55</definedName>
    <definedName name="periodo">Inscrição!$BZ$13:$BZ$16</definedName>
  </definedNames>
  <calcPr calcId="152511"/>
</workbook>
</file>

<file path=xl/calcChain.xml><?xml version="1.0" encoding="utf-8"?>
<calcChain xmlns="http://schemas.openxmlformats.org/spreadsheetml/2006/main">
  <c r="AH55" i="5" l="1"/>
  <c r="O43" i="4" l="1"/>
  <c r="U102" i="4" l="1"/>
  <c r="U101" i="4"/>
  <c r="U133" i="4"/>
  <c r="U12" i="4" l="1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156" i="4" l="1"/>
  <c r="U155" i="4"/>
  <c r="U152" i="4"/>
  <c r="U144" i="4"/>
  <c r="U143" i="4"/>
  <c r="U142" i="4"/>
  <c r="Q90" i="4"/>
  <c r="U64" i="4" l="1"/>
  <c r="Q5" i="4" l="1"/>
  <c r="Q3" i="4"/>
  <c r="Q178" i="4" l="1"/>
  <c r="Q174" i="4"/>
  <c r="H19" i="39" l="1"/>
  <c r="H19" i="38"/>
  <c r="H19" i="37"/>
  <c r="H19" i="36"/>
  <c r="H19" i="35"/>
  <c r="H19" i="34"/>
  <c r="H19" i="33"/>
  <c r="H19" i="32"/>
  <c r="H19" i="31"/>
  <c r="H19" i="30"/>
  <c r="H19" i="29"/>
  <c r="H19" i="5"/>
  <c r="H20" i="38" l="1"/>
  <c r="H20" i="37"/>
  <c r="H20" i="33"/>
  <c r="H20" i="29"/>
  <c r="H20" i="36"/>
  <c r="H20" i="32"/>
  <c r="H20" i="5"/>
  <c r="H20" i="39"/>
  <c r="H20" i="35"/>
  <c r="H20" i="31"/>
  <c r="H20" i="34"/>
  <c r="H20" i="30"/>
  <c r="E322" i="4" l="1"/>
  <c r="C322" i="4"/>
  <c r="A322" i="4"/>
  <c r="E321" i="4"/>
  <c r="C321" i="4"/>
  <c r="A321" i="4"/>
  <c r="E320" i="4"/>
  <c r="C320" i="4"/>
  <c r="A320" i="4"/>
  <c r="E319" i="4"/>
  <c r="C319" i="4"/>
  <c r="A319" i="4"/>
  <c r="E318" i="4"/>
  <c r="C318" i="4"/>
  <c r="A318" i="4"/>
  <c r="E317" i="4"/>
  <c r="C317" i="4"/>
  <c r="A317" i="4"/>
  <c r="E316" i="4"/>
  <c r="C316" i="4"/>
  <c r="A316" i="4"/>
  <c r="E315" i="4"/>
  <c r="C315" i="4"/>
  <c r="A315" i="4"/>
  <c r="E314" i="4"/>
  <c r="C314" i="4"/>
  <c r="A314" i="4"/>
  <c r="E313" i="4"/>
  <c r="C313" i="4"/>
  <c r="A313" i="4"/>
  <c r="E312" i="4"/>
  <c r="C312" i="4"/>
  <c r="A312" i="4"/>
  <c r="E311" i="4"/>
  <c r="C311" i="4"/>
  <c r="A311" i="4"/>
  <c r="E310" i="4"/>
  <c r="C310" i="4"/>
  <c r="A310" i="4"/>
  <c r="E309" i="4"/>
  <c r="C309" i="4"/>
  <c r="A309" i="4"/>
  <c r="E308" i="4"/>
  <c r="C308" i="4"/>
  <c r="A308" i="4"/>
  <c r="E307" i="4"/>
  <c r="C307" i="4"/>
  <c r="A307" i="4"/>
  <c r="E306" i="4"/>
  <c r="C306" i="4"/>
  <c r="A306" i="4"/>
  <c r="E305" i="4"/>
  <c r="C305" i="4"/>
  <c r="A305" i="4"/>
  <c r="E304" i="4"/>
  <c r="C304" i="4"/>
  <c r="A304" i="4"/>
  <c r="E303" i="4"/>
  <c r="C303" i="4"/>
  <c r="A303" i="4"/>
  <c r="E302" i="4"/>
  <c r="C302" i="4"/>
  <c r="A302" i="4"/>
  <c r="E301" i="4"/>
  <c r="C301" i="4"/>
  <c r="A301" i="4"/>
  <c r="E300" i="4"/>
  <c r="C300" i="4"/>
  <c r="A300" i="4"/>
  <c r="E299" i="4"/>
  <c r="C299" i="4"/>
  <c r="A299" i="4"/>
  <c r="E298" i="4"/>
  <c r="C298" i="4"/>
  <c r="A298" i="4"/>
  <c r="E296" i="4"/>
  <c r="C296" i="4"/>
  <c r="A296" i="4"/>
  <c r="E295" i="4"/>
  <c r="C295" i="4"/>
  <c r="A295" i="4"/>
  <c r="E294" i="4"/>
  <c r="C294" i="4"/>
  <c r="A294" i="4"/>
  <c r="E293" i="4"/>
  <c r="C293" i="4"/>
  <c r="A293" i="4"/>
  <c r="E292" i="4"/>
  <c r="C292" i="4"/>
  <c r="A292" i="4"/>
  <c r="E291" i="4"/>
  <c r="C291" i="4"/>
  <c r="A291" i="4"/>
  <c r="E290" i="4"/>
  <c r="C290" i="4"/>
  <c r="A290" i="4"/>
  <c r="E289" i="4"/>
  <c r="C289" i="4"/>
  <c r="A289" i="4"/>
  <c r="E288" i="4"/>
  <c r="C288" i="4"/>
  <c r="A288" i="4"/>
  <c r="E287" i="4"/>
  <c r="C287" i="4"/>
  <c r="A287" i="4"/>
  <c r="E286" i="4"/>
  <c r="C286" i="4"/>
  <c r="A286" i="4"/>
  <c r="E285" i="4"/>
  <c r="C285" i="4"/>
  <c r="A285" i="4"/>
  <c r="E284" i="4"/>
  <c r="C284" i="4"/>
  <c r="A284" i="4"/>
  <c r="E283" i="4"/>
  <c r="C283" i="4"/>
  <c r="A283" i="4"/>
  <c r="E282" i="4"/>
  <c r="C282" i="4"/>
  <c r="A282" i="4"/>
  <c r="E281" i="4"/>
  <c r="C281" i="4"/>
  <c r="A281" i="4"/>
  <c r="E280" i="4"/>
  <c r="C280" i="4"/>
  <c r="A280" i="4"/>
  <c r="E279" i="4"/>
  <c r="C279" i="4"/>
  <c r="A279" i="4"/>
  <c r="E278" i="4"/>
  <c r="C278" i="4"/>
  <c r="A278" i="4"/>
  <c r="E277" i="4"/>
  <c r="C277" i="4"/>
  <c r="A277" i="4"/>
  <c r="E276" i="4"/>
  <c r="C276" i="4"/>
  <c r="A276" i="4"/>
  <c r="E275" i="4"/>
  <c r="C275" i="4"/>
  <c r="A275" i="4"/>
  <c r="E274" i="4"/>
  <c r="C274" i="4"/>
  <c r="A274" i="4"/>
  <c r="E273" i="4"/>
  <c r="C273" i="4"/>
  <c r="A273" i="4"/>
  <c r="E272" i="4"/>
  <c r="C272" i="4"/>
  <c r="A272" i="4"/>
  <c r="E270" i="4"/>
  <c r="C270" i="4"/>
  <c r="A270" i="4"/>
  <c r="E269" i="4"/>
  <c r="C269" i="4"/>
  <c r="A269" i="4"/>
  <c r="E268" i="4"/>
  <c r="C268" i="4"/>
  <c r="A268" i="4"/>
  <c r="E267" i="4"/>
  <c r="C267" i="4"/>
  <c r="A267" i="4"/>
  <c r="E266" i="4"/>
  <c r="C266" i="4"/>
  <c r="A266" i="4"/>
  <c r="E265" i="4"/>
  <c r="C265" i="4"/>
  <c r="A265" i="4"/>
  <c r="E264" i="4"/>
  <c r="C264" i="4"/>
  <c r="A264" i="4"/>
  <c r="E263" i="4"/>
  <c r="C263" i="4"/>
  <c r="A263" i="4"/>
  <c r="E262" i="4"/>
  <c r="C262" i="4"/>
  <c r="A262" i="4"/>
  <c r="E261" i="4"/>
  <c r="C261" i="4"/>
  <c r="A261" i="4"/>
  <c r="E260" i="4"/>
  <c r="C260" i="4"/>
  <c r="A260" i="4"/>
  <c r="E259" i="4"/>
  <c r="C259" i="4"/>
  <c r="A259" i="4"/>
  <c r="E258" i="4"/>
  <c r="C258" i="4"/>
  <c r="A258" i="4"/>
  <c r="E257" i="4"/>
  <c r="C257" i="4"/>
  <c r="A257" i="4"/>
  <c r="E256" i="4"/>
  <c r="C256" i="4"/>
  <c r="A256" i="4"/>
  <c r="E255" i="4"/>
  <c r="C255" i="4"/>
  <c r="A255" i="4"/>
  <c r="E254" i="4"/>
  <c r="C254" i="4"/>
  <c r="A254" i="4"/>
  <c r="E253" i="4"/>
  <c r="C253" i="4"/>
  <c r="A253" i="4"/>
  <c r="E252" i="4"/>
  <c r="C252" i="4"/>
  <c r="A252" i="4"/>
  <c r="E251" i="4"/>
  <c r="C251" i="4"/>
  <c r="A251" i="4"/>
  <c r="E250" i="4"/>
  <c r="C250" i="4"/>
  <c r="A250" i="4"/>
  <c r="E249" i="4"/>
  <c r="C249" i="4"/>
  <c r="A249" i="4"/>
  <c r="E248" i="4"/>
  <c r="C248" i="4"/>
  <c r="A248" i="4"/>
  <c r="E247" i="4"/>
  <c r="C247" i="4"/>
  <c r="A247" i="4"/>
  <c r="E246" i="4"/>
  <c r="C246" i="4"/>
  <c r="A246" i="4"/>
  <c r="E244" i="4"/>
  <c r="C244" i="4"/>
  <c r="A244" i="4"/>
  <c r="E243" i="4"/>
  <c r="C243" i="4"/>
  <c r="A243" i="4"/>
  <c r="E242" i="4"/>
  <c r="C242" i="4"/>
  <c r="A242" i="4"/>
  <c r="E241" i="4"/>
  <c r="C241" i="4"/>
  <c r="A241" i="4"/>
  <c r="E240" i="4"/>
  <c r="C240" i="4"/>
  <c r="A240" i="4"/>
  <c r="E239" i="4"/>
  <c r="C239" i="4"/>
  <c r="A239" i="4"/>
  <c r="E238" i="4"/>
  <c r="C238" i="4"/>
  <c r="A238" i="4"/>
  <c r="E237" i="4"/>
  <c r="C237" i="4"/>
  <c r="A237" i="4"/>
  <c r="E236" i="4"/>
  <c r="C236" i="4"/>
  <c r="A236" i="4"/>
  <c r="E235" i="4"/>
  <c r="C235" i="4"/>
  <c r="A235" i="4"/>
  <c r="E234" i="4"/>
  <c r="C234" i="4"/>
  <c r="A234" i="4"/>
  <c r="E233" i="4"/>
  <c r="C233" i="4"/>
  <c r="A233" i="4"/>
  <c r="E232" i="4"/>
  <c r="C232" i="4"/>
  <c r="A232" i="4"/>
  <c r="E231" i="4"/>
  <c r="C231" i="4"/>
  <c r="A231" i="4"/>
  <c r="E230" i="4"/>
  <c r="C230" i="4"/>
  <c r="A230" i="4"/>
  <c r="E229" i="4"/>
  <c r="C229" i="4"/>
  <c r="A229" i="4"/>
  <c r="E228" i="4"/>
  <c r="C228" i="4"/>
  <c r="A228" i="4"/>
  <c r="E227" i="4"/>
  <c r="C227" i="4"/>
  <c r="A227" i="4"/>
  <c r="E226" i="4"/>
  <c r="C226" i="4"/>
  <c r="A226" i="4"/>
  <c r="E225" i="4"/>
  <c r="C225" i="4"/>
  <c r="A225" i="4"/>
  <c r="E224" i="4"/>
  <c r="C224" i="4"/>
  <c r="A224" i="4"/>
  <c r="E223" i="4"/>
  <c r="C223" i="4"/>
  <c r="A223" i="4"/>
  <c r="E222" i="4"/>
  <c r="C222" i="4"/>
  <c r="A222" i="4"/>
  <c r="E221" i="4"/>
  <c r="C221" i="4"/>
  <c r="A221" i="4"/>
  <c r="E220" i="4"/>
  <c r="C220" i="4"/>
  <c r="A220" i="4"/>
  <c r="E218" i="4"/>
  <c r="C218" i="4"/>
  <c r="A218" i="4"/>
  <c r="E217" i="4"/>
  <c r="C217" i="4"/>
  <c r="A217" i="4"/>
  <c r="E216" i="4"/>
  <c r="C216" i="4"/>
  <c r="A216" i="4"/>
  <c r="E215" i="4"/>
  <c r="C215" i="4"/>
  <c r="A215" i="4"/>
  <c r="E214" i="4"/>
  <c r="C214" i="4"/>
  <c r="A214" i="4"/>
  <c r="E213" i="4"/>
  <c r="C213" i="4"/>
  <c r="A213" i="4"/>
  <c r="E212" i="4"/>
  <c r="C212" i="4"/>
  <c r="A212" i="4"/>
  <c r="E211" i="4"/>
  <c r="C211" i="4"/>
  <c r="A211" i="4"/>
  <c r="E210" i="4"/>
  <c r="C210" i="4"/>
  <c r="A210" i="4"/>
  <c r="E209" i="4"/>
  <c r="C209" i="4"/>
  <c r="A209" i="4"/>
  <c r="E208" i="4"/>
  <c r="C208" i="4"/>
  <c r="A208" i="4"/>
  <c r="E207" i="4"/>
  <c r="C207" i="4"/>
  <c r="A207" i="4"/>
  <c r="E206" i="4"/>
  <c r="C206" i="4"/>
  <c r="A206" i="4"/>
  <c r="E205" i="4"/>
  <c r="C205" i="4"/>
  <c r="A205" i="4"/>
  <c r="E204" i="4"/>
  <c r="C204" i="4"/>
  <c r="A204" i="4"/>
  <c r="E203" i="4"/>
  <c r="C203" i="4"/>
  <c r="A203" i="4"/>
  <c r="E202" i="4"/>
  <c r="C202" i="4"/>
  <c r="A202" i="4"/>
  <c r="E201" i="4"/>
  <c r="C201" i="4"/>
  <c r="A201" i="4"/>
  <c r="E200" i="4"/>
  <c r="C200" i="4"/>
  <c r="A200" i="4"/>
  <c r="E199" i="4"/>
  <c r="C199" i="4"/>
  <c r="A199" i="4"/>
  <c r="E198" i="4"/>
  <c r="C198" i="4"/>
  <c r="A198" i="4"/>
  <c r="E197" i="4"/>
  <c r="C197" i="4"/>
  <c r="A197" i="4"/>
  <c r="E196" i="4"/>
  <c r="C196" i="4"/>
  <c r="A196" i="4"/>
  <c r="E195" i="4"/>
  <c r="C195" i="4"/>
  <c r="A195" i="4"/>
  <c r="E194" i="4"/>
  <c r="C194" i="4"/>
  <c r="A194" i="4"/>
  <c r="E192" i="4"/>
  <c r="C192" i="4"/>
  <c r="A192" i="4"/>
  <c r="E191" i="4"/>
  <c r="C191" i="4"/>
  <c r="A191" i="4"/>
  <c r="E190" i="4"/>
  <c r="C190" i="4"/>
  <c r="A190" i="4"/>
  <c r="E189" i="4"/>
  <c r="C189" i="4"/>
  <c r="A189" i="4"/>
  <c r="E188" i="4"/>
  <c r="C188" i="4"/>
  <c r="A188" i="4"/>
  <c r="E187" i="4"/>
  <c r="C187" i="4"/>
  <c r="A187" i="4"/>
  <c r="E186" i="4"/>
  <c r="C186" i="4"/>
  <c r="A186" i="4"/>
  <c r="E185" i="4"/>
  <c r="C185" i="4"/>
  <c r="A185" i="4"/>
  <c r="E184" i="4"/>
  <c r="C184" i="4"/>
  <c r="A184" i="4"/>
  <c r="E183" i="4"/>
  <c r="C183" i="4"/>
  <c r="A183" i="4"/>
  <c r="E182" i="4"/>
  <c r="C182" i="4"/>
  <c r="A182" i="4"/>
  <c r="E181" i="4"/>
  <c r="C181" i="4"/>
  <c r="A181" i="4"/>
  <c r="E180" i="4"/>
  <c r="C180" i="4"/>
  <c r="A180" i="4"/>
  <c r="E179" i="4"/>
  <c r="C179" i="4"/>
  <c r="A179" i="4"/>
  <c r="E178" i="4"/>
  <c r="C178" i="4"/>
  <c r="A178" i="4"/>
  <c r="E177" i="4"/>
  <c r="C177" i="4"/>
  <c r="A177" i="4"/>
  <c r="E176" i="4"/>
  <c r="C176" i="4"/>
  <c r="A176" i="4"/>
  <c r="E175" i="4"/>
  <c r="C175" i="4"/>
  <c r="A175" i="4"/>
  <c r="E174" i="4"/>
  <c r="C174" i="4"/>
  <c r="A174" i="4"/>
  <c r="E173" i="4"/>
  <c r="C173" i="4"/>
  <c r="A173" i="4"/>
  <c r="E172" i="4"/>
  <c r="C172" i="4"/>
  <c r="A172" i="4"/>
  <c r="E171" i="4"/>
  <c r="C171" i="4"/>
  <c r="A171" i="4"/>
  <c r="E170" i="4"/>
  <c r="C170" i="4"/>
  <c r="A170" i="4"/>
  <c r="E169" i="4"/>
  <c r="C169" i="4"/>
  <c r="A169" i="4"/>
  <c r="E168" i="4"/>
  <c r="C168" i="4"/>
  <c r="A168" i="4"/>
  <c r="E166" i="4"/>
  <c r="C166" i="4"/>
  <c r="A166" i="4"/>
  <c r="E165" i="4"/>
  <c r="C165" i="4"/>
  <c r="A165" i="4"/>
  <c r="E164" i="4"/>
  <c r="C164" i="4"/>
  <c r="A164" i="4"/>
  <c r="E163" i="4"/>
  <c r="C163" i="4"/>
  <c r="A163" i="4"/>
  <c r="E162" i="4"/>
  <c r="C162" i="4"/>
  <c r="A162" i="4"/>
  <c r="E161" i="4"/>
  <c r="C161" i="4"/>
  <c r="A161" i="4"/>
  <c r="E160" i="4"/>
  <c r="C160" i="4"/>
  <c r="A160" i="4"/>
  <c r="E159" i="4"/>
  <c r="C159" i="4"/>
  <c r="A159" i="4"/>
  <c r="E158" i="4"/>
  <c r="C158" i="4"/>
  <c r="A158" i="4"/>
  <c r="E157" i="4"/>
  <c r="C157" i="4"/>
  <c r="A157" i="4"/>
  <c r="E156" i="4"/>
  <c r="C156" i="4"/>
  <c r="A156" i="4"/>
  <c r="E155" i="4"/>
  <c r="C155" i="4"/>
  <c r="A155" i="4"/>
  <c r="E154" i="4"/>
  <c r="C154" i="4"/>
  <c r="A154" i="4"/>
  <c r="E153" i="4"/>
  <c r="C153" i="4"/>
  <c r="A153" i="4"/>
  <c r="E152" i="4"/>
  <c r="C152" i="4"/>
  <c r="A152" i="4"/>
  <c r="E151" i="4"/>
  <c r="C151" i="4"/>
  <c r="A151" i="4"/>
  <c r="E150" i="4"/>
  <c r="C150" i="4"/>
  <c r="A150" i="4"/>
  <c r="E149" i="4"/>
  <c r="C149" i="4"/>
  <c r="A149" i="4"/>
  <c r="E148" i="4"/>
  <c r="C148" i="4"/>
  <c r="A148" i="4"/>
  <c r="E147" i="4"/>
  <c r="C147" i="4"/>
  <c r="A147" i="4"/>
  <c r="E146" i="4"/>
  <c r="C146" i="4"/>
  <c r="A146" i="4"/>
  <c r="E145" i="4"/>
  <c r="C145" i="4"/>
  <c r="A145" i="4"/>
  <c r="E144" i="4"/>
  <c r="C144" i="4"/>
  <c r="A144" i="4"/>
  <c r="E143" i="4"/>
  <c r="C143" i="4"/>
  <c r="A143" i="4"/>
  <c r="E142" i="4"/>
  <c r="C142" i="4"/>
  <c r="A142" i="4"/>
  <c r="E140" i="4"/>
  <c r="C140" i="4"/>
  <c r="A140" i="4"/>
  <c r="E139" i="4"/>
  <c r="C139" i="4"/>
  <c r="A139" i="4"/>
  <c r="E138" i="4"/>
  <c r="C138" i="4"/>
  <c r="A138" i="4"/>
  <c r="E137" i="4"/>
  <c r="C137" i="4"/>
  <c r="A137" i="4"/>
  <c r="E136" i="4"/>
  <c r="C136" i="4"/>
  <c r="A136" i="4"/>
  <c r="E135" i="4"/>
  <c r="C135" i="4"/>
  <c r="A135" i="4"/>
  <c r="E134" i="4"/>
  <c r="C134" i="4"/>
  <c r="A134" i="4"/>
  <c r="E133" i="4"/>
  <c r="C133" i="4"/>
  <c r="A133" i="4"/>
  <c r="E132" i="4"/>
  <c r="C132" i="4"/>
  <c r="A132" i="4"/>
  <c r="E131" i="4"/>
  <c r="C131" i="4"/>
  <c r="A131" i="4"/>
  <c r="E130" i="4"/>
  <c r="C130" i="4"/>
  <c r="A130" i="4"/>
  <c r="E129" i="4"/>
  <c r="C129" i="4"/>
  <c r="A129" i="4"/>
  <c r="E128" i="4"/>
  <c r="C128" i="4"/>
  <c r="A128" i="4"/>
  <c r="E127" i="4"/>
  <c r="C127" i="4"/>
  <c r="A127" i="4"/>
  <c r="E126" i="4"/>
  <c r="C126" i="4"/>
  <c r="A126" i="4"/>
  <c r="E125" i="4"/>
  <c r="C125" i="4"/>
  <c r="A125" i="4"/>
  <c r="E124" i="4"/>
  <c r="C124" i="4"/>
  <c r="A124" i="4"/>
  <c r="E123" i="4"/>
  <c r="C123" i="4"/>
  <c r="A123" i="4"/>
  <c r="E122" i="4"/>
  <c r="C122" i="4"/>
  <c r="A122" i="4"/>
  <c r="E121" i="4"/>
  <c r="C121" i="4"/>
  <c r="A121" i="4"/>
  <c r="E120" i="4"/>
  <c r="C120" i="4"/>
  <c r="A120" i="4"/>
  <c r="E119" i="4"/>
  <c r="C119" i="4"/>
  <c r="A119" i="4"/>
  <c r="E118" i="4"/>
  <c r="C118" i="4"/>
  <c r="A118" i="4"/>
  <c r="E117" i="4"/>
  <c r="C117" i="4"/>
  <c r="A117" i="4"/>
  <c r="E116" i="4"/>
  <c r="C116" i="4"/>
  <c r="A116" i="4"/>
  <c r="E114" i="4"/>
  <c r="C114" i="4"/>
  <c r="A114" i="4"/>
  <c r="E113" i="4"/>
  <c r="C113" i="4"/>
  <c r="A113" i="4"/>
  <c r="E112" i="4"/>
  <c r="C112" i="4"/>
  <c r="A112" i="4"/>
  <c r="E111" i="4"/>
  <c r="C111" i="4"/>
  <c r="A111" i="4"/>
  <c r="E110" i="4"/>
  <c r="C110" i="4"/>
  <c r="A110" i="4"/>
  <c r="E109" i="4"/>
  <c r="C109" i="4"/>
  <c r="A109" i="4"/>
  <c r="E108" i="4"/>
  <c r="C108" i="4"/>
  <c r="A108" i="4"/>
  <c r="E107" i="4"/>
  <c r="C107" i="4"/>
  <c r="A107" i="4"/>
  <c r="E106" i="4"/>
  <c r="C106" i="4"/>
  <c r="A106" i="4"/>
  <c r="E105" i="4"/>
  <c r="C105" i="4"/>
  <c r="A105" i="4"/>
  <c r="E104" i="4"/>
  <c r="C104" i="4"/>
  <c r="A104" i="4"/>
  <c r="E103" i="4"/>
  <c r="C103" i="4"/>
  <c r="A103" i="4"/>
  <c r="E102" i="4"/>
  <c r="C102" i="4"/>
  <c r="A102" i="4"/>
  <c r="E101" i="4"/>
  <c r="C101" i="4"/>
  <c r="A101" i="4"/>
  <c r="E100" i="4"/>
  <c r="C100" i="4"/>
  <c r="A100" i="4"/>
  <c r="E99" i="4"/>
  <c r="C99" i="4"/>
  <c r="A99" i="4"/>
  <c r="E98" i="4"/>
  <c r="C98" i="4"/>
  <c r="A98" i="4"/>
  <c r="E97" i="4"/>
  <c r="C97" i="4"/>
  <c r="A97" i="4"/>
  <c r="E96" i="4"/>
  <c r="C96" i="4"/>
  <c r="A96" i="4"/>
  <c r="E95" i="4"/>
  <c r="C95" i="4"/>
  <c r="A95" i="4"/>
  <c r="E94" i="4"/>
  <c r="C94" i="4"/>
  <c r="A94" i="4"/>
  <c r="E93" i="4"/>
  <c r="C93" i="4"/>
  <c r="A93" i="4"/>
  <c r="E92" i="4"/>
  <c r="C92" i="4"/>
  <c r="A92" i="4"/>
  <c r="E91" i="4"/>
  <c r="C91" i="4"/>
  <c r="A91" i="4"/>
  <c r="E90" i="4"/>
  <c r="C90" i="4"/>
  <c r="A90" i="4"/>
  <c r="E88" i="4"/>
  <c r="C88" i="4"/>
  <c r="A88" i="4"/>
  <c r="E87" i="4"/>
  <c r="C87" i="4"/>
  <c r="A87" i="4"/>
  <c r="E86" i="4"/>
  <c r="C86" i="4"/>
  <c r="A86" i="4"/>
  <c r="E85" i="4"/>
  <c r="C85" i="4"/>
  <c r="A85" i="4"/>
  <c r="E84" i="4"/>
  <c r="C84" i="4"/>
  <c r="A84" i="4"/>
  <c r="E83" i="4"/>
  <c r="C83" i="4"/>
  <c r="A83" i="4"/>
  <c r="E82" i="4"/>
  <c r="C82" i="4"/>
  <c r="A82" i="4"/>
  <c r="E81" i="4"/>
  <c r="C81" i="4"/>
  <c r="A81" i="4"/>
  <c r="E80" i="4"/>
  <c r="C80" i="4"/>
  <c r="A80" i="4"/>
  <c r="E79" i="4"/>
  <c r="C79" i="4"/>
  <c r="A79" i="4"/>
  <c r="E78" i="4"/>
  <c r="C78" i="4"/>
  <c r="A78" i="4"/>
  <c r="E77" i="4"/>
  <c r="C77" i="4"/>
  <c r="A77" i="4"/>
  <c r="E76" i="4"/>
  <c r="C76" i="4"/>
  <c r="A76" i="4"/>
  <c r="E75" i="4"/>
  <c r="C75" i="4"/>
  <c r="A75" i="4"/>
  <c r="E74" i="4"/>
  <c r="C74" i="4"/>
  <c r="A74" i="4"/>
  <c r="E73" i="4"/>
  <c r="C73" i="4"/>
  <c r="A73" i="4"/>
  <c r="E72" i="4"/>
  <c r="C72" i="4"/>
  <c r="A72" i="4"/>
  <c r="E71" i="4"/>
  <c r="C71" i="4"/>
  <c r="A71" i="4"/>
  <c r="E70" i="4"/>
  <c r="C70" i="4"/>
  <c r="A70" i="4"/>
  <c r="E69" i="4"/>
  <c r="C69" i="4"/>
  <c r="A69" i="4"/>
  <c r="E68" i="4"/>
  <c r="C68" i="4"/>
  <c r="A68" i="4"/>
  <c r="E67" i="4"/>
  <c r="C67" i="4"/>
  <c r="A67" i="4"/>
  <c r="E66" i="4"/>
  <c r="C66" i="4"/>
  <c r="A66" i="4"/>
  <c r="E65" i="4"/>
  <c r="C65" i="4"/>
  <c r="A65" i="4"/>
  <c r="E64" i="4"/>
  <c r="C64" i="4"/>
  <c r="A64" i="4"/>
  <c r="E62" i="4"/>
  <c r="C62" i="4"/>
  <c r="A62" i="4"/>
  <c r="E61" i="4"/>
  <c r="C61" i="4"/>
  <c r="A61" i="4"/>
  <c r="E60" i="4"/>
  <c r="C60" i="4"/>
  <c r="A60" i="4"/>
  <c r="E59" i="4"/>
  <c r="C59" i="4"/>
  <c r="A59" i="4"/>
  <c r="E58" i="4"/>
  <c r="C58" i="4"/>
  <c r="A58" i="4"/>
  <c r="E57" i="4"/>
  <c r="C57" i="4"/>
  <c r="A57" i="4"/>
  <c r="E56" i="4"/>
  <c r="C56" i="4"/>
  <c r="A56" i="4"/>
  <c r="E55" i="4"/>
  <c r="C55" i="4"/>
  <c r="A55" i="4"/>
  <c r="E54" i="4"/>
  <c r="C54" i="4"/>
  <c r="A54" i="4"/>
  <c r="E53" i="4"/>
  <c r="C53" i="4"/>
  <c r="A53" i="4"/>
  <c r="E52" i="4"/>
  <c r="C52" i="4"/>
  <c r="A52" i="4"/>
  <c r="E51" i="4"/>
  <c r="C51" i="4"/>
  <c r="A51" i="4"/>
  <c r="E50" i="4"/>
  <c r="C50" i="4"/>
  <c r="A50" i="4"/>
  <c r="E49" i="4"/>
  <c r="C49" i="4"/>
  <c r="A49" i="4"/>
  <c r="E48" i="4"/>
  <c r="C48" i="4"/>
  <c r="A48" i="4"/>
  <c r="E47" i="4"/>
  <c r="C47" i="4"/>
  <c r="A47" i="4"/>
  <c r="E46" i="4"/>
  <c r="C46" i="4"/>
  <c r="A46" i="4"/>
  <c r="E45" i="4"/>
  <c r="C45" i="4"/>
  <c r="A45" i="4"/>
  <c r="E44" i="4"/>
  <c r="C44" i="4"/>
  <c r="A44" i="4"/>
  <c r="E43" i="4"/>
  <c r="C43" i="4"/>
  <c r="A43" i="4"/>
  <c r="E42" i="4"/>
  <c r="C42" i="4"/>
  <c r="A42" i="4"/>
  <c r="E41" i="4"/>
  <c r="C41" i="4"/>
  <c r="A41" i="4"/>
  <c r="E40" i="4"/>
  <c r="C40" i="4"/>
  <c r="A40" i="4"/>
  <c r="E39" i="4"/>
  <c r="C39" i="4"/>
  <c r="A39" i="4"/>
  <c r="E38" i="4"/>
  <c r="C38" i="4"/>
  <c r="A38" i="4"/>
  <c r="A13" i="4"/>
  <c r="C13" i="4"/>
  <c r="E13" i="4"/>
  <c r="A14" i="4"/>
  <c r="C14" i="4"/>
  <c r="E14" i="4"/>
  <c r="A15" i="4"/>
  <c r="C15" i="4"/>
  <c r="E15" i="4"/>
  <c r="A16" i="4"/>
  <c r="C16" i="4"/>
  <c r="E16" i="4"/>
  <c r="A17" i="4"/>
  <c r="C17" i="4"/>
  <c r="E17" i="4"/>
  <c r="A18" i="4"/>
  <c r="C18" i="4"/>
  <c r="E18" i="4"/>
  <c r="A19" i="4"/>
  <c r="C19" i="4"/>
  <c r="E19" i="4"/>
  <c r="A20" i="4"/>
  <c r="C20" i="4"/>
  <c r="E20" i="4"/>
  <c r="A21" i="4"/>
  <c r="C21" i="4"/>
  <c r="E21" i="4"/>
  <c r="A22" i="4"/>
  <c r="C22" i="4"/>
  <c r="E22" i="4"/>
  <c r="A23" i="4"/>
  <c r="C23" i="4"/>
  <c r="E23" i="4"/>
  <c r="A24" i="4"/>
  <c r="C24" i="4"/>
  <c r="E24" i="4"/>
  <c r="A25" i="4"/>
  <c r="C25" i="4"/>
  <c r="E25" i="4"/>
  <c r="A26" i="4"/>
  <c r="C26" i="4"/>
  <c r="E26" i="4"/>
  <c r="A27" i="4"/>
  <c r="C27" i="4"/>
  <c r="E27" i="4"/>
  <c r="A28" i="4"/>
  <c r="C28" i="4"/>
  <c r="E28" i="4"/>
  <c r="A29" i="4"/>
  <c r="C29" i="4"/>
  <c r="E29" i="4"/>
  <c r="A30" i="4"/>
  <c r="C30" i="4"/>
  <c r="E30" i="4"/>
  <c r="A31" i="4"/>
  <c r="C31" i="4"/>
  <c r="E31" i="4"/>
  <c r="A32" i="4"/>
  <c r="C32" i="4"/>
  <c r="E32" i="4"/>
  <c r="A33" i="4"/>
  <c r="C33" i="4"/>
  <c r="E33" i="4"/>
  <c r="A34" i="4"/>
  <c r="C34" i="4"/>
  <c r="E34" i="4"/>
  <c r="A35" i="4"/>
  <c r="C35" i="4"/>
  <c r="E35" i="4"/>
  <c r="A36" i="4"/>
  <c r="C36" i="4"/>
  <c r="E36" i="4"/>
  <c r="E12" i="4"/>
  <c r="C12" i="4"/>
  <c r="A12" i="4"/>
  <c r="B320" i="4" l="1"/>
  <c r="B316" i="4"/>
  <c r="B312" i="4"/>
  <c r="B308" i="4"/>
  <c r="B304" i="4"/>
  <c r="B300" i="4"/>
  <c r="B295" i="4"/>
  <c r="B291" i="4"/>
  <c r="B287" i="4"/>
  <c r="B283" i="4"/>
  <c r="B279" i="4"/>
  <c r="B275" i="4"/>
  <c r="B270" i="4"/>
  <c r="B266" i="4"/>
  <c r="B262" i="4"/>
  <c r="B258" i="4"/>
  <c r="B254" i="4"/>
  <c r="B250" i="4"/>
  <c r="B246" i="4"/>
  <c r="B241" i="4"/>
  <c r="B322" i="4"/>
  <c r="B318" i="4"/>
  <c r="B314" i="4"/>
  <c r="B310" i="4"/>
  <c r="B306" i="4"/>
  <c r="B302" i="4"/>
  <c r="B298" i="4"/>
  <c r="B293" i="4"/>
  <c r="B289" i="4"/>
  <c r="B285" i="4"/>
  <c r="B281" i="4"/>
  <c r="B277" i="4"/>
  <c r="B273" i="4"/>
  <c r="B268" i="4"/>
  <c r="B264" i="4"/>
  <c r="B260" i="4"/>
  <c r="B256" i="4"/>
  <c r="B252" i="4"/>
  <c r="B248" i="4"/>
  <c r="B243" i="4"/>
  <c r="B239" i="4"/>
  <c r="B235" i="4"/>
  <c r="B231" i="4"/>
  <c r="B227" i="4"/>
  <c r="B223" i="4"/>
  <c r="B218" i="4"/>
  <c r="B214" i="4"/>
  <c r="B210" i="4"/>
  <c r="B206" i="4"/>
  <c r="B202" i="4"/>
  <c r="B198" i="4"/>
  <c r="B194" i="4"/>
  <c r="B189" i="4"/>
  <c r="B185" i="4"/>
  <c r="B181" i="4"/>
  <c r="B177" i="4"/>
  <c r="B173" i="4"/>
  <c r="B169" i="4"/>
  <c r="B164" i="4"/>
  <c r="B160" i="4"/>
  <c r="B156" i="4"/>
  <c r="B152" i="4"/>
  <c r="B148" i="4"/>
  <c r="B232" i="4"/>
  <c r="B224" i="4"/>
  <c r="B215" i="4"/>
  <c r="B207" i="4"/>
  <c r="B199" i="4"/>
  <c r="B190" i="4"/>
  <c r="B182" i="4"/>
  <c r="B174" i="4"/>
  <c r="B165" i="4"/>
  <c r="B157" i="4"/>
  <c r="B149" i="4"/>
  <c r="B144" i="4"/>
  <c r="B139" i="4"/>
  <c r="B135" i="4"/>
  <c r="B131" i="4"/>
  <c r="B127" i="4"/>
  <c r="B123" i="4"/>
  <c r="B119" i="4"/>
  <c r="B114" i="4"/>
  <c r="B110" i="4"/>
  <c r="B106" i="4"/>
  <c r="B102" i="4"/>
  <c r="B98" i="4"/>
  <c r="B94" i="4"/>
  <c r="B90" i="4"/>
  <c r="B85" i="4"/>
  <c r="B81" i="4"/>
  <c r="B77" i="4"/>
  <c r="B73" i="4"/>
  <c r="B69" i="4"/>
  <c r="B65" i="4"/>
  <c r="B60" i="4"/>
  <c r="B56" i="4"/>
  <c r="B52" i="4"/>
  <c r="B48" i="4"/>
  <c r="B44" i="4"/>
  <c r="B40" i="4"/>
  <c r="B16" i="4"/>
  <c r="B20" i="4"/>
  <c r="B24" i="4"/>
  <c r="B28" i="4"/>
  <c r="B32" i="4"/>
  <c r="B236" i="4"/>
  <c r="B228" i="4"/>
  <c r="B220" i="4"/>
  <c r="B211" i="4"/>
  <c r="B203" i="4"/>
  <c r="B195" i="4"/>
  <c r="B186" i="4"/>
  <c r="B178" i="4"/>
  <c r="B170" i="4"/>
  <c r="B161" i="4"/>
  <c r="B153" i="4"/>
  <c r="B146" i="4"/>
  <c r="B142" i="4"/>
  <c r="B137" i="4"/>
  <c r="B133" i="4"/>
  <c r="B129" i="4"/>
  <c r="B125" i="4"/>
  <c r="B121" i="4"/>
  <c r="B117" i="4"/>
  <c r="B112" i="4"/>
  <c r="B108" i="4"/>
  <c r="B104" i="4"/>
  <c r="B100" i="4"/>
  <c r="B96" i="4"/>
  <c r="B92" i="4"/>
  <c r="B87" i="4"/>
  <c r="B83" i="4"/>
  <c r="B79" i="4"/>
  <c r="B75" i="4"/>
  <c r="B71" i="4"/>
  <c r="B67" i="4"/>
  <c r="B62" i="4"/>
  <c r="B58" i="4"/>
  <c r="B54" i="4"/>
  <c r="B50" i="4"/>
  <c r="B46" i="4"/>
  <c r="B42" i="4"/>
  <c r="B38" i="4"/>
  <c r="B14" i="4"/>
  <c r="B18" i="4"/>
  <c r="B22" i="4"/>
  <c r="B26" i="4"/>
  <c r="B30" i="4"/>
  <c r="B34" i="4"/>
  <c r="B321" i="4"/>
  <c r="B313" i="4"/>
  <c r="B305" i="4"/>
  <c r="B296" i="4"/>
  <c r="B288" i="4"/>
  <c r="B286" i="4"/>
  <c r="B284" i="4"/>
  <c r="B282" i="4"/>
  <c r="B280" i="4"/>
  <c r="B278" i="4"/>
  <c r="B276" i="4"/>
  <c r="B274" i="4"/>
  <c r="B272" i="4"/>
  <c r="B269" i="4"/>
  <c r="B267" i="4"/>
  <c r="B265" i="4"/>
  <c r="B263" i="4"/>
  <c r="B261" i="4"/>
  <c r="B259" i="4"/>
  <c r="B257" i="4"/>
  <c r="B255" i="4"/>
  <c r="B253" i="4"/>
  <c r="B251" i="4"/>
  <c r="B249" i="4"/>
  <c r="B247" i="4"/>
  <c r="B244" i="4"/>
  <c r="B242" i="4"/>
  <c r="B240" i="4"/>
  <c r="B238" i="4"/>
  <c r="B237" i="4"/>
  <c r="B234" i="4"/>
  <c r="B233" i="4"/>
  <c r="B230" i="4"/>
  <c r="B229" i="4"/>
  <c r="B226" i="4"/>
  <c r="B225" i="4"/>
  <c r="B222" i="4"/>
  <c r="B221" i="4"/>
  <c r="B217" i="4"/>
  <c r="B216" i="4"/>
  <c r="B213" i="4"/>
  <c r="B212" i="4"/>
  <c r="B209" i="4"/>
  <c r="B208" i="4"/>
  <c r="B205" i="4"/>
  <c r="B204" i="4"/>
  <c r="B201" i="4"/>
  <c r="B200" i="4"/>
  <c r="B197" i="4"/>
  <c r="B196" i="4"/>
  <c r="B192" i="4"/>
  <c r="B191" i="4"/>
  <c r="B188" i="4"/>
  <c r="B187" i="4"/>
  <c r="B184" i="4"/>
  <c r="B183" i="4"/>
  <c r="B180" i="4"/>
  <c r="B179" i="4"/>
  <c r="B176" i="4"/>
  <c r="B175" i="4"/>
  <c r="B172" i="4"/>
  <c r="B171" i="4"/>
  <c r="B168" i="4"/>
  <c r="B166" i="4"/>
  <c r="B163" i="4"/>
  <c r="B162" i="4"/>
  <c r="B159" i="4"/>
  <c r="B158" i="4"/>
  <c r="B155" i="4"/>
  <c r="B154" i="4"/>
  <c r="B151" i="4"/>
  <c r="B150" i="4"/>
  <c r="B147" i="4"/>
  <c r="B145" i="4"/>
  <c r="B143" i="4"/>
  <c r="B140" i="4"/>
  <c r="B138" i="4"/>
  <c r="B136" i="4"/>
  <c r="B134" i="4"/>
  <c r="B132" i="4"/>
  <c r="B130" i="4"/>
  <c r="B128" i="4"/>
  <c r="B126" i="4"/>
  <c r="B124" i="4"/>
  <c r="B122" i="4"/>
  <c r="B120" i="4"/>
  <c r="B118" i="4"/>
  <c r="B116" i="4"/>
  <c r="B113" i="4"/>
  <c r="B111" i="4"/>
  <c r="B109" i="4"/>
  <c r="B107" i="4"/>
  <c r="B105" i="4"/>
  <c r="B103" i="4"/>
  <c r="B101" i="4"/>
  <c r="B99" i="4"/>
  <c r="B97" i="4"/>
  <c r="B95" i="4"/>
  <c r="B93" i="4"/>
  <c r="B91" i="4"/>
  <c r="B88" i="4"/>
  <c r="B86" i="4"/>
  <c r="B84" i="4"/>
  <c r="B82" i="4"/>
  <c r="B80" i="4"/>
  <c r="B78" i="4"/>
  <c r="B76" i="4"/>
  <c r="B74" i="4"/>
  <c r="B72" i="4"/>
  <c r="B70" i="4"/>
  <c r="B68" i="4"/>
  <c r="B66" i="4"/>
  <c r="B64" i="4"/>
  <c r="B61" i="4"/>
  <c r="B59" i="4"/>
  <c r="B57" i="4"/>
  <c r="B55" i="4"/>
  <c r="B53" i="4"/>
  <c r="B51" i="4"/>
  <c r="B49" i="4"/>
  <c r="B47" i="4"/>
  <c r="B45" i="4"/>
  <c r="B43" i="4"/>
  <c r="B41" i="4"/>
  <c r="B39" i="4"/>
  <c r="B36" i="4"/>
  <c r="B315" i="4"/>
  <c r="B307" i="4"/>
  <c r="B299" i="4"/>
  <c r="B290" i="4"/>
  <c r="B27" i="4"/>
  <c r="B29" i="4"/>
  <c r="B33" i="4"/>
  <c r="B12" i="4"/>
  <c r="B319" i="4"/>
  <c r="B311" i="4"/>
  <c r="B303" i="4"/>
  <c r="B294" i="4"/>
  <c r="B317" i="4"/>
  <c r="B309" i="4"/>
  <c r="B301" i="4"/>
  <c r="B292" i="4"/>
  <c r="B13" i="4"/>
  <c r="B15" i="4"/>
  <c r="B17" i="4"/>
  <c r="B19" i="4"/>
  <c r="B21" i="4"/>
  <c r="B23" i="4"/>
  <c r="B25" i="4"/>
  <c r="B31" i="4"/>
  <c r="B35" i="4"/>
  <c r="D322" i="4"/>
  <c r="D318" i="4"/>
  <c r="D314" i="4"/>
  <c r="D310" i="4"/>
  <c r="D306" i="4"/>
  <c r="D302" i="4"/>
  <c r="D298" i="4"/>
  <c r="D293" i="4"/>
  <c r="D289" i="4"/>
  <c r="D285" i="4"/>
  <c r="D281" i="4"/>
  <c r="D277" i="4"/>
  <c r="D273" i="4"/>
  <c r="D268" i="4"/>
  <c r="D264" i="4"/>
  <c r="D260" i="4"/>
  <c r="D256" i="4"/>
  <c r="D252" i="4"/>
  <c r="D248" i="4"/>
  <c r="D243" i="4"/>
  <c r="D239" i="4"/>
  <c r="D320" i="4"/>
  <c r="D316" i="4"/>
  <c r="D312" i="4"/>
  <c r="D308" i="4"/>
  <c r="D304" i="4"/>
  <c r="D300" i="4"/>
  <c r="D295" i="4"/>
  <c r="D291" i="4"/>
  <c r="D287" i="4"/>
  <c r="D283" i="4"/>
  <c r="D279" i="4"/>
  <c r="D275" i="4"/>
  <c r="D270" i="4"/>
  <c r="D266" i="4"/>
  <c r="D262" i="4"/>
  <c r="D258" i="4"/>
  <c r="D254" i="4"/>
  <c r="D250" i="4"/>
  <c r="D246" i="4"/>
  <c r="D241" i="4"/>
  <c r="D237" i="4"/>
  <c r="D233" i="4"/>
  <c r="D229" i="4"/>
  <c r="D225" i="4"/>
  <c r="D221" i="4"/>
  <c r="D216" i="4"/>
  <c r="D212" i="4"/>
  <c r="D208" i="4"/>
  <c r="D204" i="4"/>
  <c r="D200" i="4"/>
  <c r="D196" i="4"/>
  <c r="D191" i="4"/>
  <c r="D187" i="4"/>
  <c r="D183" i="4"/>
  <c r="D179" i="4"/>
  <c r="D175" i="4"/>
  <c r="D171" i="4"/>
  <c r="D166" i="4"/>
  <c r="D162" i="4"/>
  <c r="D158" i="4"/>
  <c r="D154" i="4"/>
  <c r="D150" i="4"/>
  <c r="D236" i="4"/>
  <c r="D228" i="4"/>
  <c r="D220" i="4"/>
  <c r="D211" i="4"/>
  <c r="D203" i="4"/>
  <c r="D195" i="4"/>
  <c r="D186" i="4"/>
  <c r="D178" i="4"/>
  <c r="D170" i="4"/>
  <c r="D161" i="4"/>
  <c r="D153" i="4"/>
  <c r="D146" i="4"/>
  <c r="D142" i="4"/>
  <c r="D137" i="4"/>
  <c r="D133" i="4"/>
  <c r="D129" i="4"/>
  <c r="D125" i="4"/>
  <c r="D121" i="4"/>
  <c r="D117" i="4"/>
  <c r="D112" i="4"/>
  <c r="D108" i="4"/>
  <c r="D104" i="4"/>
  <c r="D100" i="4"/>
  <c r="D96" i="4"/>
  <c r="D92" i="4"/>
  <c r="D87" i="4"/>
  <c r="D83" i="4"/>
  <c r="D79" i="4"/>
  <c r="D75" i="4"/>
  <c r="D71" i="4"/>
  <c r="D67" i="4"/>
  <c r="D62" i="4"/>
  <c r="D58" i="4"/>
  <c r="D54" i="4"/>
  <c r="D50" i="4"/>
  <c r="D46" i="4"/>
  <c r="D42" i="4"/>
  <c r="D38" i="4"/>
  <c r="D14" i="4"/>
  <c r="D18" i="4"/>
  <c r="D22" i="4"/>
  <c r="D26" i="4"/>
  <c r="D30" i="4"/>
  <c r="D232" i="4"/>
  <c r="D224" i="4"/>
  <c r="D215" i="4"/>
  <c r="D207" i="4"/>
  <c r="D199" i="4"/>
  <c r="D190" i="4"/>
  <c r="D182" i="4"/>
  <c r="D174" i="4"/>
  <c r="D165" i="4"/>
  <c r="D157" i="4"/>
  <c r="D149" i="4"/>
  <c r="D144" i="4"/>
  <c r="D139" i="4"/>
  <c r="D135" i="4"/>
  <c r="D131" i="4"/>
  <c r="D127" i="4"/>
  <c r="D123" i="4"/>
  <c r="D119" i="4"/>
  <c r="D114" i="4"/>
  <c r="D110" i="4"/>
  <c r="D106" i="4"/>
  <c r="D102" i="4"/>
  <c r="D98" i="4"/>
  <c r="D94" i="4"/>
  <c r="D90" i="4"/>
  <c r="D85" i="4"/>
  <c r="D81" i="4"/>
  <c r="D77" i="4"/>
  <c r="D73" i="4"/>
  <c r="D69" i="4"/>
  <c r="D65" i="4"/>
  <c r="D60" i="4"/>
  <c r="D56" i="4"/>
  <c r="D52" i="4"/>
  <c r="D48" i="4"/>
  <c r="D44" i="4"/>
  <c r="D40" i="4"/>
  <c r="D16" i="4"/>
  <c r="D20" i="4"/>
  <c r="D24" i="4"/>
  <c r="D28" i="4"/>
  <c r="D32" i="4"/>
  <c r="D36" i="4"/>
  <c r="D321" i="4"/>
  <c r="D319" i="4"/>
  <c r="D317" i="4"/>
  <c r="D315" i="4"/>
  <c r="D313" i="4"/>
  <c r="D311" i="4"/>
  <c r="D309" i="4"/>
  <c r="D307" i="4"/>
  <c r="D305" i="4"/>
  <c r="D303" i="4"/>
  <c r="D301" i="4"/>
  <c r="D299" i="4"/>
  <c r="D296" i="4"/>
  <c r="D294" i="4"/>
  <c r="D292" i="4"/>
  <c r="D290" i="4"/>
  <c r="D288" i="4"/>
  <c r="D13" i="4"/>
  <c r="D15" i="4"/>
  <c r="D17" i="4"/>
  <c r="D19" i="4"/>
  <c r="D21" i="4"/>
  <c r="D23" i="4"/>
  <c r="D25" i="4"/>
  <c r="D27" i="4"/>
  <c r="D29" i="4"/>
  <c r="D31" i="4"/>
  <c r="D33" i="4"/>
  <c r="D34" i="4"/>
  <c r="D12" i="4"/>
  <c r="D35" i="4"/>
  <c r="D286" i="4"/>
  <c r="D284" i="4"/>
  <c r="D282" i="4"/>
  <c r="D280" i="4"/>
  <c r="D278" i="4"/>
  <c r="D276" i="4"/>
  <c r="D274" i="4"/>
  <c r="D272" i="4"/>
  <c r="D269" i="4"/>
  <c r="D267" i="4"/>
  <c r="D265" i="4"/>
  <c r="D263" i="4"/>
  <c r="D261" i="4"/>
  <c r="D259" i="4"/>
  <c r="D257" i="4"/>
  <c r="D255" i="4"/>
  <c r="D253" i="4"/>
  <c r="D251" i="4"/>
  <c r="D249" i="4"/>
  <c r="D247" i="4"/>
  <c r="D244" i="4"/>
  <c r="D242" i="4"/>
  <c r="D240" i="4"/>
  <c r="D238" i="4"/>
  <c r="D235" i="4"/>
  <c r="D234" i="4"/>
  <c r="D231" i="4"/>
  <c r="D230" i="4"/>
  <c r="D227" i="4"/>
  <c r="D226" i="4"/>
  <c r="D223" i="4"/>
  <c r="D222" i="4"/>
  <c r="D218" i="4"/>
  <c r="D217" i="4"/>
  <c r="D214" i="4"/>
  <c r="D213" i="4"/>
  <c r="D210" i="4"/>
  <c r="D209" i="4"/>
  <c r="D206" i="4"/>
  <c r="D205" i="4"/>
  <c r="D202" i="4"/>
  <c r="D201" i="4"/>
  <c r="D198" i="4"/>
  <c r="D197" i="4"/>
  <c r="D194" i="4"/>
  <c r="D192" i="4"/>
  <c r="D189" i="4"/>
  <c r="D188" i="4"/>
  <c r="D185" i="4"/>
  <c r="D184" i="4"/>
  <c r="D181" i="4"/>
  <c r="D180" i="4"/>
  <c r="D177" i="4"/>
  <c r="D176" i="4"/>
  <c r="D173" i="4"/>
  <c r="D172" i="4"/>
  <c r="D169" i="4"/>
  <c r="D168" i="4"/>
  <c r="D164" i="4"/>
  <c r="D163" i="4"/>
  <c r="D160" i="4"/>
  <c r="D159" i="4"/>
  <c r="D156" i="4"/>
  <c r="D155" i="4"/>
  <c r="D152" i="4"/>
  <c r="D151" i="4"/>
  <c r="D148" i="4"/>
  <c r="D147" i="4"/>
  <c r="D145" i="4"/>
  <c r="D143" i="4"/>
  <c r="D140" i="4"/>
  <c r="D138" i="4"/>
  <c r="D136" i="4"/>
  <c r="D134" i="4"/>
  <c r="D132" i="4"/>
  <c r="D130" i="4"/>
  <c r="D128" i="4"/>
  <c r="D126" i="4"/>
  <c r="D124" i="4"/>
  <c r="D122" i="4"/>
  <c r="D120" i="4"/>
  <c r="D118" i="4"/>
  <c r="D116" i="4"/>
  <c r="D113" i="4"/>
  <c r="D111" i="4"/>
  <c r="D109" i="4"/>
  <c r="D107" i="4"/>
  <c r="D105" i="4"/>
  <c r="D103" i="4"/>
  <c r="D101" i="4"/>
  <c r="D99" i="4"/>
  <c r="D97" i="4"/>
  <c r="D95" i="4"/>
  <c r="D93" i="4"/>
  <c r="D91" i="4"/>
  <c r="D88" i="4"/>
  <c r="D86" i="4"/>
  <c r="D84" i="4"/>
  <c r="D82" i="4"/>
  <c r="D80" i="4"/>
  <c r="D78" i="4"/>
  <c r="D76" i="4"/>
  <c r="D74" i="4"/>
  <c r="D72" i="4"/>
  <c r="D70" i="4"/>
  <c r="D68" i="4"/>
  <c r="D66" i="4"/>
  <c r="D64" i="4"/>
  <c r="D61" i="4"/>
  <c r="D59" i="4"/>
  <c r="D57" i="4"/>
  <c r="D55" i="4"/>
  <c r="D53" i="4"/>
  <c r="D51" i="4"/>
  <c r="D49" i="4"/>
  <c r="D47" i="4"/>
  <c r="D45" i="4"/>
  <c r="D43" i="4"/>
  <c r="D41" i="4"/>
  <c r="D39" i="4"/>
  <c r="U27" i="4"/>
  <c r="U28" i="4"/>
  <c r="U29" i="4"/>
  <c r="U30" i="4"/>
  <c r="U31" i="4"/>
  <c r="U32" i="4"/>
  <c r="U33" i="4"/>
  <c r="U34" i="4"/>
  <c r="U35" i="4"/>
  <c r="U36" i="4"/>
  <c r="U38" i="4"/>
  <c r="U39" i="4"/>
  <c r="U40" i="4"/>
  <c r="U41" i="4"/>
  <c r="U42" i="4"/>
  <c r="U44" i="4"/>
  <c r="U46" i="4"/>
  <c r="U48" i="4"/>
  <c r="U49" i="4"/>
  <c r="U50" i="4"/>
  <c r="U51" i="4"/>
  <c r="U52" i="4"/>
  <c r="U53" i="4"/>
  <c r="U54" i="4"/>
  <c r="U55" i="4"/>
  <c r="U56" i="4"/>
  <c r="U58" i="4"/>
  <c r="U59" i="4"/>
  <c r="U60" i="4"/>
  <c r="U61" i="4"/>
  <c r="U62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90" i="4"/>
  <c r="U91" i="4"/>
  <c r="U92" i="4"/>
  <c r="U93" i="4"/>
  <c r="U94" i="4"/>
  <c r="U95" i="4"/>
  <c r="U96" i="4"/>
  <c r="U97" i="4"/>
  <c r="U98" i="4"/>
  <c r="U99" i="4"/>
  <c r="U100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4" i="4"/>
  <c r="U135" i="4"/>
  <c r="U136" i="4"/>
  <c r="U137" i="4"/>
  <c r="U138" i="4"/>
  <c r="U139" i="4"/>
  <c r="U140" i="4"/>
  <c r="U145" i="4"/>
  <c r="U146" i="4"/>
  <c r="U147" i="4"/>
  <c r="U148" i="4"/>
  <c r="U149" i="4"/>
  <c r="U150" i="4"/>
  <c r="U151" i="4"/>
  <c r="U153" i="4"/>
  <c r="U154" i="4"/>
  <c r="U157" i="4"/>
  <c r="U158" i="4"/>
  <c r="U159" i="4"/>
  <c r="U160" i="4"/>
  <c r="U161" i="4"/>
  <c r="U162" i="4"/>
  <c r="U163" i="4"/>
  <c r="U164" i="4"/>
  <c r="U165" i="4"/>
  <c r="U166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AJ55" i="29" l="1"/>
  <c r="AI55" i="29"/>
  <c r="AH55" i="29"/>
  <c r="AF55" i="29"/>
  <c r="AB55" i="29"/>
  <c r="AJ55" i="30"/>
  <c r="AI55" i="30"/>
  <c r="AH55" i="30"/>
  <c r="AF55" i="30"/>
  <c r="AB55" i="30"/>
  <c r="AJ55" i="31"/>
  <c r="AI55" i="31"/>
  <c r="AH55" i="31"/>
  <c r="AF55" i="31"/>
  <c r="AB55" i="31"/>
  <c r="AJ55" i="32"/>
  <c r="AI55" i="32"/>
  <c r="AH55" i="32"/>
  <c r="AF55" i="32"/>
  <c r="AB55" i="32"/>
  <c r="AJ55" i="33"/>
  <c r="AI55" i="33"/>
  <c r="AH55" i="33"/>
  <c r="AF55" i="33"/>
  <c r="AB55" i="33"/>
  <c r="AJ55" i="34"/>
  <c r="AI55" i="34"/>
  <c r="AH55" i="34"/>
  <c r="AF55" i="34"/>
  <c r="AB55" i="34"/>
  <c r="AJ55" i="35"/>
  <c r="AI55" i="35"/>
  <c r="AH55" i="35"/>
  <c r="AF55" i="35"/>
  <c r="AB55" i="35"/>
  <c r="AJ55" i="36"/>
  <c r="AI55" i="36"/>
  <c r="AH55" i="36"/>
  <c r="AF55" i="36"/>
  <c r="AB55" i="36"/>
  <c r="AJ55" i="37"/>
  <c r="AI55" i="37"/>
  <c r="AH55" i="37"/>
  <c r="AF55" i="37"/>
  <c r="AB55" i="37"/>
  <c r="AJ55" i="38"/>
  <c r="AI55" i="38"/>
  <c r="AH55" i="38"/>
  <c r="AF55" i="38"/>
  <c r="AB55" i="38"/>
  <c r="AJ55" i="39"/>
  <c r="AI55" i="39"/>
  <c r="AH55" i="39"/>
  <c r="AF55" i="39"/>
  <c r="AB55" i="39"/>
  <c r="I55" i="35"/>
  <c r="Q18" i="4" l="1"/>
  <c r="B8" i="17" l="1"/>
  <c r="B17" i="17"/>
  <c r="B16" i="17"/>
  <c r="B15" i="17"/>
  <c r="B14" i="17"/>
  <c r="B13" i="17"/>
  <c r="B12" i="17"/>
  <c r="B11" i="17"/>
  <c r="B10" i="17"/>
  <c r="B9" i="17"/>
  <c r="B7" i="17"/>
  <c r="B6" i="17"/>
  <c r="B3" i="17"/>
  <c r="A3" i="17"/>
  <c r="Q272" i="4" l="1"/>
  <c r="AN30" i="5" l="1"/>
  <c r="BI298" i="4"/>
  <c r="BJ298" i="4"/>
  <c r="BI299" i="4"/>
  <c r="BJ299" i="4"/>
  <c r="BI300" i="4"/>
  <c r="BJ300" i="4"/>
  <c r="BI301" i="4"/>
  <c r="BJ301" i="4"/>
  <c r="BI302" i="4"/>
  <c r="BJ302" i="4"/>
  <c r="BI303" i="4"/>
  <c r="BJ303" i="4"/>
  <c r="BI304" i="4"/>
  <c r="BJ304" i="4"/>
  <c r="BI305" i="4"/>
  <c r="BJ305" i="4"/>
  <c r="BI306" i="4"/>
  <c r="BJ306" i="4"/>
  <c r="BI307" i="4"/>
  <c r="BJ307" i="4"/>
  <c r="BI308" i="4"/>
  <c r="BJ308" i="4"/>
  <c r="BI309" i="4"/>
  <c r="BJ309" i="4"/>
  <c r="BI310" i="4"/>
  <c r="BJ310" i="4"/>
  <c r="BI311" i="4"/>
  <c r="BJ311" i="4"/>
  <c r="BI312" i="4"/>
  <c r="BJ312" i="4"/>
  <c r="BI313" i="4"/>
  <c r="BJ313" i="4"/>
  <c r="BI314" i="4"/>
  <c r="BJ314" i="4"/>
  <c r="BI315" i="4"/>
  <c r="BJ315" i="4"/>
  <c r="BI316" i="4"/>
  <c r="BJ316" i="4"/>
  <c r="BI317" i="4"/>
  <c r="BJ317" i="4"/>
  <c r="BI318" i="4"/>
  <c r="BJ318" i="4"/>
  <c r="BI319" i="4"/>
  <c r="BJ319" i="4"/>
  <c r="BI320" i="4"/>
  <c r="BJ320" i="4"/>
  <c r="BI321" i="4"/>
  <c r="BJ321" i="4"/>
  <c r="BI322" i="4"/>
  <c r="BJ322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298" i="4"/>
  <c r="BI272" i="4"/>
  <c r="BJ272" i="4"/>
  <c r="BI273" i="4"/>
  <c r="BJ273" i="4"/>
  <c r="BI274" i="4"/>
  <c r="BJ274" i="4"/>
  <c r="BI275" i="4"/>
  <c r="BJ275" i="4"/>
  <c r="BI276" i="4"/>
  <c r="BJ276" i="4"/>
  <c r="BI277" i="4"/>
  <c r="BJ277" i="4"/>
  <c r="BI278" i="4"/>
  <c r="BJ278" i="4"/>
  <c r="BI279" i="4"/>
  <c r="BJ279" i="4"/>
  <c r="BI280" i="4"/>
  <c r="BJ280" i="4"/>
  <c r="BI281" i="4"/>
  <c r="BJ281" i="4"/>
  <c r="BI282" i="4"/>
  <c r="BJ282" i="4"/>
  <c r="BI283" i="4"/>
  <c r="BJ283" i="4"/>
  <c r="BI284" i="4"/>
  <c r="BJ284" i="4"/>
  <c r="BI285" i="4"/>
  <c r="BJ285" i="4"/>
  <c r="BI286" i="4"/>
  <c r="BJ286" i="4"/>
  <c r="BI287" i="4"/>
  <c r="BJ287" i="4"/>
  <c r="BI288" i="4"/>
  <c r="BJ288" i="4"/>
  <c r="BI289" i="4"/>
  <c r="BJ289" i="4"/>
  <c r="BI290" i="4"/>
  <c r="BJ290" i="4"/>
  <c r="BI291" i="4"/>
  <c r="BJ291" i="4"/>
  <c r="BI292" i="4"/>
  <c r="BJ292" i="4"/>
  <c r="BI293" i="4"/>
  <c r="BJ293" i="4"/>
  <c r="BI294" i="4"/>
  <c r="BJ294" i="4"/>
  <c r="BI295" i="4"/>
  <c r="BJ295" i="4"/>
  <c r="BI296" i="4"/>
  <c r="BJ296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72" i="4"/>
  <c r="BI246" i="4"/>
  <c r="BJ246" i="4"/>
  <c r="BI247" i="4"/>
  <c r="BJ247" i="4"/>
  <c r="BI248" i="4"/>
  <c r="BJ248" i="4"/>
  <c r="BI249" i="4"/>
  <c r="BJ249" i="4"/>
  <c r="BI250" i="4"/>
  <c r="BJ250" i="4"/>
  <c r="BI251" i="4"/>
  <c r="BJ251" i="4"/>
  <c r="BI252" i="4"/>
  <c r="BJ252" i="4"/>
  <c r="BI253" i="4"/>
  <c r="BJ253" i="4"/>
  <c r="BI254" i="4"/>
  <c r="BJ254" i="4"/>
  <c r="BI255" i="4"/>
  <c r="BJ255" i="4"/>
  <c r="BI256" i="4"/>
  <c r="BJ256" i="4"/>
  <c r="BI257" i="4"/>
  <c r="BJ257" i="4"/>
  <c r="BI258" i="4"/>
  <c r="BJ258" i="4"/>
  <c r="BI259" i="4"/>
  <c r="BJ259" i="4"/>
  <c r="BI260" i="4"/>
  <c r="BJ260" i="4"/>
  <c r="BI261" i="4"/>
  <c r="BJ261" i="4"/>
  <c r="BI262" i="4"/>
  <c r="BJ262" i="4"/>
  <c r="BI263" i="4"/>
  <c r="BJ263" i="4"/>
  <c r="BI264" i="4"/>
  <c r="BJ264" i="4"/>
  <c r="BI265" i="4"/>
  <c r="BJ265" i="4"/>
  <c r="BI266" i="4"/>
  <c r="BJ266" i="4"/>
  <c r="BI267" i="4"/>
  <c r="BJ267" i="4"/>
  <c r="BI268" i="4"/>
  <c r="BJ268" i="4"/>
  <c r="BI269" i="4"/>
  <c r="BJ269" i="4"/>
  <c r="BI270" i="4"/>
  <c r="BJ270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46" i="4"/>
  <c r="BI220" i="4"/>
  <c r="BJ220" i="4"/>
  <c r="BI221" i="4"/>
  <c r="BJ221" i="4"/>
  <c r="BI222" i="4"/>
  <c r="BJ222" i="4"/>
  <c r="BI223" i="4"/>
  <c r="BJ223" i="4"/>
  <c r="BI224" i="4"/>
  <c r="BJ224" i="4"/>
  <c r="BI225" i="4"/>
  <c r="BJ225" i="4"/>
  <c r="BI226" i="4"/>
  <c r="BJ226" i="4"/>
  <c r="BI227" i="4"/>
  <c r="BJ227" i="4"/>
  <c r="BI228" i="4"/>
  <c r="BJ228" i="4"/>
  <c r="BI229" i="4"/>
  <c r="BJ229" i="4"/>
  <c r="BI230" i="4"/>
  <c r="BJ230" i="4"/>
  <c r="BI231" i="4"/>
  <c r="BJ231" i="4"/>
  <c r="BI232" i="4"/>
  <c r="BJ232" i="4"/>
  <c r="BI233" i="4"/>
  <c r="BJ233" i="4"/>
  <c r="BI234" i="4"/>
  <c r="BJ234" i="4"/>
  <c r="BI235" i="4"/>
  <c r="BJ235" i="4"/>
  <c r="BI236" i="4"/>
  <c r="BJ236" i="4"/>
  <c r="BI237" i="4"/>
  <c r="BJ237" i="4"/>
  <c r="BI238" i="4"/>
  <c r="BJ238" i="4"/>
  <c r="BI239" i="4"/>
  <c r="BJ239" i="4"/>
  <c r="BI240" i="4"/>
  <c r="BJ240" i="4"/>
  <c r="BI241" i="4"/>
  <c r="BJ241" i="4"/>
  <c r="BI242" i="4"/>
  <c r="BJ242" i="4"/>
  <c r="BI243" i="4"/>
  <c r="BJ243" i="4"/>
  <c r="BI244" i="4"/>
  <c r="BJ244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20" i="4"/>
  <c r="BI194" i="4"/>
  <c r="BJ194" i="4"/>
  <c r="BI195" i="4"/>
  <c r="BJ195" i="4"/>
  <c r="BI196" i="4"/>
  <c r="BJ196" i="4"/>
  <c r="BI197" i="4"/>
  <c r="BJ197" i="4"/>
  <c r="BI198" i="4"/>
  <c r="BJ198" i="4"/>
  <c r="BI199" i="4"/>
  <c r="BJ199" i="4"/>
  <c r="BI200" i="4"/>
  <c r="BJ200" i="4"/>
  <c r="BI201" i="4"/>
  <c r="BJ201" i="4"/>
  <c r="BI202" i="4"/>
  <c r="BJ202" i="4"/>
  <c r="BI203" i="4"/>
  <c r="BJ203" i="4"/>
  <c r="BI204" i="4"/>
  <c r="BJ204" i="4"/>
  <c r="BI205" i="4"/>
  <c r="BJ205" i="4"/>
  <c r="BI206" i="4"/>
  <c r="BJ206" i="4"/>
  <c r="BI207" i="4"/>
  <c r="BJ207" i="4"/>
  <c r="BI208" i="4"/>
  <c r="BJ208" i="4"/>
  <c r="BI209" i="4"/>
  <c r="BJ209" i="4"/>
  <c r="BI210" i="4"/>
  <c r="BJ210" i="4"/>
  <c r="BI211" i="4"/>
  <c r="BJ211" i="4"/>
  <c r="BI212" i="4"/>
  <c r="BJ212" i="4"/>
  <c r="BI213" i="4"/>
  <c r="BJ213" i="4"/>
  <c r="BI214" i="4"/>
  <c r="BJ214" i="4"/>
  <c r="BI215" i="4"/>
  <c r="BJ215" i="4"/>
  <c r="BI216" i="4"/>
  <c r="BJ216" i="4"/>
  <c r="BI217" i="4"/>
  <c r="BJ217" i="4"/>
  <c r="BI218" i="4"/>
  <c r="BJ218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194" i="4"/>
  <c r="BI168" i="4"/>
  <c r="BJ168" i="4"/>
  <c r="BI169" i="4"/>
  <c r="BJ169" i="4"/>
  <c r="BI170" i="4"/>
  <c r="BJ170" i="4"/>
  <c r="BI171" i="4"/>
  <c r="BJ171" i="4"/>
  <c r="BI172" i="4"/>
  <c r="BJ172" i="4"/>
  <c r="BI173" i="4"/>
  <c r="BJ173" i="4"/>
  <c r="BI174" i="4"/>
  <c r="BJ174" i="4"/>
  <c r="BI175" i="4"/>
  <c r="BJ175" i="4"/>
  <c r="BI176" i="4"/>
  <c r="BJ176" i="4"/>
  <c r="BI177" i="4"/>
  <c r="BJ177" i="4"/>
  <c r="BI178" i="4"/>
  <c r="BJ178" i="4"/>
  <c r="BI179" i="4"/>
  <c r="BJ179" i="4"/>
  <c r="BI180" i="4"/>
  <c r="BJ180" i="4"/>
  <c r="BI181" i="4"/>
  <c r="BJ181" i="4"/>
  <c r="BI182" i="4"/>
  <c r="BJ182" i="4"/>
  <c r="BI183" i="4"/>
  <c r="BJ183" i="4"/>
  <c r="BI184" i="4"/>
  <c r="BJ184" i="4"/>
  <c r="BI185" i="4"/>
  <c r="BJ185" i="4"/>
  <c r="BI186" i="4"/>
  <c r="BJ186" i="4"/>
  <c r="BI187" i="4"/>
  <c r="BJ187" i="4"/>
  <c r="BI188" i="4"/>
  <c r="BJ188" i="4"/>
  <c r="BI189" i="4"/>
  <c r="BJ189" i="4"/>
  <c r="BI190" i="4"/>
  <c r="BJ190" i="4"/>
  <c r="BI191" i="4"/>
  <c r="BJ191" i="4"/>
  <c r="BI192" i="4"/>
  <c r="BJ192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68" i="4"/>
  <c r="BI142" i="4"/>
  <c r="BJ142" i="4"/>
  <c r="BI143" i="4"/>
  <c r="BJ143" i="4"/>
  <c r="BI144" i="4"/>
  <c r="BJ144" i="4"/>
  <c r="BI145" i="4"/>
  <c r="BJ145" i="4"/>
  <c r="BI146" i="4"/>
  <c r="BJ146" i="4"/>
  <c r="BI147" i="4"/>
  <c r="BJ147" i="4"/>
  <c r="BI148" i="4"/>
  <c r="BJ148" i="4"/>
  <c r="BI149" i="4"/>
  <c r="BJ149" i="4"/>
  <c r="BI150" i="4"/>
  <c r="BJ150" i="4"/>
  <c r="BI151" i="4"/>
  <c r="BJ151" i="4"/>
  <c r="BI152" i="4"/>
  <c r="BJ152" i="4"/>
  <c r="BI153" i="4"/>
  <c r="BJ153" i="4"/>
  <c r="BI154" i="4"/>
  <c r="BJ154" i="4"/>
  <c r="BI155" i="4"/>
  <c r="BJ155" i="4"/>
  <c r="BI156" i="4"/>
  <c r="BJ156" i="4"/>
  <c r="BI157" i="4"/>
  <c r="BJ157" i="4"/>
  <c r="BI158" i="4"/>
  <c r="BJ158" i="4"/>
  <c r="BI159" i="4"/>
  <c r="BJ159" i="4"/>
  <c r="BI160" i="4"/>
  <c r="BJ160" i="4"/>
  <c r="BI161" i="4"/>
  <c r="BJ161" i="4"/>
  <c r="BI162" i="4"/>
  <c r="BJ162" i="4"/>
  <c r="BI163" i="4"/>
  <c r="BJ163" i="4"/>
  <c r="BI164" i="4"/>
  <c r="BJ164" i="4"/>
  <c r="BI165" i="4"/>
  <c r="BJ165" i="4"/>
  <c r="BI166" i="4"/>
  <c r="BJ166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42" i="4"/>
  <c r="BI116" i="4"/>
  <c r="BJ116" i="4"/>
  <c r="BI117" i="4"/>
  <c r="BJ117" i="4"/>
  <c r="BI118" i="4"/>
  <c r="BJ118" i="4"/>
  <c r="BI119" i="4"/>
  <c r="BJ119" i="4"/>
  <c r="BI120" i="4"/>
  <c r="BJ120" i="4"/>
  <c r="BI121" i="4"/>
  <c r="BJ121" i="4"/>
  <c r="BI122" i="4"/>
  <c r="BJ122" i="4"/>
  <c r="BI123" i="4"/>
  <c r="BJ123" i="4"/>
  <c r="BI124" i="4"/>
  <c r="BJ124" i="4"/>
  <c r="BI125" i="4"/>
  <c r="BJ125" i="4"/>
  <c r="BI126" i="4"/>
  <c r="BJ126" i="4"/>
  <c r="BI127" i="4"/>
  <c r="BJ127" i="4"/>
  <c r="BI128" i="4"/>
  <c r="BJ128" i="4"/>
  <c r="BI129" i="4"/>
  <c r="BJ129" i="4"/>
  <c r="BI130" i="4"/>
  <c r="BJ130" i="4"/>
  <c r="BI131" i="4"/>
  <c r="BJ131" i="4"/>
  <c r="BI132" i="4"/>
  <c r="BJ132" i="4"/>
  <c r="BI133" i="4"/>
  <c r="BJ133" i="4"/>
  <c r="BI134" i="4"/>
  <c r="BJ134" i="4"/>
  <c r="BI135" i="4"/>
  <c r="BJ135" i="4"/>
  <c r="BI136" i="4"/>
  <c r="BJ136" i="4"/>
  <c r="BI137" i="4"/>
  <c r="BJ137" i="4"/>
  <c r="BI138" i="4"/>
  <c r="BJ138" i="4"/>
  <c r="BI139" i="4"/>
  <c r="BJ139" i="4"/>
  <c r="BI140" i="4"/>
  <c r="BJ140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16" i="4"/>
  <c r="BI90" i="4"/>
  <c r="BJ90" i="4"/>
  <c r="BI91" i="4"/>
  <c r="BJ91" i="4"/>
  <c r="BI92" i="4"/>
  <c r="BJ92" i="4"/>
  <c r="BI93" i="4"/>
  <c r="BJ93" i="4"/>
  <c r="BI94" i="4"/>
  <c r="BJ94" i="4"/>
  <c r="BI95" i="4"/>
  <c r="BJ95" i="4"/>
  <c r="BI96" i="4"/>
  <c r="BJ96" i="4"/>
  <c r="BI97" i="4"/>
  <c r="BJ97" i="4"/>
  <c r="BI98" i="4"/>
  <c r="BJ98" i="4"/>
  <c r="BI99" i="4"/>
  <c r="BJ99" i="4"/>
  <c r="BI100" i="4"/>
  <c r="BJ100" i="4"/>
  <c r="BI101" i="4"/>
  <c r="BJ101" i="4"/>
  <c r="BI102" i="4"/>
  <c r="BJ102" i="4"/>
  <c r="BI103" i="4"/>
  <c r="BJ103" i="4"/>
  <c r="BI104" i="4"/>
  <c r="BJ104" i="4"/>
  <c r="BI105" i="4"/>
  <c r="BJ105" i="4"/>
  <c r="BI106" i="4"/>
  <c r="BJ106" i="4"/>
  <c r="BI107" i="4"/>
  <c r="BJ107" i="4"/>
  <c r="BI108" i="4"/>
  <c r="BJ108" i="4"/>
  <c r="BI109" i="4"/>
  <c r="BJ109" i="4"/>
  <c r="BI110" i="4"/>
  <c r="BJ110" i="4"/>
  <c r="BI111" i="4"/>
  <c r="BJ111" i="4"/>
  <c r="BI112" i="4"/>
  <c r="BJ112" i="4"/>
  <c r="BI113" i="4"/>
  <c r="BJ113" i="4"/>
  <c r="BI114" i="4"/>
  <c r="BJ114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90" i="4"/>
  <c r="BI64" i="4"/>
  <c r="BJ64" i="4"/>
  <c r="BI65" i="4"/>
  <c r="BJ65" i="4"/>
  <c r="BI66" i="4"/>
  <c r="BJ66" i="4"/>
  <c r="BI67" i="4"/>
  <c r="BJ67" i="4"/>
  <c r="BI68" i="4"/>
  <c r="BJ68" i="4"/>
  <c r="BI69" i="4"/>
  <c r="BJ69" i="4"/>
  <c r="BI70" i="4"/>
  <c r="BJ70" i="4"/>
  <c r="BI71" i="4"/>
  <c r="BJ71" i="4"/>
  <c r="BI72" i="4"/>
  <c r="BJ72" i="4"/>
  <c r="BI73" i="4"/>
  <c r="BJ73" i="4"/>
  <c r="BI74" i="4"/>
  <c r="BJ74" i="4"/>
  <c r="BI75" i="4"/>
  <c r="BJ75" i="4"/>
  <c r="BI76" i="4"/>
  <c r="BJ76" i="4"/>
  <c r="BI77" i="4"/>
  <c r="BJ77" i="4"/>
  <c r="BI78" i="4"/>
  <c r="BJ78" i="4"/>
  <c r="BI79" i="4"/>
  <c r="BJ79" i="4"/>
  <c r="BI80" i="4"/>
  <c r="BJ80" i="4"/>
  <c r="BI81" i="4"/>
  <c r="BJ81" i="4"/>
  <c r="BI82" i="4"/>
  <c r="BJ82" i="4"/>
  <c r="BI83" i="4"/>
  <c r="BJ83" i="4"/>
  <c r="BI84" i="4"/>
  <c r="BJ84" i="4"/>
  <c r="BI85" i="4"/>
  <c r="BJ85" i="4"/>
  <c r="BI86" i="4"/>
  <c r="BJ86" i="4"/>
  <c r="BI87" i="4"/>
  <c r="BJ87" i="4"/>
  <c r="BI88" i="4"/>
  <c r="BJ88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64" i="4"/>
  <c r="AN31" i="39"/>
  <c r="BK39" i="4" s="1"/>
  <c r="AN32" i="39"/>
  <c r="BK40" i="4" s="1"/>
  <c r="AN33" i="39"/>
  <c r="BK41" i="4" s="1"/>
  <c r="AN34" i="39"/>
  <c r="BK42" i="4" s="1"/>
  <c r="AN35" i="39"/>
  <c r="BK43" i="4" s="1"/>
  <c r="AN36" i="39"/>
  <c r="BK44" i="4" s="1"/>
  <c r="AN37" i="39"/>
  <c r="BK45" i="4" s="1"/>
  <c r="AN38" i="39"/>
  <c r="BK46" i="4" s="1"/>
  <c r="AN39" i="39"/>
  <c r="BK47" i="4" s="1"/>
  <c r="AN40" i="39"/>
  <c r="AN41" i="39"/>
  <c r="AN42" i="39"/>
  <c r="AN43" i="39"/>
  <c r="BK51" i="4" s="1"/>
  <c r="AN44" i="39"/>
  <c r="BK52" i="4" s="1"/>
  <c r="AN45" i="39"/>
  <c r="BK53" i="4" s="1"/>
  <c r="AN46" i="39"/>
  <c r="BK54" i="4" s="1"/>
  <c r="AN47" i="39"/>
  <c r="BK55" i="4" s="1"/>
  <c r="AN48" i="39"/>
  <c r="BK56" i="4" s="1"/>
  <c r="AN49" i="39"/>
  <c r="BK57" i="4" s="1"/>
  <c r="AN50" i="39"/>
  <c r="BK58" i="4" s="1"/>
  <c r="AN51" i="39"/>
  <c r="BK59" i="4" s="1"/>
  <c r="AN52" i="39"/>
  <c r="BK60" i="4" s="1"/>
  <c r="AN53" i="39"/>
  <c r="BK61" i="4" s="1"/>
  <c r="AN54" i="39"/>
  <c r="BK62" i="4" s="1"/>
  <c r="AN30" i="39"/>
  <c r="BK38" i="4" s="1"/>
  <c r="BK48" i="4"/>
  <c r="BK49" i="4"/>
  <c r="BI38" i="4"/>
  <c r="BJ38" i="4"/>
  <c r="BI39" i="4"/>
  <c r="BJ39" i="4"/>
  <c r="BI40" i="4"/>
  <c r="BJ40" i="4"/>
  <c r="BI41" i="4"/>
  <c r="BJ41" i="4"/>
  <c r="BI42" i="4"/>
  <c r="BJ42" i="4"/>
  <c r="BI43" i="4"/>
  <c r="BJ43" i="4"/>
  <c r="BI44" i="4"/>
  <c r="BJ44" i="4"/>
  <c r="BI45" i="4"/>
  <c r="BJ45" i="4"/>
  <c r="BI46" i="4"/>
  <c r="BJ46" i="4"/>
  <c r="BI47" i="4"/>
  <c r="BJ47" i="4"/>
  <c r="BI48" i="4"/>
  <c r="BJ48" i="4"/>
  <c r="BI49" i="4"/>
  <c r="BJ49" i="4"/>
  <c r="BI50" i="4"/>
  <c r="BJ50" i="4"/>
  <c r="BI51" i="4"/>
  <c r="BJ51" i="4"/>
  <c r="BI52" i="4"/>
  <c r="BJ52" i="4"/>
  <c r="BI53" i="4"/>
  <c r="BJ53" i="4"/>
  <c r="BI54" i="4"/>
  <c r="BJ54" i="4"/>
  <c r="BI55" i="4"/>
  <c r="BJ55" i="4"/>
  <c r="BI56" i="4"/>
  <c r="BJ56" i="4"/>
  <c r="BI57" i="4"/>
  <c r="BJ57" i="4"/>
  <c r="BI58" i="4"/>
  <c r="BJ58" i="4"/>
  <c r="BI59" i="4"/>
  <c r="BJ59" i="4"/>
  <c r="BI60" i="4"/>
  <c r="BJ60" i="4"/>
  <c r="BI61" i="4"/>
  <c r="BJ61" i="4"/>
  <c r="BI62" i="4"/>
  <c r="BJ62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38" i="4"/>
  <c r="BI12" i="4"/>
  <c r="BJ12" i="4"/>
  <c r="BI13" i="4"/>
  <c r="BJ13" i="4"/>
  <c r="BI14" i="4"/>
  <c r="BJ14" i="4"/>
  <c r="BI15" i="4"/>
  <c r="BJ15" i="4"/>
  <c r="BI16" i="4"/>
  <c r="BJ16" i="4"/>
  <c r="BI17" i="4"/>
  <c r="BJ17" i="4"/>
  <c r="BI18" i="4"/>
  <c r="BJ18" i="4"/>
  <c r="BI19" i="4"/>
  <c r="BJ19" i="4"/>
  <c r="BI20" i="4"/>
  <c r="BJ20" i="4"/>
  <c r="BI21" i="4"/>
  <c r="BJ21" i="4"/>
  <c r="BI22" i="4"/>
  <c r="BJ22" i="4"/>
  <c r="BI23" i="4"/>
  <c r="BJ23" i="4"/>
  <c r="BI24" i="4"/>
  <c r="BJ24" i="4"/>
  <c r="BI25" i="4"/>
  <c r="BJ25" i="4"/>
  <c r="BI26" i="4"/>
  <c r="BJ26" i="4"/>
  <c r="BI27" i="4"/>
  <c r="BJ27" i="4"/>
  <c r="BI28" i="4"/>
  <c r="BJ28" i="4"/>
  <c r="BI29" i="4"/>
  <c r="BJ29" i="4"/>
  <c r="BI30" i="4"/>
  <c r="BJ30" i="4"/>
  <c r="BI31" i="4"/>
  <c r="BJ31" i="4"/>
  <c r="BI32" i="4"/>
  <c r="BJ32" i="4"/>
  <c r="BI33" i="4"/>
  <c r="BJ33" i="4"/>
  <c r="BI34" i="4"/>
  <c r="BJ34" i="4"/>
  <c r="BI35" i="4"/>
  <c r="BJ35" i="4"/>
  <c r="BI36" i="4"/>
  <c r="BJ36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12" i="4"/>
  <c r="G54" i="36" l="1"/>
  <c r="AX40" i="5" l="1"/>
  <c r="AX39" i="5"/>
  <c r="AX31" i="5"/>
  <c r="AX32" i="5"/>
  <c r="AX33" i="5"/>
  <c r="AX34" i="5"/>
  <c r="AX35" i="5"/>
  <c r="AX36" i="5"/>
  <c r="AX37" i="5"/>
  <c r="AX38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O275" i="4" l="1"/>
  <c r="Q216" i="4"/>
  <c r="Q188" i="4"/>
  <c r="Q189" i="4"/>
  <c r="Q190" i="4"/>
  <c r="Q191" i="4"/>
  <c r="Q192" i="4"/>
  <c r="Q64" i="4"/>
  <c r="BQ298" i="4"/>
  <c r="BQ299" i="4"/>
  <c r="BQ300" i="4"/>
  <c r="BQ301" i="4"/>
  <c r="BQ302" i="4"/>
  <c r="BQ303" i="4"/>
  <c r="BQ304" i="4"/>
  <c r="BQ305" i="4"/>
  <c r="BQ306" i="4"/>
  <c r="BQ307" i="4"/>
  <c r="BQ308" i="4"/>
  <c r="BQ309" i="4"/>
  <c r="BQ310" i="4"/>
  <c r="BQ311" i="4"/>
  <c r="BQ312" i="4"/>
  <c r="BQ313" i="4"/>
  <c r="BQ314" i="4"/>
  <c r="BQ315" i="4"/>
  <c r="BQ316" i="4"/>
  <c r="BQ317" i="4"/>
  <c r="BQ318" i="4"/>
  <c r="BQ319" i="4"/>
  <c r="BQ320" i="4"/>
  <c r="BQ321" i="4"/>
  <c r="BQ322" i="4"/>
  <c r="BQ272" i="4"/>
  <c r="BQ273" i="4"/>
  <c r="BQ274" i="4"/>
  <c r="BQ275" i="4"/>
  <c r="BQ276" i="4"/>
  <c r="BQ277" i="4"/>
  <c r="BQ278" i="4"/>
  <c r="BQ279" i="4"/>
  <c r="BQ280" i="4"/>
  <c r="BQ281" i="4"/>
  <c r="BQ282" i="4"/>
  <c r="BQ283" i="4"/>
  <c r="BQ284" i="4"/>
  <c r="BQ285" i="4"/>
  <c r="BQ286" i="4"/>
  <c r="BQ287" i="4"/>
  <c r="BQ288" i="4"/>
  <c r="BQ289" i="4"/>
  <c r="BQ290" i="4"/>
  <c r="BQ291" i="4"/>
  <c r="BQ292" i="4"/>
  <c r="BQ293" i="4"/>
  <c r="BQ294" i="4"/>
  <c r="BQ295" i="4"/>
  <c r="BQ296" i="4"/>
  <c r="BQ246" i="4"/>
  <c r="BQ247" i="4"/>
  <c r="BQ248" i="4"/>
  <c r="BQ249" i="4"/>
  <c r="BQ250" i="4"/>
  <c r="BQ251" i="4"/>
  <c r="BQ252" i="4"/>
  <c r="BQ253" i="4"/>
  <c r="BQ254" i="4"/>
  <c r="BQ255" i="4"/>
  <c r="BQ256" i="4"/>
  <c r="BQ257" i="4"/>
  <c r="BQ258" i="4"/>
  <c r="BQ259" i="4"/>
  <c r="BQ260" i="4"/>
  <c r="BQ261" i="4"/>
  <c r="BQ262" i="4"/>
  <c r="BQ263" i="4"/>
  <c r="BQ264" i="4"/>
  <c r="BQ265" i="4"/>
  <c r="BQ266" i="4"/>
  <c r="BQ267" i="4"/>
  <c r="BQ268" i="4"/>
  <c r="BQ269" i="4"/>
  <c r="BQ270" i="4"/>
  <c r="BQ220" i="4"/>
  <c r="BQ221" i="4"/>
  <c r="BQ222" i="4"/>
  <c r="BQ223" i="4"/>
  <c r="BQ224" i="4"/>
  <c r="BQ225" i="4"/>
  <c r="BQ226" i="4"/>
  <c r="BQ227" i="4"/>
  <c r="BQ228" i="4"/>
  <c r="BQ229" i="4"/>
  <c r="BQ230" i="4"/>
  <c r="BQ231" i="4"/>
  <c r="BQ232" i="4"/>
  <c r="BQ233" i="4"/>
  <c r="BQ234" i="4"/>
  <c r="BQ235" i="4"/>
  <c r="BQ236" i="4"/>
  <c r="BQ237" i="4"/>
  <c r="BQ238" i="4"/>
  <c r="BQ239" i="4"/>
  <c r="BQ240" i="4"/>
  <c r="BQ241" i="4"/>
  <c r="BQ242" i="4"/>
  <c r="BQ243" i="4"/>
  <c r="BQ244" i="4"/>
  <c r="BQ194" i="4"/>
  <c r="BQ195" i="4"/>
  <c r="BQ196" i="4"/>
  <c r="BQ197" i="4"/>
  <c r="BQ198" i="4"/>
  <c r="BQ199" i="4"/>
  <c r="BQ200" i="4"/>
  <c r="BQ201" i="4"/>
  <c r="BQ202" i="4"/>
  <c r="BQ203" i="4"/>
  <c r="BQ204" i="4"/>
  <c r="BQ205" i="4"/>
  <c r="BQ206" i="4"/>
  <c r="BQ207" i="4"/>
  <c r="BQ208" i="4"/>
  <c r="BQ209" i="4"/>
  <c r="BQ210" i="4"/>
  <c r="BQ211" i="4"/>
  <c r="BQ212" i="4"/>
  <c r="BQ213" i="4"/>
  <c r="BQ214" i="4"/>
  <c r="BQ215" i="4"/>
  <c r="BQ216" i="4"/>
  <c r="BQ217" i="4"/>
  <c r="BQ218" i="4"/>
  <c r="BQ168" i="4"/>
  <c r="BQ169" i="4"/>
  <c r="BQ170" i="4"/>
  <c r="BQ171" i="4"/>
  <c r="BQ172" i="4"/>
  <c r="BQ173" i="4"/>
  <c r="BQ174" i="4"/>
  <c r="BQ175" i="4"/>
  <c r="BQ176" i="4"/>
  <c r="BQ177" i="4"/>
  <c r="BQ178" i="4"/>
  <c r="BQ179" i="4"/>
  <c r="BQ180" i="4"/>
  <c r="BQ181" i="4"/>
  <c r="BQ182" i="4"/>
  <c r="BQ183" i="4"/>
  <c r="BQ184" i="4"/>
  <c r="BQ185" i="4"/>
  <c r="BQ186" i="4"/>
  <c r="BQ187" i="4"/>
  <c r="BQ188" i="4"/>
  <c r="BQ189" i="4"/>
  <c r="BQ190" i="4"/>
  <c r="BQ191" i="4"/>
  <c r="BQ192" i="4"/>
  <c r="BQ142" i="4"/>
  <c r="BQ143" i="4"/>
  <c r="BQ144" i="4"/>
  <c r="BQ145" i="4"/>
  <c r="BQ146" i="4"/>
  <c r="BQ147" i="4"/>
  <c r="BQ148" i="4"/>
  <c r="BQ149" i="4"/>
  <c r="BQ150" i="4"/>
  <c r="BQ151" i="4"/>
  <c r="BQ152" i="4"/>
  <c r="BQ153" i="4"/>
  <c r="BQ154" i="4"/>
  <c r="BQ155" i="4"/>
  <c r="BQ156" i="4"/>
  <c r="BQ157" i="4"/>
  <c r="BQ158" i="4"/>
  <c r="BQ159" i="4"/>
  <c r="BQ160" i="4"/>
  <c r="BQ161" i="4"/>
  <c r="BQ162" i="4"/>
  <c r="BQ163" i="4"/>
  <c r="BQ164" i="4"/>
  <c r="BQ165" i="4"/>
  <c r="BQ166" i="4"/>
  <c r="BQ116" i="4"/>
  <c r="BQ117" i="4"/>
  <c r="BQ118" i="4"/>
  <c r="BQ119" i="4"/>
  <c r="BQ120" i="4"/>
  <c r="BQ121" i="4"/>
  <c r="BQ122" i="4"/>
  <c r="BQ123" i="4"/>
  <c r="BQ124" i="4"/>
  <c r="BQ125" i="4"/>
  <c r="BQ126" i="4"/>
  <c r="BQ127" i="4"/>
  <c r="BQ128" i="4"/>
  <c r="BQ129" i="4"/>
  <c r="BQ130" i="4"/>
  <c r="BQ131" i="4"/>
  <c r="BQ132" i="4"/>
  <c r="BQ133" i="4"/>
  <c r="BQ134" i="4"/>
  <c r="BQ135" i="4"/>
  <c r="BQ136" i="4"/>
  <c r="BQ137" i="4"/>
  <c r="BQ138" i="4"/>
  <c r="BQ139" i="4"/>
  <c r="BQ140" i="4"/>
  <c r="BQ90" i="4"/>
  <c r="BQ91" i="4"/>
  <c r="BQ92" i="4"/>
  <c r="BQ93" i="4"/>
  <c r="BQ94" i="4"/>
  <c r="BQ95" i="4"/>
  <c r="BQ96" i="4"/>
  <c r="BQ97" i="4"/>
  <c r="BQ98" i="4"/>
  <c r="BQ99" i="4"/>
  <c r="BQ100" i="4"/>
  <c r="BQ101" i="4"/>
  <c r="BQ102" i="4"/>
  <c r="BQ103" i="4"/>
  <c r="BQ104" i="4"/>
  <c r="BQ105" i="4"/>
  <c r="BQ106" i="4"/>
  <c r="BQ107" i="4"/>
  <c r="BQ108" i="4"/>
  <c r="BQ109" i="4"/>
  <c r="BQ110" i="4"/>
  <c r="BQ111" i="4"/>
  <c r="BQ112" i="4"/>
  <c r="BQ113" i="4"/>
  <c r="BQ114" i="4"/>
  <c r="BQ64" i="4"/>
  <c r="BQ65" i="4"/>
  <c r="BQ66" i="4"/>
  <c r="BQ67" i="4"/>
  <c r="BQ68" i="4"/>
  <c r="BQ69" i="4"/>
  <c r="BQ70" i="4"/>
  <c r="BQ71" i="4"/>
  <c r="BQ72" i="4"/>
  <c r="BQ73" i="4"/>
  <c r="BQ74" i="4"/>
  <c r="BQ75" i="4"/>
  <c r="BQ76" i="4"/>
  <c r="BQ77" i="4"/>
  <c r="BQ78" i="4"/>
  <c r="BQ79" i="4"/>
  <c r="BQ80" i="4"/>
  <c r="BQ81" i="4"/>
  <c r="BQ82" i="4"/>
  <c r="BQ83" i="4"/>
  <c r="BQ84" i="4"/>
  <c r="BQ85" i="4"/>
  <c r="BQ86" i="4"/>
  <c r="BQ87" i="4"/>
  <c r="BQ88" i="4"/>
  <c r="BQ38" i="4"/>
  <c r="BQ39" i="4"/>
  <c r="BQ40" i="4"/>
  <c r="BQ41" i="4"/>
  <c r="BQ42" i="4"/>
  <c r="BQ43" i="4"/>
  <c r="BQ44" i="4"/>
  <c r="BQ45" i="4"/>
  <c r="BQ46" i="4"/>
  <c r="BQ47" i="4"/>
  <c r="BQ48" i="4"/>
  <c r="BQ49" i="4"/>
  <c r="BQ50" i="4"/>
  <c r="BQ51" i="4"/>
  <c r="BQ52" i="4"/>
  <c r="BQ53" i="4"/>
  <c r="BQ54" i="4"/>
  <c r="BQ55" i="4"/>
  <c r="BQ56" i="4"/>
  <c r="BQ57" i="4"/>
  <c r="BQ58" i="4"/>
  <c r="BQ59" i="4"/>
  <c r="BQ60" i="4"/>
  <c r="BQ61" i="4"/>
  <c r="BQ62" i="4"/>
  <c r="BQ12" i="4"/>
  <c r="BQ13" i="4"/>
  <c r="BQ14" i="4"/>
  <c r="BQ15" i="4"/>
  <c r="BQ16" i="4"/>
  <c r="BQ17" i="4"/>
  <c r="BQ18" i="4"/>
  <c r="BQ19" i="4"/>
  <c r="BQ20" i="4"/>
  <c r="BQ21" i="4"/>
  <c r="BQ22" i="4"/>
  <c r="BQ23" i="4"/>
  <c r="BQ24" i="4"/>
  <c r="BQ25" i="4"/>
  <c r="BQ26" i="4"/>
  <c r="BQ27" i="4"/>
  <c r="BQ28" i="4"/>
  <c r="BQ29" i="4"/>
  <c r="BQ30" i="4"/>
  <c r="BQ31" i="4"/>
  <c r="BQ32" i="4"/>
  <c r="BQ33" i="4"/>
  <c r="BQ34" i="4"/>
  <c r="BQ35" i="4"/>
  <c r="BQ36" i="4"/>
  <c r="BM299" i="4"/>
  <c r="BN299" i="4"/>
  <c r="BP299" i="4"/>
  <c r="BM300" i="4"/>
  <c r="BN300" i="4"/>
  <c r="BP300" i="4"/>
  <c r="BM301" i="4"/>
  <c r="BN301" i="4"/>
  <c r="BP301" i="4"/>
  <c r="BM302" i="4"/>
  <c r="BN302" i="4"/>
  <c r="BP302" i="4"/>
  <c r="BM303" i="4"/>
  <c r="BN303" i="4"/>
  <c r="BP303" i="4"/>
  <c r="BM304" i="4"/>
  <c r="BN304" i="4"/>
  <c r="BP304" i="4"/>
  <c r="BM305" i="4"/>
  <c r="BN305" i="4"/>
  <c r="BP305" i="4"/>
  <c r="BM306" i="4"/>
  <c r="BN306" i="4"/>
  <c r="BP306" i="4"/>
  <c r="BM307" i="4"/>
  <c r="BN307" i="4"/>
  <c r="BP307" i="4"/>
  <c r="BM308" i="4"/>
  <c r="BN308" i="4"/>
  <c r="BP308" i="4"/>
  <c r="BM309" i="4"/>
  <c r="BN309" i="4"/>
  <c r="BP309" i="4"/>
  <c r="BM310" i="4"/>
  <c r="BN310" i="4"/>
  <c r="BP310" i="4"/>
  <c r="BM311" i="4"/>
  <c r="BN311" i="4"/>
  <c r="BP311" i="4"/>
  <c r="BM312" i="4"/>
  <c r="BN312" i="4"/>
  <c r="BP312" i="4"/>
  <c r="BM313" i="4"/>
  <c r="BN313" i="4"/>
  <c r="BP313" i="4"/>
  <c r="BM314" i="4"/>
  <c r="BN314" i="4"/>
  <c r="BP314" i="4"/>
  <c r="BM315" i="4"/>
  <c r="BN315" i="4"/>
  <c r="BP315" i="4"/>
  <c r="BM316" i="4"/>
  <c r="BN316" i="4"/>
  <c r="BP316" i="4"/>
  <c r="BM317" i="4"/>
  <c r="BN317" i="4"/>
  <c r="BP317" i="4"/>
  <c r="BM318" i="4"/>
  <c r="BN318" i="4"/>
  <c r="BP318" i="4"/>
  <c r="BM319" i="4"/>
  <c r="BN319" i="4"/>
  <c r="BP319" i="4"/>
  <c r="BM320" i="4"/>
  <c r="BN320" i="4"/>
  <c r="BP320" i="4"/>
  <c r="BM321" i="4"/>
  <c r="BN321" i="4"/>
  <c r="BP321" i="4"/>
  <c r="BM322" i="4"/>
  <c r="BN322" i="4"/>
  <c r="BP322" i="4"/>
  <c r="BM298" i="4"/>
  <c r="BN298" i="4"/>
  <c r="BP298" i="4"/>
  <c r="BM273" i="4"/>
  <c r="BN273" i="4"/>
  <c r="BP273" i="4"/>
  <c r="BM274" i="4"/>
  <c r="BN274" i="4"/>
  <c r="BP274" i="4"/>
  <c r="BM275" i="4"/>
  <c r="BN275" i="4"/>
  <c r="BP275" i="4"/>
  <c r="BM276" i="4"/>
  <c r="BN276" i="4"/>
  <c r="BP276" i="4"/>
  <c r="BM277" i="4"/>
  <c r="BN277" i="4"/>
  <c r="BP277" i="4"/>
  <c r="BM278" i="4"/>
  <c r="BN278" i="4"/>
  <c r="BP278" i="4"/>
  <c r="BM279" i="4"/>
  <c r="BN279" i="4"/>
  <c r="BP279" i="4"/>
  <c r="BM280" i="4"/>
  <c r="BN280" i="4"/>
  <c r="BP280" i="4"/>
  <c r="BM281" i="4"/>
  <c r="BN281" i="4"/>
  <c r="BP281" i="4"/>
  <c r="BM282" i="4"/>
  <c r="BN282" i="4"/>
  <c r="BP282" i="4"/>
  <c r="BM283" i="4"/>
  <c r="BN283" i="4"/>
  <c r="BP283" i="4"/>
  <c r="BM284" i="4"/>
  <c r="BN284" i="4"/>
  <c r="BP284" i="4"/>
  <c r="BM285" i="4"/>
  <c r="BN285" i="4"/>
  <c r="BP285" i="4"/>
  <c r="BM286" i="4"/>
  <c r="BN286" i="4"/>
  <c r="BP286" i="4"/>
  <c r="BM287" i="4"/>
  <c r="BN287" i="4"/>
  <c r="BP287" i="4"/>
  <c r="BM288" i="4"/>
  <c r="BN288" i="4"/>
  <c r="BP288" i="4"/>
  <c r="BM289" i="4"/>
  <c r="BN289" i="4"/>
  <c r="BP289" i="4"/>
  <c r="BM290" i="4"/>
  <c r="BN290" i="4"/>
  <c r="BP290" i="4"/>
  <c r="BM291" i="4"/>
  <c r="BN291" i="4"/>
  <c r="BP291" i="4"/>
  <c r="BM292" i="4"/>
  <c r="BN292" i="4"/>
  <c r="BP292" i="4"/>
  <c r="BM293" i="4"/>
  <c r="BN293" i="4"/>
  <c r="BP293" i="4"/>
  <c r="BM294" i="4"/>
  <c r="BN294" i="4"/>
  <c r="BP294" i="4"/>
  <c r="BM295" i="4"/>
  <c r="BN295" i="4"/>
  <c r="BP295" i="4"/>
  <c r="BM296" i="4"/>
  <c r="BN296" i="4"/>
  <c r="BP296" i="4"/>
  <c r="BM272" i="4"/>
  <c r="BN272" i="4"/>
  <c r="BP272" i="4"/>
  <c r="BM247" i="4"/>
  <c r="BN247" i="4"/>
  <c r="BP247" i="4"/>
  <c r="BM248" i="4"/>
  <c r="BN248" i="4"/>
  <c r="BP248" i="4"/>
  <c r="BM249" i="4"/>
  <c r="BN249" i="4"/>
  <c r="BP249" i="4"/>
  <c r="BM250" i="4"/>
  <c r="BN250" i="4"/>
  <c r="BP250" i="4"/>
  <c r="BM251" i="4"/>
  <c r="BN251" i="4"/>
  <c r="BP251" i="4"/>
  <c r="BM252" i="4"/>
  <c r="BN252" i="4"/>
  <c r="BP252" i="4"/>
  <c r="BM253" i="4"/>
  <c r="BN253" i="4"/>
  <c r="BP253" i="4"/>
  <c r="BM254" i="4"/>
  <c r="BN254" i="4"/>
  <c r="BP254" i="4"/>
  <c r="BM255" i="4"/>
  <c r="BN255" i="4"/>
  <c r="BP255" i="4"/>
  <c r="BM256" i="4"/>
  <c r="BN256" i="4"/>
  <c r="BP256" i="4"/>
  <c r="BM257" i="4"/>
  <c r="BN257" i="4"/>
  <c r="BP257" i="4"/>
  <c r="BM258" i="4"/>
  <c r="BN258" i="4"/>
  <c r="BP258" i="4"/>
  <c r="BM259" i="4"/>
  <c r="BN259" i="4"/>
  <c r="BP259" i="4"/>
  <c r="BM260" i="4"/>
  <c r="BN260" i="4"/>
  <c r="BP260" i="4"/>
  <c r="BM261" i="4"/>
  <c r="BN261" i="4"/>
  <c r="BP261" i="4"/>
  <c r="BM262" i="4"/>
  <c r="BN262" i="4"/>
  <c r="BP262" i="4"/>
  <c r="BM263" i="4"/>
  <c r="BN263" i="4"/>
  <c r="BP263" i="4"/>
  <c r="BM264" i="4"/>
  <c r="BN264" i="4"/>
  <c r="BP264" i="4"/>
  <c r="BM265" i="4"/>
  <c r="BN265" i="4"/>
  <c r="BP265" i="4"/>
  <c r="BM266" i="4"/>
  <c r="BN266" i="4"/>
  <c r="BP266" i="4"/>
  <c r="BM267" i="4"/>
  <c r="BN267" i="4"/>
  <c r="BP267" i="4"/>
  <c r="BM268" i="4"/>
  <c r="BN268" i="4"/>
  <c r="BP268" i="4"/>
  <c r="BM269" i="4"/>
  <c r="BN269" i="4"/>
  <c r="BP269" i="4"/>
  <c r="BM270" i="4"/>
  <c r="BN270" i="4"/>
  <c r="BP270" i="4"/>
  <c r="BM246" i="4"/>
  <c r="BN246" i="4"/>
  <c r="BP246" i="4"/>
  <c r="BM221" i="4"/>
  <c r="BN221" i="4"/>
  <c r="BP221" i="4"/>
  <c r="BM222" i="4"/>
  <c r="BN222" i="4"/>
  <c r="BP222" i="4"/>
  <c r="BM223" i="4"/>
  <c r="BN223" i="4"/>
  <c r="BP223" i="4"/>
  <c r="BM224" i="4"/>
  <c r="BN224" i="4"/>
  <c r="BP224" i="4"/>
  <c r="BM225" i="4"/>
  <c r="BN225" i="4"/>
  <c r="BP225" i="4"/>
  <c r="BM226" i="4"/>
  <c r="BN226" i="4"/>
  <c r="BP226" i="4"/>
  <c r="BM227" i="4"/>
  <c r="BN227" i="4"/>
  <c r="BP227" i="4"/>
  <c r="BM228" i="4"/>
  <c r="BN228" i="4"/>
  <c r="BP228" i="4"/>
  <c r="BM229" i="4"/>
  <c r="BN229" i="4"/>
  <c r="BP229" i="4"/>
  <c r="BM230" i="4"/>
  <c r="BN230" i="4"/>
  <c r="BP230" i="4"/>
  <c r="BM231" i="4"/>
  <c r="BN231" i="4"/>
  <c r="BP231" i="4"/>
  <c r="BM232" i="4"/>
  <c r="BN232" i="4"/>
  <c r="BP232" i="4"/>
  <c r="BM233" i="4"/>
  <c r="BN233" i="4"/>
  <c r="BP233" i="4"/>
  <c r="BM234" i="4"/>
  <c r="BN234" i="4"/>
  <c r="BP234" i="4"/>
  <c r="BM235" i="4"/>
  <c r="BN235" i="4"/>
  <c r="BP235" i="4"/>
  <c r="BM236" i="4"/>
  <c r="BN236" i="4"/>
  <c r="BP236" i="4"/>
  <c r="BM237" i="4"/>
  <c r="BN237" i="4"/>
  <c r="BP237" i="4"/>
  <c r="BM238" i="4"/>
  <c r="BN238" i="4"/>
  <c r="BP238" i="4"/>
  <c r="BM239" i="4"/>
  <c r="BN239" i="4"/>
  <c r="BP239" i="4"/>
  <c r="BM240" i="4"/>
  <c r="BN240" i="4"/>
  <c r="BP240" i="4"/>
  <c r="BM241" i="4"/>
  <c r="BN241" i="4"/>
  <c r="BP241" i="4"/>
  <c r="BM242" i="4"/>
  <c r="BN242" i="4"/>
  <c r="BP242" i="4"/>
  <c r="BM243" i="4"/>
  <c r="BN243" i="4"/>
  <c r="BP243" i="4"/>
  <c r="BM244" i="4"/>
  <c r="BN244" i="4"/>
  <c r="BP244" i="4"/>
  <c r="BM220" i="4"/>
  <c r="BN220" i="4"/>
  <c r="BP220" i="4"/>
  <c r="BM195" i="4"/>
  <c r="BN195" i="4"/>
  <c r="BP195" i="4"/>
  <c r="BM196" i="4"/>
  <c r="BN196" i="4"/>
  <c r="BP196" i="4"/>
  <c r="BM197" i="4"/>
  <c r="BN197" i="4"/>
  <c r="BP197" i="4"/>
  <c r="BM198" i="4"/>
  <c r="BN198" i="4"/>
  <c r="BP198" i="4"/>
  <c r="BM199" i="4"/>
  <c r="BN199" i="4"/>
  <c r="BP199" i="4"/>
  <c r="BM200" i="4"/>
  <c r="BN200" i="4"/>
  <c r="BP200" i="4"/>
  <c r="BM201" i="4"/>
  <c r="BN201" i="4"/>
  <c r="BP201" i="4"/>
  <c r="BM202" i="4"/>
  <c r="BN202" i="4"/>
  <c r="BP202" i="4"/>
  <c r="BM203" i="4"/>
  <c r="BN203" i="4"/>
  <c r="BP203" i="4"/>
  <c r="BM204" i="4"/>
  <c r="BN204" i="4"/>
  <c r="BP204" i="4"/>
  <c r="BM205" i="4"/>
  <c r="BN205" i="4"/>
  <c r="BP205" i="4"/>
  <c r="BM206" i="4"/>
  <c r="BN206" i="4"/>
  <c r="BP206" i="4"/>
  <c r="BM207" i="4"/>
  <c r="BN207" i="4"/>
  <c r="BP207" i="4"/>
  <c r="BM208" i="4"/>
  <c r="BN208" i="4"/>
  <c r="BP208" i="4"/>
  <c r="BM209" i="4"/>
  <c r="BN209" i="4"/>
  <c r="BP209" i="4"/>
  <c r="BM210" i="4"/>
  <c r="BN210" i="4"/>
  <c r="BP210" i="4"/>
  <c r="BM211" i="4"/>
  <c r="BN211" i="4"/>
  <c r="BP211" i="4"/>
  <c r="BM212" i="4"/>
  <c r="BN212" i="4"/>
  <c r="BP212" i="4"/>
  <c r="BM213" i="4"/>
  <c r="BN213" i="4"/>
  <c r="BP213" i="4"/>
  <c r="BM214" i="4"/>
  <c r="BN214" i="4"/>
  <c r="BP214" i="4"/>
  <c r="BM215" i="4"/>
  <c r="BN215" i="4"/>
  <c r="BP215" i="4"/>
  <c r="BM216" i="4"/>
  <c r="BN216" i="4"/>
  <c r="BP216" i="4"/>
  <c r="BM217" i="4"/>
  <c r="BN217" i="4"/>
  <c r="BP217" i="4"/>
  <c r="BM218" i="4"/>
  <c r="BN218" i="4"/>
  <c r="BP218" i="4"/>
  <c r="BM194" i="4"/>
  <c r="BN194" i="4"/>
  <c r="BP194" i="4"/>
  <c r="BM169" i="4"/>
  <c r="BN169" i="4"/>
  <c r="BP169" i="4"/>
  <c r="BM170" i="4"/>
  <c r="BN170" i="4"/>
  <c r="BP170" i="4"/>
  <c r="BM171" i="4"/>
  <c r="BN171" i="4"/>
  <c r="BP171" i="4"/>
  <c r="BM172" i="4"/>
  <c r="BN172" i="4"/>
  <c r="BP172" i="4"/>
  <c r="BM173" i="4"/>
  <c r="BN173" i="4"/>
  <c r="BP173" i="4"/>
  <c r="BM174" i="4"/>
  <c r="BN174" i="4"/>
  <c r="BP174" i="4"/>
  <c r="BM175" i="4"/>
  <c r="BN175" i="4"/>
  <c r="BP175" i="4"/>
  <c r="BM176" i="4"/>
  <c r="BN176" i="4"/>
  <c r="BP176" i="4"/>
  <c r="BM177" i="4"/>
  <c r="BN177" i="4"/>
  <c r="BP177" i="4"/>
  <c r="BM178" i="4"/>
  <c r="BN178" i="4"/>
  <c r="BP178" i="4"/>
  <c r="BM179" i="4"/>
  <c r="BN179" i="4"/>
  <c r="BP179" i="4"/>
  <c r="BM180" i="4"/>
  <c r="BN180" i="4"/>
  <c r="BP180" i="4"/>
  <c r="BM181" i="4"/>
  <c r="BN181" i="4"/>
  <c r="BP181" i="4"/>
  <c r="BM182" i="4"/>
  <c r="BN182" i="4"/>
  <c r="BP182" i="4"/>
  <c r="BM183" i="4"/>
  <c r="BN183" i="4"/>
  <c r="BP183" i="4"/>
  <c r="BM184" i="4"/>
  <c r="BN184" i="4"/>
  <c r="BP184" i="4"/>
  <c r="BM185" i="4"/>
  <c r="BN185" i="4"/>
  <c r="BP185" i="4"/>
  <c r="BM186" i="4"/>
  <c r="BN186" i="4"/>
  <c r="BP186" i="4"/>
  <c r="BM187" i="4"/>
  <c r="BN187" i="4"/>
  <c r="BP187" i="4"/>
  <c r="BM188" i="4"/>
  <c r="BN188" i="4"/>
  <c r="BP188" i="4"/>
  <c r="BM189" i="4"/>
  <c r="BN189" i="4"/>
  <c r="BP189" i="4"/>
  <c r="BM190" i="4"/>
  <c r="BN190" i="4"/>
  <c r="BP190" i="4"/>
  <c r="BM191" i="4"/>
  <c r="BN191" i="4"/>
  <c r="BP191" i="4"/>
  <c r="BM192" i="4"/>
  <c r="BN192" i="4"/>
  <c r="BP192" i="4"/>
  <c r="BM168" i="4"/>
  <c r="BN168" i="4"/>
  <c r="BP168" i="4"/>
  <c r="BM143" i="4"/>
  <c r="BN143" i="4"/>
  <c r="BP143" i="4"/>
  <c r="BM144" i="4"/>
  <c r="BN144" i="4"/>
  <c r="BP144" i="4"/>
  <c r="BM145" i="4"/>
  <c r="BN145" i="4"/>
  <c r="BP145" i="4"/>
  <c r="BM146" i="4"/>
  <c r="BN146" i="4"/>
  <c r="BP146" i="4"/>
  <c r="BM147" i="4"/>
  <c r="BN147" i="4"/>
  <c r="BP147" i="4"/>
  <c r="BM148" i="4"/>
  <c r="BN148" i="4"/>
  <c r="BP148" i="4"/>
  <c r="BM149" i="4"/>
  <c r="BN149" i="4"/>
  <c r="BP149" i="4"/>
  <c r="BM150" i="4"/>
  <c r="BN150" i="4"/>
  <c r="BP150" i="4"/>
  <c r="BM151" i="4"/>
  <c r="BN151" i="4"/>
  <c r="BP151" i="4"/>
  <c r="BM152" i="4"/>
  <c r="BN152" i="4"/>
  <c r="BP152" i="4"/>
  <c r="BM153" i="4"/>
  <c r="BN153" i="4"/>
  <c r="BP153" i="4"/>
  <c r="BM154" i="4"/>
  <c r="BN154" i="4"/>
  <c r="BP154" i="4"/>
  <c r="BM155" i="4"/>
  <c r="BN155" i="4"/>
  <c r="BP155" i="4"/>
  <c r="BM156" i="4"/>
  <c r="BN156" i="4"/>
  <c r="BP156" i="4"/>
  <c r="BM157" i="4"/>
  <c r="BN157" i="4"/>
  <c r="BP157" i="4"/>
  <c r="BM158" i="4"/>
  <c r="BN158" i="4"/>
  <c r="BP158" i="4"/>
  <c r="BM159" i="4"/>
  <c r="BN159" i="4"/>
  <c r="BP159" i="4"/>
  <c r="BM160" i="4"/>
  <c r="BN160" i="4"/>
  <c r="BP160" i="4"/>
  <c r="BM161" i="4"/>
  <c r="BN161" i="4"/>
  <c r="BP161" i="4"/>
  <c r="BM162" i="4"/>
  <c r="BN162" i="4"/>
  <c r="BP162" i="4"/>
  <c r="BM163" i="4"/>
  <c r="BN163" i="4"/>
  <c r="BP163" i="4"/>
  <c r="BM164" i="4"/>
  <c r="BN164" i="4"/>
  <c r="BP164" i="4"/>
  <c r="BM165" i="4"/>
  <c r="BN165" i="4"/>
  <c r="BP165" i="4"/>
  <c r="BM166" i="4"/>
  <c r="BN166" i="4"/>
  <c r="BP166" i="4"/>
  <c r="BM142" i="4"/>
  <c r="BN142" i="4"/>
  <c r="BP142" i="4"/>
  <c r="BM117" i="4"/>
  <c r="BN117" i="4"/>
  <c r="BP117" i="4"/>
  <c r="BM118" i="4"/>
  <c r="BN118" i="4"/>
  <c r="BP118" i="4"/>
  <c r="BM119" i="4"/>
  <c r="BN119" i="4"/>
  <c r="BP119" i="4"/>
  <c r="BM120" i="4"/>
  <c r="BN120" i="4"/>
  <c r="BP120" i="4"/>
  <c r="BM121" i="4"/>
  <c r="BN121" i="4"/>
  <c r="BP121" i="4"/>
  <c r="BM122" i="4"/>
  <c r="BN122" i="4"/>
  <c r="BP122" i="4"/>
  <c r="BM123" i="4"/>
  <c r="BN123" i="4"/>
  <c r="BP123" i="4"/>
  <c r="BM124" i="4"/>
  <c r="BN124" i="4"/>
  <c r="BP124" i="4"/>
  <c r="BM125" i="4"/>
  <c r="BN125" i="4"/>
  <c r="BP125" i="4"/>
  <c r="BM126" i="4"/>
  <c r="BN126" i="4"/>
  <c r="BP126" i="4"/>
  <c r="BM127" i="4"/>
  <c r="BN127" i="4"/>
  <c r="BP127" i="4"/>
  <c r="BM128" i="4"/>
  <c r="BN128" i="4"/>
  <c r="BP128" i="4"/>
  <c r="BM129" i="4"/>
  <c r="BN129" i="4"/>
  <c r="BP129" i="4"/>
  <c r="BM130" i="4"/>
  <c r="BN130" i="4"/>
  <c r="BP130" i="4"/>
  <c r="BM131" i="4"/>
  <c r="BN131" i="4"/>
  <c r="BP131" i="4"/>
  <c r="BM132" i="4"/>
  <c r="BN132" i="4"/>
  <c r="BP132" i="4"/>
  <c r="BM133" i="4"/>
  <c r="BN133" i="4"/>
  <c r="BP133" i="4"/>
  <c r="BM134" i="4"/>
  <c r="BN134" i="4"/>
  <c r="BP134" i="4"/>
  <c r="BM135" i="4"/>
  <c r="BN135" i="4"/>
  <c r="BP135" i="4"/>
  <c r="BM136" i="4"/>
  <c r="BN136" i="4"/>
  <c r="BP136" i="4"/>
  <c r="BM137" i="4"/>
  <c r="BN137" i="4"/>
  <c r="BP137" i="4"/>
  <c r="BM138" i="4"/>
  <c r="BN138" i="4"/>
  <c r="BP138" i="4"/>
  <c r="BM139" i="4"/>
  <c r="BN139" i="4"/>
  <c r="BP139" i="4"/>
  <c r="BM140" i="4"/>
  <c r="BN140" i="4"/>
  <c r="BP140" i="4"/>
  <c r="BM116" i="4"/>
  <c r="BN116" i="4"/>
  <c r="BP116" i="4"/>
  <c r="BM91" i="4"/>
  <c r="BN91" i="4"/>
  <c r="BP91" i="4"/>
  <c r="BM92" i="4"/>
  <c r="BN92" i="4"/>
  <c r="BP92" i="4"/>
  <c r="BM93" i="4"/>
  <c r="BN93" i="4"/>
  <c r="BP93" i="4"/>
  <c r="BM94" i="4"/>
  <c r="BN94" i="4"/>
  <c r="BP94" i="4"/>
  <c r="BM95" i="4"/>
  <c r="BN95" i="4"/>
  <c r="BP95" i="4"/>
  <c r="BM96" i="4"/>
  <c r="BN96" i="4"/>
  <c r="BP96" i="4"/>
  <c r="BM97" i="4"/>
  <c r="BN97" i="4"/>
  <c r="BP97" i="4"/>
  <c r="BM98" i="4"/>
  <c r="BN98" i="4"/>
  <c r="BP98" i="4"/>
  <c r="BM99" i="4"/>
  <c r="BN99" i="4"/>
  <c r="BP99" i="4"/>
  <c r="BM100" i="4"/>
  <c r="BN100" i="4"/>
  <c r="BP100" i="4"/>
  <c r="BM101" i="4"/>
  <c r="BN101" i="4"/>
  <c r="BP101" i="4"/>
  <c r="BM102" i="4"/>
  <c r="BN102" i="4"/>
  <c r="BP102" i="4"/>
  <c r="BM103" i="4"/>
  <c r="BN103" i="4"/>
  <c r="BP103" i="4"/>
  <c r="BM104" i="4"/>
  <c r="BN104" i="4"/>
  <c r="BP104" i="4"/>
  <c r="BM105" i="4"/>
  <c r="BN105" i="4"/>
  <c r="BP105" i="4"/>
  <c r="BM106" i="4"/>
  <c r="BN106" i="4"/>
  <c r="BP106" i="4"/>
  <c r="BM107" i="4"/>
  <c r="BN107" i="4"/>
  <c r="BP107" i="4"/>
  <c r="BM108" i="4"/>
  <c r="BN108" i="4"/>
  <c r="BP108" i="4"/>
  <c r="BM109" i="4"/>
  <c r="BN109" i="4"/>
  <c r="BP109" i="4"/>
  <c r="BM110" i="4"/>
  <c r="BN110" i="4"/>
  <c r="BP110" i="4"/>
  <c r="BM111" i="4"/>
  <c r="BN111" i="4"/>
  <c r="BP111" i="4"/>
  <c r="BM112" i="4"/>
  <c r="BN112" i="4"/>
  <c r="BP112" i="4"/>
  <c r="BM113" i="4"/>
  <c r="BN113" i="4"/>
  <c r="BP113" i="4"/>
  <c r="BM114" i="4"/>
  <c r="BN114" i="4"/>
  <c r="BP114" i="4"/>
  <c r="BM90" i="4"/>
  <c r="BN90" i="4"/>
  <c r="BP90" i="4"/>
  <c r="BM65" i="4"/>
  <c r="BN65" i="4"/>
  <c r="BP65" i="4"/>
  <c r="BM66" i="4"/>
  <c r="BN66" i="4"/>
  <c r="BP66" i="4"/>
  <c r="BM67" i="4"/>
  <c r="BN67" i="4"/>
  <c r="BP67" i="4"/>
  <c r="BM68" i="4"/>
  <c r="BN68" i="4"/>
  <c r="BP68" i="4"/>
  <c r="BM69" i="4"/>
  <c r="BN69" i="4"/>
  <c r="BP69" i="4"/>
  <c r="BM70" i="4"/>
  <c r="BN70" i="4"/>
  <c r="BP70" i="4"/>
  <c r="BM71" i="4"/>
  <c r="BN71" i="4"/>
  <c r="BP71" i="4"/>
  <c r="BM72" i="4"/>
  <c r="BN72" i="4"/>
  <c r="BP72" i="4"/>
  <c r="BM73" i="4"/>
  <c r="BN73" i="4"/>
  <c r="BP73" i="4"/>
  <c r="BM74" i="4"/>
  <c r="BN74" i="4"/>
  <c r="BP74" i="4"/>
  <c r="BM75" i="4"/>
  <c r="BN75" i="4"/>
  <c r="BP75" i="4"/>
  <c r="BM76" i="4"/>
  <c r="BN76" i="4"/>
  <c r="BP76" i="4"/>
  <c r="BM77" i="4"/>
  <c r="BN77" i="4"/>
  <c r="BP77" i="4"/>
  <c r="BM78" i="4"/>
  <c r="BN78" i="4"/>
  <c r="BP78" i="4"/>
  <c r="BM79" i="4"/>
  <c r="BN79" i="4"/>
  <c r="BP79" i="4"/>
  <c r="BM80" i="4"/>
  <c r="BN80" i="4"/>
  <c r="BP80" i="4"/>
  <c r="BM81" i="4"/>
  <c r="BN81" i="4"/>
  <c r="BP81" i="4"/>
  <c r="BM82" i="4"/>
  <c r="BN82" i="4"/>
  <c r="BP82" i="4"/>
  <c r="BM83" i="4"/>
  <c r="BN83" i="4"/>
  <c r="BP83" i="4"/>
  <c r="BM84" i="4"/>
  <c r="BN84" i="4"/>
  <c r="BP84" i="4"/>
  <c r="BM85" i="4"/>
  <c r="BN85" i="4"/>
  <c r="BP85" i="4"/>
  <c r="BM86" i="4"/>
  <c r="BN86" i="4"/>
  <c r="BP86" i="4"/>
  <c r="BM87" i="4"/>
  <c r="BN87" i="4"/>
  <c r="BP87" i="4"/>
  <c r="BM88" i="4"/>
  <c r="BN88" i="4"/>
  <c r="BP88" i="4"/>
  <c r="BM64" i="4"/>
  <c r="BN64" i="4"/>
  <c r="BP64" i="4"/>
  <c r="BM39" i="4"/>
  <c r="BN39" i="4"/>
  <c r="BP39" i="4"/>
  <c r="BM40" i="4"/>
  <c r="BN40" i="4"/>
  <c r="BP40" i="4"/>
  <c r="BM41" i="4"/>
  <c r="BN41" i="4"/>
  <c r="BP41" i="4"/>
  <c r="BM42" i="4"/>
  <c r="BN42" i="4"/>
  <c r="BP42" i="4"/>
  <c r="BM43" i="4"/>
  <c r="BN43" i="4"/>
  <c r="BP43" i="4"/>
  <c r="BM44" i="4"/>
  <c r="BN44" i="4"/>
  <c r="BP44" i="4"/>
  <c r="BM45" i="4"/>
  <c r="BN45" i="4"/>
  <c r="BP45" i="4"/>
  <c r="BM46" i="4"/>
  <c r="BN46" i="4"/>
  <c r="BP46" i="4"/>
  <c r="BM47" i="4"/>
  <c r="BN47" i="4"/>
  <c r="BP47" i="4"/>
  <c r="BM48" i="4"/>
  <c r="BN48" i="4"/>
  <c r="BP48" i="4"/>
  <c r="BM49" i="4"/>
  <c r="BN49" i="4"/>
  <c r="BP49" i="4"/>
  <c r="BM50" i="4"/>
  <c r="BN50" i="4"/>
  <c r="BP50" i="4"/>
  <c r="BM51" i="4"/>
  <c r="BN51" i="4"/>
  <c r="BP51" i="4"/>
  <c r="BM52" i="4"/>
  <c r="BN52" i="4"/>
  <c r="BP52" i="4"/>
  <c r="BM53" i="4"/>
  <c r="BN53" i="4"/>
  <c r="BP53" i="4"/>
  <c r="BM54" i="4"/>
  <c r="BN54" i="4"/>
  <c r="BP54" i="4"/>
  <c r="BM55" i="4"/>
  <c r="BN55" i="4"/>
  <c r="BP55" i="4"/>
  <c r="BM56" i="4"/>
  <c r="BN56" i="4"/>
  <c r="BP56" i="4"/>
  <c r="BM57" i="4"/>
  <c r="BN57" i="4"/>
  <c r="BP57" i="4"/>
  <c r="BM58" i="4"/>
  <c r="BN58" i="4"/>
  <c r="BP58" i="4"/>
  <c r="BM59" i="4"/>
  <c r="BN59" i="4"/>
  <c r="BP59" i="4"/>
  <c r="BM60" i="4"/>
  <c r="BN60" i="4"/>
  <c r="BP60" i="4"/>
  <c r="BM61" i="4"/>
  <c r="BN61" i="4"/>
  <c r="BP61" i="4"/>
  <c r="BM62" i="4"/>
  <c r="BN62" i="4"/>
  <c r="BP62" i="4"/>
  <c r="BM38" i="4"/>
  <c r="BN38" i="4"/>
  <c r="BP38" i="4"/>
  <c r="BM13" i="4"/>
  <c r="BN13" i="4"/>
  <c r="BP13" i="4"/>
  <c r="BM14" i="4"/>
  <c r="BN14" i="4"/>
  <c r="BP14" i="4"/>
  <c r="BM15" i="4"/>
  <c r="BN15" i="4"/>
  <c r="BP15" i="4"/>
  <c r="BM16" i="4"/>
  <c r="BN16" i="4"/>
  <c r="BP16" i="4"/>
  <c r="BM17" i="4"/>
  <c r="BN17" i="4"/>
  <c r="BP17" i="4"/>
  <c r="BM18" i="4"/>
  <c r="BN18" i="4"/>
  <c r="BP18" i="4"/>
  <c r="BM19" i="4"/>
  <c r="BN19" i="4"/>
  <c r="BP19" i="4"/>
  <c r="BM20" i="4"/>
  <c r="BN20" i="4"/>
  <c r="BP20" i="4"/>
  <c r="BM21" i="4"/>
  <c r="BN21" i="4"/>
  <c r="BP21" i="4"/>
  <c r="BM22" i="4"/>
  <c r="BN22" i="4"/>
  <c r="BP22" i="4"/>
  <c r="BM23" i="4"/>
  <c r="BN23" i="4"/>
  <c r="BP23" i="4"/>
  <c r="BM24" i="4"/>
  <c r="BN24" i="4"/>
  <c r="BP24" i="4"/>
  <c r="BM25" i="4"/>
  <c r="BN25" i="4"/>
  <c r="BP25" i="4"/>
  <c r="BM26" i="4"/>
  <c r="BN26" i="4"/>
  <c r="BP26" i="4"/>
  <c r="BM27" i="4"/>
  <c r="BN27" i="4"/>
  <c r="BP27" i="4"/>
  <c r="BM28" i="4"/>
  <c r="BN28" i="4"/>
  <c r="BP28" i="4"/>
  <c r="BM29" i="4"/>
  <c r="BN29" i="4"/>
  <c r="BP29" i="4"/>
  <c r="BM30" i="4"/>
  <c r="BN30" i="4"/>
  <c r="BP30" i="4"/>
  <c r="BM31" i="4"/>
  <c r="BN31" i="4"/>
  <c r="BP31" i="4"/>
  <c r="BM32" i="4"/>
  <c r="BN32" i="4"/>
  <c r="BP32" i="4"/>
  <c r="BM33" i="4"/>
  <c r="BN33" i="4"/>
  <c r="BP33" i="4"/>
  <c r="BM34" i="4"/>
  <c r="BN34" i="4"/>
  <c r="BP34" i="4"/>
  <c r="BM35" i="4"/>
  <c r="BN35" i="4"/>
  <c r="BP35" i="4"/>
  <c r="BM36" i="4"/>
  <c r="BN36" i="4"/>
  <c r="BP36" i="4"/>
  <c r="BM12" i="4"/>
  <c r="BN12" i="4"/>
  <c r="BP12" i="4"/>
  <c r="R10" i="17" l="1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EQ10" i="17"/>
  <c r="ER10" i="17"/>
  <c r="ES10" i="17"/>
  <c r="ET10" i="17"/>
  <c r="EU10" i="17"/>
  <c r="EV10" i="17"/>
  <c r="EW10" i="17"/>
  <c r="EX10" i="17"/>
  <c r="EY10" i="17"/>
  <c r="EZ10" i="17"/>
  <c r="FA10" i="17"/>
  <c r="FB10" i="17"/>
  <c r="FC10" i="17"/>
  <c r="FD10" i="17"/>
  <c r="FE10" i="17"/>
  <c r="FF10" i="17"/>
  <c r="FG10" i="17"/>
  <c r="FH10" i="17"/>
  <c r="FI10" i="17"/>
  <c r="FJ10" i="17"/>
  <c r="FK10" i="17"/>
  <c r="FL10" i="17"/>
  <c r="FM10" i="17"/>
  <c r="FN10" i="17"/>
  <c r="FO10" i="17"/>
  <c r="FP10" i="17"/>
  <c r="FQ10" i="17"/>
  <c r="FR10" i="17"/>
  <c r="FS10" i="17"/>
  <c r="FT10" i="17"/>
  <c r="FU10" i="17"/>
  <c r="FV10" i="17"/>
  <c r="FW10" i="17"/>
  <c r="FX10" i="17"/>
  <c r="FY10" i="17"/>
  <c r="FZ10" i="17"/>
  <c r="GA10" i="17"/>
  <c r="GB10" i="17"/>
  <c r="GC10" i="17"/>
  <c r="GD10" i="17"/>
  <c r="GE10" i="17"/>
  <c r="GF10" i="17"/>
  <c r="GG10" i="17"/>
  <c r="GH10" i="17"/>
  <c r="GI10" i="17"/>
  <c r="GJ10" i="17"/>
  <c r="GK10" i="17"/>
  <c r="GL10" i="17"/>
  <c r="GM10" i="17"/>
  <c r="GN10" i="17"/>
  <c r="GO10" i="17"/>
  <c r="GP10" i="17"/>
  <c r="GQ10" i="17"/>
  <c r="GR10" i="17"/>
  <c r="GS10" i="17"/>
  <c r="GT10" i="17"/>
  <c r="GU10" i="17"/>
  <c r="GV10" i="17"/>
  <c r="GW10" i="17"/>
  <c r="GX10" i="17"/>
  <c r="GY10" i="17"/>
  <c r="GZ10" i="17"/>
  <c r="HA10" i="17"/>
  <c r="HB10" i="17"/>
  <c r="HC10" i="17"/>
  <c r="HD10" i="17"/>
  <c r="HE10" i="17"/>
  <c r="HF10" i="17"/>
  <c r="HG10" i="17"/>
  <c r="HH10" i="17"/>
  <c r="HI10" i="17"/>
  <c r="HJ10" i="17"/>
  <c r="HK10" i="17"/>
  <c r="HL10" i="17"/>
  <c r="HM10" i="17"/>
  <c r="HN10" i="17"/>
  <c r="HO10" i="17"/>
  <c r="HP10" i="17"/>
  <c r="HQ10" i="17"/>
  <c r="HR10" i="17"/>
  <c r="HS10" i="17"/>
  <c r="HT10" i="17"/>
  <c r="HU10" i="17"/>
  <c r="HV10" i="17"/>
  <c r="HW10" i="17"/>
  <c r="HX10" i="17"/>
  <c r="HY10" i="17"/>
  <c r="HZ10" i="17"/>
  <c r="IA10" i="17"/>
  <c r="IB10" i="17"/>
  <c r="IC10" i="17"/>
  <c r="ID10" i="17"/>
  <c r="IE10" i="17"/>
  <c r="IF10" i="17"/>
  <c r="IG10" i="17"/>
  <c r="IH10" i="17"/>
  <c r="II10" i="17"/>
  <c r="IJ10" i="17"/>
  <c r="IK10" i="17"/>
  <c r="IL10" i="17"/>
  <c r="IM10" i="17"/>
  <c r="IN10" i="17"/>
  <c r="IO10" i="17"/>
  <c r="IP10" i="17"/>
  <c r="IQ10" i="17"/>
  <c r="IR10" i="17"/>
  <c r="IS10" i="17"/>
  <c r="IT10" i="17"/>
  <c r="IU10" i="17"/>
  <c r="IV10" i="17"/>
  <c r="IW10" i="17"/>
  <c r="IX10" i="17"/>
  <c r="IY10" i="17"/>
  <c r="IZ10" i="17"/>
  <c r="JA10" i="17"/>
  <c r="JB10" i="17"/>
  <c r="JC10" i="17"/>
  <c r="JD10" i="17"/>
  <c r="JE10" i="17"/>
  <c r="JF10" i="17"/>
  <c r="JG10" i="17"/>
  <c r="JH10" i="17"/>
  <c r="JI10" i="17"/>
  <c r="JJ10" i="17"/>
  <c r="JK10" i="17"/>
  <c r="JL10" i="17"/>
  <c r="JM10" i="17"/>
  <c r="JN10" i="17"/>
  <c r="JO10" i="17"/>
  <c r="JP10" i="17"/>
  <c r="JQ10" i="17"/>
  <c r="JR10" i="17"/>
  <c r="JS10" i="17"/>
  <c r="JT10" i="17"/>
  <c r="JU10" i="17"/>
  <c r="JV10" i="17"/>
  <c r="JW10" i="17"/>
  <c r="JX10" i="17"/>
  <c r="JY10" i="17"/>
  <c r="JZ10" i="17"/>
  <c r="KA10" i="17"/>
  <c r="KB10" i="17"/>
  <c r="KC10" i="17"/>
  <c r="KD10" i="17"/>
  <c r="KE10" i="17"/>
  <c r="KF10" i="17"/>
  <c r="KG10" i="17"/>
  <c r="KH10" i="17"/>
  <c r="KI10" i="17"/>
  <c r="KJ10" i="17"/>
  <c r="KK10" i="17"/>
  <c r="KL10" i="17"/>
  <c r="KM10" i="17"/>
  <c r="KN10" i="17"/>
  <c r="KO10" i="17"/>
  <c r="KP10" i="17"/>
  <c r="KQ10" i="17"/>
  <c r="KR10" i="17"/>
  <c r="KS10" i="17"/>
  <c r="KT10" i="17"/>
  <c r="KU10" i="17"/>
  <c r="KV10" i="17"/>
  <c r="KW10" i="17"/>
  <c r="KX10" i="17"/>
  <c r="KY10" i="17"/>
  <c r="KZ10" i="17"/>
  <c r="LA10" i="17"/>
  <c r="LB10" i="17"/>
  <c r="LC10" i="17"/>
  <c r="LD10" i="17"/>
  <c r="LE10" i="17"/>
  <c r="LF10" i="17"/>
  <c r="LG10" i="17"/>
  <c r="LH10" i="17"/>
  <c r="LI10" i="17"/>
  <c r="LJ10" i="17"/>
  <c r="LK10" i="17"/>
  <c r="LL10" i="17"/>
  <c r="LM10" i="17"/>
  <c r="LN10" i="17"/>
  <c r="LO10" i="17"/>
  <c r="LP10" i="17"/>
  <c r="LQ10" i="17"/>
  <c r="LR10" i="17"/>
  <c r="LS10" i="17"/>
  <c r="LT10" i="17"/>
  <c r="LU10" i="17"/>
  <c r="LV10" i="17"/>
  <c r="LW10" i="17"/>
  <c r="LX10" i="17"/>
  <c r="LY10" i="17"/>
  <c r="LZ10" i="17"/>
  <c r="MA10" i="17"/>
  <c r="MB10" i="17"/>
  <c r="MC10" i="17"/>
  <c r="MD10" i="17"/>
  <c r="ME10" i="17"/>
  <c r="MF10" i="17"/>
  <c r="MG10" i="17"/>
  <c r="MH10" i="17"/>
  <c r="MI10" i="17"/>
  <c r="MJ10" i="17"/>
  <c r="MK10" i="17"/>
  <c r="ML10" i="17"/>
  <c r="MM10" i="17"/>
  <c r="MN10" i="17"/>
  <c r="MO10" i="17"/>
  <c r="MP10" i="17"/>
  <c r="MQ10" i="17"/>
  <c r="MR10" i="17"/>
  <c r="MS10" i="17"/>
  <c r="MT10" i="17"/>
  <c r="MU10" i="17"/>
  <c r="MV10" i="17"/>
  <c r="MW10" i="17"/>
  <c r="MX10" i="17"/>
  <c r="MY10" i="17"/>
  <c r="MZ10" i="17"/>
  <c r="NA10" i="17"/>
  <c r="NB10" i="17"/>
  <c r="NC10" i="17"/>
  <c r="ND10" i="17"/>
  <c r="NE10" i="17"/>
  <c r="NF10" i="17"/>
  <c r="NG10" i="17"/>
  <c r="NH10" i="17"/>
  <c r="NI10" i="17"/>
  <c r="NJ10" i="17"/>
  <c r="NK10" i="17"/>
  <c r="NL10" i="17"/>
  <c r="NM10" i="17"/>
  <c r="NN10" i="17"/>
  <c r="NO10" i="17"/>
  <c r="NP10" i="17"/>
  <c r="NQ10" i="17"/>
  <c r="NR10" i="17"/>
  <c r="NS10" i="17"/>
  <c r="NT10" i="17"/>
  <c r="NU10" i="17"/>
  <c r="NV10" i="17"/>
  <c r="NW10" i="17"/>
  <c r="NX10" i="17"/>
  <c r="NY10" i="17"/>
  <c r="NZ10" i="17"/>
  <c r="OA10" i="17"/>
  <c r="OB10" i="17"/>
  <c r="OC10" i="17"/>
  <c r="OD10" i="17"/>
  <c r="OE10" i="17"/>
  <c r="OF10" i="17"/>
  <c r="OG10" i="17"/>
  <c r="OH10" i="17"/>
  <c r="OI10" i="17"/>
  <c r="OJ10" i="17"/>
  <c r="OK10" i="17"/>
  <c r="OL10" i="17"/>
  <c r="OM10" i="17"/>
  <c r="ON10" i="17"/>
  <c r="OO10" i="17"/>
  <c r="OP10" i="17"/>
  <c r="OQ10" i="17"/>
  <c r="OR10" i="17"/>
  <c r="OS10" i="17"/>
  <c r="OT10" i="17"/>
  <c r="OU10" i="17"/>
  <c r="OV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PQ10" i="17"/>
  <c r="PR10" i="17"/>
  <c r="PS10" i="17"/>
  <c r="PT10" i="17"/>
  <c r="PU10" i="17"/>
  <c r="PV10" i="17"/>
  <c r="PW10" i="17"/>
  <c r="PX10" i="17"/>
  <c r="PY10" i="17"/>
  <c r="PZ10" i="17"/>
  <c r="QA10" i="17"/>
  <c r="QB10" i="17"/>
  <c r="QC10" i="17"/>
  <c r="QD10" i="17"/>
  <c r="QE10" i="17"/>
  <c r="QF10" i="17"/>
  <c r="QG10" i="17"/>
  <c r="QH10" i="17"/>
  <c r="QI10" i="17"/>
  <c r="QJ10" i="17"/>
  <c r="QK10" i="17"/>
  <c r="QL10" i="17"/>
  <c r="QM10" i="17"/>
  <c r="QN10" i="17"/>
  <c r="QO10" i="17"/>
  <c r="QP10" i="17"/>
  <c r="QQ10" i="17"/>
  <c r="QR10" i="17"/>
  <c r="QS10" i="17"/>
  <c r="QT10" i="17"/>
  <c r="QU10" i="17"/>
  <c r="QV10" i="17"/>
  <c r="QW10" i="17"/>
  <c r="QX10" i="17"/>
  <c r="QY10" i="17"/>
  <c r="QZ10" i="17"/>
  <c r="RA10" i="17"/>
  <c r="RB10" i="17"/>
  <c r="RC10" i="17"/>
  <c r="RD10" i="17"/>
  <c r="RE10" i="17"/>
  <c r="RF10" i="17"/>
  <c r="RG10" i="17"/>
  <c r="RH10" i="17"/>
  <c r="RI10" i="17"/>
  <c r="RJ10" i="17"/>
  <c r="RK10" i="17"/>
  <c r="RL10" i="17"/>
  <c r="RM10" i="17"/>
  <c r="RN10" i="17"/>
  <c r="RO10" i="17"/>
  <c r="RP10" i="17"/>
  <c r="RQ10" i="17"/>
  <c r="RR10" i="17"/>
  <c r="RS10" i="17"/>
  <c r="RT10" i="17"/>
  <c r="RU10" i="17"/>
  <c r="RV10" i="17"/>
  <c r="RW10" i="17"/>
  <c r="RX10" i="17"/>
  <c r="RY10" i="17"/>
  <c r="RZ10" i="17"/>
  <c r="SA10" i="17"/>
  <c r="SB10" i="17"/>
  <c r="SC10" i="17"/>
  <c r="SD10" i="17"/>
  <c r="SE10" i="17"/>
  <c r="SF10" i="17"/>
  <c r="SG10" i="17"/>
  <c r="SH10" i="17"/>
  <c r="SI10" i="17"/>
  <c r="SJ10" i="17"/>
  <c r="SK10" i="17"/>
  <c r="SL10" i="17"/>
  <c r="SM10" i="17"/>
  <c r="SN10" i="17"/>
  <c r="SO10" i="17"/>
  <c r="SP10" i="17"/>
  <c r="SQ10" i="17"/>
  <c r="SR10" i="17"/>
  <c r="SS10" i="17"/>
  <c r="ST10" i="17"/>
  <c r="SU10" i="17"/>
  <c r="SV10" i="17"/>
  <c r="SW10" i="17"/>
  <c r="SX10" i="17"/>
  <c r="SY10" i="17"/>
  <c r="SZ10" i="17"/>
  <c r="TA10" i="17"/>
  <c r="TB10" i="17"/>
  <c r="TC10" i="17"/>
  <c r="TD10" i="17"/>
  <c r="TE10" i="17"/>
  <c r="TF10" i="17"/>
  <c r="TG10" i="17"/>
  <c r="TH10" i="17"/>
  <c r="TI10" i="17"/>
  <c r="TJ10" i="17"/>
  <c r="TK10" i="17"/>
  <c r="TL10" i="17"/>
  <c r="TM10" i="17"/>
  <c r="TN10" i="17"/>
  <c r="TO10" i="17"/>
  <c r="TP10" i="17"/>
  <c r="TQ10" i="17"/>
  <c r="TR10" i="17"/>
  <c r="TS10" i="17"/>
  <c r="TT10" i="17"/>
  <c r="TU10" i="17"/>
  <c r="TV10" i="17"/>
  <c r="TW10" i="17"/>
  <c r="TX10" i="17"/>
  <c r="TY10" i="17"/>
  <c r="TZ10" i="17"/>
  <c r="UA10" i="17"/>
  <c r="UB10" i="17"/>
  <c r="UC10" i="17"/>
  <c r="UD10" i="17"/>
  <c r="UE10" i="17"/>
  <c r="UF10" i="17"/>
  <c r="UG10" i="17"/>
  <c r="UH10" i="17"/>
  <c r="UI10" i="17"/>
  <c r="UJ10" i="17"/>
  <c r="UK10" i="17"/>
  <c r="UL10" i="17"/>
  <c r="UM10" i="17"/>
  <c r="UN10" i="17"/>
  <c r="UO10" i="17"/>
  <c r="UP10" i="17"/>
  <c r="UQ10" i="17"/>
  <c r="UR10" i="17"/>
  <c r="US10" i="17"/>
  <c r="UT10" i="17"/>
  <c r="UU10" i="17"/>
  <c r="UV10" i="17"/>
  <c r="UW10" i="17"/>
  <c r="UX10" i="17"/>
  <c r="UY10" i="17"/>
  <c r="UZ10" i="17"/>
  <c r="VA10" i="17"/>
  <c r="VB10" i="17"/>
  <c r="VC10" i="17"/>
  <c r="VD10" i="17"/>
  <c r="VE10" i="17"/>
  <c r="VF10" i="17"/>
  <c r="VG10" i="17"/>
  <c r="VH10" i="17"/>
  <c r="VI10" i="17"/>
  <c r="VJ10" i="17"/>
  <c r="VK10" i="17"/>
  <c r="VL10" i="17"/>
  <c r="VM10" i="17"/>
  <c r="VN10" i="17"/>
  <c r="VO10" i="17"/>
  <c r="VP10" i="17"/>
  <c r="VQ10" i="17"/>
  <c r="VR10" i="17"/>
  <c r="VS10" i="17"/>
  <c r="VT10" i="17"/>
  <c r="VU10" i="17"/>
  <c r="VV10" i="17"/>
  <c r="VW10" i="17"/>
  <c r="VX10" i="17"/>
  <c r="VY10" i="17"/>
  <c r="VZ10" i="17"/>
  <c r="WA10" i="17"/>
  <c r="WB10" i="17"/>
  <c r="WC10" i="17"/>
  <c r="WD10" i="17"/>
  <c r="WE10" i="17"/>
  <c r="WF10" i="17"/>
  <c r="WG10" i="17"/>
  <c r="WH10" i="17"/>
  <c r="WI10" i="17"/>
  <c r="WJ10" i="17"/>
  <c r="WK10" i="17"/>
  <c r="WL10" i="17"/>
  <c r="WM10" i="17"/>
  <c r="WN10" i="17"/>
  <c r="WO10" i="17"/>
  <c r="WP10" i="17"/>
  <c r="WQ10" i="17"/>
  <c r="WR10" i="17"/>
  <c r="WS10" i="17"/>
  <c r="WT10" i="17"/>
  <c r="WU10" i="17"/>
  <c r="WV10" i="17"/>
  <c r="WW10" i="17"/>
  <c r="WX10" i="17"/>
  <c r="WY10" i="17"/>
  <c r="WZ10" i="17"/>
  <c r="XA10" i="17"/>
  <c r="XB10" i="17"/>
  <c r="XC10" i="17"/>
  <c r="XD10" i="17"/>
  <c r="XE10" i="17"/>
  <c r="XF10" i="17"/>
  <c r="XG10" i="17"/>
  <c r="XH10" i="17"/>
  <c r="XI10" i="17"/>
  <c r="XJ10" i="17"/>
  <c r="XK10" i="17"/>
  <c r="XL10" i="17"/>
  <c r="XM10" i="17"/>
  <c r="XN10" i="17"/>
  <c r="XO10" i="17"/>
  <c r="XP10" i="17"/>
  <c r="XQ10" i="17"/>
  <c r="XR10" i="17"/>
  <c r="XS10" i="17"/>
  <c r="XT10" i="17"/>
  <c r="XU10" i="17"/>
  <c r="XV10" i="17"/>
  <c r="XW10" i="17"/>
  <c r="XX10" i="17"/>
  <c r="XY10" i="17"/>
  <c r="XZ10" i="17"/>
  <c r="YA10" i="17"/>
  <c r="YB10" i="17"/>
  <c r="YC10" i="17"/>
  <c r="YD10" i="17"/>
  <c r="YE10" i="17"/>
  <c r="YF10" i="17"/>
  <c r="YG10" i="17"/>
  <c r="YH10" i="17"/>
  <c r="YI10" i="17"/>
  <c r="YJ10" i="17"/>
  <c r="YK10" i="17"/>
  <c r="YL10" i="17"/>
  <c r="YM10" i="17"/>
  <c r="YN10" i="17"/>
  <c r="YO10" i="17"/>
  <c r="YP10" i="17"/>
  <c r="YQ10" i="17"/>
  <c r="YR10" i="17"/>
  <c r="YS10" i="17"/>
  <c r="YT10" i="17"/>
  <c r="YU10" i="17"/>
  <c r="YV10" i="17"/>
  <c r="YW10" i="17"/>
  <c r="YX10" i="17"/>
  <c r="YY10" i="17"/>
  <c r="YZ10" i="17"/>
  <c r="ZA10" i="17"/>
  <c r="ZB10" i="17"/>
  <c r="ZC10" i="17"/>
  <c r="ZD10" i="17"/>
  <c r="ZE10" i="17"/>
  <c r="ZF10" i="17"/>
  <c r="ZG10" i="17"/>
  <c r="ZH10" i="17"/>
  <c r="ZI10" i="17"/>
  <c r="ZJ10" i="17"/>
  <c r="ZK10" i="17"/>
  <c r="ZL10" i="17"/>
  <c r="ZM10" i="17"/>
  <c r="ZN10" i="17"/>
  <c r="ZO10" i="17"/>
  <c r="ZP10" i="17"/>
  <c r="ZQ10" i="17"/>
  <c r="ZR10" i="17"/>
  <c r="ZS10" i="17"/>
  <c r="ZT10" i="17"/>
  <c r="ZU10" i="17"/>
  <c r="ZV10" i="17"/>
  <c r="ZW10" i="17"/>
  <c r="ZX10" i="17"/>
  <c r="ZY10" i="17"/>
  <c r="ZZ10" i="17"/>
  <c r="AAA10" i="17"/>
  <c r="AAB10" i="17"/>
  <c r="AAC10" i="17"/>
  <c r="AAD10" i="17"/>
  <c r="AAE10" i="17"/>
  <c r="AAF10" i="17"/>
  <c r="AAG10" i="17"/>
  <c r="AAH10" i="17"/>
  <c r="AAI10" i="17"/>
  <c r="AAJ10" i="17"/>
  <c r="AAK10" i="17"/>
  <c r="AAL10" i="17"/>
  <c r="AAM10" i="17"/>
  <c r="AAN10" i="17"/>
  <c r="AAO10" i="17"/>
  <c r="AAP10" i="17"/>
  <c r="AAQ10" i="17"/>
  <c r="AAR10" i="17"/>
  <c r="AAS10" i="17"/>
  <c r="AAT10" i="17"/>
  <c r="AAU10" i="17"/>
  <c r="AAV10" i="17"/>
  <c r="AAW10" i="17"/>
  <c r="AAX10" i="17"/>
  <c r="AAY10" i="17"/>
  <c r="AAZ10" i="17"/>
  <c r="ABA10" i="17"/>
  <c r="ABB10" i="17"/>
  <c r="ABC10" i="17"/>
  <c r="ABD10" i="17"/>
  <c r="ABE10" i="17"/>
  <c r="ABF10" i="17"/>
  <c r="ABG10" i="17"/>
  <c r="ABH10" i="17"/>
  <c r="ABI10" i="17"/>
  <c r="ABJ10" i="17"/>
  <c r="ABK10" i="17"/>
  <c r="ABL10" i="17"/>
  <c r="ABM10" i="17"/>
  <c r="ABN10" i="17"/>
  <c r="ABO10" i="17"/>
  <c r="ABP10" i="17"/>
  <c r="ABQ10" i="17"/>
  <c r="ABR10" i="17"/>
  <c r="ABS10" i="17"/>
  <c r="ABT10" i="17"/>
  <c r="ABU10" i="17"/>
  <c r="ABV10" i="17"/>
  <c r="ABW10" i="17"/>
  <c r="ABX10" i="17"/>
  <c r="ABY10" i="17"/>
  <c r="ABZ10" i="17"/>
  <c r="ACA10" i="17"/>
  <c r="ACB10" i="17"/>
  <c r="ACC10" i="17"/>
  <c r="ACD10" i="17"/>
  <c r="ACE10" i="17"/>
  <c r="ACF10" i="17"/>
  <c r="ACG10" i="17"/>
  <c r="ACH10" i="17"/>
  <c r="ACI10" i="17"/>
  <c r="ACJ10" i="17"/>
  <c r="ACK10" i="17"/>
  <c r="ACL10" i="17"/>
  <c r="ACM10" i="17"/>
  <c r="ACN10" i="17"/>
  <c r="ACO10" i="17"/>
  <c r="ACP10" i="17"/>
  <c r="ACQ10" i="17"/>
  <c r="ACR10" i="17"/>
  <c r="ACS10" i="17"/>
  <c r="ACT10" i="17"/>
  <c r="ACU10" i="17"/>
  <c r="ACV10" i="17"/>
  <c r="ACW10" i="17"/>
  <c r="ACX10" i="17"/>
  <c r="ACY10" i="17"/>
  <c r="ACZ10" i="17"/>
  <c r="ADA10" i="17"/>
  <c r="ADB10" i="17"/>
  <c r="ADC10" i="17"/>
  <c r="ADD10" i="17"/>
  <c r="ADE10" i="17"/>
  <c r="ADF10" i="17"/>
  <c r="ADG10" i="17"/>
  <c r="ADH10" i="17"/>
  <c r="ADI10" i="17"/>
  <c r="ADJ10" i="17"/>
  <c r="ADK10" i="17"/>
  <c r="ADL10" i="17"/>
  <c r="ADM10" i="17"/>
  <c r="ADN10" i="17"/>
  <c r="ADO10" i="17"/>
  <c r="ADP10" i="17"/>
  <c r="ADQ10" i="17"/>
  <c r="ADR10" i="17"/>
  <c r="ADS10" i="17"/>
  <c r="ADT10" i="17"/>
  <c r="ADU10" i="17"/>
  <c r="ADV10" i="17"/>
  <c r="ADW10" i="17"/>
  <c r="ADX10" i="17"/>
  <c r="ADY10" i="17"/>
  <c r="ADZ10" i="17"/>
  <c r="AEA10" i="17"/>
  <c r="AEB10" i="17"/>
  <c r="AEC10" i="17"/>
  <c r="AED10" i="17"/>
  <c r="AEE10" i="17"/>
  <c r="AEF10" i="17"/>
  <c r="AEG10" i="17"/>
  <c r="AEH10" i="17"/>
  <c r="AEI10" i="17"/>
  <c r="AEJ10" i="17"/>
  <c r="AEK10" i="17"/>
  <c r="AEL10" i="17"/>
  <c r="AEM10" i="17"/>
  <c r="AEN10" i="17"/>
  <c r="AEO10" i="17"/>
  <c r="AEP10" i="17"/>
  <c r="AEQ10" i="17"/>
  <c r="AER10" i="17"/>
  <c r="AES10" i="17"/>
  <c r="AET10" i="17"/>
  <c r="AEU10" i="17"/>
  <c r="AEV10" i="17"/>
  <c r="AEW10" i="17"/>
  <c r="AEX10" i="17"/>
  <c r="AEY10" i="17"/>
  <c r="AEZ10" i="17"/>
  <c r="AFA10" i="17"/>
  <c r="AFB10" i="17"/>
  <c r="AFC10" i="17"/>
  <c r="AFD10" i="17"/>
  <c r="AFE10" i="17"/>
  <c r="AFF10" i="17"/>
  <c r="AFG10" i="17"/>
  <c r="AFH10" i="17"/>
  <c r="AFI10" i="17"/>
  <c r="AFJ10" i="17"/>
  <c r="AFK10" i="17"/>
  <c r="AFL10" i="17"/>
  <c r="AFM10" i="17"/>
  <c r="AFN10" i="17"/>
  <c r="AFO10" i="17"/>
  <c r="AFP10" i="17"/>
  <c r="AFQ10" i="17"/>
  <c r="AFR10" i="17"/>
  <c r="AFS10" i="17"/>
  <c r="AFT10" i="17"/>
  <c r="AFU10" i="17"/>
  <c r="AFV10" i="17"/>
  <c r="AFW10" i="17"/>
  <c r="AFX10" i="17"/>
  <c r="AFY10" i="17"/>
  <c r="AFZ10" i="17"/>
  <c r="AGA10" i="17"/>
  <c r="AGB10" i="17"/>
  <c r="AGC10" i="17"/>
  <c r="AGD10" i="17"/>
  <c r="AGE10" i="17"/>
  <c r="AGF10" i="17"/>
  <c r="AGG10" i="17"/>
  <c r="AGH10" i="17"/>
  <c r="AGI10" i="17"/>
  <c r="AGJ10" i="17"/>
  <c r="AGK10" i="17"/>
  <c r="AGL10" i="17"/>
  <c r="AGM10" i="17"/>
  <c r="AGN10" i="17"/>
  <c r="AGO10" i="17"/>
  <c r="AGP10" i="17"/>
  <c r="AGQ10" i="17"/>
  <c r="AGR10" i="17"/>
  <c r="AGS10" i="17"/>
  <c r="AGT10" i="17"/>
  <c r="AGU10" i="17"/>
  <c r="AGV10" i="17"/>
  <c r="AGW10" i="17"/>
  <c r="AGX10" i="17"/>
  <c r="AGY10" i="17"/>
  <c r="AGZ10" i="17"/>
  <c r="AHA10" i="17"/>
  <c r="AHB10" i="17"/>
  <c r="AHC10" i="17"/>
  <c r="AHD10" i="17"/>
  <c r="AHE10" i="17"/>
  <c r="AHF10" i="17"/>
  <c r="AHG10" i="17"/>
  <c r="AHH10" i="17"/>
  <c r="AHI10" i="17"/>
  <c r="AHJ10" i="17"/>
  <c r="AHK10" i="17"/>
  <c r="AHL10" i="17"/>
  <c r="AHM10" i="17"/>
  <c r="AHN10" i="17"/>
  <c r="AHO10" i="17"/>
  <c r="AHP10" i="17"/>
  <c r="AHQ10" i="17"/>
  <c r="AHR10" i="17"/>
  <c r="AHS10" i="17"/>
  <c r="AHT10" i="17"/>
  <c r="AHU10" i="17"/>
  <c r="AHV10" i="17"/>
  <c r="AHW10" i="17"/>
  <c r="AHX10" i="17"/>
  <c r="AHY10" i="17"/>
  <c r="AHZ10" i="17"/>
  <c r="AIA10" i="17"/>
  <c r="AIB10" i="17"/>
  <c r="AIC10" i="17"/>
  <c r="AID10" i="17"/>
  <c r="AIE10" i="17"/>
  <c r="AIF10" i="17"/>
  <c r="AIG10" i="17"/>
  <c r="AIH10" i="17"/>
  <c r="AII10" i="17"/>
  <c r="AIJ10" i="17"/>
  <c r="AIK10" i="17"/>
  <c r="AIL10" i="17"/>
  <c r="AIM10" i="17"/>
  <c r="AIN10" i="17"/>
  <c r="AIO10" i="17"/>
  <c r="AIP10" i="17"/>
  <c r="AIQ10" i="17"/>
  <c r="AIR10" i="17"/>
  <c r="AIS10" i="17"/>
  <c r="AIT10" i="17"/>
  <c r="AIU10" i="17"/>
  <c r="AIV10" i="17"/>
  <c r="AIW10" i="17"/>
  <c r="AIX10" i="17"/>
  <c r="AIY10" i="17"/>
  <c r="AIZ10" i="17"/>
  <c r="AJA10" i="17"/>
  <c r="AJB10" i="17"/>
  <c r="AJC10" i="17"/>
  <c r="AJD10" i="17"/>
  <c r="AJE10" i="17"/>
  <c r="AJF10" i="17"/>
  <c r="AJG10" i="17"/>
  <c r="AJH10" i="17"/>
  <c r="AJI10" i="17"/>
  <c r="AJJ10" i="17"/>
  <c r="AJK10" i="17"/>
  <c r="AJL10" i="17"/>
  <c r="AJM10" i="17"/>
  <c r="AJN10" i="17"/>
  <c r="AJO10" i="17"/>
  <c r="AJP10" i="17"/>
  <c r="AJQ10" i="17"/>
  <c r="AJR10" i="17"/>
  <c r="AJS10" i="17"/>
  <c r="AJT10" i="17"/>
  <c r="AJU10" i="17"/>
  <c r="AJV10" i="17"/>
  <c r="AJW10" i="17"/>
  <c r="AJX10" i="17"/>
  <c r="AJY10" i="17"/>
  <c r="AJZ10" i="17"/>
  <c r="AKA10" i="17"/>
  <c r="AKB10" i="17"/>
  <c r="AKC10" i="17"/>
  <c r="AKD10" i="17"/>
  <c r="AKE10" i="17"/>
  <c r="AKF10" i="17"/>
  <c r="AKG10" i="17"/>
  <c r="AKH10" i="17"/>
  <c r="AKI10" i="17"/>
  <c r="AKJ10" i="17"/>
  <c r="AKK10" i="17"/>
  <c r="AKL10" i="17"/>
  <c r="AKM10" i="17"/>
  <c r="AKN10" i="17"/>
  <c r="AKO10" i="17"/>
  <c r="AKP10" i="17"/>
  <c r="AKQ10" i="17"/>
  <c r="AKR10" i="17"/>
  <c r="AKS10" i="17"/>
  <c r="AKT10" i="17"/>
  <c r="AKU10" i="17"/>
  <c r="AKV10" i="17"/>
  <c r="AKW10" i="17"/>
  <c r="AKX10" i="17"/>
  <c r="AKY10" i="17"/>
  <c r="AKZ10" i="17"/>
  <c r="ALA10" i="17"/>
  <c r="ALB10" i="17"/>
  <c r="ALC10" i="17"/>
  <c r="ALD10" i="17"/>
  <c r="ALE10" i="17"/>
  <c r="ALF10" i="17"/>
  <c r="ALG10" i="17"/>
  <c r="ALH10" i="17"/>
  <c r="ALI10" i="17"/>
  <c r="ALJ10" i="17"/>
  <c r="ALK10" i="17"/>
  <c r="ALL10" i="17"/>
  <c r="ALM10" i="17"/>
  <c r="ALN10" i="17"/>
  <c r="ALO10" i="17"/>
  <c r="ALP10" i="17"/>
  <c r="ALQ10" i="17"/>
  <c r="ALR10" i="17"/>
  <c r="ALS10" i="17"/>
  <c r="ALT10" i="17"/>
  <c r="ALU10" i="17"/>
  <c r="ALV10" i="17"/>
  <c r="ALW10" i="17"/>
  <c r="ALX10" i="17"/>
  <c r="ALY10" i="17"/>
  <c r="ALZ10" i="17"/>
  <c r="AMA10" i="17"/>
  <c r="AMB10" i="17"/>
  <c r="AMC10" i="17"/>
  <c r="AMD10" i="17"/>
  <c r="AME10" i="17"/>
  <c r="AMF10" i="17"/>
  <c r="AMG10" i="17"/>
  <c r="AMH10" i="17"/>
  <c r="AMI10" i="17"/>
  <c r="AMJ10" i="17"/>
  <c r="AMK10" i="17"/>
  <c r="AML10" i="17"/>
  <c r="AMM10" i="17"/>
  <c r="AMN10" i="17"/>
  <c r="AMO10" i="17"/>
  <c r="AMP10" i="17"/>
  <c r="AMQ10" i="17"/>
  <c r="AMR10" i="17"/>
  <c r="AMS10" i="17"/>
  <c r="AMT10" i="17"/>
  <c r="AMU10" i="17"/>
  <c r="AMV10" i="17"/>
  <c r="AMW10" i="17"/>
  <c r="AMX10" i="17"/>
  <c r="AMY10" i="17"/>
  <c r="AMZ10" i="17"/>
  <c r="ANA10" i="17"/>
  <c r="ANB10" i="17"/>
  <c r="ANC10" i="17"/>
  <c r="AND10" i="17"/>
  <c r="ANE10" i="17"/>
  <c r="ANF10" i="17"/>
  <c r="ANG10" i="17"/>
  <c r="ANH10" i="17"/>
  <c r="ANI10" i="17"/>
  <c r="ANJ10" i="17"/>
  <c r="ANK10" i="17"/>
  <c r="ANL10" i="17"/>
  <c r="ANM10" i="17"/>
  <c r="ANN10" i="17"/>
  <c r="ANO10" i="17"/>
  <c r="ANP10" i="17"/>
  <c r="ANQ10" i="17"/>
  <c r="ANR10" i="17"/>
  <c r="ANS10" i="17"/>
  <c r="ANT10" i="17"/>
  <c r="ANU10" i="17"/>
  <c r="ANV10" i="17"/>
  <c r="ANW10" i="17"/>
  <c r="ANX10" i="17"/>
  <c r="ANY10" i="17"/>
  <c r="ANZ10" i="17"/>
  <c r="AOA10" i="17"/>
  <c r="AOB10" i="17"/>
  <c r="AOC10" i="17"/>
  <c r="AOD10" i="17"/>
  <c r="AOE10" i="17"/>
  <c r="AOF10" i="17"/>
  <c r="AOG10" i="17"/>
  <c r="AOH10" i="17"/>
  <c r="AOI10" i="17"/>
  <c r="AOJ10" i="17"/>
  <c r="AOK10" i="17"/>
  <c r="AOL10" i="17"/>
  <c r="AOM10" i="17"/>
  <c r="AON10" i="17"/>
  <c r="AOO10" i="17"/>
  <c r="AOP10" i="17"/>
  <c r="AOQ10" i="17"/>
  <c r="AOR10" i="17"/>
  <c r="AOS10" i="17"/>
  <c r="AOT10" i="17"/>
  <c r="AOU10" i="17"/>
  <c r="AOV10" i="17"/>
  <c r="AOW10" i="17"/>
  <c r="AOX10" i="17"/>
  <c r="AOY10" i="17"/>
  <c r="AOZ10" i="17"/>
  <c r="APA10" i="17"/>
  <c r="APB10" i="17"/>
  <c r="APC10" i="17"/>
  <c r="APD10" i="17"/>
  <c r="APE10" i="17"/>
  <c r="APF10" i="17"/>
  <c r="APG10" i="17"/>
  <c r="APH10" i="17"/>
  <c r="API10" i="17"/>
  <c r="APJ10" i="17"/>
  <c r="APK10" i="17"/>
  <c r="APL10" i="17"/>
  <c r="APM10" i="17"/>
  <c r="APN10" i="17"/>
  <c r="APO10" i="17"/>
  <c r="APP10" i="17"/>
  <c r="APQ10" i="17"/>
  <c r="APR10" i="17"/>
  <c r="APS10" i="17"/>
  <c r="APT10" i="17"/>
  <c r="APU10" i="17"/>
  <c r="APV10" i="17"/>
  <c r="APW10" i="17"/>
  <c r="APX10" i="17"/>
  <c r="APY10" i="17"/>
  <c r="APZ10" i="17"/>
  <c r="AQA10" i="17"/>
  <c r="AQB10" i="17"/>
  <c r="AQC10" i="17"/>
  <c r="AQD10" i="17"/>
  <c r="AQE10" i="17"/>
  <c r="AQF10" i="17"/>
  <c r="AQG10" i="17"/>
  <c r="AQH10" i="17"/>
  <c r="AQI10" i="17"/>
  <c r="AQJ10" i="17"/>
  <c r="AQK10" i="17"/>
  <c r="AQL10" i="17"/>
  <c r="AQM10" i="17"/>
  <c r="AQN10" i="17"/>
  <c r="AQO10" i="17"/>
  <c r="AQP10" i="17"/>
  <c r="AQQ10" i="17"/>
  <c r="AQR10" i="17"/>
  <c r="AQS10" i="17"/>
  <c r="AQT10" i="17"/>
  <c r="AQU10" i="17"/>
  <c r="AQV10" i="17"/>
  <c r="AQW10" i="17"/>
  <c r="AQX10" i="17"/>
  <c r="AQY10" i="17"/>
  <c r="AQZ10" i="17"/>
  <c r="ARA10" i="17"/>
  <c r="ARB10" i="17"/>
  <c r="ARC10" i="17"/>
  <c r="ARD10" i="17"/>
  <c r="ARE10" i="17"/>
  <c r="ARF10" i="17"/>
  <c r="ARG10" i="17"/>
  <c r="ARH10" i="17"/>
  <c r="ARI10" i="17"/>
  <c r="ARJ10" i="17"/>
  <c r="ARK10" i="17"/>
  <c r="ARL10" i="17"/>
  <c r="ARM10" i="17"/>
  <c r="ARN10" i="17"/>
  <c r="ARO10" i="17"/>
  <c r="ARP10" i="17"/>
  <c r="ARQ10" i="17"/>
  <c r="ARR10" i="17"/>
  <c r="ARS10" i="17"/>
  <c r="ART10" i="17"/>
  <c r="ARU10" i="17"/>
  <c r="ARV10" i="17"/>
  <c r="ARW10" i="17"/>
  <c r="ARX10" i="17"/>
  <c r="ARY10" i="17"/>
  <c r="ARZ10" i="17"/>
  <c r="ASA10" i="17"/>
  <c r="ASB10" i="17"/>
  <c r="ASC10" i="17"/>
  <c r="ASD10" i="17"/>
  <c r="ASE10" i="17"/>
  <c r="ASF10" i="17"/>
  <c r="ASG10" i="17"/>
  <c r="ASH10" i="17"/>
  <c r="ASI10" i="17"/>
  <c r="ASJ10" i="17"/>
  <c r="ASK10" i="17"/>
  <c r="ASL10" i="17"/>
  <c r="ASM10" i="17"/>
  <c r="ASN10" i="17"/>
  <c r="ASO10" i="17"/>
  <c r="ASP10" i="17"/>
  <c r="ASQ10" i="17"/>
  <c r="ASR10" i="17"/>
  <c r="ASS10" i="17"/>
  <c r="AST10" i="17"/>
  <c r="ASU10" i="17"/>
  <c r="ASV10" i="17"/>
  <c r="ASW10" i="17"/>
  <c r="ASX10" i="17"/>
  <c r="ASY10" i="17"/>
  <c r="ASZ10" i="17"/>
  <c r="ATA10" i="17"/>
  <c r="ATB10" i="17"/>
  <c r="ATC10" i="17"/>
  <c r="ATD10" i="17"/>
  <c r="ATE10" i="17"/>
  <c r="ATF10" i="17"/>
  <c r="ATG10" i="17"/>
  <c r="ATH10" i="17"/>
  <c r="ATI10" i="17"/>
  <c r="ATJ10" i="17"/>
  <c r="ATK10" i="17"/>
  <c r="ATL10" i="17"/>
  <c r="ATM10" i="17"/>
  <c r="ATN10" i="17"/>
  <c r="ATO10" i="17"/>
  <c r="ATP10" i="17"/>
  <c r="ATQ10" i="17"/>
  <c r="ATR10" i="17"/>
  <c r="ATS10" i="17"/>
  <c r="ATT10" i="17"/>
  <c r="ATU10" i="17"/>
  <c r="ATV10" i="17"/>
  <c r="ATW10" i="17"/>
  <c r="ATX10" i="17"/>
  <c r="ATY10" i="17"/>
  <c r="ATZ10" i="17"/>
  <c r="AUA10" i="17"/>
  <c r="AUB10" i="17"/>
  <c r="AUC10" i="17"/>
  <c r="AUD10" i="17"/>
  <c r="AUE10" i="17"/>
  <c r="AUF10" i="17"/>
  <c r="AUG10" i="17"/>
  <c r="AUH10" i="17"/>
  <c r="AUI10" i="17"/>
  <c r="AUJ10" i="17"/>
  <c r="AUK10" i="17"/>
  <c r="AUL10" i="17"/>
  <c r="AUM10" i="17"/>
  <c r="AUN10" i="17"/>
  <c r="AUO10" i="17"/>
  <c r="AUP10" i="17"/>
  <c r="AUQ10" i="17"/>
  <c r="AUR10" i="17"/>
  <c r="AUS10" i="17"/>
  <c r="AUT10" i="17"/>
  <c r="AUU10" i="17"/>
  <c r="AUV10" i="17"/>
  <c r="AUW10" i="17"/>
  <c r="AUX10" i="17"/>
  <c r="AUY10" i="17"/>
  <c r="AUZ10" i="17"/>
  <c r="AVA10" i="17"/>
  <c r="AVB10" i="17"/>
  <c r="AVC10" i="17"/>
  <c r="AVD10" i="17"/>
  <c r="AVE10" i="17"/>
  <c r="AVF10" i="17"/>
  <c r="AVG10" i="17"/>
  <c r="AVH10" i="17"/>
  <c r="AVI10" i="17"/>
  <c r="AVJ10" i="17"/>
  <c r="AVK10" i="17"/>
  <c r="AVL10" i="17"/>
  <c r="AVM10" i="17"/>
  <c r="AVN10" i="17"/>
  <c r="AVO10" i="17"/>
  <c r="AVP10" i="17"/>
  <c r="AVQ10" i="17"/>
  <c r="AVR10" i="17"/>
  <c r="AVS10" i="17"/>
  <c r="AVT10" i="17"/>
  <c r="AVU10" i="17"/>
  <c r="AVV10" i="17"/>
  <c r="AVW10" i="17"/>
  <c r="AVX10" i="17"/>
  <c r="AVY10" i="17"/>
  <c r="AVZ10" i="17"/>
  <c r="AWA10" i="17"/>
  <c r="AWB10" i="17"/>
  <c r="AWC10" i="17"/>
  <c r="AWD10" i="17"/>
  <c r="AWE10" i="17"/>
  <c r="AWF10" i="17"/>
  <c r="AWG10" i="17"/>
  <c r="AWH10" i="17"/>
  <c r="AWI10" i="17"/>
  <c r="AWJ10" i="17"/>
  <c r="AWK10" i="17"/>
  <c r="AWL10" i="17"/>
  <c r="AWM10" i="17"/>
  <c r="AWN10" i="17"/>
  <c r="AWO10" i="17"/>
  <c r="AWP10" i="17"/>
  <c r="AWQ10" i="17"/>
  <c r="AWR10" i="17"/>
  <c r="AWS10" i="17"/>
  <c r="AWT10" i="17"/>
  <c r="AWU10" i="17"/>
  <c r="AWV10" i="17"/>
  <c r="AWW10" i="17"/>
  <c r="AWX10" i="17"/>
  <c r="AWY10" i="17"/>
  <c r="AWZ10" i="17"/>
  <c r="AXA10" i="17"/>
  <c r="AXB10" i="17"/>
  <c r="AXC10" i="17"/>
  <c r="AXD10" i="17"/>
  <c r="AXE10" i="17"/>
  <c r="AXF10" i="17"/>
  <c r="AXG10" i="17"/>
  <c r="AXH10" i="17"/>
  <c r="AXI10" i="17"/>
  <c r="AXJ10" i="17"/>
  <c r="AXK10" i="17"/>
  <c r="AXL10" i="17"/>
  <c r="AXM10" i="17"/>
  <c r="AXN10" i="17"/>
  <c r="AXO10" i="17"/>
  <c r="AXP10" i="17"/>
  <c r="AXQ10" i="17"/>
  <c r="AXR10" i="17"/>
  <c r="AXS10" i="17"/>
  <c r="AXT10" i="17"/>
  <c r="AXU10" i="17"/>
  <c r="AXV10" i="17"/>
  <c r="AXW10" i="17"/>
  <c r="AXX10" i="17"/>
  <c r="AXY10" i="17"/>
  <c r="AXZ10" i="17"/>
  <c r="AYA10" i="17"/>
  <c r="AYB10" i="17"/>
  <c r="AYC10" i="17"/>
  <c r="AYD10" i="17"/>
  <c r="AYE10" i="17"/>
  <c r="AYF10" i="17"/>
  <c r="AYG10" i="17"/>
  <c r="AYH10" i="17"/>
  <c r="AYI10" i="17"/>
  <c r="AYJ10" i="17"/>
  <c r="AYK10" i="17"/>
  <c r="AYL10" i="17"/>
  <c r="AYM10" i="17"/>
  <c r="AYN10" i="17"/>
  <c r="AYO10" i="17"/>
  <c r="AYP10" i="17"/>
  <c r="AYQ10" i="17"/>
  <c r="AYR10" i="17"/>
  <c r="AYS10" i="17"/>
  <c r="AYT10" i="17"/>
  <c r="AYU10" i="17"/>
  <c r="AYV10" i="17"/>
  <c r="AYW10" i="17"/>
  <c r="AYX10" i="17"/>
  <c r="AYY10" i="17"/>
  <c r="AYZ10" i="17"/>
  <c r="AZA10" i="17"/>
  <c r="AZB10" i="17"/>
  <c r="AZC10" i="17"/>
  <c r="AZD10" i="17"/>
  <c r="AZE10" i="17"/>
  <c r="AZF10" i="17"/>
  <c r="AZG10" i="17"/>
  <c r="AZH10" i="17"/>
  <c r="AZI10" i="17"/>
  <c r="AZJ10" i="17"/>
  <c r="AZK10" i="17"/>
  <c r="AZL10" i="17"/>
  <c r="AZM10" i="17"/>
  <c r="AZN10" i="17"/>
  <c r="AZO10" i="17"/>
  <c r="AZP10" i="17"/>
  <c r="AZQ10" i="17"/>
  <c r="AZR10" i="17"/>
  <c r="AZS10" i="17"/>
  <c r="AZT10" i="17"/>
  <c r="AZU10" i="17"/>
  <c r="AZV10" i="17"/>
  <c r="AZW10" i="17"/>
  <c r="AZX10" i="17"/>
  <c r="AZY10" i="17"/>
  <c r="AZZ10" i="17"/>
  <c r="BAA10" i="17"/>
  <c r="BAB10" i="17"/>
  <c r="BAC10" i="17"/>
  <c r="BAD10" i="17"/>
  <c r="BAE10" i="17"/>
  <c r="BAF10" i="17"/>
  <c r="BAG10" i="17"/>
  <c r="BAH10" i="17"/>
  <c r="BAI10" i="17"/>
  <c r="BAJ10" i="17"/>
  <c r="BAK10" i="17"/>
  <c r="BAL10" i="17"/>
  <c r="BAM10" i="17"/>
  <c r="BAN10" i="17"/>
  <c r="BAO10" i="17"/>
  <c r="BAP10" i="17"/>
  <c r="BAQ10" i="17"/>
  <c r="BAR10" i="17"/>
  <c r="BAS10" i="17"/>
  <c r="BAT10" i="17"/>
  <c r="BAU10" i="17"/>
  <c r="BAV10" i="17"/>
  <c r="BAW10" i="17"/>
  <c r="BAX10" i="17"/>
  <c r="BAY10" i="17"/>
  <c r="BAZ10" i="17"/>
  <c r="BBA10" i="17"/>
  <c r="BBB10" i="17"/>
  <c r="BBC10" i="17"/>
  <c r="BBD10" i="17"/>
  <c r="BBE10" i="17"/>
  <c r="BBF10" i="17"/>
  <c r="BBG10" i="17"/>
  <c r="BBH10" i="17"/>
  <c r="BBI10" i="17"/>
  <c r="BBJ10" i="17"/>
  <c r="BBK10" i="17"/>
  <c r="BBL10" i="17"/>
  <c r="BBM10" i="17"/>
  <c r="BBN10" i="17"/>
  <c r="BBO10" i="17"/>
  <c r="BBP10" i="17"/>
  <c r="BBQ10" i="17"/>
  <c r="BBR10" i="17"/>
  <c r="BBS10" i="17"/>
  <c r="BBT10" i="17"/>
  <c r="BBU10" i="17"/>
  <c r="BBV10" i="17"/>
  <c r="BBW10" i="17"/>
  <c r="BBX10" i="17"/>
  <c r="BBY10" i="17"/>
  <c r="BBZ10" i="17"/>
  <c r="BCA10" i="17"/>
  <c r="BCB10" i="17"/>
  <c r="BCC10" i="17"/>
  <c r="BCD10" i="17"/>
  <c r="BCE10" i="17"/>
  <c r="BCF10" i="17"/>
  <c r="BCG10" i="17"/>
  <c r="BCH10" i="17"/>
  <c r="BCI10" i="17"/>
  <c r="BCJ10" i="17"/>
  <c r="BCK10" i="17"/>
  <c r="BCL10" i="17"/>
  <c r="BCM10" i="17"/>
  <c r="BCN10" i="17"/>
  <c r="BCO10" i="17"/>
  <c r="BCP10" i="17"/>
  <c r="BCQ10" i="17"/>
  <c r="BCR10" i="17"/>
  <c r="BCS10" i="17"/>
  <c r="BCT10" i="17"/>
  <c r="BCU10" i="17"/>
  <c r="BCV10" i="17"/>
  <c r="BCW10" i="17"/>
  <c r="BCX10" i="17"/>
  <c r="BCY10" i="17"/>
  <c r="BCZ10" i="17"/>
  <c r="BDA10" i="17"/>
  <c r="BDB10" i="17"/>
  <c r="BDC10" i="17"/>
  <c r="BDD10" i="17"/>
  <c r="BDE10" i="17"/>
  <c r="BDF10" i="17"/>
  <c r="BDG10" i="17"/>
  <c r="BDH10" i="17"/>
  <c r="BDI10" i="17"/>
  <c r="BDJ10" i="17"/>
  <c r="BDK10" i="17"/>
  <c r="BDL10" i="17"/>
  <c r="BDM10" i="17"/>
  <c r="BDN10" i="17"/>
  <c r="BDO10" i="17"/>
  <c r="BDP10" i="17"/>
  <c r="BDQ10" i="17"/>
  <c r="BDR10" i="17"/>
  <c r="BDS10" i="17"/>
  <c r="BDT10" i="17"/>
  <c r="BDU10" i="17"/>
  <c r="BDV10" i="17"/>
  <c r="BDW10" i="17"/>
  <c r="BDX10" i="17"/>
  <c r="BDY10" i="17"/>
  <c r="BDZ10" i="17"/>
  <c r="BEA10" i="17"/>
  <c r="BEB10" i="17"/>
  <c r="BEC10" i="17"/>
  <c r="BED10" i="17"/>
  <c r="BEE10" i="17"/>
  <c r="BEF10" i="17"/>
  <c r="BEG10" i="17"/>
  <c r="BEH10" i="17"/>
  <c r="BEI10" i="17"/>
  <c r="BEJ10" i="17"/>
  <c r="BEK10" i="17"/>
  <c r="BEL10" i="17"/>
  <c r="BEM10" i="17"/>
  <c r="BEN10" i="17"/>
  <c r="BEO10" i="17"/>
  <c r="BEP10" i="17"/>
  <c r="BEQ10" i="17"/>
  <c r="BER10" i="17"/>
  <c r="BES10" i="17"/>
  <c r="BET10" i="17"/>
  <c r="BEU10" i="17"/>
  <c r="BEV10" i="17"/>
  <c r="BEW10" i="17"/>
  <c r="BEX10" i="17"/>
  <c r="BEY10" i="17"/>
  <c r="BEZ10" i="17"/>
  <c r="BFA10" i="17"/>
  <c r="BFB10" i="17"/>
  <c r="BFC10" i="17"/>
  <c r="BFD10" i="17"/>
  <c r="BFE10" i="17"/>
  <c r="BFF10" i="17"/>
  <c r="BFG10" i="17"/>
  <c r="BFH10" i="17"/>
  <c r="BFI10" i="17"/>
  <c r="BFJ10" i="17"/>
  <c r="BFK10" i="17"/>
  <c r="BFL10" i="17"/>
  <c r="BFM10" i="17"/>
  <c r="BFN10" i="17"/>
  <c r="BFO10" i="17"/>
  <c r="BFP10" i="17"/>
  <c r="BFQ10" i="17"/>
  <c r="BFR10" i="17"/>
  <c r="BFS10" i="17"/>
  <c r="BFT10" i="17"/>
  <c r="BFU10" i="17"/>
  <c r="BFV10" i="17"/>
  <c r="BFW10" i="17"/>
  <c r="BFX10" i="17"/>
  <c r="BFY10" i="17"/>
  <c r="BFZ10" i="17"/>
  <c r="BGA10" i="17"/>
  <c r="BGB10" i="17"/>
  <c r="BGC10" i="17"/>
  <c r="BGD10" i="17"/>
  <c r="BGE10" i="17"/>
  <c r="BGF10" i="17"/>
  <c r="BGG10" i="17"/>
  <c r="BGH10" i="17"/>
  <c r="BGI10" i="17"/>
  <c r="BGJ10" i="17"/>
  <c r="BGK10" i="17"/>
  <c r="BGL10" i="17"/>
  <c r="BGM10" i="17"/>
  <c r="BGN10" i="17"/>
  <c r="BGO10" i="17"/>
  <c r="BGP10" i="17"/>
  <c r="BGQ10" i="17"/>
  <c r="BGR10" i="17"/>
  <c r="BGS10" i="17"/>
  <c r="BGT10" i="17"/>
  <c r="BGU10" i="17"/>
  <c r="BGV10" i="17"/>
  <c r="BGW10" i="17"/>
  <c r="BGX10" i="17"/>
  <c r="BGY10" i="17"/>
  <c r="BGZ10" i="17"/>
  <c r="BHA10" i="17"/>
  <c r="BHB10" i="17"/>
  <c r="BHC10" i="17"/>
  <c r="BHD10" i="17"/>
  <c r="BHE10" i="17"/>
  <c r="BHF10" i="17"/>
  <c r="BHG10" i="17"/>
  <c r="BHH10" i="17"/>
  <c r="BHI10" i="17"/>
  <c r="BHJ10" i="17"/>
  <c r="BHK10" i="17"/>
  <c r="BHL10" i="17"/>
  <c r="BHM10" i="17"/>
  <c r="BHN10" i="17"/>
  <c r="BHO10" i="17"/>
  <c r="BHP10" i="17"/>
  <c r="BHQ10" i="17"/>
  <c r="BHR10" i="17"/>
  <c r="BHS10" i="17"/>
  <c r="BHT10" i="17"/>
  <c r="BHU10" i="17"/>
  <c r="BHV10" i="17"/>
  <c r="BHW10" i="17"/>
  <c r="BHX10" i="17"/>
  <c r="BHY10" i="17"/>
  <c r="BHZ10" i="17"/>
  <c r="BIA10" i="17"/>
  <c r="BIB10" i="17"/>
  <c r="BIC10" i="17"/>
  <c r="BID10" i="17"/>
  <c r="BIE10" i="17"/>
  <c r="BIF10" i="17"/>
  <c r="BIG10" i="17"/>
  <c r="BIH10" i="17"/>
  <c r="BII10" i="17"/>
  <c r="BIJ10" i="17"/>
  <c r="BIK10" i="17"/>
  <c r="BIL10" i="17"/>
  <c r="BIM10" i="17"/>
  <c r="BIN10" i="17"/>
  <c r="BIO10" i="17"/>
  <c r="BIP10" i="17"/>
  <c r="BIQ10" i="17"/>
  <c r="BIR10" i="17"/>
  <c r="BIS10" i="17"/>
  <c r="BIT10" i="17"/>
  <c r="BIU10" i="17"/>
  <c r="BIV10" i="17"/>
  <c r="BIW10" i="17"/>
  <c r="BIX10" i="17"/>
  <c r="BIY10" i="17"/>
  <c r="BIZ10" i="17"/>
  <c r="BJA10" i="17"/>
  <c r="BJB10" i="17"/>
  <c r="BJC10" i="17"/>
  <c r="BJD10" i="17"/>
  <c r="BJE10" i="17"/>
  <c r="BJF10" i="17"/>
  <c r="BJG10" i="17"/>
  <c r="BJH10" i="17"/>
  <c r="BJI10" i="17"/>
  <c r="BJJ10" i="17"/>
  <c r="BJK10" i="17"/>
  <c r="BJL10" i="17"/>
  <c r="BJM10" i="17"/>
  <c r="BJN10" i="17"/>
  <c r="BJO10" i="17"/>
  <c r="BJP10" i="17"/>
  <c r="BJQ10" i="17"/>
  <c r="BJR10" i="17"/>
  <c r="BJS10" i="17"/>
  <c r="BJT10" i="17"/>
  <c r="BJU10" i="17"/>
  <c r="BJV10" i="17"/>
  <c r="BJW10" i="17"/>
  <c r="BJX10" i="17"/>
  <c r="BJY10" i="17"/>
  <c r="BJZ10" i="17"/>
  <c r="BKA10" i="17"/>
  <c r="BKB10" i="17"/>
  <c r="BKC10" i="17"/>
  <c r="BKD10" i="17"/>
  <c r="BKE10" i="17"/>
  <c r="BKF10" i="17"/>
  <c r="BKG10" i="17"/>
  <c r="BKH10" i="17"/>
  <c r="BKI10" i="17"/>
  <c r="BKJ10" i="17"/>
  <c r="BKK10" i="17"/>
  <c r="BKL10" i="17"/>
  <c r="BKM10" i="17"/>
  <c r="BKN10" i="17"/>
  <c r="BKO10" i="17"/>
  <c r="BKP10" i="17"/>
  <c r="BKQ10" i="17"/>
  <c r="BKR10" i="17"/>
  <c r="BKS10" i="17"/>
  <c r="BKT10" i="17"/>
  <c r="BKU10" i="17"/>
  <c r="BKV10" i="17"/>
  <c r="BKW10" i="17"/>
  <c r="BKX10" i="17"/>
  <c r="BKY10" i="17"/>
  <c r="BKZ10" i="17"/>
  <c r="BLA10" i="17"/>
  <c r="BLB10" i="17"/>
  <c r="BLC10" i="17"/>
  <c r="BLD10" i="17"/>
  <c r="BLE10" i="17"/>
  <c r="BLF10" i="17"/>
  <c r="BLG10" i="17"/>
  <c r="BLH10" i="17"/>
  <c r="BLI10" i="17"/>
  <c r="BLJ10" i="17"/>
  <c r="BLK10" i="17"/>
  <c r="BLL10" i="17"/>
  <c r="BLM10" i="17"/>
  <c r="BLN10" i="17"/>
  <c r="BLO10" i="17"/>
  <c r="BLP10" i="17"/>
  <c r="BLQ10" i="17"/>
  <c r="BLR10" i="17"/>
  <c r="BLS10" i="17"/>
  <c r="BLT10" i="17"/>
  <c r="BLU10" i="17"/>
  <c r="BLV10" i="17"/>
  <c r="BLW10" i="17"/>
  <c r="BLX10" i="17"/>
  <c r="BLY10" i="17"/>
  <c r="BLZ10" i="17"/>
  <c r="BMA10" i="17"/>
  <c r="BMB10" i="17"/>
  <c r="BMC10" i="17"/>
  <c r="BMD10" i="17"/>
  <c r="BME10" i="17"/>
  <c r="BMF10" i="17"/>
  <c r="BMG10" i="17"/>
  <c r="BMH10" i="17"/>
  <c r="BMI10" i="17"/>
  <c r="BMJ10" i="17"/>
  <c r="BMK10" i="17"/>
  <c r="BML10" i="17"/>
  <c r="BMM10" i="17"/>
  <c r="BMN10" i="17"/>
  <c r="BMO10" i="17"/>
  <c r="BMP10" i="17"/>
  <c r="BMQ10" i="17"/>
  <c r="BMR10" i="17"/>
  <c r="BMS10" i="17"/>
  <c r="BMT10" i="17"/>
  <c r="BMU10" i="17"/>
  <c r="BMV10" i="17"/>
  <c r="BMW10" i="17"/>
  <c r="BMX10" i="17"/>
  <c r="BMY10" i="17"/>
  <c r="BMZ10" i="17"/>
  <c r="BNA10" i="17"/>
  <c r="BNB10" i="17"/>
  <c r="BNC10" i="17"/>
  <c r="BND10" i="17"/>
  <c r="BNE10" i="17"/>
  <c r="BNF10" i="17"/>
  <c r="BNG10" i="17"/>
  <c r="BNH10" i="17"/>
  <c r="BNI10" i="17"/>
  <c r="BNJ10" i="17"/>
  <c r="BNK10" i="17"/>
  <c r="BNL10" i="17"/>
  <c r="BNM10" i="17"/>
  <c r="BNN10" i="17"/>
  <c r="BNO10" i="17"/>
  <c r="BNP10" i="17"/>
  <c r="BNQ10" i="17"/>
  <c r="BNR10" i="17"/>
  <c r="BNS10" i="17"/>
  <c r="BNT10" i="17"/>
  <c r="BNU10" i="17"/>
  <c r="BNV10" i="17"/>
  <c r="BNW10" i="17"/>
  <c r="BNX10" i="17"/>
  <c r="BNY10" i="17"/>
  <c r="BNZ10" i="17"/>
  <c r="BOA10" i="17"/>
  <c r="BOB10" i="17"/>
  <c r="BOC10" i="17"/>
  <c r="BOD10" i="17"/>
  <c r="BOE10" i="17"/>
  <c r="BOF10" i="17"/>
  <c r="BOG10" i="17"/>
  <c r="BOH10" i="17"/>
  <c r="BOI10" i="17"/>
  <c r="BOJ10" i="17"/>
  <c r="BOK10" i="17"/>
  <c r="BOL10" i="17"/>
  <c r="BOM10" i="17"/>
  <c r="BON10" i="17"/>
  <c r="BOO10" i="17"/>
  <c r="BOP10" i="17"/>
  <c r="BOQ10" i="17"/>
  <c r="BOR10" i="17"/>
  <c r="BOS10" i="17"/>
  <c r="BOT10" i="17"/>
  <c r="BOU10" i="17"/>
  <c r="BOV10" i="17"/>
  <c r="BOW10" i="17"/>
  <c r="BOX10" i="17"/>
  <c r="BOY10" i="17"/>
  <c r="BOZ10" i="17"/>
  <c r="BPA10" i="17"/>
  <c r="BPB10" i="17"/>
  <c r="BPC10" i="17"/>
  <c r="BPD10" i="17"/>
  <c r="BPE10" i="17"/>
  <c r="BPF10" i="17"/>
  <c r="BPG10" i="17"/>
  <c r="BPH10" i="17"/>
  <c r="BPI10" i="17"/>
  <c r="BPJ10" i="17"/>
  <c r="BPK10" i="17"/>
  <c r="BPL10" i="17"/>
  <c r="BPM10" i="17"/>
  <c r="BPN10" i="17"/>
  <c r="BPO10" i="17"/>
  <c r="BPP10" i="17"/>
  <c r="BPQ10" i="17"/>
  <c r="BPR10" i="17"/>
  <c r="BPS10" i="17"/>
  <c r="BPT10" i="17"/>
  <c r="BPU10" i="17"/>
  <c r="BPV10" i="17"/>
  <c r="BPW10" i="17"/>
  <c r="BPX10" i="17"/>
  <c r="BPY10" i="17"/>
  <c r="BPZ10" i="17"/>
  <c r="BQA10" i="17"/>
  <c r="BQB10" i="17"/>
  <c r="BQC10" i="17"/>
  <c r="BQD10" i="17"/>
  <c r="BQE10" i="17"/>
  <c r="BQF10" i="17"/>
  <c r="BQG10" i="17"/>
  <c r="BQH10" i="17"/>
  <c r="BQI10" i="17"/>
  <c r="BQJ10" i="17"/>
  <c r="BQK10" i="17"/>
  <c r="BQL10" i="17"/>
  <c r="BQM10" i="17"/>
  <c r="BQN10" i="17"/>
  <c r="BQO10" i="17"/>
  <c r="BQP10" i="17"/>
  <c r="BQQ10" i="17"/>
  <c r="BQR10" i="17"/>
  <c r="BQS10" i="17"/>
  <c r="BQT10" i="17"/>
  <c r="BQU10" i="17"/>
  <c r="BQV10" i="17"/>
  <c r="BQW10" i="17"/>
  <c r="BQX10" i="17"/>
  <c r="BQY10" i="17"/>
  <c r="BQZ10" i="17"/>
  <c r="BRA10" i="17"/>
  <c r="BRB10" i="17"/>
  <c r="BRC10" i="17"/>
  <c r="BRD10" i="17"/>
  <c r="BRE10" i="17"/>
  <c r="BRF10" i="17"/>
  <c r="BRG10" i="17"/>
  <c r="BRH10" i="17"/>
  <c r="BRI10" i="17"/>
  <c r="BRJ10" i="17"/>
  <c r="BRK10" i="17"/>
  <c r="BRL10" i="17"/>
  <c r="BRM10" i="17"/>
  <c r="BRN10" i="17"/>
  <c r="BRO10" i="17"/>
  <c r="BRP10" i="17"/>
  <c r="BRQ10" i="17"/>
  <c r="BRR10" i="17"/>
  <c r="BRS10" i="17"/>
  <c r="BRT10" i="17"/>
  <c r="BRU10" i="17"/>
  <c r="BRV10" i="17"/>
  <c r="BRW10" i="17"/>
  <c r="BRX10" i="17"/>
  <c r="BRY10" i="17"/>
  <c r="BRZ10" i="17"/>
  <c r="BSA10" i="17"/>
  <c r="BSB10" i="17"/>
  <c r="BSC10" i="17"/>
  <c r="BSD10" i="17"/>
  <c r="BSE10" i="17"/>
  <c r="BSF10" i="17"/>
  <c r="BSG10" i="17"/>
  <c r="BSH10" i="17"/>
  <c r="BSI10" i="17"/>
  <c r="BSJ10" i="17"/>
  <c r="BSK10" i="17"/>
  <c r="BSL10" i="17"/>
  <c r="BSM10" i="17"/>
  <c r="BSN10" i="17"/>
  <c r="BSO10" i="17"/>
  <c r="BSP10" i="17"/>
  <c r="BSQ10" i="17"/>
  <c r="BSR10" i="17"/>
  <c r="BSS10" i="17"/>
  <c r="BST10" i="17"/>
  <c r="BSU10" i="17"/>
  <c r="BSV10" i="17"/>
  <c r="BSW10" i="17"/>
  <c r="BSX10" i="17"/>
  <c r="BSY10" i="17"/>
  <c r="BSZ10" i="17"/>
  <c r="BTA10" i="17"/>
  <c r="BTB10" i="17"/>
  <c r="BTC10" i="17"/>
  <c r="BTD10" i="17"/>
  <c r="BTE10" i="17"/>
  <c r="BTF10" i="17"/>
  <c r="BTG10" i="17"/>
  <c r="BTH10" i="17"/>
  <c r="BTI10" i="17"/>
  <c r="BTJ10" i="17"/>
  <c r="BTK10" i="17"/>
  <c r="BTL10" i="17"/>
  <c r="BTM10" i="17"/>
  <c r="BTN10" i="17"/>
  <c r="BTO10" i="17"/>
  <c r="BTP10" i="17"/>
  <c r="BTQ10" i="17"/>
  <c r="BTR10" i="17"/>
  <c r="BTS10" i="17"/>
  <c r="BTT10" i="17"/>
  <c r="BTU10" i="17"/>
  <c r="BTV10" i="17"/>
  <c r="BTW10" i="17"/>
  <c r="BTX10" i="17"/>
  <c r="BTY10" i="17"/>
  <c r="BTZ10" i="17"/>
  <c r="BUA10" i="17"/>
  <c r="BUB10" i="17"/>
  <c r="BUC10" i="17"/>
  <c r="BUD10" i="17"/>
  <c r="BUE10" i="17"/>
  <c r="BUF10" i="17"/>
  <c r="BUG10" i="17"/>
  <c r="BUH10" i="17"/>
  <c r="BUI10" i="17"/>
  <c r="BUJ10" i="17"/>
  <c r="BUK10" i="17"/>
  <c r="BUL10" i="17"/>
  <c r="BUM10" i="17"/>
  <c r="BUN10" i="17"/>
  <c r="BUO10" i="17"/>
  <c r="BUP10" i="17"/>
  <c r="BUQ10" i="17"/>
  <c r="BUR10" i="17"/>
  <c r="BUS10" i="17"/>
  <c r="BUT10" i="17"/>
  <c r="BUU10" i="17"/>
  <c r="BUV10" i="17"/>
  <c r="BUW10" i="17"/>
  <c r="BUX10" i="17"/>
  <c r="BUY10" i="17"/>
  <c r="BUZ10" i="17"/>
  <c r="BVA10" i="17"/>
  <c r="BVB10" i="17"/>
  <c r="BVC10" i="17"/>
  <c r="BVD10" i="17"/>
  <c r="BVE10" i="17"/>
  <c r="BVF10" i="17"/>
  <c r="BVG10" i="17"/>
  <c r="BVH10" i="17"/>
  <c r="BVI10" i="17"/>
  <c r="BVJ10" i="17"/>
  <c r="BVK10" i="17"/>
  <c r="BVL10" i="17"/>
  <c r="BVM10" i="17"/>
  <c r="BVN10" i="17"/>
  <c r="BVO10" i="17"/>
  <c r="BVP10" i="17"/>
  <c r="BVQ10" i="17"/>
  <c r="BVR10" i="17"/>
  <c r="BVS10" i="17"/>
  <c r="BVT10" i="17"/>
  <c r="BVU10" i="17"/>
  <c r="BVV10" i="17"/>
  <c r="BVW10" i="17"/>
  <c r="BVX10" i="17"/>
  <c r="BVY10" i="17"/>
  <c r="BVZ10" i="17"/>
  <c r="BWA10" i="17"/>
  <c r="BWB10" i="17"/>
  <c r="BWC10" i="17"/>
  <c r="BWD10" i="17"/>
  <c r="BWE10" i="17"/>
  <c r="BWF10" i="17"/>
  <c r="BWG10" i="17"/>
  <c r="BWH10" i="17"/>
  <c r="BWI10" i="17"/>
  <c r="BWJ10" i="17"/>
  <c r="BWK10" i="17"/>
  <c r="BWL10" i="17"/>
  <c r="BWM10" i="17"/>
  <c r="BWN10" i="17"/>
  <c r="BWO10" i="17"/>
  <c r="BWP10" i="17"/>
  <c r="BWQ10" i="17"/>
  <c r="BWR10" i="17"/>
  <c r="BWS10" i="17"/>
  <c r="BWT10" i="17"/>
  <c r="BWU10" i="17"/>
  <c r="BWV10" i="17"/>
  <c r="BWW10" i="17"/>
  <c r="BWX10" i="17"/>
  <c r="BWY10" i="17"/>
  <c r="BWZ10" i="17"/>
  <c r="BXA10" i="17"/>
  <c r="BXB10" i="17"/>
  <c r="BXC10" i="17"/>
  <c r="BXD10" i="17"/>
  <c r="BXE10" i="17"/>
  <c r="BXF10" i="17"/>
  <c r="BXG10" i="17"/>
  <c r="BXH10" i="17"/>
  <c r="BXI10" i="17"/>
  <c r="BXJ10" i="17"/>
  <c r="BXK10" i="17"/>
  <c r="BXL10" i="17"/>
  <c r="BXM10" i="17"/>
  <c r="BXN10" i="17"/>
  <c r="BXO10" i="17"/>
  <c r="BXP10" i="17"/>
  <c r="BXQ10" i="17"/>
  <c r="BXR10" i="17"/>
  <c r="BXS10" i="17"/>
  <c r="BXT10" i="17"/>
  <c r="BXU10" i="17"/>
  <c r="BXV10" i="17"/>
  <c r="BXW10" i="17"/>
  <c r="BXX10" i="17"/>
  <c r="BXY10" i="17"/>
  <c r="BXZ10" i="17"/>
  <c r="BYA10" i="17"/>
  <c r="BYB10" i="17"/>
  <c r="BYC10" i="17"/>
  <c r="BYD10" i="17"/>
  <c r="BYE10" i="17"/>
  <c r="BYF10" i="17"/>
  <c r="BYG10" i="17"/>
  <c r="BYH10" i="17"/>
  <c r="BYI10" i="17"/>
  <c r="BYJ10" i="17"/>
  <c r="BYK10" i="17"/>
  <c r="BYL10" i="17"/>
  <c r="BYM10" i="17"/>
  <c r="BYN10" i="17"/>
  <c r="BYO10" i="17"/>
  <c r="BYP10" i="17"/>
  <c r="BYQ10" i="17"/>
  <c r="BYR10" i="17"/>
  <c r="BYS10" i="17"/>
  <c r="BYT10" i="17"/>
  <c r="BYU10" i="17"/>
  <c r="BYV10" i="17"/>
  <c r="BYW10" i="17"/>
  <c r="BYX10" i="17"/>
  <c r="BYY10" i="17"/>
  <c r="BYZ10" i="17"/>
  <c r="BZA10" i="17"/>
  <c r="BZB10" i="17"/>
  <c r="BZC10" i="17"/>
  <c r="BZD10" i="17"/>
  <c r="BZE10" i="17"/>
  <c r="BZF10" i="17"/>
  <c r="BZG10" i="17"/>
  <c r="BZH10" i="17"/>
  <c r="BZI10" i="17"/>
  <c r="BZJ10" i="17"/>
  <c r="BZK10" i="17"/>
  <c r="BZL10" i="17"/>
  <c r="BZM10" i="17"/>
  <c r="BZN10" i="17"/>
  <c r="BZO10" i="17"/>
  <c r="BZP10" i="17"/>
  <c r="BZQ10" i="17"/>
  <c r="BZR10" i="17"/>
  <c r="BZS10" i="17"/>
  <c r="BZT10" i="17"/>
  <c r="BZU10" i="17"/>
  <c r="BZV10" i="17"/>
  <c r="BZW10" i="17"/>
  <c r="BZX10" i="17"/>
  <c r="BZY10" i="17"/>
  <c r="BZZ10" i="17"/>
  <c r="CAA10" i="17"/>
  <c r="CAB10" i="17"/>
  <c r="CAC10" i="17"/>
  <c r="CAD10" i="17"/>
  <c r="CAE10" i="17"/>
  <c r="CAF10" i="17"/>
  <c r="CAG10" i="17"/>
  <c r="CAH10" i="17"/>
  <c r="CAI10" i="17"/>
  <c r="CAJ10" i="17"/>
  <c r="CAK10" i="17"/>
  <c r="CAL10" i="17"/>
  <c r="CAM10" i="17"/>
  <c r="CAN10" i="17"/>
  <c r="CAO10" i="17"/>
  <c r="CAP10" i="17"/>
  <c r="CAQ10" i="17"/>
  <c r="CAR10" i="17"/>
  <c r="CAS10" i="17"/>
  <c r="CAT10" i="17"/>
  <c r="CAU10" i="17"/>
  <c r="CAV10" i="17"/>
  <c r="CAW10" i="17"/>
  <c r="CAX10" i="17"/>
  <c r="CAY10" i="17"/>
  <c r="CAZ10" i="17"/>
  <c r="CBA10" i="17"/>
  <c r="CBB10" i="17"/>
  <c r="CBC10" i="17"/>
  <c r="CBD10" i="17"/>
  <c r="CBE10" i="17"/>
  <c r="CBF10" i="17"/>
  <c r="CBG10" i="17"/>
  <c r="CBH10" i="17"/>
  <c r="CBI10" i="17"/>
  <c r="CBJ10" i="17"/>
  <c r="CBK10" i="17"/>
  <c r="CBL10" i="17"/>
  <c r="CBM10" i="17"/>
  <c r="CBN10" i="17"/>
  <c r="CBO10" i="17"/>
  <c r="CBP10" i="17"/>
  <c r="CBQ10" i="17"/>
  <c r="CBR10" i="17"/>
  <c r="CBS10" i="17"/>
  <c r="CBT10" i="17"/>
  <c r="CBU10" i="17"/>
  <c r="CBV10" i="17"/>
  <c r="CBW10" i="17"/>
  <c r="CBX10" i="17"/>
  <c r="CBY10" i="17"/>
  <c r="CBZ10" i="17"/>
  <c r="CCA10" i="17"/>
  <c r="CCB10" i="17"/>
  <c r="CCC10" i="17"/>
  <c r="CCD10" i="17"/>
  <c r="CCE10" i="17"/>
  <c r="CCF10" i="17"/>
  <c r="CCG10" i="17"/>
  <c r="CCH10" i="17"/>
  <c r="CCI10" i="17"/>
  <c r="CCJ10" i="17"/>
  <c r="CCK10" i="17"/>
  <c r="CCL10" i="17"/>
  <c r="CCM10" i="17"/>
  <c r="CCN10" i="17"/>
  <c r="CCO10" i="17"/>
  <c r="CCP10" i="17"/>
  <c r="CCQ10" i="17"/>
  <c r="CCR10" i="17"/>
  <c r="CCS10" i="17"/>
  <c r="CCT10" i="17"/>
  <c r="CCU10" i="17"/>
  <c r="CCV10" i="17"/>
  <c r="CCW10" i="17"/>
  <c r="CCX10" i="17"/>
  <c r="CCY10" i="17"/>
  <c r="CCZ10" i="17"/>
  <c r="CDA10" i="17"/>
  <c r="CDB10" i="17"/>
  <c r="CDC10" i="17"/>
  <c r="CDD10" i="17"/>
  <c r="CDE10" i="17"/>
  <c r="CDF10" i="17"/>
  <c r="CDG10" i="17"/>
  <c r="CDH10" i="17"/>
  <c r="CDI10" i="17"/>
  <c r="CDJ10" i="17"/>
  <c r="CDK10" i="17"/>
  <c r="CDL10" i="17"/>
  <c r="CDM10" i="17"/>
  <c r="CDN10" i="17"/>
  <c r="CDO10" i="17"/>
  <c r="CDP10" i="17"/>
  <c r="CDQ10" i="17"/>
  <c r="CDR10" i="17"/>
  <c r="CDS10" i="17"/>
  <c r="CDT10" i="17"/>
  <c r="CDU10" i="17"/>
  <c r="CDV10" i="17"/>
  <c r="CDW10" i="17"/>
  <c r="CDX10" i="17"/>
  <c r="CDY10" i="17"/>
  <c r="CDZ10" i="17"/>
  <c r="CEA10" i="17"/>
  <c r="CEB10" i="17"/>
  <c r="CEC10" i="17"/>
  <c r="CED10" i="17"/>
  <c r="CEE10" i="17"/>
  <c r="CEF10" i="17"/>
  <c r="CEG10" i="17"/>
  <c r="CEH10" i="17"/>
  <c r="CEI10" i="17"/>
  <c r="CEJ10" i="17"/>
  <c r="CEK10" i="17"/>
  <c r="CEL10" i="17"/>
  <c r="CEM10" i="17"/>
  <c r="CEN10" i="17"/>
  <c r="CEO10" i="17"/>
  <c r="CEP10" i="17"/>
  <c r="CEQ10" i="17"/>
  <c r="CER10" i="17"/>
  <c r="CES10" i="17"/>
  <c r="CET10" i="17"/>
  <c r="CEU10" i="17"/>
  <c r="CEV10" i="17"/>
  <c r="CEW10" i="17"/>
  <c r="CEX10" i="17"/>
  <c r="CEY10" i="17"/>
  <c r="CEZ10" i="17"/>
  <c r="CFA10" i="17"/>
  <c r="CFB10" i="17"/>
  <c r="CFC10" i="17"/>
  <c r="CFD10" i="17"/>
  <c r="CFE10" i="17"/>
  <c r="CFF10" i="17"/>
  <c r="CFG10" i="17"/>
  <c r="CFH10" i="17"/>
  <c r="CFI10" i="17"/>
  <c r="CFJ10" i="17"/>
  <c r="CFK10" i="17"/>
  <c r="CFL10" i="17"/>
  <c r="CFM10" i="17"/>
  <c r="CFN10" i="17"/>
  <c r="CFO10" i="17"/>
  <c r="CFP10" i="17"/>
  <c r="CFQ10" i="17"/>
  <c r="CFR10" i="17"/>
  <c r="CFS10" i="17"/>
  <c r="CFT10" i="17"/>
  <c r="CFU10" i="17"/>
  <c r="CFV10" i="17"/>
  <c r="CFW10" i="17"/>
  <c r="CFX10" i="17"/>
  <c r="CFY10" i="17"/>
  <c r="CFZ10" i="17"/>
  <c r="CGA10" i="17"/>
  <c r="CGB10" i="17"/>
  <c r="CGC10" i="17"/>
  <c r="CGD10" i="17"/>
  <c r="CGE10" i="17"/>
  <c r="CGF10" i="17"/>
  <c r="CGG10" i="17"/>
  <c r="CGH10" i="17"/>
  <c r="CGI10" i="17"/>
  <c r="CGJ10" i="17"/>
  <c r="CGK10" i="17"/>
  <c r="CGL10" i="17"/>
  <c r="CGM10" i="17"/>
  <c r="CGN10" i="17"/>
  <c r="CGO10" i="17"/>
  <c r="CGP10" i="17"/>
  <c r="CGQ10" i="17"/>
  <c r="CGR10" i="17"/>
  <c r="CGS10" i="17"/>
  <c r="CGT10" i="17"/>
  <c r="CGU10" i="17"/>
  <c r="CGV10" i="17"/>
  <c r="CGW10" i="17"/>
  <c r="CGX10" i="17"/>
  <c r="CGY10" i="17"/>
  <c r="CGZ10" i="17"/>
  <c r="CHA10" i="17"/>
  <c r="CHB10" i="17"/>
  <c r="CHC10" i="17"/>
  <c r="CHD10" i="17"/>
  <c r="CHE10" i="17"/>
  <c r="CHF10" i="17"/>
  <c r="CHG10" i="17"/>
  <c r="CHH10" i="17"/>
  <c r="CHI10" i="17"/>
  <c r="CHJ10" i="17"/>
  <c r="CHK10" i="17"/>
  <c r="CHL10" i="17"/>
  <c r="CHM10" i="17"/>
  <c r="CHN10" i="17"/>
  <c r="CHO10" i="17"/>
  <c r="CHP10" i="17"/>
  <c r="CHQ10" i="17"/>
  <c r="CHR10" i="17"/>
  <c r="CHS10" i="17"/>
  <c r="CHT10" i="17"/>
  <c r="CHU10" i="17"/>
  <c r="CHV10" i="17"/>
  <c r="CHW10" i="17"/>
  <c r="CHX10" i="17"/>
  <c r="CHY10" i="17"/>
  <c r="CHZ10" i="17"/>
  <c r="CIA10" i="17"/>
  <c r="CIB10" i="17"/>
  <c r="CIC10" i="17"/>
  <c r="CID10" i="17"/>
  <c r="CIE10" i="17"/>
  <c r="CIF10" i="17"/>
  <c r="CIG10" i="17"/>
  <c r="CIH10" i="17"/>
  <c r="CII10" i="17"/>
  <c r="CIJ10" i="17"/>
  <c r="CIK10" i="17"/>
  <c r="CIL10" i="17"/>
  <c r="CIM10" i="17"/>
  <c r="CIN10" i="17"/>
  <c r="CIO10" i="17"/>
  <c r="CIP10" i="17"/>
  <c r="CIQ10" i="17"/>
  <c r="CIR10" i="17"/>
  <c r="CIS10" i="17"/>
  <c r="CIT10" i="17"/>
  <c r="CIU10" i="17"/>
  <c r="CIV10" i="17"/>
  <c r="CIW10" i="17"/>
  <c r="CIX10" i="17"/>
  <c r="CIY10" i="17"/>
  <c r="CIZ10" i="17"/>
  <c r="CJA10" i="17"/>
  <c r="CJB10" i="17"/>
  <c r="CJC10" i="17"/>
  <c r="CJD10" i="17"/>
  <c r="CJE10" i="17"/>
  <c r="CJF10" i="17"/>
  <c r="CJG10" i="17"/>
  <c r="CJH10" i="17"/>
  <c r="CJI10" i="17"/>
  <c r="CJJ10" i="17"/>
  <c r="CJK10" i="17"/>
  <c r="CJL10" i="17"/>
  <c r="CJM10" i="17"/>
  <c r="CJN10" i="17"/>
  <c r="CJO10" i="17"/>
  <c r="CJP10" i="17"/>
  <c r="CJQ10" i="17"/>
  <c r="CJR10" i="17"/>
  <c r="CJS10" i="17"/>
  <c r="CJT10" i="17"/>
  <c r="CJU10" i="17"/>
  <c r="CJV10" i="17"/>
  <c r="CJW10" i="17"/>
  <c r="CJX10" i="17"/>
  <c r="CJY10" i="17"/>
  <c r="CJZ10" i="17"/>
  <c r="CKA10" i="17"/>
  <c r="CKB10" i="17"/>
  <c r="CKC10" i="17"/>
  <c r="CKD10" i="17"/>
  <c r="CKE10" i="17"/>
  <c r="CKF10" i="17"/>
  <c r="CKG10" i="17"/>
  <c r="CKH10" i="17"/>
  <c r="CKI10" i="17"/>
  <c r="CKJ10" i="17"/>
  <c r="CKK10" i="17"/>
  <c r="CKL10" i="17"/>
  <c r="CKM10" i="17"/>
  <c r="CKN10" i="17"/>
  <c r="CKO10" i="17"/>
  <c r="CKP10" i="17"/>
  <c r="CKQ10" i="17"/>
  <c r="CKR10" i="17"/>
  <c r="CKS10" i="17"/>
  <c r="CKT10" i="17"/>
  <c r="CKU10" i="17"/>
  <c r="CKV10" i="17"/>
  <c r="CKW10" i="17"/>
  <c r="CKX10" i="17"/>
  <c r="CKY10" i="17"/>
  <c r="CKZ10" i="17"/>
  <c r="CLA10" i="17"/>
  <c r="CLB10" i="17"/>
  <c r="CLC10" i="17"/>
  <c r="CLD10" i="17"/>
  <c r="CLE10" i="17"/>
  <c r="CLF10" i="17"/>
  <c r="CLG10" i="17"/>
  <c r="CLH10" i="17"/>
  <c r="CLI10" i="17"/>
  <c r="CLJ10" i="17"/>
  <c r="CLK10" i="17"/>
  <c r="CLL10" i="17"/>
  <c r="CLM10" i="17"/>
  <c r="CLN10" i="17"/>
  <c r="CLO10" i="17"/>
  <c r="CLP10" i="17"/>
  <c r="CLQ10" i="17"/>
  <c r="CLR10" i="17"/>
  <c r="CLS10" i="17"/>
  <c r="CLT10" i="17"/>
  <c r="CLU10" i="17"/>
  <c r="CLV10" i="17"/>
  <c r="CLW10" i="17"/>
  <c r="CLX10" i="17"/>
  <c r="CLY10" i="17"/>
  <c r="CLZ10" i="17"/>
  <c r="CMA10" i="17"/>
  <c r="CMB10" i="17"/>
  <c r="CMC10" i="17"/>
  <c r="CMD10" i="17"/>
  <c r="CME10" i="17"/>
  <c r="CMF10" i="17"/>
  <c r="CMG10" i="17"/>
  <c r="CMH10" i="17"/>
  <c r="CMI10" i="17"/>
  <c r="CMJ10" i="17"/>
  <c r="CMK10" i="17"/>
  <c r="CML10" i="17"/>
  <c r="CMM10" i="17"/>
  <c r="CMN10" i="17"/>
  <c r="CMO10" i="17"/>
  <c r="CMP10" i="17"/>
  <c r="CMQ10" i="17"/>
  <c r="CMR10" i="17"/>
  <c r="CMS10" i="17"/>
  <c r="CMT10" i="17"/>
  <c r="CMU10" i="17"/>
  <c r="CMV10" i="17"/>
  <c r="CMW10" i="17"/>
  <c r="CMX10" i="17"/>
  <c r="CMY10" i="17"/>
  <c r="CMZ10" i="17"/>
  <c r="CNA10" i="17"/>
  <c r="CNB10" i="17"/>
  <c r="CNC10" i="17"/>
  <c r="CND10" i="17"/>
  <c r="CNE10" i="17"/>
  <c r="CNF10" i="17"/>
  <c r="CNG10" i="17"/>
  <c r="CNH10" i="17"/>
  <c r="CNI10" i="17"/>
  <c r="CNJ10" i="17"/>
  <c r="CNK10" i="17"/>
  <c r="CNL10" i="17"/>
  <c r="CNM10" i="17"/>
  <c r="CNN10" i="17"/>
  <c r="CNO10" i="17"/>
  <c r="CNP10" i="17"/>
  <c r="CNQ10" i="17"/>
  <c r="CNR10" i="17"/>
  <c r="CNS10" i="17"/>
  <c r="CNT10" i="17"/>
  <c r="CNU10" i="17"/>
  <c r="CNV10" i="17"/>
  <c r="CNW10" i="17"/>
  <c r="CNX10" i="17"/>
  <c r="CNY10" i="17"/>
  <c r="CNZ10" i="17"/>
  <c r="COA10" i="17"/>
  <c r="COB10" i="17"/>
  <c r="COC10" i="17"/>
  <c r="COD10" i="17"/>
  <c r="COE10" i="17"/>
  <c r="COF10" i="17"/>
  <c r="COG10" i="17"/>
  <c r="COH10" i="17"/>
  <c r="COI10" i="17"/>
  <c r="COJ10" i="17"/>
  <c r="COK10" i="17"/>
  <c r="COL10" i="17"/>
  <c r="COM10" i="17"/>
  <c r="CON10" i="17"/>
  <c r="COO10" i="17"/>
  <c r="COP10" i="17"/>
  <c r="COQ10" i="17"/>
  <c r="COR10" i="17"/>
  <c r="COS10" i="17"/>
  <c r="COT10" i="17"/>
  <c r="COU10" i="17"/>
  <c r="COV10" i="17"/>
  <c r="COW10" i="17"/>
  <c r="COX10" i="17"/>
  <c r="COY10" i="17"/>
  <c r="COZ10" i="17"/>
  <c r="CPA10" i="17"/>
  <c r="CPB10" i="17"/>
  <c r="CPC10" i="17"/>
  <c r="CPD10" i="17"/>
  <c r="CPE10" i="17"/>
  <c r="CPF10" i="17"/>
  <c r="CPG10" i="17"/>
  <c r="CPH10" i="17"/>
  <c r="CPI10" i="17"/>
  <c r="CPJ10" i="17"/>
  <c r="CPK10" i="17"/>
  <c r="CPL10" i="17"/>
  <c r="CPM10" i="17"/>
  <c r="CPN10" i="17"/>
  <c r="CPO10" i="17"/>
  <c r="CPP10" i="17"/>
  <c r="CPQ10" i="17"/>
  <c r="CPR10" i="17"/>
  <c r="CPS10" i="17"/>
  <c r="CPT10" i="17"/>
  <c r="CPU10" i="17"/>
  <c r="CPV10" i="17"/>
  <c r="CPW10" i="17"/>
  <c r="CPX10" i="17"/>
  <c r="CPY10" i="17"/>
  <c r="CPZ10" i="17"/>
  <c r="CQA10" i="17"/>
  <c r="CQB10" i="17"/>
  <c r="CQC10" i="17"/>
  <c r="CQD10" i="17"/>
  <c r="CQE10" i="17"/>
  <c r="CQF10" i="17"/>
  <c r="CQG10" i="17"/>
  <c r="CQH10" i="17"/>
  <c r="CQI10" i="17"/>
  <c r="CQJ10" i="17"/>
  <c r="CQK10" i="17"/>
  <c r="CQL10" i="17"/>
  <c r="CQM10" i="17"/>
  <c r="CQN10" i="17"/>
  <c r="CQO10" i="17"/>
  <c r="CQP10" i="17"/>
  <c r="CQQ10" i="17"/>
  <c r="CQR10" i="17"/>
  <c r="CQS10" i="17"/>
  <c r="CQT10" i="17"/>
  <c r="CQU10" i="17"/>
  <c r="CQV10" i="17"/>
  <c r="CQW10" i="17"/>
  <c r="CQX10" i="17"/>
  <c r="CQY10" i="17"/>
  <c r="CQZ10" i="17"/>
  <c r="CRA10" i="17"/>
  <c r="CRB10" i="17"/>
  <c r="CRC10" i="17"/>
  <c r="CRD10" i="17"/>
  <c r="CRE10" i="17"/>
  <c r="CRF10" i="17"/>
  <c r="CRG10" i="17"/>
  <c r="CRH10" i="17"/>
  <c r="CRI10" i="17"/>
  <c r="CRJ10" i="17"/>
  <c r="CRK10" i="17"/>
  <c r="CRL10" i="17"/>
  <c r="CRM10" i="17"/>
  <c r="CRN10" i="17"/>
  <c r="CRO10" i="17"/>
  <c r="CRP10" i="17"/>
  <c r="CRQ10" i="17"/>
  <c r="CRR10" i="17"/>
  <c r="CRS10" i="17"/>
  <c r="CRT10" i="17"/>
  <c r="CRU10" i="17"/>
  <c r="CRV10" i="17"/>
  <c r="CRW10" i="17"/>
  <c r="CRX10" i="17"/>
  <c r="CRY10" i="17"/>
  <c r="CRZ10" i="17"/>
  <c r="CSA10" i="17"/>
  <c r="CSB10" i="17"/>
  <c r="CSC10" i="17"/>
  <c r="CSD10" i="17"/>
  <c r="CSE10" i="17"/>
  <c r="CSF10" i="17"/>
  <c r="CSG10" i="17"/>
  <c r="CSH10" i="17"/>
  <c r="CSI10" i="17"/>
  <c r="CSJ10" i="17"/>
  <c r="CSK10" i="17"/>
  <c r="CSL10" i="17"/>
  <c r="CSM10" i="17"/>
  <c r="CSN10" i="17"/>
  <c r="CSO10" i="17"/>
  <c r="CSP10" i="17"/>
  <c r="CSQ10" i="17"/>
  <c r="CSR10" i="17"/>
  <c r="CSS10" i="17"/>
  <c r="CST10" i="17"/>
  <c r="CSU10" i="17"/>
  <c r="CSV10" i="17"/>
  <c r="CSW10" i="17"/>
  <c r="CSX10" i="17"/>
  <c r="CSY10" i="17"/>
  <c r="CSZ10" i="17"/>
  <c r="CTA10" i="17"/>
  <c r="CTB10" i="17"/>
  <c r="CTC10" i="17"/>
  <c r="CTD10" i="17"/>
  <c r="CTE10" i="17"/>
  <c r="CTF10" i="17"/>
  <c r="CTG10" i="17"/>
  <c r="CTH10" i="17"/>
  <c r="CTI10" i="17"/>
  <c r="CTJ10" i="17"/>
  <c r="CTK10" i="17"/>
  <c r="CTL10" i="17"/>
  <c r="CTM10" i="17"/>
  <c r="CTN10" i="17"/>
  <c r="CTO10" i="17"/>
  <c r="CTP10" i="17"/>
  <c r="CTQ10" i="17"/>
  <c r="CTR10" i="17"/>
  <c r="CTS10" i="17"/>
  <c r="CTT10" i="17"/>
  <c r="CTU10" i="17"/>
  <c r="CTV10" i="17"/>
  <c r="CTW10" i="17"/>
  <c r="CTX10" i="17"/>
  <c r="CTY10" i="17"/>
  <c r="CTZ10" i="17"/>
  <c r="CUA10" i="17"/>
  <c r="CUB10" i="17"/>
  <c r="CUC10" i="17"/>
  <c r="CUD10" i="17"/>
  <c r="CUE10" i="17"/>
  <c r="CUF10" i="17"/>
  <c r="CUG10" i="17"/>
  <c r="CUH10" i="17"/>
  <c r="CUI10" i="17"/>
  <c r="CUJ10" i="17"/>
  <c r="CUK10" i="17"/>
  <c r="CUL10" i="17"/>
  <c r="CUM10" i="17"/>
  <c r="CUN10" i="17"/>
  <c r="CUO10" i="17"/>
  <c r="CUP10" i="17"/>
  <c r="CUQ10" i="17"/>
  <c r="CUR10" i="17"/>
  <c r="CUS10" i="17"/>
  <c r="CUT10" i="17"/>
  <c r="CUU10" i="17"/>
  <c r="CUV10" i="17"/>
  <c r="CUW10" i="17"/>
  <c r="CUX10" i="17"/>
  <c r="CUY10" i="17"/>
  <c r="CUZ10" i="17"/>
  <c r="CVA10" i="17"/>
  <c r="CVB10" i="17"/>
  <c r="CVC10" i="17"/>
  <c r="CVD10" i="17"/>
  <c r="CVE10" i="17"/>
  <c r="CVF10" i="17"/>
  <c r="CVG10" i="17"/>
  <c r="CVH10" i="17"/>
  <c r="CVI10" i="17"/>
  <c r="CVJ10" i="17"/>
  <c r="CVK10" i="17"/>
  <c r="CVL10" i="17"/>
  <c r="CVM10" i="17"/>
  <c r="CVN10" i="17"/>
  <c r="CVO10" i="17"/>
  <c r="CVP10" i="17"/>
  <c r="CVQ10" i="17"/>
  <c r="CVR10" i="17"/>
  <c r="CVS10" i="17"/>
  <c r="CVT10" i="17"/>
  <c r="CVU10" i="17"/>
  <c r="CVV10" i="17"/>
  <c r="CVW10" i="17"/>
  <c r="CVX10" i="17"/>
  <c r="CVY10" i="17"/>
  <c r="CVZ10" i="17"/>
  <c r="CWA10" i="17"/>
  <c r="CWB10" i="17"/>
  <c r="CWC10" i="17"/>
  <c r="CWD10" i="17"/>
  <c r="CWE10" i="17"/>
  <c r="CWF10" i="17"/>
  <c r="CWG10" i="17"/>
  <c r="CWH10" i="17"/>
  <c r="CWI10" i="17"/>
  <c r="CWJ10" i="17"/>
  <c r="CWK10" i="17"/>
  <c r="CWL10" i="17"/>
  <c r="CWM10" i="17"/>
  <c r="CWN10" i="17"/>
  <c r="CWO10" i="17"/>
  <c r="CWP10" i="17"/>
  <c r="CWQ10" i="17"/>
  <c r="CWR10" i="17"/>
  <c r="CWS10" i="17"/>
  <c r="CWT10" i="17"/>
  <c r="CWU10" i="17"/>
  <c r="CWV10" i="17"/>
  <c r="CWW10" i="17"/>
  <c r="CWX10" i="17"/>
  <c r="CWY10" i="17"/>
  <c r="CWZ10" i="17"/>
  <c r="CXA10" i="17"/>
  <c r="CXB10" i="17"/>
  <c r="CXC10" i="17"/>
  <c r="CXD10" i="17"/>
  <c r="CXE10" i="17"/>
  <c r="CXF10" i="17"/>
  <c r="CXG10" i="17"/>
  <c r="CXH10" i="17"/>
  <c r="CXI10" i="17"/>
  <c r="CXJ10" i="17"/>
  <c r="CXK10" i="17"/>
  <c r="CXL10" i="17"/>
  <c r="CXM10" i="17"/>
  <c r="CXN10" i="17"/>
  <c r="CXO10" i="17"/>
  <c r="CXP10" i="17"/>
  <c r="CXQ10" i="17"/>
  <c r="CXR10" i="17"/>
  <c r="CXS10" i="17"/>
  <c r="CXT10" i="17"/>
  <c r="CXU10" i="17"/>
  <c r="CXV10" i="17"/>
  <c r="CXW10" i="17"/>
  <c r="CXX10" i="17"/>
  <c r="CXY10" i="17"/>
  <c r="CXZ10" i="17"/>
  <c r="CYA10" i="17"/>
  <c r="CYB10" i="17"/>
  <c r="CYC10" i="17"/>
  <c r="CYD10" i="17"/>
  <c r="CYE10" i="17"/>
  <c r="CYF10" i="17"/>
  <c r="CYG10" i="17"/>
  <c r="CYH10" i="17"/>
  <c r="CYI10" i="17"/>
  <c r="CYJ10" i="17"/>
  <c r="CYK10" i="17"/>
  <c r="CYL10" i="17"/>
  <c r="CYM10" i="17"/>
  <c r="CYN10" i="17"/>
  <c r="CYO10" i="17"/>
  <c r="CYP10" i="17"/>
  <c r="CYQ10" i="17"/>
  <c r="CYR10" i="17"/>
  <c r="CYS10" i="17"/>
  <c r="CYT10" i="17"/>
  <c r="CYU10" i="17"/>
  <c r="CYV10" i="17"/>
  <c r="CYW10" i="17"/>
  <c r="CYX10" i="17"/>
  <c r="CYY10" i="17"/>
  <c r="CYZ10" i="17"/>
  <c r="CZA10" i="17"/>
  <c r="CZB10" i="17"/>
  <c r="CZC10" i="17"/>
  <c r="CZD10" i="17"/>
  <c r="CZE10" i="17"/>
  <c r="CZF10" i="17"/>
  <c r="CZG10" i="17"/>
  <c r="CZH10" i="17"/>
  <c r="CZI10" i="17"/>
  <c r="CZJ10" i="17"/>
  <c r="CZK10" i="17"/>
  <c r="CZL10" i="17"/>
  <c r="CZM10" i="17"/>
  <c r="CZN10" i="17"/>
  <c r="CZO10" i="17"/>
  <c r="CZP10" i="17"/>
  <c r="CZQ10" i="17"/>
  <c r="CZR10" i="17"/>
  <c r="CZS10" i="17"/>
  <c r="CZT10" i="17"/>
  <c r="CZU10" i="17"/>
  <c r="CZV10" i="17"/>
  <c r="CZW10" i="17"/>
  <c r="CZX10" i="17"/>
  <c r="CZY10" i="17"/>
  <c r="CZZ10" i="17"/>
  <c r="DAA10" i="17"/>
  <c r="DAB10" i="17"/>
  <c r="DAC10" i="17"/>
  <c r="DAD10" i="17"/>
  <c r="DAE10" i="17"/>
  <c r="DAF10" i="17"/>
  <c r="DAG10" i="17"/>
  <c r="DAH10" i="17"/>
  <c r="DAI10" i="17"/>
  <c r="DAJ10" i="17"/>
  <c r="DAK10" i="17"/>
  <c r="DAL10" i="17"/>
  <c r="DAM10" i="17"/>
  <c r="DAN10" i="17"/>
  <c r="DAO10" i="17"/>
  <c r="DAP10" i="17"/>
  <c r="DAQ10" i="17"/>
  <c r="DAR10" i="17"/>
  <c r="DAS10" i="17"/>
  <c r="DAT10" i="17"/>
  <c r="DAU10" i="17"/>
  <c r="DAV10" i="17"/>
  <c r="DAW10" i="17"/>
  <c r="DAX10" i="17"/>
  <c r="DAY10" i="17"/>
  <c r="DAZ10" i="17"/>
  <c r="DBA10" i="17"/>
  <c r="DBB10" i="17"/>
  <c r="DBC10" i="17"/>
  <c r="DBD10" i="17"/>
  <c r="DBE10" i="17"/>
  <c r="DBF10" i="17"/>
  <c r="DBG10" i="17"/>
  <c r="DBH10" i="17"/>
  <c r="DBI10" i="17"/>
  <c r="DBJ10" i="17"/>
  <c r="DBK10" i="17"/>
  <c r="DBL10" i="17"/>
  <c r="DBM10" i="17"/>
  <c r="DBN10" i="17"/>
  <c r="DBO10" i="17"/>
  <c r="DBP10" i="17"/>
  <c r="DBQ10" i="17"/>
  <c r="DBR10" i="17"/>
  <c r="DBS10" i="17"/>
  <c r="DBT10" i="17"/>
  <c r="DBU10" i="17"/>
  <c r="DBV10" i="17"/>
  <c r="DBW10" i="17"/>
  <c r="DBX10" i="17"/>
  <c r="DBY10" i="17"/>
  <c r="DBZ10" i="17"/>
  <c r="DCA10" i="17"/>
  <c r="DCB10" i="17"/>
  <c r="DCC10" i="17"/>
  <c r="DCD10" i="17"/>
  <c r="DCE10" i="17"/>
  <c r="DCF10" i="17"/>
  <c r="DCG10" i="17"/>
  <c r="DCH10" i="17"/>
  <c r="DCI10" i="17"/>
  <c r="DCJ10" i="17"/>
  <c r="DCK10" i="17"/>
  <c r="DCL10" i="17"/>
  <c r="DCM10" i="17"/>
  <c r="DCN10" i="17"/>
  <c r="DCO10" i="17"/>
  <c r="DCP10" i="17"/>
  <c r="DCQ10" i="17"/>
  <c r="DCR10" i="17"/>
  <c r="DCS10" i="17"/>
  <c r="DCT10" i="17"/>
  <c r="DCU10" i="17"/>
  <c r="DCV10" i="17"/>
  <c r="DCW10" i="17"/>
  <c r="DCX10" i="17"/>
  <c r="DCY10" i="17"/>
  <c r="DCZ10" i="17"/>
  <c r="DDA10" i="17"/>
  <c r="DDB10" i="17"/>
  <c r="DDC10" i="17"/>
  <c r="DDD10" i="17"/>
  <c r="DDE10" i="17"/>
  <c r="DDF10" i="17"/>
  <c r="DDG10" i="17"/>
  <c r="DDH10" i="17"/>
  <c r="DDI10" i="17"/>
  <c r="DDJ10" i="17"/>
  <c r="DDK10" i="17"/>
  <c r="DDL10" i="17"/>
  <c r="DDM10" i="17"/>
  <c r="DDN10" i="17"/>
  <c r="DDO10" i="17"/>
  <c r="DDP10" i="17"/>
  <c r="DDQ10" i="17"/>
  <c r="DDR10" i="17"/>
  <c r="DDS10" i="17"/>
  <c r="DDT10" i="17"/>
  <c r="DDU10" i="17"/>
  <c r="DDV10" i="17"/>
  <c r="DDW10" i="17"/>
  <c r="DDX10" i="17"/>
  <c r="DDY10" i="17"/>
  <c r="DDZ10" i="17"/>
  <c r="DEA10" i="17"/>
  <c r="DEB10" i="17"/>
  <c r="DEC10" i="17"/>
  <c r="DED10" i="17"/>
  <c r="DEE10" i="17"/>
  <c r="DEF10" i="17"/>
  <c r="DEG10" i="17"/>
  <c r="DEH10" i="17"/>
  <c r="DEI10" i="17"/>
  <c r="DEJ10" i="17"/>
  <c r="DEK10" i="17"/>
  <c r="DEL10" i="17"/>
  <c r="DEM10" i="17"/>
  <c r="DEN10" i="17"/>
  <c r="DEO10" i="17"/>
  <c r="DEP10" i="17"/>
  <c r="DEQ10" i="17"/>
  <c r="DER10" i="17"/>
  <c r="DES10" i="17"/>
  <c r="DET10" i="17"/>
  <c r="DEU10" i="17"/>
  <c r="DEV10" i="17"/>
  <c r="DEW10" i="17"/>
  <c r="DEX10" i="17"/>
  <c r="DEY10" i="17"/>
  <c r="DEZ10" i="17"/>
  <c r="DFA10" i="17"/>
  <c r="DFB10" i="17"/>
  <c r="DFC10" i="17"/>
  <c r="DFD10" i="17"/>
  <c r="DFE10" i="17"/>
  <c r="DFF10" i="17"/>
  <c r="DFG10" i="17"/>
  <c r="DFH10" i="17"/>
  <c r="DFI10" i="17"/>
  <c r="DFJ10" i="17"/>
  <c r="DFK10" i="17"/>
  <c r="DFL10" i="17"/>
  <c r="DFM10" i="17"/>
  <c r="DFN10" i="17"/>
  <c r="DFO10" i="17"/>
  <c r="DFP10" i="17"/>
  <c r="DFQ10" i="17"/>
  <c r="DFR10" i="17"/>
  <c r="DFS10" i="17"/>
  <c r="DFT10" i="17"/>
  <c r="DFU10" i="17"/>
  <c r="DFV10" i="17"/>
  <c r="DFW10" i="17"/>
  <c r="DFX10" i="17"/>
  <c r="DFY10" i="17"/>
  <c r="DFZ10" i="17"/>
  <c r="DGA10" i="17"/>
  <c r="DGB10" i="17"/>
  <c r="DGC10" i="17"/>
  <c r="DGD10" i="17"/>
  <c r="DGE10" i="17"/>
  <c r="DGF10" i="17"/>
  <c r="DGG10" i="17"/>
  <c r="DGH10" i="17"/>
  <c r="DGI10" i="17"/>
  <c r="DGJ10" i="17"/>
  <c r="DGK10" i="17"/>
  <c r="DGL10" i="17"/>
  <c r="DGM10" i="17"/>
  <c r="DGN10" i="17"/>
  <c r="DGO10" i="17"/>
  <c r="DGP10" i="17"/>
  <c r="DGQ10" i="17"/>
  <c r="DGR10" i="17"/>
  <c r="DGS10" i="17"/>
  <c r="DGT10" i="17"/>
  <c r="DGU10" i="17"/>
  <c r="DGV10" i="17"/>
  <c r="DGW10" i="17"/>
  <c r="DGX10" i="17"/>
  <c r="DGY10" i="17"/>
  <c r="DGZ10" i="17"/>
  <c r="DHA10" i="17"/>
  <c r="DHB10" i="17"/>
  <c r="DHC10" i="17"/>
  <c r="DHD10" i="17"/>
  <c r="DHE10" i="17"/>
  <c r="DHF10" i="17"/>
  <c r="DHG10" i="17"/>
  <c r="DHH10" i="17"/>
  <c r="DHI10" i="17"/>
  <c r="DHJ10" i="17"/>
  <c r="DHK10" i="17"/>
  <c r="DHL10" i="17"/>
  <c r="DHM10" i="17"/>
  <c r="DHN10" i="17"/>
  <c r="DHO10" i="17"/>
  <c r="DHP10" i="17"/>
  <c r="DHQ10" i="17"/>
  <c r="DHR10" i="17"/>
  <c r="DHS10" i="17"/>
  <c r="DHT10" i="17"/>
  <c r="DHU10" i="17"/>
  <c r="DHV10" i="17"/>
  <c r="DHW10" i="17"/>
  <c r="DHX10" i="17"/>
  <c r="DHY10" i="17"/>
  <c r="DHZ10" i="17"/>
  <c r="DIA10" i="17"/>
  <c r="DIB10" i="17"/>
  <c r="DIC10" i="17"/>
  <c r="DID10" i="17"/>
  <c r="DIE10" i="17"/>
  <c r="DIF10" i="17"/>
  <c r="DIG10" i="17"/>
  <c r="DIH10" i="17"/>
  <c r="DII10" i="17"/>
  <c r="DIJ10" i="17"/>
  <c r="DIK10" i="17"/>
  <c r="DIL10" i="17"/>
  <c r="DIM10" i="17"/>
  <c r="DIN10" i="17"/>
  <c r="DIO10" i="17"/>
  <c r="DIP10" i="17"/>
  <c r="DIQ10" i="17"/>
  <c r="DIR10" i="17"/>
  <c r="DIS10" i="17"/>
  <c r="DIT10" i="17"/>
  <c r="DIU10" i="17"/>
  <c r="DIV10" i="17"/>
  <c r="DIW10" i="17"/>
  <c r="DIX10" i="17"/>
  <c r="DIY10" i="17"/>
  <c r="DIZ10" i="17"/>
  <c r="DJA10" i="17"/>
  <c r="DJB10" i="17"/>
  <c r="DJC10" i="17"/>
  <c r="DJD10" i="17"/>
  <c r="DJE10" i="17"/>
  <c r="DJF10" i="17"/>
  <c r="DJG10" i="17"/>
  <c r="DJH10" i="17"/>
  <c r="DJI10" i="17"/>
  <c r="DJJ10" i="17"/>
  <c r="DJK10" i="17"/>
  <c r="DJL10" i="17"/>
  <c r="DJM10" i="17"/>
  <c r="DJN10" i="17"/>
  <c r="DJO10" i="17"/>
  <c r="DJP10" i="17"/>
  <c r="DJQ10" i="17"/>
  <c r="DJR10" i="17"/>
  <c r="DJS10" i="17"/>
  <c r="DJT10" i="17"/>
  <c r="DJU10" i="17"/>
  <c r="DJV10" i="17"/>
  <c r="DJW10" i="17"/>
  <c r="DJX10" i="17"/>
  <c r="DJY10" i="17"/>
  <c r="DJZ10" i="17"/>
  <c r="DKA10" i="17"/>
  <c r="DKB10" i="17"/>
  <c r="DKC10" i="17"/>
  <c r="DKD10" i="17"/>
  <c r="DKE10" i="17"/>
  <c r="DKF10" i="17"/>
  <c r="DKG10" i="17"/>
  <c r="DKH10" i="17"/>
  <c r="DKI10" i="17"/>
  <c r="DKJ10" i="17"/>
  <c r="DKK10" i="17"/>
  <c r="DKL10" i="17"/>
  <c r="DKM10" i="17"/>
  <c r="DKN10" i="17"/>
  <c r="DKO10" i="17"/>
  <c r="DKP10" i="17"/>
  <c r="DKQ10" i="17"/>
  <c r="DKR10" i="17"/>
  <c r="DKS10" i="17"/>
  <c r="DKT10" i="17"/>
  <c r="DKU10" i="17"/>
  <c r="DKV10" i="17"/>
  <c r="DKW10" i="17"/>
  <c r="DKX10" i="17"/>
  <c r="DKY10" i="17"/>
  <c r="DKZ10" i="17"/>
  <c r="DLA10" i="17"/>
  <c r="DLB10" i="17"/>
  <c r="DLC10" i="17"/>
  <c r="DLD10" i="17"/>
  <c r="DLE10" i="17"/>
  <c r="DLF10" i="17"/>
  <c r="DLG10" i="17"/>
  <c r="DLH10" i="17"/>
  <c r="DLI10" i="17"/>
  <c r="DLJ10" i="17"/>
  <c r="DLK10" i="17"/>
  <c r="DLL10" i="17"/>
  <c r="DLM10" i="17"/>
  <c r="DLN10" i="17"/>
  <c r="DLO10" i="17"/>
  <c r="DLP10" i="17"/>
  <c r="DLQ10" i="17"/>
  <c r="DLR10" i="17"/>
  <c r="DLS10" i="17"/>
  <c r="DLT10" i="17"/>
  <c r="DLU10" i="17"/>
  <c r="DLV10" i="17"/>
  <c r="DLW10" i="17"/>
  <c r="DLX10" i="17"/>
  <c r="DLY10" i="17"/>
  <c r="DLZ10" i="17"/>
  <c r="DMA10" i="17"/>
  <c r="DMB10" i="17"/>
  <c r="DMC10" i="17"/>
  <c r="DMD10" i="17"/>
  <c r="DME10" i="17"/>
  <c r="DMF10" i="17"/>
  <c r="DMG10" i="17"/>
  <c r="DMH10" i="17"/>
  <c r="DMI10" i="17"/>
  <c r="DMJ10" i="17"/>
  <c r="DMK10" i="17"/>
  <c r="DML10" i="17"/>
  <c r="DMM10" i="17"/>
  <c r="DMN10" i="17"/>
  <c r="DMO10" i="17"/>
  <c r="DMP10" i="17"/>
  <c r="DMQ10" i="17"/>
  <c r="DMR10" i="17"/>
  <c r="DMS10" i="17"/>
  <c r="DMT10" i="17"/>
  <c r="DMU10" i="17"/>
  <c r="DMV10" i="17"/>
  <c r="DMW10" i="17"/>
  <c r="DMX10" i="17"/>
  <c r="DMY10" i="17"/>
  <c r="DMZ10" i="17"/>
  <c r="DNA10" i="17"/>
  <c r="DNB10" i="17"/>
  <c r="DNC10" i="17"/>
  <c r="DND10" i="17"/>
  <c r="DNE10" i="17"/>
  <c r="DNF10" i="17"/>
  <c r="DNG10" i="17"/>
  <c r="DNH10" i="17"/>
  <c r="DNI10" i="17"/>
  <c r="DNJ10" i="17"/>
  <c r="DNK10" i="17"/>
  <c r="DNL10" i="17"/>
  <c r="DNM10" i="17"/>
  <c r="DNN10" i="17"/>
  <c r="DNO10" i="17"/>
  <c r="DNP10" i="17"/>
  <c r="DNQ10" i="17"/>
  <c r="DNR10" i="17"/>
  <c r="DNS10" i="17"/>
  <c r="DNT10" i="17"/>
  <c r="DNU10" i="17"/>
  <c r="DNV10" i="17"/>
  <c r="DNW10" i="17"/>
  <c r="DNX10" i="17"/>
  <c r="DNY10" i="17"/>
  <c r="DNZ10" i="17"/>
  <c r="DOA10" i="17"/>
  <c r="DOB10" i="17"/>
  <c r="DOC10" i="17"/>
  <c r="DOD10" i="17"/>
  <c r="DOE10" i="17"/>
  <c r="DOF10" i="17"/>
  <c r="DOG10" i="17"/>
  <c r="DOH10" i="17"/>
  <c r="DOI10" i="17"/>
  <c r="DOJ10" i="17"/>
  <c r="DOK10" i="17"/>
  <c r="DOL10" i="17"/>
  <c r="DOM10" i="17"/>
  <c r="DON10" i="17"/>
  <c r="DOO10" i="17"/>
  <c r="DOP10" i="17"/>
  <c r="DOQ10" i="17"/>
  <c r="DOR10" i="17"/>
  <c r="DOS10" i="17"/>
  <c r="DOT10" i="17"/>
  <c r="DOU10" i="17"/>
  <c r="DOV10" i="17"/>
  <c r="DOW10" i="17"/>
  <c r="DOX10" i="17"/>
  <c r="DOY10" i="17"/>
  <c r="DOZ10" i="17"/>
  <c r="DPA10" i="17"/>
  <c r="DPB10" i="17"/>
  <c r="DPC10" i="17"/>
  <c r="DPD10" i="17"/>
  <c r="DPE10" i="17"/>
  <c r="DPF10" i="17"/>
  <c r="DPG10" i="17"/>
  <c r="DPH10" i="17"/>
  <c r="DPI10" i="17"/>
  <c r="DPJ10" i="17"/>
  <c r="DPK10" i="17"/>
  <c r="DPL10" i="17"/>
  <c r="DPM10" i="17"/>
  <c r="DPN10" i="17"/>
  <c r="DPO10" i="17"/>
  <c r="DPP10" i="17"/>
  <c r="DPQ10" i="17"/>
  <c r="DPR10" i="17"/>
  <c r="DPS10" i="17"/>
  <c r="DPT10" i="17"/>
  <c r="DPU10" i="17"/>
  <c r="DPV10" i="17"/>
  <c r="DPW10" i="17"/>
  <c r="DPX10" i="17"/>
  <c r="DPY10" i="17"/>
  <c r="DPZ10" i="17"/>
  <c r="DQA10" i="17"/>
  <c r="DQB10" i="17"/>
  <c r="DQC10" i="17"/>
  <c r="DQD10" i="17"/>
  <c r="DQE10" i="17"/>
  <c r="DQF10" i="17"/>
  <c r="DQG10" i="17"/>
  <c r="DQH10" i="17"/>
  <c r="DQI10" i="17"/>
  <c r="DQJ10" i="17"/>
  <c r="DQK10" i="17"/>
  <c r="DQL10" i="17"/>
  <c r="DQM10" i="17"/>
  <c r="DQN10" i="17"/>
  <c r="DQO10" i="17"/>
  <c r="DQP10" i="17"/>
  <c r="DQQ10" i="17"/>
  <c r="DQR10" i="17"/>
  <c r="DQS10" i="17"/>
  <c r="DQT10" i="17"/>
  <c r="DQU10" i="17"/>
  <c r="DQV10" i="17"/>
  <c r="DQW10" i="17"/>
  <c r="DQX10" i="17"/>
  <c r="DQY10" i="17"/>
  <c r="DQZ10" i="17"/>
  <c r="DRA10" i="17"/>
  <c r="DRB10" i="17"/>
  <c r="DRC10" i="17"/>
  <c r="DRD10" i="17"/>
  <c r="DRE10" i="17"/>
  <c r="DRF10" i="17"/>
  <c r="DRG10" i="17"/>
  <c r="DRH10" i="17"/>
  <c r="DRI10" i="17"/>
  <c r="DRJ10" i="17"/>
  <c r="DRK10" i="17"/>
  <c r="DRL10" i="17"/>
  <c r="DRM10" i="17"/>
  <c r="DRN10" i="17"/>
  <c r="DRO10" i="17"/>
  <c r="DRP10" i="17"/>
  <c r="DRQ10" i="17"/>
  <c r="DRR10" i="17"/>
  <c r="DRS10" i="17"/>
  <c r="DRT10" i="17"/>
  <c r="DRU10" i="17"/>
  <c r="DRV10" i="17"/>
  <c r="DRW10" i="17"/>
  <c r="DRX10" i="17"/>
  <c r="DRY10" i="17"/>
  <c r="DRZ10" i="17"/>
  <c r="DSA10" i="17"/>
  <c r="DSB10" i="17"/>
  <c r="DSC10" i="17"/>
  <c r="DSD10" i="17"/>
  <c r="DSE10" i="17"/>
  <c r="DSF10" i="17"/>
  <c r="DSG10" i="17"/>
  <c r="DSH10" i="17"/>
  <c r="DSI10" i="17"/>
  <c r="DSJ10" i="17"/>
  <c r="DSK10" i="17"/>
  <c r="DSL10" i="17"/>
  <c r="DSM10" i="17"/>
  <c r="DSN10" i="17"/>
  <c r="DSO10" i="17"/>
  <c r="DSP10" i="17"/>
  <c r="DSQ10" i="17"/>
  <c r="DSR10" i="17"/>
  <c r="DSS10" i="17"/>
  <c r="DST10" i="17"/>
  <c r="DSU10" i="17"/>
  <c r="DSV10" i="17"/>
  <c r="DSW10" i="17"/>
  <c r="DSX10" i="17"/>
  <c r="DSY10" i="17"/>
  <c r="DSZ10" i="17"/>
  <c r="DTA10" i="17"/>
  <c r="DTB10" i="17"/>
  <c r="DTC10" i="17"/>
  <c r="DTD10" i="17"/>
  <c r="DTE10" i="17"/>
  <c r="DTF10" i="17"/>
  <c r="DTG10" i="17"/>
  <c r="DTH10" i="17"/>
  <c r="DTI10" i="17"/>
  <c r="DTJ10" i="17"/>
  <c r="DTK10" i="17"/>
  <c r="DTL10" i="17"/>
  <c r="DTM10" i="17"/>
  <c r="DTN10" i="17"/>
  <c r="DTO10" i="17"/>
  <c r="DTP10" i="17"/>
  <c r="DTQ10" i="17"/>
  <c r="DTR10" i="17"/>
  <c r="DTS10" i="17"/>
  <c r="DTT10" i="17"/>
  <c r="DTU10" i="17"/>
  <c r="DTV10" i="17"/>
  <c r="DTW10" i="17"/>
  <c r="DTX10" i="17"/>
  <c r="DTY10" i="17"/>
  <c r="DTZ10" i="17"/>
  <c r="DUA10" i="17"/>
  <c r="DUB10" i="17"/>
  <c r="DUC10" i="17"/>
  <c r="DUD10" i="17"/>
  <c r="DUE10" i="17"/>
  <c r="DUF10" i="17"/>
  <c r="DUG10" i="17"/>
  <c r="DUH10" i="17"/>
  <c r="DUI10" i="17"/>
  <c r="DUJ10" i="17"/>
  <c r="DUK10" i="17"/>
  <c r="DUL10" i="17"/>
  <c r="DUM10" i="17"/>
  <c r="DUN10" i="17"/>
  <c r="DUO10" i="17"/>
  <c r="DUP10" i="17"/>
  <c r="DUQ10" i="17"/>
  <c r="DUR10" i="17"/>
  <c r="DUS10" i="17"/>
  <c r="DUT10" i="17"/>
  <c r="DUU10" i="17"/>
  <c r="DUV10" i="17"/>
  <c r="DUW10" i="17"/>
  <c r="DUX10" i="17"/>
  <c r="DUY10" i="17"/>
  <c r="DUZ10" i="17"/>
  <c r="DVA10" i="17"/>
  <c r="DVB10" i="17"/>
  <c r="DVC10" i="17"/>
  <c r="DVD10" i="17"/>
  <c r="DVE10" i="17"/>
  <c r="DVF10" i="17"/>
  <c r="DVG10" i="17"/>
  <c r="DVH10" i="17"/>
  <c r="DVI10" i="17"/>
  <c r="DVJ10" i="17"/>
  <c r="DVK10" i="17"/>
  <c r="DVL10" i="17"/>
  <c r="DVM10" i="17"/>
  <c r="DVN10" i="17"/>
  <c r="DVO10" i="17"/>
  <c r="DVP10" i="17"/>
  <c r="DVQ10" i="17"/>
  <c r="DVR10" i="17"/>
  <c r="DVS10" i="17"/>
  <c r="DVT10" i="17"/>
  <c r="DVU10" i="17"/>
  <c r="DVV10" i="17"/>
  <c r="DVW10" i="17"/>
  <c r="DVX10" i="17"/>
  <c r="DVY10" i="17"/>
  <c r="DVZ10" i="17"/>
  <c r="DWA10" i="17"/>
  <c r="DWB10" i="17"/>
  <c r="DWC10" i="17"/>
  <c r="DWD10" i="17"/>
  <c r="DWE10" i="17"/>
  <c r="DWF10" i="17"/>
  <c r="DWG10" i="17"/>
  <c r="DWH10" i="17"/>
  <c r="DWI10" i="17"/>
  <c r="DWJ10" i="17"/>
  <c r="DWK10" i="17"/>
  <c r="DWL10" i="17"/>
  <c r="DWM10" i="17"/>
  <c r="DWN10" i="17"/>
  <c r="DWO10" i="17"/>
  <c r="DWP10" i="17"/>
  <c r="DWQ10" i="17"/>
  <c r="DWR10" i="17"/>
  <c r="DWS10" i="17"/>
  <c r="DWT10" i="17"/>
  <c r="DWU10" i="17"/>
  <c r="DWV10" i="17"/>
  <c r="DWW10" i="17"/>
  <c r="DWX10" i="17"/>
  <c r="DWY10" i="17"/>
  <c r="DWZ10" i="17"/>
  <c r="DXA10" i="17"/>
  <c r="DXB10" i="17"/>
  <c r="DXC10" i="17"/>
  <c r="DXD10" i="17"/>
  <c r="DXE10" i="17"/>
  <c r="DXF10" i="17"/>
  <c r="DXG10" i="17"/>
  <c r="DXH10" i="17"/>
  <c r="DXI10" i="17"/>
  <c r="DXJ10" i="17"/>
  <c r="DXK10" i="17"/>
  <c r="DXL10" i="17"/>
  <c r="DXM10" i="17"/>
  <c r="DXN10" i="17"/>
  <c r="DXO10" i="17"/>
  <c r="DXP10" i="17"/>
  <c r="DXQ10" i="17"/>
  <c r="DXR10" i="17"/>
  <c r="DXS10" i="17"/>
  <c r="DXT10" i="17"/>
  <c r="DXU10" i="17"/>
  <c r="DXV10" i="17"/>
  <c r="DXW10" i="17"/>
  <c r="DXX10" i="17"/>
  <c r="DXY10" i="17"/>
  <c r="DXZ10" i="17"/>
  <c r="DYA10" i="17"/>
  <c r="DYB10" i="17"/>
  <c r="DYC10" i="17"/>
  <c r="DYD10" i="17"/>
  <c r="DYE10" i="17"/>
  <c r="DYF10" i="17"/>
  <c r="DYG10" i="17"/>
  <c r="DYH10" i="17"/>
  <c r="DYI10" i="17"/>
  <c r="DYJ10" i="17"/>
  <c r="DYK10" i="17"/>
  <c r="DYL10" i="17"/>
  <c r="DYM10" i="17"/>
  <c r="DYN10" i="17"/>
  <c r="DYO10" i="17"/>
  <c r="DYP10" i="17"/>
  <c r="DYQ10" i="17"/>
  <c r="DYR10" i="17"/>
  <c r="DYS10" i="17"/>
  <c r="DYT10" i="17"/>
  <c r="DYU10" i="17"/>
  <c r="DYV10" i="17"/>
  <c r="DYW10" i="17"/>
  <c r="DYX10" i="17"/>
  <c r="DYY10" i="17"/>
  <c r="DYZ10" i="17"/>
  <c r="DZA10" i="17"/>
  <c r="DZB10" i="17"/>
  <c r="DZC10" i="17"/>
  <c r="DZD10" i="17"/>
  <c r="DZE10" i="17"/>
  <c r="DZF10" i="17"/>
  <c r="DZG10" i="17"/>
  <c r="DZH10" i="17"/>
  <c r="DZI10" i="17"/>
  <c r="DZJ10" i="17"/>
  <c r="DZK10" i="17"/>
  <c r="DZL10" i="17"/>
  <c r="DZM10" i="17"/>
  <c r="DZN10" i="17"/>
  <c r="DZO10" i="17"/>
  <c r="DZP10" i="17"/>
  <c r="DZQ10" i="17"/>
  <c r="DZR10" i="17"/>
  <c r="DZS10" i="17"/>
  <c r="DZT10" i="17"/>
  <c r="DZU10" i="17"/>
  <c r="DZV10" i="17"/>
  <c r="DZW10" i="17"/>
  <c r="DZX10" i="17"/>
  <c r="DZY10" i="17"/>
  <c r="DZZ10" i="17"/>
  <c r="EAA10" i="17"/>
  <c r="EAB10" i="17"/>
  <c r="EAC10" i="17"/>
  <c r="EAD10" i="17"/>
  <c r="EAE10" i="17"/>
  <c r="EAF10" i="17"/>
  <c r="EAG10" i="17"/>
  <c r="EAH10" i="17"/>
  <c r="EAI10" i="17"/>
  <c r="EAJ10" i="17"/>
  <c r="EAK10" i="17"/>
  <c r="EAL10" i="17"/>
  <c r="EAM10" i="17"/>
  <c r="EAN10" i="17"/>
  <c r="EAO10" i="17"/>
  <c r="EAP10" i="17"/>
  <c r="EAQ10" i="17"/>
  <c r="EAR10" i="17"/>
  <c r="EAS10" i="17"/>
  <c r="EAT10" i="17"/>
  <c r="EAU10" i="17"/>
  <c r="EAV10" i="17"/>
  <c r="EAW10" i="17"/>
  <c r="EAX10" i="17"/>
  <c r="EAY10" i="17"/>
  <c r="EAZ10" i="17"/>
  <c r="EBA10" i="17"/>
  <c r="EBB10" i="17"/>
  <c r="EBC10" i="17"/>
  <c r="EBD10" i="17"/>
  <c r="EBE10" i="17"/>
  <c r="EBF10" i="17"/>
  <c r="EBG10" i="17"/>
  <c r="EBH10" i="17"/>
  <c r="EBI10" i="17"/>
  <c r="EBJ10" i="17"/>
  <c r="EBK10" i="17"/>
  <c r="EBL10" i="17"/>
  <c r="EBM10" i="17"/>
  <c r="EBN10" i="17"/>
  <c r="EBO10" i="17"/>
  <c r="EBP10" i="17"/>
  <c r="EBQ10" i="17"/>
  <c r="EBR10" i="17"/>
  <c r="EBS10" i="17"/>
  <c r="EBT10" i="17"/>
  <c r="EBU10" i="17"/>
  <c r="EBV10" i="17"/>
  <c r="EBW10" i="17"/>
  <c r="EBX10" i="17"/>
  <c r="EBY10" i="17"/>
  <c r="EBZ10" i="17"/>
  <c r="ECA10" i="17"/>
  <c r="ECB10" i="17"/>
  <c r="ECC10" i="17"/>
  <c r="ECD10" i="17"/>
  <c r="ECE10" i="17"/>
  <c r="ECF10" i="17"/>
  <c r="ECG10" i="17"/>
  <c r="ECH10" i="17"/>
  <c r="ECI10" i="17"/>
  <c r="ECJ10" i="17"/>
  <c r="ECK10" i="17"/>
  <c r="ECL10" i="17"/>
  <c r="ECM10" i="17"/>
  <c r="ECN10" i="17"/>
  <c r="ECO10" i="17"/>
  <c r="ECP10" i="17"/>
  <c r="ECQ10" i="17"/>
  <c r="ECR10" i="17"/>
  <c r="ECS10" i="17"/>
  <c r="ECT10" i="17"/>
  <c r="ECU10" i="17"/>
  <c r="ECV10" i="17"/>
  <c r="ECW10" i="17"/>
  <c r="ECX10" i="17"/>
  <c r="ECY10" i="17"/>
  <c r="ECZ10" i="17"/>
  <c r="EDA10" i="17"/>
  <c r="EDB10" i="17"/>
  <c r="EDC10" i="17"/>
  <c r="EDD10" i="17"/>
  <c r="EDE10" i="17"/>
  <c r="EDF10" i="17"/>
  <c r="EDG10" i="17"/>
  <c r="EDH10" i="17"/>
  <c r="EDI10" i="17"/>
  <c r="EDJ10" i="17"/>
  <c r="EDK10" i="17"/>
  <c r="EDL10" i="17"/>
  <c r="EDM10" i="17"/>
  <c r="EDN10" i="17"/>
  <c r="EDO10" i="17"/>
  <c r="EDP10" i="17"/>
  <c r="EDQ10" i="17"/>
  <c r="EDR10" i="17"/>
  <c r="EDS10" i="17"/>
  <c r="EDT10" i="17"/>
  <c r="EDU10" i="17"/>
  <c r="EDV10" i="17"/>
  <c r="EDW10" i="17"/>
  <c r="EDX10" i="17"/>
  <c r="EDY10" i="17"/>
  <c r="EDZ10" i="17"/>
  <c r="EEA10" i="17"/>
  <c r="EEB10" i="17"/>
  <c r="EEC10" i="17"/>
  <c r="EED10" i="17"/>
  <c r="EEE10" i="17"/>
  <c r="EEF10" i="17"/>
  <c r="EEG10" i="17"/>
  <c r="EEH10" i="17"/>
  <c r="EEI10" i="17"/>
  <c r="EEJ10" i="17"/>
  <c r="EEK10" i="17"/>
  <c r="EEL10" i="17"/>
  <c r="EEM10" i="17"/>
  <c r="EEN10" i="17"/>
  <c r="EEO10" i="17"/>
  <c r="EEP10" i="17"/>
  <c r="EEQ10" i="17"/>
  <c r="EER10" i="17"/>
  <c r="EES10" i="17"/>
  <c r="EET10" i="17"/>
  <c r="EEU10" i="17"/>
  <c r="EEV10" i="17"/>
  <c r="EEW10" i="17"/>
  <c r="EEX10" i="17"/>
  <c r="EEY10" i="17"/>
  <c r="EEZ10" i="17"/>
  <c r="EFA10" i="17"/>
  <c r="EFB10" i="17"/>
  <c r="EFC10" i="17"/>
  <c r="EFD10" i="17"/>
  <c r="EFE10" i="17"/>
  <c r="EFF10" i="17"/>
  <c r="EFG10" i="17"/>
  <c r="EFH10" i="17"/>
  <c r="EFI10" i="17"/>
  <c r="EFJ10" i="17"/>
  <c r="EFK10" i="17"/>
  <c r="EFL10" i="17"/>
  <c r="EFM10" i="17"/>
  <c r="EFN10" i="17"/>
  <c r="EFO10" i="17"/>
  <c r="EFP10" i="17"/>
  <c r="EFQ10" i="17"/>
  <c r="EFR10" i="17"/>
  <c r="EFS10" i="17"/>
  <c r="EFT10" i="17"/>
  <c r="EFU10" i="17"/>
  <c r="EFV10" i="17"/>
  <c r="EFW10" i="17"/>
  <c r="EFX10" i="17"/>
  <c r="EFY10" i="17"/>
  <c r="EFZ10" i="17"/>
  <c r="EGA10" i="17"/>
  <c r="EGB10" i="17"/>
  <c r="EGC10" i="17"/>
  <c r="EGD10" i="17"/>
  <c r="EGE10" i="17"/>
  <c r="EGF10" i="17"/>
  <c r="EGG10" i="17"/>
  <c r="EGH10" i="17"/>
  <c r="EGI10" i="17"/>
  <c r="EGJ10" i="17"/>
  <c r="EGK10" i="17"/>
  <c r="EGL10" i="17"/>
  <c r="EGM10" i="17"/>
  <c r="EGN10" i="17"/>
  <c r="EGO10" i="17"/>
  <c r="EGP10" i="17"/>
  <c r="EGQ10" i="17"/>
  <c r="EGR10" i="17"/>
  <c r="EGS10" i="17"/>
  <c r="EGT10" i="17"/>
  <c r="EGU10" i="17"/>
  <c r="EGV10" i="17"/>
  <c r="EGW10" i="17"/>
  <c r="EGX10" i="17"/>
  <c r="EGY10" i="17"/>
  <c r="EGZ10" i="17"/>
  <c r="EHA10" i="17"/>
  <c r="EHB10" i="17"/>
  <c r="EHC10" i="17"/>
  <c r="EHD10" i="17"/>
  <c r="EHE10" i="17"/>
  <c r="EHF10" i="17"/>
  <c r="EHG10" i="17"/>
  <c r="EHH10" i="17"/>
  <c r="EHI10" i="17"/>
  <c r="EHJ10" i="17"/>
  <c r="EHK10" i="17"/>
  <c r="EHL10" i="17"/>
  <c r="EHM10" i="17"/>
  <c r="EHN10" i="17"/>
  <c r="EHO10" i="17"/>
  <c r="EHP10" i="17"/>
  <c r="EHQ10" i="17"/>
  <c r="EHR10" i="17"/>
  <c r="EHS10" i="17"/>
  <c r="EHT10" i="17"/>
  <c r="EHU10" i="17"/>
  <c r="EHV10" i="17"/>
  <c r="EHW10" i="17"/>
  <c r="EHX10" i="17"/>
  <c r="EHY10" i="17"/>
  <c r="EHZ10" i="17"/>
  <c r="EIA10" i="17"/>
  <c r="EIB10" i="17"/>
  <c r="EIC10" i="17"/>
  <c r="EID10" i="17"/>
  <c r="EIE10" i="17"/>
  <c r="EIF10" i="17"/>
  <c r="EIG10" i="17"/>
  <c r="EIH10" i="17"/>
  <c r="EII10" i="17"/>
  <c r="EIJ10" i="17"/>
  <c r="EIK10" i="17"/>
  <c r="EIL10" i="17"/>
  <c r="EIM10" i="17"/>
  <c r="EIN10" i="17"/>
  <c r="EIO10" i="17"/>
  <c r="EIP10" i="17"/>
  <c r="EIQ10" i="17"/>
  <c r="EIR10" i="17"/>
  <c r="EIS10" i="17"/>
  <c r="EIT10" i="17"/>
  <c r="EIU10" i="17"/>
  <c r="EIV10" i="17"/>
  <c r="EIW10" i="17"/>
  <c r="EIX10" i="17"/>
  <c r="EIY10" i="17"/>
  <c r="EIZ10" i="17"/>
  <c r="EJA10" i="17"/>
  <c r="EJB10" i="17"/>
  <c r="EJC10" i="17"/>
  <c r="EJD10" i="17"/>
  <c r="EJE10" i="17"/>
  <c r="EJF10" i="17"/>
  <c r="EJG10" i="17"/>
  <c r="EJH10" i="17"/>
  <c r="EJI10" i="17"/>
  <c r="EJJ10" i="17"/>
  <c r="EJK10" i="17"/>
  <c r="EJL10" i="17"/>
  <c r="EJM10" i="17"/>
  <c r="EJN10" i="17"/>
  <c r="EJO10" i="17"/>
  <c r="EJP10" i="17"/>
  <c r="EJQ10" i="17"/>
  <c r="EJR10" i="17"/>
  <c r="EJS10" i="17"/>
  <c r="EJT10" i="17"/>
  <c r="EJU10" i="17"/>
  <c r="EJV10" i="17"/>
  <c r="EJW10" i="17"/>
  <c r="EJX10" i="17"/>
  <c r="EJY10" i="17"/>
  <c r="EJZ10" i="17"/>
  <c r="EKA10" i="17"/>
  <c r="EKB10" i="17"/>
  <c r="EKC10" i="17"/>
  <c r="EKD10" i="17"/>
  <c r="EKE10" i="17"/>
  <c r="EKF10" i="17"/>
  <c r="EKG10" i="17"/>
  <c r="EKH10" i="17"/>
  <c r="EKI10" i="17"/>
  <c r="EKJ10" i="17"/>
  <c r="EKK10" i="17"/>
  <c r="EKL10" i="17"/>
  <c r="EKM10" i="17"/>
  <c r="EKN10" i="17"/>
  <c r="EKO10" i="17"/>
  <c r="EKP10" i="17"/>
  <c r="EKQ10" i="17"/>
  <c r="EKR10" i="17"/>
  <c r="EKS10" i="17"/>
  <c r="EKT10" i="17"/>
  <c r="EKU10" i="17"/>
  <c r="EKV10" i="17"/>
  <c r="EKW10" i="17"/>
  <c r="EKX10" i="17"/>
  <c r="EKY10" i="17"/>
  <c r="EKZ10" i="17"/>
  <c r="ELA10" i="17"/>
  <c r="ELB10" i="17"/>
  <c r="ELC10" i="17"/>
  <c r="ELD10" i="17"/>
  <c r="ELE10" i="17"/>
  <c r="ELF10" i="17"/>
  <c r="ELG10" i="17"/>
  <c r="ELH10" i="17"/>
  <c r="ELI10" i="17"/>
  <c r="ELJ10" i="17"/>
  <c r="ELK10" i="17"/>
  <c r="ELL10" i="17"/>
  <c r="ELM10" i="17"/>
  <c r="ELN10" i="17"/>
  <c r="ELO10" i="17"/>
  <c r="ELP10" i="17"/>
  <c r="ELQ10" i="17"/>
  <c r="ELR10" i="17"/>
  <c r="ELS10" i="17"/>
  <c r="ELT10" i="17"/>
  <c r="ELU10" i="17"/>
  <c r="ELV10" i="17"/>
  <c r="ELW10" i="17"/>
  <c r="ELX10" i="17"/>
  <c r="ELY10" i="17"/>
  <c r="ELZ10" i="17"/>
  <c r="EMA10" i="17"/>
  <c r="EMB10" i="17"/>
  <c r="EMC10" i="17"/>
  <c r="EMD10" i="17"/>
  <c r="EME10" i="17"/>
  <c r="EMF10" i="17"/>
  <c r="EMG10" i="17"/>
  <c r="EMH10" i="17"/>
  <c r="EMI10" i="17"/>
  <c r="EMJ10" i="17"/>
  <c r="EMK10" i="17"/>
  <c r="EML10" i="17"/>
  <c r="EMM10" i="17"/>
  <c r="EMN10" i="17"/>
  <c r="EMO10" i="17"/>
  <c r="EMP10" i="17"/>
  <c r="EMQ10" i="17"/>
  <c r="EMR10" i="17"/>
  <c r="EMS10" i="17"/>
  <c r="EMT10" i="17"/>
  <c r="EMU10" i="17"/>
  <c r="EMV10" i="17"/>
  <c r="EMW10" i="17"/>
  <c r="EMX10" i="17"/>
  <c r="EMY10" i="17"/>
  <c r="EMZ10" i="17"/>
  <c r="ENA10" i="17"/>
  <c r="ENB10" i="17"/>
  <c r="ENC10" i="17"/>
  <c r="END10" i="17"/>
  <c r="ENE10" i="17"/>
  <c r="ENF10" i="17"/>
  <c r="ENG10" i="17"/>
  <c r="ENH10" i="17"/>
  <c r="ENI10" i="17"/>
  <c r="ENJ10" i="17"/>
  <c r="ENK10" i="17"/>
  <c r="ENL10" i="17"/>
  <c r="ENM10" i="17"/>
  <c r="ENN10" i="17"/>
  <c r="ENO10" i="17"/>
  <c r="ENP10" i="17"/>
  <c r="ENQ10" i="17"/>
  <c r="ENR10" i="17"/>
  <c r="ENS10" i="17"/>
  <c r="ENT10" i="17"/>
  <c r="ENU10" i="17"/>
  <c r="ENV10" i="17"/>
  <c r="ENW10" i="17"/>
  <c r="ENX10" i="17"/>
  <c r="ENY10" i="17"/>
  <c r="ENZ10" i="17"/>
  <c r="EOA10" i="17"/>
  <c r="EOB10" i="17"/>
  <c r="EOC10" i="17"/>
  <c r="EOD10" i="17"/>
  <c r="EOE10" i="17"/>
  <c r="EOF10" i="17"/>
  <c r="EOG10" i="17"/>
  <c r="EOH10" i="17"/>
  <c r="EOI10" i="17"/>
  <c r="EOJ10" i="17"/>
  <c r="EOK10" i="17"/>
  <c r="EOL10" i="17"/>
  <c r="EOM10" i="17"/>
  <c r="EON10" i="17"/>
  <c r="EOO10" i="17"/>
  <c r="EOP10" i="17"/>
  <c r="EOQ10" i="17"/>
  <c r="EOR10" i="17"/>
  <c r="EOS10" i="17"/>
  <c r="EOT10" i="17"/>
  <c r="EOU10" i="17"/>
  <c r="EOV10" i="17"/>
  <c r="EOW10" i="17"/>
  <c r="EOX10" i="17"/>
  <c r="EOY10" i="17"/>
  <c r="EOZ10" i="17"/>
  <c r="EPA10" i="17"/>
  <c r="EPB10" i="17"/>
  <c r="EPC10" i="17"/>
  <c r="EPD10" i="17"/>
  <c r="EPE10" i="17"/>
  <c r="EPF10" i="17"/>
  <c r="EPG10" i="17"/>
  <c r="EPH10" i="17"/>
  <c r="EPI10" i="17"/>
  <c r="EPJ10" i="17"/>
  <c r="EPK10" i="17"/>
  <c r="EPL10" i="17"/>
  <c r="EPM10" i="17"/>
  <c r="EPN10" i="17"/>
  <c r="EPO10" i="17"/>
  <c r="EPP10" i="17"/>
  <c r="EPQ10" i="17"/>
  <c r="EPR10" i="17"/>
  <c r="EPS10" i="17"/>
  <c r="EPT10" i="17"/>
  <c r="EPU10" i="17"/>
  <c r="EPV10" i="17"/>
  <c r="EPW10" i="17"/>
  <c r="EPX10" i="17"/>
  <c r="EPY10" i="17"/>
  <c r="EPZ10" i="17"/>
  <c r="EQA10" i="17"/>
  <c r="EQB10" i="17"/>
  <c r="EQC10" i="17"/>
  <c r="EQD10" i="17"/>
  <c r="EQE10" i="17"/>
  <c r="EQF10" i="17"/>
  <c r="EQG10" i="17"/>
  <c r="EQH10" i="17"/>
  <c r="EQI10" i="17"/>
  <c r="EQJ10" i="17"/>
  <c r="EQK10" i="17"/>
  <c r="EQL10" i="17"/>
  <c r="EQM10" i="17"/>
  <c r="EQN10" i="17"/>
  <c r="EQO10" i="17"/>
  <c r="EQP10" i="17"/>
  <c r="EQQ10" i="17"/>
  <c r="EQR10" i="17"/>
  <c r="EQS10" i="17"/>
  <c r="EQT10" i="17"/>
  <c r="EQU10" i="17"/>
  <c r="EQV10" i="17"/>
  <c r="EQW10" i="17"/>
  <c r="EQX10" i="17"/>
  <c r="EQY10" i="17"/>
  <c r="EQZ10" i="17"/>
  <c r="ERA10" i="17"/>
  <c r="ERB10" i="17"/>
  <c r="ERC10" i="17"/>
  <c r="ERD10" i="17"/>
  <c r="ERE10" i="17"/>
  <c r="ERF10" i="17"/>
  <c r="ERG10" i="17"/>
  <c r="ERH10" i="17"/>
  <c r="ERI10" i="17"/>
  <c r="ERJ10" i="17"/>
  <c r="ERK10" i="17"/>
  <c r="ERL10" i="17"/>
  <c r="ERM10" i="17"/>
  <c r="ERN10" i="17"/>
  <c r="ERO10" i="17"/>
  <c r="ERP10" i="17"/>
  <c r="ERQ10" i="17"/>
  <c r="ERR10" i="17"/>
  <c r="ERS10" i="17"/>
  <c r="ERT10" i="17"/>
  <c r="ERU10" i="17"/>
  <c r="ERV10" i="17"/>
  <c r="ERW10" i="17"/>
  <c r="ERX10" i="17"/>
  <c r="ERY10" i="17"/>
  <c r="ERZ10" i="17"/>
  <c r="ESA10" i="17"/>
  <c r="ESB10" i="17"/>
  <c r="ESC10" i="17"/>
  <c r="ESD10" i="17"/>
  <c r="ESE10" i="17"/>
  <c r="ESF10" i="17"/>
  <c r="ESG10" i="17"/>
  <c r="ESH10" i="17"/>
  <c r="ESI10" i="17"/>
  <c r="ESJ10" i="17"/>
  <c r="ESK10" i="17"/>
  <c r="ESL10" i="17"/>
  <c r="ESM10" i="17"/>
  <c r="ESN10" i="17"/>
  <c r="ESO10" i="17"/>
  <c r="ESP10" i="17"/>
  <c r="ESQ10" i="17"/>
  <c r="ESR10" i="17"/>
  <c r="ESS10" i="17"/>
  <c r="EST10" i="17"/>
  <c r="ESU10" i="17"/>
  <c r="ESV10" i="17"/>
  <c r="ESW10" i="17"/>
  <c r="ESX10" i="17"/>
  <c r="ESY10" i="17"/>
  <c r="ESZ10" i="17"/>
  <c r="ETA10" i="17"/>
  <c r="ETB10" i="17"/>
  <c r="ETC10" i="17"/>
  <c r="ETD10" i="17"/>
  <c r="ETE10" i="17"/>
  <c r="ETF10" i="17"/>
  <c r="ETG10" i="17"/>
  <c r="ETH10" i="17"/>
  <c r="ETI10" i="17"/>
  <c r="ETJ10" i="17"/>
  <c r="ETK10" i="17"/>
  <c r="ETL10" i="17"/>
  <c r="ETM10" i="17"/>
  <c r="ETN10" i="17"/>
  <c r="ETO10" i="17"/>
  <c r="ETP10" i="17"/>
  <c r="ETQ10" i="17"/>
  <c r="ETR10" i="17"/>
  <c r="ETS10" i="17"/>
  <c r="ETT10" i="17"/>
  <c r="ETU10" i="17"/>
  <c r="ETV10" i="17"/>
  <c r="ETW10" i="17"/>
  <c r="ETX10" i="17"/>
  <c r="ETY10" i="17"/>
  <c r="ETZ10" i="17"/>
  <c r="EUA10" i="17"/>
  <c r="EUB10" i="17"/>
  <c r="EUC10" i="17"/>
  <c r="EUD10" i="17"/>
  <c r="EUE10" i="17"/>
  <c r="EUF10" i="17"/>
  <c r="EUG10" i="17"/>
  <c r="EUH10" i="17"/>
  <c r="EUI10" i="17"/>
  <c r="EUJ10" i="17"/>
  <c r="EUK10" i="17"/>
  <c r="EUL10" i="17"/>
  <c r="EUM10" i="17"/>
  <c r="EUN10" i="17"/>
  <c r="EUO10" i="17"/>
  <c r="EUP10" i="17"/>
  <c r="EUQ10" i="17"/>
  <c r="EUR10" i="17"/>
  <c r="EUS10" i="17"/>
  <c r="EUT10" i="17"/>
  <c r="EUU10" i="17"/>
  <c r="EUV10" i="17"/>
  <c r="EUW10" i="17"/>
  <c r="EUX10" i="17"/>
  <c r="EUY10" i="17"/>
  <c r="EUZ10" i="17"/>
  <c r="EVA10" i="17"/>
  <c r="EVB10" i="17"/>
  <c r="EVC10" i="17"/>
  <c r="EVD10" i="17"/>
  <c r="EVE10" i="17"/>
  <c r="EVF10" i="17"/>
  <c r="EVG10" i="17"/>
  <c r="EVH10" i="17"/>
  <c r="EVI10" i="17"/>
  <c r="EVJ10" i="17"/>
  <c r="EVK10" i="17"/>
  <c r="EVL10" i="17"/>
  <c r="EVM10" i="17"/>
  <c r="EVN10" i="17"/>
  <c r="EVO10" i="17"/>
  <c r="EVP10" i="17"/>
  <c r="EVQ10" i="17"/>
  <c r="EVR10" i="17"/>
  <c r="EVS10" i="17"/>
  <c r="EVT10" i="17"/>
  <c r="EVU10" i="17"/>
  <c r="EVV10" i="17"/>
  <c r="EVW10" i="17"/>
  <c r="EVX10" i="17"/>
  <c r="EVY10" i="17"/>
  <c r="EVZ10" i="17"/>
  <c r="EWA10" i="17"/>
  <c r="EWB10" i="17"/>
  <c r="EWC10" i="17"/>
  <c r="EWD10" i="17"/>
  <c r="EWE10" i="17"/>
  <c r="EWF10" i="17"/>
  <c r="EWG10" i="17"/>
  <c r="EWH10" i="17"/>
  <c r="EWI10" i="17"/>
  <c r="EWJ10" i="17"/>
  <c r="EWK10" i="17"/>
  <c r="EWL10" i="17"/>
  <c r="EWM10" i="17"/>
  <c r="EWN10" i="17"/>
  <c r="EWO10" i="17"/>
  <c r="EWP10" i="17"/>
  <c r="EWQ10" i="17"/>
  <c r="EWR10" i="17"/>
  <c r="EWS10" i="17"/>
  <c r="EWT10" i="17"/>
  <c r="EWU10" i="17"/>
  <c r="EWV10" i="17"/>
  <c r="EWW10" i="17"/>
  <c r="EWX10" i="17"/>
  <c r="EWY10" i="17"/>
  <c r="EWZ10" i="17"/>
  <c r="EXA10" i="17"/>
  <c r="EXB10" i="17"/>
  <c r="EXC10" i="17"/>
  <c r="EXD10" i="17"/>
  <c r="EXE10" i="17"/>
  <c r="EXF10" i="17"/>
  <c r="EXG10" i="17"/>
  <c r="EXH10" i="17"/>
  <c r="EXI10" i="17"/>
  <c r="EXJ10" i="17"/>
  <c r="EXK10" i="17"/>
  <c r="EXL10" i="17"/>
  <c r="EXM10" i="17"/>
  <c r="EXN10" i="17"/>
  <c r="EXO10" i="17"/>
  <c r="EXP10" i="17"/>
  <c r="EXQ10" i="17"/>
  <c r="EXR10" i="17"/>
  <c r="EXS10" i="17"/>
  <c r="EXT10" i="17"/>
  <c r="EXU10" i="17"/>
  <c r="EXV10" i="17"/>
  <c r="EXW10" i="17"/>
  <c r="EXX10" i="17"/>
  <c r="EXY10" i="17"/>
  <c r="EXZ10" i="17"/>
  <c r="EYA10" i="17"/>
  <c r="EYB10" i="17"/>
  <c r="EYC10" i="17"/>
  <c r="EYD10" i="17"/>
  <c r="EYE10" i="17"/>
  <c r="EYF10" i="17"/>
  <c r="EYG10" i="17"/>
  <c r="EYH10" i="17"/>
  <c r="EYI10" i="17"/>
  <c r="EYJ10" i="17"/>
  <c r="EYK10" i="17"/>
  <c r="EYL10" i="17"/>
  <c r="EYM10" i="17"/>
  <c r="EYN10" i="17"/>
  <c r="EYO10" i="17"/>
  <c r="EYP10" i="17"/>
  <c r="EYQ10" i="17"/>
  <c r="EYR10" i="17"/>
  <c r="EYS10" i="17"/>
  <c r="EYT10" i="17"/>
  <c r="EYU10" i="17"/>
  <c r="EYV10" i="17"/>
  <c r="EYW10" i="17"/>
  <c r="EYX10" i="17"/>
  <c r="EYY10" i="17"/>
  <c r="EYZ10" i="17"/>
  <c r="EZA10" i="17"/>
  <c r="EZB10" i="17"/>
  <c r="EZC10" i="17"/>
  <c r="EZD10" i="17"/>
  <c r="EZE10" i="17"/>
  <c r="EZF10" i="17"/>
  <c r="EZG10" i="17"/>
  <c r="EZH10" i="17"/>
  <c r="EZI10" i="17"/>
  <c r="EZJ10" i="17"/>
  <c r="EZK10" i="17"/>
  <c r="EZL10" i="17"/>
  <c r="EZM10" i="17"/>
  <c r="EZN10" i="17"/>
  <c r="EZO10" i="17"/>
  <c r="EZP10" i="17"/>
  <c r="EZQ10" i="17"/>
  <c r="EZR10" i="17"/>
  <c r="EZS10" i="17"/>
  <c r="EZT10" i="17"/>
  <c r="EZU10" i="17"/>
  <c r="EZV10" i="17"/>
  <c r="EZW10" i="17"/>
  <c r="EZX10" i="17"/>
  <c r="EZY10" i="17"/>
  <c r="EZZ10" i="17"/>
  <c r="FAA10" i="17"/>
  <c r="FAB10" i="17"/>
  <c r="FAC10" i="17"/>
  <c r="FAD10" i="17"/>
  <c r="FAE10" i="17"/>
  <c r="FAF10" i="17"/>
  <c r="FAG10" i="17"/>
  <c r="FAH10" i="17"/>
  <c r="FAI10" i="17"/>
  <c r="FAJ10" i="17"/>
  <c r="FAK10" i="17"/>
  <c r="FAL10" i="17"/>
  <c r="FAM10" i="17"/>
  <c r="FAN10" i="17"/>
  <c r="FAO10" i="17"/>
  <c r="FAP10" i="17"/>
  <c r="FAQ10" i="17"/>
  <c r="FAR10" i="17"/>
  <c r="FAS10" i="17"/>
  <c r="FAT10" i="17"/>
  <c r="FAU10" i="17"/>
  <c r="FAV10" i="17"/>
  <c r="FAW10" i="17"/>
  <c r="FAX10" i="17"/>
  <c r="FAY10" i="17"/>
  <c r="FAZ10" i="17"/>
  <c r="FBA10" i="17"/>
  <c r="FBB10" i="17"/>
  <c r="FBC10" i="17"/>
  <c r="FBD10" i="17"/>
  <c r="FBE10" i="17"/>
  <c r="FBF10" i="17"/>
  <c r="FBG10" i="17"/>
  <c r="FBH10" i="17"/>
  <c r="FBI10" i="17"/>
  <c r="FBJ10" i="17"/>
  <c r="FBK10" i="17"/>
  <c r="FBL10" i="17"/>
  <c r="FBM10" i="17"/>
  <c r="FBN10" i="17"/>
  <c r="FBO10" i="17"/>
  <c r="FBP10" i="17"/>
  <c r="FBQ10" i="17"/>
  <c r="FBR10" i="17"/>
  <c r="FBS10" i="17"/>
  <c r="FBT10" i="17"/>
  <c r="FBU10" i="17"/>
  <c r="FBV10" i="17"/>
  <c r="FBW10" i="17"/>
  <c r="FBX10" i="17"/>
  <c r="FBY10" i="17"/>
  <c r="FBZ10" i="17"/>
  <c r="FCA10" i="17"/>
  <c r="FCB10" i="17"/>
  <c r="FCC10" i="17"/>
  <c r="FCD10" i="17"/>
  <c r="FCE10" i="17"/>
  <c r="FCF10" i="17"/>
  <c r="FCG10" i="17"/>
  <c r="FCH10" i="17"/>
  <c r="FCI10" i="17"/>
  <c r="FCJ10" i="17"/>
  <c r="FCK10" i="17"/>
  <c r="FCL10" i="17"/>
  <c r="FCM10" i="17"/>
  <c r="FCN10" i="17"/>
  <c r="FCO10" i="17"/>
  <c r="FCP10" i="17"/>
  <c r="FCQ10" i="17"/>
  <c r="FCR10" i="17"/>
  <c r="FCS10" i="17"/>
  <c r="FCT10" i="17"/>
  <c r="FCU10" i="17"/>
  <c r="FCV10" i="17"/>
  <c r="FCW10" i="17"/>
  <c r="FCX10" i="17"/>
  <c r="FCY10" i="17"/>
  <c r="FCZ10" i="17"/>
  <c r="FDA10" i="17"/>
  <c r="FDB10" i="17"/>
  <c r="FDC10" i="17"/>
  <c r="FDD10" i="17"/>
  <c r="FDE10" i="17"/>
  <c r="FDF10" i="17"/>
  <c r="FDG10" i="17"/>
  <c r="FDH10" i="17"/>
  <c r="FDI10" i="17"/>
  <c r="FDJ10" i="17"/>
  <c r="FDK10" i="17"/>
  <c r="FDL10" i="17"/>
  <c r="FDM10" i="17"/>
  <c r="FDN10" i="17"/>
  <c r="FDO10" i="17"/>
  <c r="FDP10" i="17"/>
  <c r="FDQ10" i="17"/>
  <c r="FDR10" i="17"/>
  <c r="FDS10" i="17"/>
  <c r="FDT10" i="17"/>
  <c r="FDU10" i="17"/>
  <c r="FDV10" i="17"/>
  <c r="FDW10" i="17"/>
  <c r="FDX10" i="17"/>
  <c r="FDY10" i="17"/>
  <c r="FDZ10" i="17"/>
  <c r="FEA10" i="17"/>
  <c r="FEB10" i="17"/>
  <c r="FEC10" i="17"/>
  <c r="FED10" i="17"/>
  <c r="FEE10" i="17"/>
  <c r="FEF10" i="17"/>
  <c r="FEG10" i="17"/>
  <c r="FEH10" i="17"/>
  <c r="FEI10" i="17"/>
  <c r="FEJ10" i="17"/>
  <c r="FEK10" i="17"/>
  <c r="FEL10" i="17"/>
  <c r="FEM10" i="17"/>
  <c r="FEN10" i="17"/>
  <c r="FEO10" i="17"/>
  <c r="FEP10" i="17"/>
  <c r="FEQ10" i="17"/>
  <c r="FER10" i="17"/>
  <c r="FES10" i="17"/>
  <c r="FET10" i="17"/>
  <c r="FEU10" i="17"/>
  <c r="FEV10" i="17"/>
  <c r="FEW10" i="17"/>
  <c r="FEX10" i="17"/>
  <c r="FEY10" i="17"/>
  <c r="FEZ10" i="17"/>
  <c r="FFA10" i="17"/>
  <c r="FFB10" i="17"/>
  <c r="FFC10" i="17"/>
  <c r="FFD10" i="17"/>
  <c r="FFE10" i="17"/>
  <c r="FFF10" i="17"/>
  <c r="FFG10" i="17"/>
  <c r="FFH10" i="17"/>
  <c r="FFI10" i="17"/>
  <c r="FFJ10" i="17"/>
  <c r="FFK10" i="17"/>
  <c r="FFL10" i="17"/>
  <c r="FFM10" i="17"/>
  <c r="FFN10" i="17"/>
  <c r="FFO10" i="17"/>
  <c r="FFP10" i="17"/>
  <c r="FFQ10" i="17"/>
  <c r="FFR10" i="17"/>
  <c r="FFS10" i="17"/>
  <c r="FFT10" i="17"/>
  <c r="FFU10" i="17"/>
  <c r="FFV10" i="17"/>
  <c r="FFW10" i="17"/>
  <c r="FFX10" i="17"/>
  <c r="FFY10" i="17"/>
  <c r="FFZ10" i="17"/>
  <c r="FGA10" i="17"/>
  <c r="FGB10" i="17"/>
  <c r="FGC10" i="17"/>
  <c r="FGD10" i="17"/>
  <c r="FGE10" i="17"/>
  <c r="FGF10" i="17"/>
  <c r="FGG10" i="17"/>
  <c r="FGH10" i="17"/>
  <c r="FGI10" i="17"/>
  <c r="FGJ10" i="17"/>
  <c r="FGK10" i="17"/>
  <c r="FGL10" i="17"/>
  <c r="FGM10" i="17"/>
  <c r="FGN10" i="17"/>
  <c r="FGO10" i="17"/>
  <c r="FGP10" i="17"/>
  <c r="FGQ10" i="17"/>
  <c r="FGR10" i="17"/>
  <c r="FGS10" i="17"/>
  <c r="FGT10" i="17"/>
  <c r="FGU10" i="17"/>
  <c r="FGV10" i="17"/>
  <c r="FGW10" i="17"/>
  <c r="FGX10" i="17"/>
  <c r="FGY10" i="17"/>
  <c r="FGZ10" i="17"/>
  <c r="FHA10" i="17"/>
  <c r="FHB10" i="17"/>
  <c r="FHC10" i="17"/>
  <c r="FHD10" i="17"/>
  <c r="FHE10" i="17"/>
  <c r="FHF10" i="17"/>
  <c r="FHG10" i="17"/>
  <c r="FHH10" i="17"/>
  <c r="FHI10" i="17"/>
  <c r="FHJ10" i="17"/>
  <c r="FHK10" i="17"/>
  <c r="FHL10" i="17"/>
  <c r="FHM10" i="17"/>
  <c r="FHN10" i="17"/>
  <c r="FHO10" i="17"/>
  <c r="FHP10" i="17"/>
  <c r="FHQ10" i="17"/>
  <c r="FHR10" i="17"/>
  <c r="FHS10" i="17"/>
  <c r="FHT10" i="17"/>
  <c r="FHU10" i="17"/>
  <c r="FHV10" i="17"/>
  <c r="FHW10" i="17"/>
  <c r="FHX10" i="17"/>
  <c r="FHY10" i="17"/>
  <c r="FHZ10" i="17"/>
  <c r="FIA10" i="17"/>
  <c r="FIB10" i="17"/>
  <c r="FIC10" i="17"/>
  <c r="FID10" i="17"/>
  <c r="FIE10" i="17"/>
  <c r="FIF10" i="17"/>
  <c r="FIG10" i="17"/>
  <c r="FIH10" i="17"/>
  <c r="FII10" i="17"/>
  <c r="FIJ10" i="17"/>
  <c r="FIK10" i="17"/>
  <c r="FIL10" i="17"/>
  <c r="FIM10" i="17"/>
  <c r="FIN10" i="17"/>
  <c r="FIO10" i="17"/>
  <c r="FIP10" i="17"/>
  <c r="FIQ10" i="17"/>
  <c r="FIR10" i="17"/>
  <c r="FIS10" i="17"/>
  <c r="FIT10" i="17"/>
  <c r="FIU10" i="17"/>
  <c r="FIV10" i="17"/>
  <c r="FIW10" i="17"/>
  <c r="FIX10" i="17"/>
  <c r="FIY10" i="17"/>
  <c r="FIZ10" i="17"/>
  <c r="FJA10" i="17"/>
  <c r="FJB10" i="17"/>
  <c r="FJC10" i="17"/>
  <c r="FJD10" i="17"/>
  <c r="FJE10" i="17"/>
  <c r="FJF10" i="17"/>
  <c r="FJG10" i="17"/>
  <c r="FJH10" i="17"/>
  <c r="FJI10" i="17"/>
  <c r="FJJ10" i="17"/>
  <c r="FJK10" i="17"/>
  <c r="FJL10" i="17"/>
  <c r="FJM10" i="17"/>
  <c r="FJN10" i="17"/>
  <c r="FJO10" i="17"/>
  <c r="FJP10" i="17"/>
  <c r="FJQ10" i="17"/>
  <c r="FJR10" i="17"/>
  <c r="FJS10" i="17"/>
  <c r="FJT10" i="17"/>
  <c r="FJU10" i="17"/>
  <c r="FJV10" i="17"/>
  <c r="FJW10" i="17"/>
  <c r="FJX10" i="17"/>
  <c r="FJY10" i="17"/>
  <c r="FJZ10" i="17"/>
  <c r="FKA10" i="17"/>
  <c r="FKB10" i="17"/>
  <c r="FKC10" i="17"/>
  <c r="FKD10" i="17"/>
  <c r="FKE10" i="17"/>
  <c r="FKF10" i="17"/>
  <c r="FKG10" i="17"/>
  <c r="FKH10" i="17"/>
  <c r="FKI10" i="17"/>
  <c r="FKJ10" i="17"/>
  <c r="FKK10" i="17"/>
  <c r="FKL10" i="17"/>
  <c r="FKM10" i="17"/>
  <c r="FKN10" i="17"/>
  <c r="FKO10" i="17"/>
  <c r="FKP10" i="17"/>
  <c r="FKQ10" i="17"/>
  <c r="FKR10" i="17"/>
  <c r="FKS10" i="17"/>
  <c r="FKT10" i="17"/>
  <c r="FKU10" i="17"/>
  <c r="FKV10" i="17"/>
  <c r="FKW10" i="17"/>
  <c r="FKX10" i="17"/>
  <c r="FKY10" i="17"/>
  <c r="FKZ10" i="17"/>
  <c r="FLA10" i="17"/>
  <c r="FLB10" i="17"/>
  <c r="FLC10" i="17"/>
  <c r="FLD10" i="17"/>
  <c r="FLE10" i="17"/>
  <c r="FLF10" i="17"/>
  <c r="FLG10" i="17"/>
  <c r="FLH10" i="17"/>
  <c r="FLI10" i="17"/>
  <c r="FLJ10" i="17"/>
  <c r="FLK10" i="17"/>
  <c r="FLL10" i="17"/>
  <c r="FLM10" i="17"/>
  <c r="FLN10" i="17"/>
  <c r="FLO10" i="17"/>
  <c r="FLP10" i="17"/>
  <c r="FLQ10" i="17"/>
  <c r="FLR10" i="17"/>
  <c r="FLS10" i="17"/>
  <c r="FLT10" i="17"/>
  <c r="FLU10" i="17"/>
  <c r="FLV10" i="17"/>
  <c r="FLW10" i="17"/>
  <c r="FLX10" i="17"/>
  <c r="FLY10" i="17"/>
  <c r="FLZ10" i="17"/>
  <c r="FMA10" i="17"/>
  <c r="FMB10" i="17"/>
  <c r="FMC10" i="17"/>
  <c r="FMD10" i="17"/>
  <c r="FME10" i="17"/>
  <c r="FMF10" i="17"/>
  <c r="FMG10" i="17"/>
  <c r="FMH10" i="17"/>
  <c r="FMI10" i="17"/>
  <c r="FMJ10" i="17"/>
  <c r="FMK10" i="17"/>
  <c r="FML10" i="17"/>
  <c r="FMM10" i="17"/>
  <c r="FMN10" i="17"/>
  <c r="FMO10" i="17"/>
  <c r="FMP10" i="17"/>
  <c r="FMQ10" i="17"/>
  <c r="FMR10" i="17"/>
  <c r="FMS10" i="17"/>
  <c r="FMT10" i="17"/>
  <c r="FMU10" i="17"/>
  <c r="FMV10" i="17"/>
  <c r="FMW10" i="17"/>
  <c r="FMX10" i="17"/>
  <c r="FMY10" i="17"/>
  <c r="FMZ10" i="17"/>
  <c r="FNA10" i="17"/>
  <c r="FNB10" i="17"/>
  <c r="FNC10" i="17"/>
  <c r="FND10" i="17"/>
  <c r="FNE10" i="17"/>
  <c r="FNF10" i="17"/>
  <c r="FNG10" i="17"/>
  <c r="FNH10" i="17"/>
  <c r="FNI10" i="17"/>
  <c r="FNJ10" i="17"/>
  <c r="FNK10" i="17"/>
  <c r="FNL10" i="17"/>
  <c r="FNM10" i="17"/>
  <c r="FNN10" i="17"/>
  <c r="FNO10" i="17"/>
  <c r="FNP10" i="17"/>
  <c r="FNQ10" i="17"/>
  <c r="FNR10" i="17"/>
  <c r="FNS10" i="17"/>
  <c r="FNT10" i="17"/>
  <c r="FNU10" i="17"/>
  <c r="FNV10" i="17"/>
  <c r="FNW10" i="17"/>
  <c r="FNX10" i="17"/>
  <c r="FNY10" i="17"/>
  <c r="FNZ10" i="17"/>
  <c r="FOA10" i="17"/>
  <c r="FOB10" i="17"/>
  <c r="FOC10" i="17"/>
  <c r="FOD10" i="17"/>
  <c r="FOE10" i="17"/>
  <c r="FOF10" i="17"/>
  <c r="FOG10" i="17"/>
  <c r="FOH10" i="17"/>
  <c r="FOI10" i="17"/>
  <c r="FOJ10" i="17"/>
  <c r="FOK10" i="17"/>
  <c r="FOL10" i="17"/>
  <c r="FOM10" i="17"/>
  <c r="FON10" i="17"/>
  <c r="FOO10" i="17"/>
  <c r="FOP10" i="17"/>
  <c r="FOQ10" i="17"/>
  <c r="FOR10" i="17"/>
  <c r="FOS10" i="17"/>
  <c r="FOT10" i="17"/>
  <c r="FOU10" i="17"/>
  <c r="FOV10" i="17"/>
  <c r="FOW10" i="17"/>
  <c r="FOX10" i="17"/>
  <c r="FOY10" i="17"/>
  <c r="FOZ10" i="17"/>
  <c r="FPA10" i="17"/>
  <c r="FPB10" i="17"/>
  <c r="FPC10" i="17"/>
  <c r="FPD10" i="17"/>
  <c r="FPE10" i="17"/>
  <c r="FPF10" i="17"/>
  <c r="FPG10" i="17"/>
  <c r="FPH10" i="17"/>
  <c r="FPI10" i="17"/>
  <c r="FPJ10" i="17"/>
  <c r="FPK10" i="17"/>
  <c r="FPL10" i="17"/>
  <c r="FPM10" i="17"/>
  <c r="FPN10" i="17"/>
  <c r="FPO10" i="17"/>
  <c r="FPP10" i="17"/>
  <c r="FPQ10" i="17"/>
  <c r="FPR10" i="17"/>
  <c r="FPS10" i="17"/>
  <c r="FPT10" i="17"/>
  <c r="FPU10" i="17"/>
  <c r="FPV10" i="17"/>
  <c r="FPW10" i="17"/>
  <c r="FPX10" i="17"/>
  <c r="FPY10" i="17"/>
  <c r="FPZ10" i="17"/>
  <c r="FQA10" i="17"/>
  <c r="FQB10" i="17"/>
  <c r="FQC10" i="17"/>
  <c r="FQD10" i="17"/>
  <c r="FQE10" i="17"/>
  <c r="FQF10" i="17"/>
  <c r="FQG10" i="17"/>
  <c r="FQH10" i="17"/>
  <c r="FQI10" i="17"/>
  <c r="FQJ10" i="17"/>
  <c r="FQK10" i="17"/>
  <c r="FQL10" i="17"/>
  <c r="FQM10" i="17"/>
  <c r="FQN10" i="17"/>
  <c r="FQO10" i="17"/>
  <c r="FQP10" i="17"/>
  <c r="FQQ10" i="17"/>
  <c r="FQR10" i="17"/>
  <c r="FQS10" i="17"/>
  <c r="FQT10" i="17"/>
  <c r="FQU10" i="17"/>
  <c r="FQV10" i="17"/>
  <c r="FQW10" i="17"/>
  <c r="FQX10" i="17"/>
  <c r="FQY10" i="17"/>
  <c r="FQZ10" i="17"/>
  <c r="FRA10" i="17"/>
  <c r="FRB10" i="17"/>
  <c r="FRC10" i="17"/>
  <c r="FRD10" i="17"/>
  <c r="FRE10" i="17"/>
  <c r="FRF10" i="17"/>
  <c r="FRG10" i="17"/>
  <c r="FRH10" i="17"/>
  <c r="FRI10" i="17"/>
  <c r="FRJ10" i="17"/>
  <c r="FRK10" i="17"/>
  <c r="FRL10" i="17"/>
  <c r="FRM10" i="17"/>
  <c r="FRN10" i="17"/>
  <c r="FRO10" i="17"/>
  <c r="FRP10" i="17"/>
  <c r="FRQ10" i="17"/>
  <c r="FRR10" i="17"/>
  <c r="FRS10" i="17"/>
  <c r="FRT10" i="17"/>
  <c r="FRU10" i="17"/>
  <c r="FRV10" i="17"/>
  <c r="FRW10" i="17"/>
  <c r="FRX10" i="17"/>
  <c r="FRY10" i="17"/>
  <c r="FRZ10" i="17"/>
  <c r="FSA10" i="17"/>
  <c r="FSB10" i="17"/>
  <c r="FSC10" i="17"/>
  <c r="FSD10" i="17"/>
  <c r="FSE10" i="17"/>
  <c r="FSF10" i="17"/>
  <c r="FSG10" i="17"/>
  <c r="FSH10" i="17"/>
  <c r="FSI10" i="17"/>
  <c r="FSJ10" i="17"/>
  <c r="FSK10" i="17"/>
  <c r="FSL10" i="17"/>
  <c r="FSM10" i="17"/>
  <c r="FSN10" i="17"/>
  <c r="FSO10" i="17"/>
  <c r="FSP10" i="17"/>
  <c r="FSQ10" i="17"/>
  <c r="FSR10" i="17"/>
  <c r="FSS10" i="17"/>
  <c r="FST10" i="17"/>
  <c r="FSU10" i="17"/>
  <c r="FSV10" i="17"/>
  <c r="FSW10" i="17"/>
  <c r="FSX10" i="17"/>
  <c r="FSY10" i="17"/>
  <c r="FSZ10" i="17"/>
  <c r="FTA10" i="17"/>
  <c r="FTB10" i="17"/>
  <c r="FTC10" i="17"/>
  <c r="FTD10" i="17"/>
  <c r="FTE10" i="17"/>
  <c r="FTF10" i="17"/>
  <c r="FTG10" i="17"/>
  <c r="FTH10" i="17"/>
  <c r="FTI10" i="17"/>
  <c r="FTJ10" i="17"/>
  <c r="FTK10" i="17"/>
  <c r="FTL10" i="17"/>
  <c r="FTM10" i="17"/>
  <c r="FTN10" i="17"/>
  <c r="FTO10" i="17"/>
  <c r="FTP10" i="17"/>
  <c r="FTQ10" i="17"/>
  <c r="FTR10" i="17"/>
  <c r="FTS10" i="17"/>
  <c r="FTT10" i="17"/>
  <c r="FTU10" i="17"/>
  <c r="FTV10" i="17"/>
  <c r="FTW10" i="17"/>
  <c r="FTX10" i="17"/>
  <c r="FTY10" i="17"/>
  <c r="FTZ10" i="17"/>
  <c r="FUA10" i="17"/>
  <c r="FUB10" i="17"/>
  <c r="FUC10" i="17"/>
  <c r="FUD10" i="17"/>
  <c r="FUE10" i="17"/>
  <c r="FUF10" i="17"/>
  <c r="FUG10" i="17"/>
  <c r="FUH10" i="17"/>
  <c r="FUI10" i="17"/>
  <c r="FUJ10" i="17"/>
  <c r="FUK10" i="17"/>
  <c r="FUL10" i="17"/>
  <c r="FUM10" i="17"/>
  <c r="FUN10" i="17"/>
  <c r="FUO10" i="17"/>
  <c r="FUP10" i="17"/>
  <c r="FUQ10" i="17"/>
  <c r="FUR10" i="17"/>
  <c r="FUS10" i="17"/>
  <c r="FUT10" i="17"/>
  <c r="FUU10" i="17"/>
  <c r="FUV10" i="17"/>
  <c r="FUW10" i="17"/>
  <c r="FUX10" i="17"/>
  <c r="FUY10" i="17"/>
  <c r="FUZ10" i="17"/>
  <c r="FVA10" i="17"/>
  <c r="FVB10" i="17"/>
  <c r="FVC10" i="17"/>
  <c r="FVD10" i="17"/>
  <c r="FVE10" i="17"/>
  <c r="FVF10" i="17"/>
  <c r="FVG10" i="17"/>
  <c r="FVH10" i="17"/>
  <c r="FVI10" i="17"/>
  <c r="FVJ10" i="17"/>
  <c r="FVK10" i="17"/>
  <c r="FVL10" i="17"/>
  <c r="FVM10" i="17"/>
  <c r="FVN10" i="17"/>
  <c r="FVO10" i="17"/>
  <c r="FVP10" i="17"/>
  <c r="FVQ10" i="17"/>
  <c r="FVR10" i="17"/>
  <c r="FVS10" i="17"/>
  <c r="FVT10" i="17"/>
  <c r="FVU10" i="17"/>
  <c r="FVV10" i="17"/>
  <c r="FVW10" i="17"/>
  <c r="FVX10" i="17"/>
  <c r="FVY10" i="17"/>
  <c r="FVZ10" i="17"/>
  <c r="FWA10" i="17"/>
  <c r="FWB10" i="17"/>
  <c r="FWC10" i="17"/>
  <c r="FWD10" i="17"/>
  <c r="FWE10" i="17"/>
  <c r="FWF10" i="17"/>
  <c r="FWG10" i="17"/>
  <c r="FWH10" i="17"/>
  <c r="FWI10" i="17"/>
  <c r="FWJ10" i="17"/>
  <c r="FWK10" i="17"/>
  <c r="FWL10" i="17"/>
  <c r="FWM10" i="17"/>
  <c r="FWN10" i="17"/>
  <c r="FWO10" i="17"/>
  <c r="FWP10" i="17"/>
  <c r="FWQ10" i="17"/>
  <c r="FWR10" i="17"/>
  <c r="FWS10" i="17"/>
  <c r="FWT10" i="17"/>
  <c r="FWU10" i="17"/>
  <c r="FWV10" i="17"/>
  <c r="FWW10" i="17"/>
  <c r="FWX10" i="17"/>
  <c r="FWY10" i="17"/>
  <c r="FWZ10" i="17"/>
  <c r="FXA10" i="17"/>
  <c r="FXB10" i="17"/>
  <c r="FXC10" i="17"/>
  <c r="FXD10" i="17"/>
  <c r="FXE10" i="17"/>
  <c r="FXF10" i="17"/>
  <c r="FXG10" i="17"/>
  <c r="FXH10" i="17"/>
  <c r="FXI10" i="17"/>
  <c r="FXJ10" i="17"/>
  <c r="FXK10" i="17"/>
  <c r="FXL10" i="17"/>
  <c r="FXM10" i="17"/>
  <c r="FXN10" i="17"/>
  <c r="FXO10" i="17"/>
  <c r="FXP10" i="17"/>
  <c r="FXQ10" i="17"/>
  <c r="FXR10" i="17"/>
  <c r="FXS10" i="17"/>
  <c r="FXT10" i="17"/>
  <c r="FXU10" i="17"/>
  <c r="FXV10" i="17"/>
  <c r="FXW10" i="17"/>
  <c r="FXX10" i="17"/>
  <c r="FXY10" i="17"/>
  <c r="FXZ10" i="17"/>
  <c r="FYA10" i="17"/>
  <c r="FYB10" i="17"/>
  <c r="FYC10" i="17"/>
  <c r="FYD10" i="17"/>
  <c r="FYE10" i="17"/>
  <c r="FYF10" i="17"/>
  <c r="FYG10" i="17"/>
  <c r="FYH10" i="17"/>
  <c r="FYI10" i="17"/>
  <c r="FYJ10" i="17"/>
  <c r="FYK10" i="17"/>
  <c r="FYL10" i="17"/>
  <c r="FYM10" i="17"/>
  <c r="FYN10" i="17"/>
  <c r="FYO10" i="17"/>
  <c r="FYP10" i="17"/>
  <c r="FYQ10" i="17"/>
  <c r="FYR10" i="17"/>
  <c r="FYS10" i="17"/>
  <c r="FYT10" i="17"/>
  <c r="FYU10" i="17"/>
  <c r="FYV10" i="17"/>
  <c r="FYW10" i="17"/>
  <c r="FYX10" i="17"/>
  <c r="FYY10" i="17"/>
  <c r="FYZ10" i="17"/>
  <c r="FZA10" i="17"/>
  <c r="FZB10" i="17"/>
  <c r="FZC10" i="17"/>
  <c r="FZD10" i="17"/>
  <c r="FZE10" i="17"/>
  <c r="FZF10" i="17"/>
  <c r="FZG10" i="17"/>
  <c r="FZH10" i="17"/>
  <c r="FZI10" i="17"/>
  <c r="FZJ10" i="17"/>
  <c r="FZK10" i="17"/>
  <c r="FZL10" i="17"/>
  <c r="FZM10" i="17"/>
  <c r="FZN10" i="17"/>
  <c r="FZO10" i="17"/>
  <c r="FZP10" i="17"/>
  <c r="FZQ10" i="17"/>
  <c r="FZR10" i="17"/>
  <c r="FZS10" i="17"/>
  <c r="FZT10" i="17"/>
  <c r="FZU10" i="17"/>
  <c r="FZV10" i="17"/>
  <c r="FZW10" i="17"/>
  <c r="FZX10" i="17"/>
  <c r="FZY10" i="17"/>
  <c r="FZZ10" i="17"/>
  <c r="GAA10" i="17"/>
  <c r="GAB10" i="17"/>
  <c r="GAC10" i="17"/>
  <c r="GAD10" i="17"/>
  <c r="GAE10" i="17"/>
  <c r="GAF10" i="17"/>
  <c r="GAG10" i="17"/>
  <c r="GAH10" i="17"/>
  <c r="GAI10" i="17"/>
  <c r="GAJ10" i="17"/>
  <c r="GAK10" i="17"/>
  <c r="GAL10" i="17"/>
  <c r="GAM10" i="17"/>
  <c r="GAN10" i="17"/>
  <c r="GAO10" i="17"/>
  <c r="GAP10" i="17"/>
  <c r="GAQ10" i="17"/>
  <c r="GAR10" i="17"/>
  <c r="GAS10" i="17"/>
  <c r="GAT10" i="17"/>
  <c r="GAU10" i="17"/>
  <c r="GAV10" i="17"/>
  <c r="GAW10" i="17"/>
  <c r="GAX10" i="17"/>
  <c r="GAY10" i="17"/>
  <c r="GAZ10" i="17"/>
  <c r="GBA10" i="17"/>
  <c r="GBB10" i="17"/>
  <c r="GBC10" i="17"/>
  <c r="GBD10" i="17"/>
  <c r="GBE10" i="17"/>
  <c r="GBF10" i="17"/>
  <c r="GBG10" i="17"/>
  <c r="GBH10" i="17"/>
  <c r="GBI10" i="17"/>
  <c r="GBJ10" i="17"/>
  <c r="GBK10" i="17"/>
  <c r="GBL10" i="17"/>
  <c r="GBM10" i="17"/>
  <c r="GBN10" i="17"/>
  <c r="GBO10" i="17"/>
  <c r="GBP10" i="17"/>
  <c r="GBQ10" i="17"/>
  <c r="GBR10" i="17"/>
  <c r="GBS10" i="17"/>
  <c r="GBT10" i="17"/>
  <c r="GBU10" i="17"/>
  <c r="GBV10" i="17"/>
  <c r="GBW10" i="17"/>
  <c r="GBX10" i="17"/>
  <c r="GBY10" i="17"/>
  <c r="GBZ10" i="17"/>
  <c r="GCA10" i="17"/>
  <c r="GCB10" i="17"/>
  <c r="GCC10" i="17"/>
  <c r="GCD10" i="17"/>
  <c r="GCE10" i="17"/>
  <c r="GCF10" i="17"/>
  <c r="GCG10" i="17"/>
  <c r="GCH10" i="17"/>
  <c r="GCI10" i="17"/>
  <c r="GCJ10" i="17"/>
  <c r="GCK10" i="17"/>
  <c r="GCL10" i="17"/>
  <c r="GCM10" i="17"/>
  <c r="GCN10" i="17"/>
  <c r="GCO10" i="17"/>
  <c r="GCP10" i="17"/>
  <c r="GCQ10" i="17"/>
  <c r="GCR10" i="17"/>
  <c r="GCS10" i="17"/>
  <c r="GCT10" i="17"/>
  <c r="GCU10" i="17"/>
  <c r="GCV10" i="17"/>
  <c r="GCW10" i="17"/>
  <c r="GCX10" i="17"/>
  <c r="GCY10" i="17"/>
  <c r="GCZ10" i="17"/>
  <c r="GDA10" i="17"/>
  <c r="GDB10" i="17"/>
  <c r="GDC10" i="17"/>
  <c r="GDD10" i="17"/>
  <c r="GDE10" i="17"/>
  <c r="GDF10" i="17"/>
  <c r="GDG10" i="17"/>
  <c r="GDH10" i="17"/>
  <c r="GDI10" i="17"/>
  <c r="GDJ10" i="17"/>
  <c r="GDK10" i="17"/>
  <c r="GDL10" i="17"/>
  <c r="GDM10" i="17"/>
  <c r="GDN10" i="17"/>
  <c r="GDO10" i="17"/>
  <c r="GDP10" i="17"/>
  <c r="GDQ10" i="17"/>
  <c r="GDR10" i="17"/>
  <c r="GDS10" i="17"/>
  <c r="GDT10" i="17"/>
  <c r="GDU10" i="17"/>
  <c r="GDV10" i="17"/>
  <c r="GDW10" i="17"/>
  <c r="GDX10" i="17"/>
  <c r="GDY10" i="17"/>
  <c r="GDZ10" i="17"/>
  <c r="GEA10" i="17"/>
  <c r="GEB10" i="17"/>
  <c r="GEC10" i="17"/>
  <c r="GED10" i="17"/>
  <c r="GEE10" i="17"/>
  <c r="GEF10" i="17"/>
  <c r="GEG10" i="17"/>
  <c r="GEH10" i="17"/>
  <c r="GEI10" i="17"/>
  <c r="GEJ10" i="17"/>
  <c r="GEK10" i="17"/>
  <c r="GEL10" i="17"/>
  <c r="GEM10" i="17"/>
  <c r="GEN10" i="17"/>
  <c r="GEO10" i="17"/>
  <c r="GEP10" i="17"/>
  <c r="GEQ10" i="17"/>
  <c r="GER10" i="17"/>
  <c r="GES10" i="17"/>
  <c r="GET10" i="17"/>
  <c r="GEU10" i="17"/>
  <c r="GEV10" i="17"/>
  <c r="GEW10" i="17"/>
  <c r="GEX10" i="17"/>
  <c r="GEY10" i="17"/>
  <c r="GEZ10" i="17"/>
  <c r="GFA10" i="17"/>
  <c r="GFB10" i="17"/>
  <c r="GFC10" i="17"/>
  <c r="GFD10" i="17"/>
  <c r="GFE10" i="17"/>
  <c r="GFF10" i="17"/>
  <c r="GFG10" i="17"/>
  <c r="GFH10" i="17"/>
  <c r="GFI10" i="17"/>
  <c r="GFJ10" i="17"/>
  <c r="GFK10" i="17"/>
  <c r="GFL10" i="17"/>
  <c r="GFM10" i="17"/>
  <c r="GFN10" i="17"/>
  <c r="GFO10" i="17"/>
  <c r="GFP10" i="17"/>
  <c r="GFQ10" i="17"/>
  <c r="GFR10" i="17"/>
  <c r="GFS10" i="17"/>
  <c r="GFT10" i="17"/>
  <c r="GFU10" i="17"/>
  <c r="GFV10" i="17"/>
  <c r="GFW10" i="17"/>
  <c r="GFX10" i="17"/>
  <c r="GFY10" i="17"/>
  <c r="GFZ10" i="17"/>
  <c r="GGA10" i="17"/>
  <c r="GGB10" i="17"/>
  <c r="GGC10" i="17"/>
  <c r="GGD10" i="17"/>
  <c r="GGE10" i="17"/>
  <c r="GGF10" i="17"/>
  <c r="GGG10" i="17"/>
  <c r="GGH10" i="17"/>
  <c r="GGI10" i="17"/>
  <c r="GGJ10" i="17"/>
  <c r="GGK10" i="17"/>
  <c r="GGL10" i="17"/>
  <c r="GGM10" i="17"/>
  <c r="GGN10" i="17"/>
  <c r="GGO10" i="17"/>
  <c r="GGP10" i="17"/>
  <c r="GGQ10" i="17"/>
  <c r="GGR10" i="17"/>
  <c r="GGS10" i="17"/>
  <c r="GGT10" i="17"/>
  <c r="GGU10" i="17"/>
  <c r="GGV10" i="17"/>
  <c r="GGW10" i="17"/>
  <c r="GGX10" i="17"/>
  <c r="GGY10" i="17"/>
  <c r="GGZ10" i="17"/>
  <c r="GHA10" i="17"/>
  <c r="GHB10" i="17"/>
  <c r="GHC10" i="17"/>
  <c r="GHD10" i="17"/>
  <c r="GHE10" i="17"/>
  <c r="GHF10" i="17"/>
  <c r="GHG10" i="17"/>
  <c r="GHH10" i="17"/>
  <c r="GHI10" i="17"/>
  <c r="GHJ10" i="17"/>
  <c r="GHK10" i="17"/>
  <c r="GHL10" i="17"/>
  <c r="GHM10" i="17"/>
  <c r="GHN10" i="17"/>
  <c r="GHO10" i="17"/>
  <c r="GHP10" i="17"/>
  <c r="GHQ10" i="17"/>
  <c r="GHR10" i="17"/>
  <c r="GHS10" i="17"/>
  <c r="GHT10" i="17"/>
  <c r="GHU10" i="17"/>
  <c r="GHV10" i="17"/>
  <c r="GHW10" i="17"/>
  <c r="GHX10" i="17"/>
  <c r="GHY10" i="17"/>
  <c r="GHZ10" i="17"/>
  <c r="GIA10" i="17"/>
  <c r="GIB10" i="17"/>
  <c r="GIC10" i="17"/>
  <c r="GID10" i="17"/>
  <c r="GIE10" i="17"/>
  <c r="GIF10" i="17"/>
  <c r="GIG10" i="17"/>
  <c r="GIH10" i="17"/>
  <c r="GII10" i="17"/>
  <c r="GIJ10" i="17"/>
  <c r="GIK10" i="17"/>
  <c r="GIL10" i="17"/>
  <c r="GIM10" i="17"/>
  <c r="GIN10" i="17"/>
  <c r="GIO10" i="17"/>
  <c r="GIP10" i="17"/>
  <c r="GIQ10" i="17"/>
  <c r="GIR10" i="17"/>
  <c r="GIS10" i="17"/>
  <c r="GIT10" i="17"/>
  <c r="GIU10" i="17"/>
  <c r="GIV10" i="17"/>
  <c r="GIW10" i="17"/>
  <c r="GIX10" i="17"/>
  <c r="GIY10" i="17"/>
  <c r="GIZ10" i="17"/>
  <c r="GJA10" i="17"/>
  <c r="GJB10" i="17"/>
  <c r="GJC10" i="17"/>
  <c r="GJD10" i="17"/>
  <c r="GJE10" i="17"/>
  <c r="GJF10" i="17"/>
  <c r="GJG10" i="17"/>
  <c r="GJH10" i="17"/>
  <c r="GJI10" i="17"/>
  <c r="GJJ10" i="17"/>
  <c r="GJK10" i="17"/>
  <c r="GJL10" i="17"/>
  <c r="GJM10" i="17"/>
  <c r="GJN10" i="17"/>
  <c r="GJO10" i="17"/>
  <c r="GJP10" i="17"/>
  <c r="GJQ10" i="17"/>
  <c r="GJR10" i="17"/>
  <c r="GJS10" i="17"/>
  <c r="GJT10" i="17"/>
  <c r="GJU10" i="17"/>
  <c r="GJV10" i="17"/>
  <c r="GJW10" i="17"/>
  <c r="GJX10" i="17"/>
  <c r="GJY10" i="17"/>
  <c r="GJZ10" i="17"/>
  <c r="GKA10" i="17"/>
  <c r="GKB10" i="17"/>
  <c r="GKC10" i="17"/>
  <c r="GKD10" i="17"/>
  <c r="GKE10" i="17"/>
  <c r="GKF10" i="17"/>
  <c r="GKG10" i="17"/>
  <c r="GKH10" i="17"/>
  <c r="GKI10" i="17"/>
  <c r="GKJ10" i="17"/>
  <c r="GKK10" i="17"/>
  <c r="GKL10" i="17"/>
  <c r="GKM10" i="17"/>
  <c r="GKN10" i="17"/>
  <c r="GKO10" i="17"/>
  <c r="GKP10" i="17"/>
  <c r="GKQ10" i="17"/>
  <c r="GKR10" i="17"/>
  <c r="GKS10" i="17"/>
  <c r="GKT10" i="17"/>
  <c r="GKU10" i="17"/>
  <c r="GKV10" i="17"/>
  <c r="GKW10" i="17"/>
  <c r="GKX10" i="17"/>
  <c r="GKY10" i="17"/>
  <c r="GKZ10" i="17"/>
  <c r="GLA10" i="17"/>
  <c r="GLB10" i="17"/>
  <c r="GLC10" i="17"/>
  <c r="GLD10" i="17"/>
  <c r="GLE10" i="17"/>
  <c r="GLF10" i="17"/>
  <c r="GLG10" i="17"/>
  <c r="GLH10" i="17"/>
  <c r="GLI10" i="17"/>
  <c r="GLJ10" i="17"/>
  <c r="GLK10" i="17"/>
  <c r="GLL10" i="17"/>
  <c r="GLM10" i="17"/>
  <c r="GLN10" i="17"/>
  <c r="GLO10" i="17"/>
  <c r="GLP10" i="17"/>
  <c r="GLQ10" i="17"/>
  <c r="GLR10" i="17"/>
  <c r="GLS10" i="17"/>
  <c r="GLT10" i="17"/>
  <c r="GLU10" i="17"/>
  <c r="GLV10" i="17"/>
  <c r="GLW10" i="17"/>
  <c r="GLX10" i="17"/>
  <c r="GLY10" i="17"/>
  <c r="GLZ10" i="17"/>
  <c r="GMA10" i="17"/>
  <c r="GMB10" i="17"/>
  <c r="GMC10" i="17"/>
  <c r="GMD10" i="17"/>
  <c r="GME10" i="17"/>
  <c r="GMF10" i="17"/>
  <c r="GMG10" i="17"/>
  <c r="GMH10" i="17"/>
  <c r="GMI10" i="17"/>
  <c r="GMJ10" i="17"/>
  <c r="GMK10" i="17"/>
  <c r="GML10" i="17"/>
  <c r="GMM10" i="17"/>
  <c r="GMN10" i="17"/>
  <c r="GMO10" i="17"/>
  <c r="GMP10" i="17"/>
  <c r="GMQ10" i="17"/>
  <c r="GMR10" i="17"/>
  <c r="GMS10" i="17"/>
  <c r="GMT10" i="17"/>
  <c r="GMU10" i="17"/>
  <c r="GMV10" i="17"/>
  <c r="GMW10" i="17"/>
  <c r="GMX10" i="17"/>
  <c r="GMY10" i="17"/>
  <c r="GMZ10" i="17"/>
  <c r="GNA10" i="17"/>
  <c r="GNB10" i="17"/>
  <c r="GNC10" i="17"/>
  <c r="GND10" i="17"/>
  <c r="GNE10" i="17"/>
  <c r="GNF10" i="17"/>
  <c r="GNG10" i="17"/>
  <c r="GNH10" i="17"/>
  <c r="GNI10" i="17"/>
  <c r="GNJ10" i="17"/>
  <c r="GNK10" i="17"/>
  <c r="GNL10" i="17"/>
  <c r="GNM10" i="17"/>
  <c r="GNN10" i="17"/>
  <c r="GNO10" i="17"/>
  <c r="GNP10" i="17"/>
  <c r="GNQ10" i="17"/>
  <c r="GNR10" i="17"/>
  <c r="GNS10" i="17"/>
  <c r="GNT10" i="17"/>
  <c r="GNU10" i="17"/>
  <c r="GNV10" i="17"/>
  <c r="GNW10" i="17"/>
  <c r="GNX10" i="17"/>
  <c r="GNY10" i="17"/>
  <c r="GNZ10" i="17"/>
  <c r="GOA10" i="17"/>
  <c r="GOB10" i="17"/>
  <c r="GOC10" i="17"/>
  <c r="GOD10" i="17"/>
  <c r="GOE10" i="17"/>
  <c r="GOF10" i="17"/>
  <c r="GOG10" i="17"/>
  <c r="GOH10" i="17"/>
  <c r="GOI10" i="17"/>
  <c r="GOJ10" i="17"/>
  <c r="GOK10" i="17"/>
  <c r="GOL10" i="17"/>
  <c r="GOM10" i="17"/>
  <c r="GON10" i="17"/>
  <c r="GOO10" i="17"/>
  <c r="GOP10" i="17"/>
  <c r="GOQ10" i="17"/>
  <c r="GOR10" i="17"/>
  <c r="GOS10" i="17"/>
  <c r="GOT10" i="17"/>
  <c r="GOU10" i="17"/>
  <c r="GOV10" i="17"/>
  <c r="GOW10" i="17"/>
  <c r="GOX10" i="17"/>
  <c r="GOY10" i="17"/>
  <c r="GOZ10" i="17"/>
  <c r="GPA10" i="17"/>
  <c r="GPB10" i="17"/>
  <c r="GPC10" i="17"/>
  <c r="GPD10" i="17"/>
  <c r="GPE10" i="17"/>
  <c r="GPF10" i="17"/>
  <c r="GPG10" i="17"/>
  <c r="GPH10" i="17"/>
  <c r="GPI10" i="17"/>
  <c r="GPJ10" i="17"/>
  <c r="GPK10" i="17"/>
  <c r="GPL10" i="17"/>
  <c r="GPM10" i="17"/>
  <c r="GPN10" i="17"/>
  <c r="GPO10" i="17"/>
  <c r="GPP10" i="17"/>
  <c r="GPQ10" i="17"/>
  <c r="GPR10" i="17"/>
  <c r="GPS10" i="17"/>
  <c r="GPT10" i="17"/>
  <c r="GPU10" i="17"/>
  <c r="GPV10" i="17"/>
  <c r="GPW10" i="17"/>
  <c r="GPX10" i="17"/>
  <c r="GPY10" i="17"/>
  <c r="GPZ10" i="17"/>
  <c r="GQA10" i="17"/>
  <c r="GQB10" i="17"/>
  <c r="GQC10" i="17"/>
  <c r="GQD10" i="17"/>
  <c r="GQE10" i="17"/>
  <c r="GQF10" i="17"/>
  <c r="GQG10" i="17"/>
  <c r="GQH10" i="17"/>
  <c r="GQI10" i="17"/>
  <c r="GQJ10" i="17"/>
  <c r="GQK10" i="17"/>
  <c r="GQL10" i="17"/>
  <c r="GQM10" i="17"/>
  <c r="GQN10" i="17"/>
  <c r="GQO10" i="17"/>
  <c r="GQP10" i="17"/>
  <c r="GQQ10" i="17"/>
  <c r="GQR10" i="17"/>
  <c r="GQS10" i="17"/>
  <c r="GQT10" i="17"/>
  <c r="GQU10" i="17"/>
  <c r="GQV10" i="17"/>
  <c r="GQW10" i="17"/>
  <c r="GQX10" i="17"/>
  <c r="GQY10" i="17"/>
  <c r="GQZ10" i="17"/>
  <c r="GRA10" i="17"/>
  <c r="GRB10" i="17"/>
  <c r="GRC10" i="17"/>
  <c r="GRD10" i="17"/>
  <c r="GRE10" i="17"/>
  <c r="GRF10" i="17"/>
  <c r="GRG10" i="17"/>
  <c r="GRH10" i="17"/>
  <c r="GRI10" i="17"/>
  <c r="GRJ10" i="17"/>
  <c r="GRK10" i="17"/>
  <c r="GRL10" i="17"/>
  <c r="GRM10" i="17"/>
  <c r="GRN10" i="17"/>
  <c r="GRO10" i="17"/>
  <c r="GRP10" i="17"/>
  <c r="GRQ10" i="17"/>
  <c r="GRR10" i="17"/>
  <c r="GRS10" i="17"/>
  <c r="GRT10" i="17"/>
  <c r="GRU10" i="17"/>
  <c r="GRV10" i="17"/>
  <c r="GRW10" i="17"/>
  <c r="GRX10" i="17"/>
  <c r="GRY10" i="17"/>
  <c r="GRZ10" i="17"/>
  <c r="GSA10" i="17"/>
  <c r="GSB10" i="17"/>
  <c r="GSC10" i="17"/>
  <c r="GSD10" i="17"/>
  <c r="GSE10" i="17"/>
  <c r="GSF10" i="17"/>
  <c r="GSG10" i="17"/>
  <c r="GSH10" i="17"/>
  <c r="GSI10" i="17"/>
  <c r="GSJ10" i="17"/>
  <c r="GSK10" i="17"/>
  <c r="GSL10" i="17"/>
  <c r="GSM10" i="17"/>
  <c r="GSN10" i="17"/>
  <c r="GSO10" i="17"/>
  <c r="GSP10" i="17"/>
  <c r="GSQ10" i="17"/>
  <c r="GSR10" i="17"/>
  <c r="GSS10" i="17"/>
  <c r="GST10" i="17"/>
  <c r="GSU10" i="17"/>
  <c r="GSV10" i="17"/>
  <c r="GSW10" i="17"/>
  <c r="GSX10" i="17"/>
  <c r="GSY10" i="17"/>
  <c r="GSZ10" i="17"/>
  <c r="GTA10" i="17"/>
  <c r="GTB10" i="17"/>
  <c r="GTC10" i="17"/>
  <c r="GTD10" i="17"/>
  <c r="GTE10" i="17"/>
  <c r="GTF10" i="17"/>
  <c r="GTG10" i="17"/>
  <c r="GTH10" i="17"/>
  <c r="GTI10" i="17"/>
  <c r="GTJ10" i="17"/>
  <c r="GTK10" i="17"/>
  <c r="GTL10" i="17"/>
  <c r="GTM10" i="17"/>
  <c r="GTN10" i="17"/>
  <c r="GTO10" i="17"/>
  <c r="GTP10" i="17"/>
  <c r="GTQ10" i="17"/>
  <c r="GTR10" i="17"/>
  <c r="GTS10" i="17"/>
  <c r="GTT10" i="17"/>
  <c r="GTU10" i="17"/>
  <c r="GTV10" i="17"/>
  <c r="GTW10" i="17"/>
  <c r="GTX10" i="17"/>
  <c r="GTY10" i="17"/>
  <c r="GTZ10" i="17"/>
  <c r="GUA10" i="17"/>
  <c r="GUB10" i="17"/>
  <c r="GUC10" i="17"/>
  <c r="GUD10" i="17"/>
  <c r="GUE10" i="17"/>
  <c r="GUF10" i="17"/>
  <c r="GUG10" i="17"/>
  <c r="GUH10" i="17"/>
  <c r="GUI10" i="17"/>
  <c r="GUJ10" i="17"/>
  <c r="GUK10" i="17"/>
  <c r="GUL10" i="17"/>
  <c r="GUM10" i="17"/>
  <c r="GUN10" i="17"/>
  <c r="GUO10" i="17"/>
  <c r="GUP10" i="17"/>
  <c r="GUQ10" i="17"/>
  <c r="GUR10" i="17"/>
  <c r="GUS10" i="17"/>
  <c r="GUT10" i="17"/>
  <c r="GUU10" i="17"/>
  <c r="GUV10" i="17"/>
  <c r="GUW10" i="17"/>
  <c r="GUX10" i="17"/>
  <c r="GUY10" i="17"/>
  <c r="GUZ10" i="17"/>
  <c r="GVA10" i="17"/>
  <c r="GVB10" i="17"/>
  <c r="GVC10" i="17"/>
  <c r="GVD10" i="17"/>
  <c r="GVE10" i="17"/>
  <c r="GVF10" i="17"/>
  <c r="GVG10" i="17"/>
  <c r="GVH10" i="17"/>
  <c r="GVI10" i="17"/>
  <c r="GVJ10" i="17"/>
  <c r="GVK10" i="17"/>
  <c r="GVL10" i="17"/>
  <c r="GVM10" i="17"/>
  <c r="GVN10" i="17"/>
  <c r="GVO10" i="17"/>
  <c r="GVP10" i="17"/>
  <c r="GVQ10" i="17"/>
  <c r="GVR10" i="17"/>
  <c r="GVS10" i="17"/>
  <c r="GVT10" i="17"/>
  <c r="GVU10" i="17"/>
  <c r="GVV10" i="17"/>
  <c r="GVW10" i="17"/>
  <c r="GVX10" i="17"/>
  <c r="GVY10" i="17"/>
  <c r="GVZ10" i="17"/>
  <c r="GWA10" i="17"/>
  <c r="GWB10" i="17"/>
  <c r="GWC10" i="17"/>
  <c r="GWD10" i="17"/>
  <c r="GWE10" i="17"/>
  <c r="GWF10" i="17"/>
  <c r="GWG10" i="17"/>
  <c r="GWH10" i="17"/>
  <c r="GWI10" i="17"/>
  <c r="GWJ10" i="17"/>
  <c r="GWK10" i="17"/>
  <c r="GWL10" i="17"/>
  <c r="GWM10" i="17"/>
  <c r="GWN10" i="17"/>
  <c r="GWO10" i="17"/>
  <c r="GWP10" i="17"/>
  <c r="GWQ10" i="17"/>
  <c r="GWR10" i="17"/>
  <c r="GWS10" i="17"/>
  <c r="GWT10" i="17"/>
  <c r="GWU10" i="17"/>
  <c r="GWV10" i="17"/>
  <c r="GWW10" i="17"/>
  <c r="GWX10" i="17"/>
  <c r="GWY10" i="17"/>
  <c r="GWZ10" i="17"/>
  <c r="GXA10" i="17"/>
  <c r="GXB10" i="17"/>
  <c r="GXC10" i="17"/>
  <c r="GXD10" i="17"/>
  <c r="GXE10" i="17"/>
  <c r="GXF10" i="17"/>
  <c r="GXG10" i="17"/>
  <c r="GXH10" i="17"/>
  <c r="GXI10" i="17"/>
  <c r="GXJ10" i="17"/>
  <c r="GXK10" i="17"/>
  <c r="GXL10" i="17"/>
  <c r="GXM10" i="17"/>
  <c r="GXN10" i="17"/>
  <c r="GXO10" i="17"/>
  <c r="GXP10" i="17"/>
  <c r="GXQ10" i="17"/>
  <c r="GXR10" i="17"/>
  <c r="GXS10" i="17"/>
  <c r="GXT10" i="17"/>
  <c r="GXU10" i="17"/>
  <c r="GXV10" i="17"/>
  <c r="GXW10" i="17"/>
  <c r="GXX10" i="17"/>
  <c r="GXY10" i="17"/>
  <c r="GXZ10" i="17"/>
  <c r="GYA10" i="17"/>
  <c r="GYB10" i="17"/>
  <c r="GYC10" i="17"/>
  <c r="GYD10" i="17"/>
  <c r="GYE10" i="17"/>
  <c r="GYF10" i="17"/>
  <c r="GYG10" i="17"/>
  <c r="GYH10" i="17"/>
  <c r="GYI10" i="17"/>
  <c r="GYJ10" i="17"/>
  <c r="GYK10" i="17"/>
  <c r="GYL10" i="17"/>
  <c r="GYM10" i="17"/>
  <c r="GYN10" i="17"/>
  <c r="GYO10" i="17"/>
  <c r="GYP10" i="17"/>
  <c r="GYQ10" i="17"/>
  <c r="GYR10" i="17"/>
  <c r="GYS10" i="17"/>
  <c r="GYT10" i="17"/>
  <c r="GYU10" i="17"/>
  <c r="GYV10" i="17"/>
  <c r="GYW10" i="17"/>
  <c r="GYX10" i="17"/>
  <c r="GYY10" i="17"/>
  <c r="GYZ10" i="17"/>
  <c r="GZA10" i="17"/>
  <c r="GZB10" i="17"/>
  <c r="GZC10" i="17"/>
  <c r="GZD10" i="17"/>
  <c r="GZE10" i="17"/>
  <c r="GZF10" i="17"/>
  <c r="GZG10" i="17"/>
  <c r="GZH10" i="17"/>
  <c r="GZI10" i="17"/>
  <c r="GZJ10" i="17"/>
  <c r="GZK10" i="17"/>
  <c r="GZL10" i="17"/>
  <c r="GZM10" i="17"/>
  <c r="GZN10" i="17"/>
  <c r="GZO10" i="17"/>
  <c r="GZP10" i="17"/>
  <c r="GZQ10" i="17"/>
  <c r="GZR10" i="17"/>
  <c r="GZS10" i="17"/>
  <c r="GZT10" i="17"/>
  <c r="GZU10" i="17"/>
  <c r="GZV10" i="17"/>
  <c r="GZW10" i="17"/>
  <c r="GZX10" i="17"/>
  <c r="GZY10" i="17"/>
  <c r="GZZ10" i="17"/>
  <c r="HAA10" i="17"/>
  <c r="HAB10" i="17"/>
  <c r="HAC10" i="17"/>
  <c r="HAD10" i="17"/>
  <c r="HAE10" i="17"/>
  <c r="HAF10" i="17"/>
  <c r="HAG10" i="17"/>
  <c r="HAH10" i="17"/>
  <c r="HAI10" i="17"/>
  <c r="HAJ10" i="17"/>
  <c r="HAK10" i="17"/>
  <c r="HAL10" i="17"/>
  <c r="HAM10" i="17"/>
  <c r="HAN10" i="17"/>
  <c r="HAO10" i="17"/>
  <c r="HAP10" i="17"/>
  <c r="HAQ10" i="17"/>
  <c r="HAR10" i="17"/>
  <c r="HAS10" i="17"/>
  <c r="HAT10" i="17"/>
  <c r="HAU10" i="17"/>
  <c r="HAV10" i="17"/>
  <c r="HAW10" i="17"/>
  <c r="HAX10" i="17"/>
  <c r="HAY10" i="17"/>
  <c r="HAZ10" i="17"/>
  <c r="HBA10" i="17"/>
  <c r="HBB10" i="17"/>
  <c r="HBC10" i="17"/>
  <c r="HBD10" i="17"/>
  <c r="HBE10" i="17"/>
  <c r="HBF10" i="17"/>
  <c r="HBG10" i="17"/>
  <c r="HBH10" i="17"/>
  <c r="HBI10" i="17"/>
  <c r="HBJ10" i="17"/>
  <c r="HBK10" i="17"/>
  <c r="HBL10" i="17"/>
  <c r="HBM10" i="17"/>
  <c r="HBN10" i="17"/>
  <c r="HBO10" i="17"/>
  <c r="HBP10" i="17"/>
  <c r="HBQ10" i="17"/>
  <c r="HBR10" i="17"/>
  <c r="HBS10" i="17"/>
  <c r="HBT10" i="17"/>
  <c r="HBU10" i="17"/>
  <c r="HBV10" i="17"/>
  <c r="HBW10" i="17"/>
  <c r="HBX10" i="17"/>
  <c r="HBY10" i="17"/>
  <c r="HBZ10" i="17"/>
  <c r="HCA10" i="17"/>
  <c r="HCB10" i="17"/>
  <c r="HCC10" i="17"/>
  <c r="HCD10" i="17"/>
  <c r="HCE10" i="17"/>
  <c r="HCF10" i="17"/>
  <c r="HCG10" i="17"/>
  <c r="HCH10" i="17"/>
  <c r="HCI10" i="17"/>
  <c r="HCJ10" i="17"/>
  <c r="HCK10" i="17"/>
  <c r="HCL10" i="17"/>
  <c r="HCM10" i="17"/>
  <c r="HCN10" i="17"/>
  <c r="HCO10" i="17"/>
  <c r="HCP10" i="17"/>
  <c r="HCQ10" i="17"/>
  <c r="HCR10" i="17"/>
  <c r="HCS10" i="17"/>
  <c r="HCT10" i="17"/>
  <c r="HCU10" i="17"/>
  <c r="HCV10" i="17"/>
  <c r="HCW10" i="17"/>
  <c r="HCX10" i="17"/>
  <c r="HCY10" i="17"/>
  <c r="HCZ10" i="17"/>
  <c r="HDA10" i="17"/>
  <c r="HDB10" i="17"/>
  <c r="HDC10" i="17"/>
  <c r="HDD10" i="17"/>
  <c r="HDE10" i="17"/>
  <c r="HDF10" i="17"/>
  <c r="HDG10" i="17"/>
  <c r="HDH10" i="17"/>
  <c r="HDI10" i="17"/>
  <c r="HDJ10" i="17"/>
  <c r="HDK10" i="17"/>
  <c r="HDL10" i="17"/>
  <c r="HDM10" i="17"/>
  <c r="HDN10" i="17"/>
  <c r="HDO10" i="17"/>
  <c r="HDP10" i="17"/>
  <c r="HDQ10" i="17"/>
  <c r="HDR10" i="17"/>
  <c r="HDS10" i="17"/>
  <c r="HDT10" i="17"/>
  <c r="HDU10" i="17"/>
  <c r="HDV10" i="17"/>
  <c r="HDW10" i="17"/>
  <c r="HDX10" i="17"/>
  <c r="HDY10" i="17"/>
  <c r="HDZ10" i="17"/>
  <c r="HEA10" i="17"/>
  <c r="HEB10" i="17"/>
  <c r="HEC10" i="17"/>
  <c r="HED10" i="17"/>
  <c r="HEE10" i="17"/>
  <c r="HEF10" i="17"/>
  <c r="HEG10" i="17"/>
  <c r="HEH10" i="17"/>
  <c r="HEI10" i="17"/>
  <c r="HEJ10" i="17"/>
  <c r="HEK10" i="17"/>
  <c r="HEL10" i="17"/>
  <c r="HEM10" i="17"/>
  <c r="HEN10" i="17"/>
  <c r="HEO10" i="17"/>
  <c r="HEP10" i="17"/>
  <c r="HEQ10" i="17"/>
  <c r="HER10" i="17"/>
  <c r="HES10" i="17"/>
  <c r="HET10" i="17"/>
  <c r="HEU10" i="17"/>
  <c r="HEV10" i="17"/>
  <c r="HEW10" i="17"/>
  <c r="HEX10" i="17"/>
  <c r="HEY10" i="17"/>
  <c r="HEZ10" i="17"/>
  <c r="HFA10" i="17"/>
  <c r="HFB10" i="17"/>
  <c r="HFC10" i="17"/>
  <c r="HFD10" i="17"/>
  <c r="HFE10" i="17"/>
  <c r="HFF10" i="17"/>
  <c r="HFG10" i="17"/>
  <c r="HFH10" i="17"/>
  <c r="HFI10" i="17"/>
  <c r="HFJ10" i="17"/>
  <c r="HFK10" i="17"/>
  <c r="HFL10" i="17"/>
  <c r="HFM10" i="17"/>
  <c r="HFN10" i="17"/>
  <c r="HFO10" i="17"/>
  <c r="HFP10" i="17"/>
  <c r="HFQ10" i="17"/>
  <c r="HFR10" i="17"/>
  <c r="HFS10" i="17"/>
  <c r="HFT10" i="17"/>
  <c r="HFU10" i="17"/>
  <c r="HFV10" i="17"/>
  <c r="HFW10" i="17"/>
  <c r="HFX10" i="17"/>
  <c r="HFY10" i="17"/>
  <c r="HFZ10" i="17"/>
  <c r="HGA10" i="17"/>
  <c r="HGB10" i="17"/>
  <c r="HGC10" i="17"/>
  <c r="HGD10" i="17"/>
  <c r="HGE10" i="17"/>
  <c r="HGF10" i="17"/>
  <c r="HGG10" i="17"/>
  <c r="HGH10" i="17"/>
  <c r="HGI10" i="17"/>
  <c r="HGJ10" i="17"/>
  <c r="HGK10" i="17"/>
  <c r="HGL10" i="17"/>
  <c r="HGM10" i="17"/>
  <c r="HGN10" i="17"/>
  <c r="HGO10" i="17"/>
  <c r="HGP10" i="17"/>
  <c r="HGQ10" i="17"/>
  <c r="HGR10" i="17"/>
  <c r="HGS10" i="17"/>
  <c r="HGT10" i="17"/>
  <c r="HGU10" i="17"/>
  <c r="HGV10" i="17"/>
  <c r="HGW10" i="17"/>
  <c r="HGX10" i="17"/>
  <c r="HGY10" i="17"/>
  <c r="HGZ10" i="17"/>
  <c r="HHA10" i="17"/>
  <c r="HHB10" i="17"/>
  <c r="HHC10" i="17"/>
  <c r="HHD10" i="17"/>
  <c r="HHE10" i="17"/>
  <c r="HHF10" i="17"/>
  <c r="HHG10" i="17"/>
  <c r="HHH10" i="17"/>
  <c r="HHI10" i="17"/>
  <c r="HHJ10" i="17"/>
  <c r="HHK10" i="17"/>
  <c r="HHL10" i="17"/>
  <c r="HHM10" i="17"/>
  <c r="HHN10" i="17"/>
  <c r="HHO10" i="17"/>
  <c r="HHP10" i="17"/>
  <c r="HHQ10" i="17"/>
  <c r="HHR10" i="17"/>
  <c r="HHS10" i="17"/>
  <c r="HHT10" i="17"/>
  <c r="HHU10" i="17"/>
  <c r="HHV10" i="17"/>
  <c r="HHW10" i="17"/>
  <c r="HHX10" i="17"/>
  <c r="HHY10" i="17"/>
  <c r="HHZ10" i="17"/>
  <c r="HIA10" i="17"/>
  <c r="HIB10" i="17"/>
  <c r="HIC10" i="17"/>
  <c r="HID10" i="17"/>
  <c r="HIE10" i="17"/>
  <c r="HIF10" i="17"/>
  <c r="HIG10" i="17"/>
  <c r="HIH10" i="17"/>
  <c r="HII10" i="17"/>
  <c r="HIJ10" i="17"/>
  <c r="HIK10" i="17"/>
  <c r="HIL10" i="17"/>
  <c r="HIM10" i="17"/>
  <c r="HIN10" i="17"/>
  <c r="HIO10" i="17"/>
  <c r="HIP10" i="17"/>
  <c r="HIQ10" i="17"/>
  <c r="HIR10" i="17"/>
  <c r="HIS10" i="17"/>
  <c r="HIT10" i="17"/>
  <c r="HIU10" i="17"/>
  <c r="HIV10" i="17"/>
  <c r="HIW10" i="17"/>
  <c r="HIX10" i="17"/>
  <c r="HIY10" i="17"/>
  <c r="HIZ10" i="17"/>
  <c r="HJA10" i="17"/>
  <c r="HJB10" i="17"/>
  <c r="HJC10" i="17"/>
  <c r="HJD10" i="17"/>
  <c r="HJE10" i="17"/>
  <c r="HJF10" i="17"/>
  <c r="HJG10" i="17"/>
  <c r="HJH10" i="17"/>
  <c r="HJI10" i="17"/>
  <c r="HJJ10" i="17"/>
  <c r="HJK10" i="17"/>
  <c r="HJL10" i="17"/>
  <c r="HJM10" i="17"/>
  <c r="HJN10" i="17"/>
  <c r="HJO10" i="17"/>
  <c r="HJP10" i="17"/>
  <c r="HJQ10" i="17"/>
  <c r="HJR10" i="17"/>
  <c r="HJS10" i="17"/>
  <c r="HJT10" i="17"/>
  <c r="HJU10" i="17"/>
  <c r="HJV10" i="17"/>
  <c r="HJW10" i="17"/>
  <c r="HJX10" i="17"/>
  <c r="HJY10" i="17"/>
  <c r="HJZ10" i="17"/>
  <c r="HKA10" i="17"/>
  <c r="HKB10" i="17"/>
  <c r="HKC10" i="17"/>
  <c r="HKD10" i="17"/>
  <c r="HKE10" i="17"/>
  <c r="HKF10" i="17"/>
  <c r="HKG10" i="17"/>
  <c r="HKH10" i="17"/>
  <c r="HKI10" i="17"/>
  <c r="HKJ10" i="17"/>
  <c r="HKK10" i="17"/>
  <c r="HKL10" i="17"/>
  <c r="HKM10" i="17"/>
  <c r="HKN10" i="17"/>
  <c r="HKO10" i="17"/>
  <c r="HKP10" i="17"/>
  <c r="HKQ10" i="17"/>
  <c r="HKR10" i="17"/>
  <c r="HKS10" i="17"/>
  <c r="HKT10" i="17"/>
  <c r="HKU10" i="17"/>
  <c r="HKV10" i="17"/>
  <c r="HKW10" i="17"/>
  <c r="HKX10" i="17"/>
  <c r="HKY10" i="17"/>
  <c r="HKZ10" i="17"/>
  <c r="HLA10" i="17"/>
  <c r="HLB10" i="17"/>
  <c r="HLC10" i="17"/>
  <c r="HLD10" i="17"/>
  <c r="HLE10" i="17"/>
  <c r="HLF10" i="17"/>
  <c r="HLG10" i="17"/>
  <c r="HLH10" i="17"/>
  <c r="HLI10" i="17"/>
  <c r="HLJ10" i="17"/>
  <c r="HLK10" i="17"/>
  <c r="HLL10" i="17"/>
  <c r="HLM10" i="17"/>
  <c r="HLN10" i="17"/>
  <c r="HLO10" i="17"/>
  <c r="HLP10" i="17"/>
  <c r="HLQ10" i="17"/>
  <c r="HLR10" i="17"/>
  <c r="HLS10" i="17"/>
  <c r="HLT10" i="17"/>
  <c r="HLU10" i="17"/>
  <c r="HLV10" i="17"/>
  <c r="HLW10" i="17"/>
  <c r="HLX10" i="17"/>
  <c r="HLY10" i="17"/>
  <c r="HLZ10" i="17"/>
  <c r="HMA10" i="17"/>
  <c r="HMB10" i="17"/>
  <c r="HMC10" i="17"/>
  <c r="HMD10" i="17"/>
  <c r="HME10" i="17"/>
  <c r="HMF10" i="17"/>
  <c r="HMG10" i="17"/>
  <c r="HMH10" i="17"/>
  <c r="HMI10" i="17"/>
  <c r="HMJ10" i="17"/>
  <c r="HMK10" i="17"/>
  <c r="HML10" i="17"/>
  <c r="HMM10" i="17"/>
  <c r="HMN10" i="17"/>
  <c r="HMO10" i="17"/>
  <c r="HMP10" i="17"/>
  <c r="HMQ10" i="17"/>
  <c r="HMR10" i="17"/>
  <c r="HMS10" i="17"/>
  <c r="HMT10" i="17"/>
  <c r="HMU10" i="17"/>
  <c r="HMV10" i="17"/>
  <c r="HMW10" i="17"/>
  <c r="HMX10" i="17"/>
  <c r="HMY10" i="17"/>
  <c r="HMZ10" i="17"/>
  <c r="HNA10" i="17"/>
  <c r="HNB10" i="17"/>
  <c r="HNC10" i="17"/>
  <c r="HND10" i="17"/>
  <c r="HNE10" i="17"/>
  <c r="HNF10" i="17"/>
  <c r="HNG10" i="17"/>
  <c r="HNH10" i="17"/>
  <c r="HNI10" i="17"/>
  <c r="HNJ10" i="17"/>
  <c r="HNK10" i="17"/>
  <c r="HNL10" i="17"/>
  <c r="HNM10" i="17"/>
  <c r="HNN10" i="17"/>
  <c r="HNO10" i="17"/>
  <c r="HNP10" i="17"/>
  <c r="HNQ10" i="17"/>
  <c r="HNR10" i="17"/>
  <c r="HNS10" i="17"/>
  <c r="HNT10" i="17"/>
  <c r="HNU10" i="17"/>
  <c r="HNV10" i="17"/>
  <c r="HNW10" i="17"/>
  <c r="HNX10" i="17"/>
  <c r="HNY10" i="17"/>
  <c r="HNZ10" i="17"/>
  <c r="HOA10" i="17"/>
  <c r="HOB10" i="17"/>
  <c r="HOC10" i="17"/>
  <c r="HOD10" i="17"/>
  <c r="HOE10" i="17"/>
  <c r="HOF10" i="17"/>
  <c r="HOG10" i="17"/>
  <c r="HOH10" i="17"/>
  <c r="HOI10" i="17"/>
  <c r="HOJ10" i="17"/>
  <c r="HOK10" i="17"/>
  <c r="HOL10" i="17"/>
  <c r="HOM10" i="17"/>
  <c r="HON10" i="17"/>
  <c r="HOO10" i="17"/>
  <c r="HOP10" i="17"/>
  <c r="HOQ10" i="17"/>
  <c r="HOR10" i="17"/>
  <c r="HOS10" i="17"/>
  <c r="HOT10" i="17"/>
  <c r="HOU10" i="17"/>
  <c r="HOV10" i="17"/>
  <c r="HOW10" i="17"/>
  <c r="HOX10" i="17"/>
  <c r="HOY10" i="17"/>
  <c r="HOZ10" i="17"/>
  <c r="HPA10" i="17"/>
  <c r="HPB10" i="17"/>
  <c r="HPC10" i="17"/>
  <c r="HPD10" i="17"/>
  <c r="HPE10" i="17"/>
  <c r="HPF10" i="17"/>
  <c r="HPG10" i="17"/>
  <c r="HPH10" i="17"/>
  <c r="HPI10" i="17"/>
  <c r="HPJ10" i="17"/>
  <c r="HPK10" i="17"/>
  <c r="HPL10" i="17"/>
  <c r="HPM10" i="17"/>
  <c r="HPN10" i="17"/>
  <c r="HPO10" i="17"/>
  <c r="HPP10" i="17"/>
  <c r="HPQ10" i="17"/>
  <c r="HPR10" i="17"/>
  <c r="HPS10" i="17"/>
  <c r="HPT10" i="17"/>
  <c r="HPU10" i="17"/>
  <c r="HPV10" i="17"/>
  <c r="HPW10" i="17"/>
  <c r="HPX10" i="17"/>
  <c r="HPY10" i="17"/>
  <c r="HPZ10" i="17"/>
  <c r="HQA10" i="17"/>
  <c r="HQB10" i="17"/>
  <c r="HQC10" i="17"/>
  <c r="HQD10" i="17"/>
  <c r="HQE10" i="17"/>
  <c r="HQF10" i="17"/>
  <c r="HQG10" i="17"/>
  <c r="HQH10" i="17"/>
  <c r="HQI10" i="17"/>
  <c r="HQJ10" i="17"/>
  <c r="HQK10" i="17"/>
  <c r="HQL10" i="17"/>
  <c r="HQM10" i="17"/>
  <c r="HQN10" i="17"/>
  <c r="HQO10" i="17"/>
  <c r="HQP10" i="17"/>
  <c r="HQQ10" i="17"/>
  <c r="HQR10" i="17"/>
  <c r="HQS10" i="17"/>
  <c r="HQT10" i="17"/>
  <c r="HQU10" i="17"/>
  <c r="HQV10" i="17"/>
  <c r="HQW10" i="17"/>
  <c r="HQX10" i="17"/>
  <c r="HQY10" i="17"/>
  <c r="HQZ10" i="17"/>
  <c r="HRA10" i="17"/>
  <c r="HRB10" i="17"/>
  <c r="HRC10" i="17"/>
  <c r="HRD10" i="17"/>
  <c r="HRE10" i="17"/>
  <c r="HRF10" i="17"/>
  <c r="HRG10" i="17"/>
  <c r="HRH10" i="17"/>
  <c r="HRI10" i="17"/>
  <c r="HRJ10" i="17"/>
  <c r="HRK10" i="17"/>
  <c r="HRL10" i="17"/>
  <c r="HRM10" i="17"/>
  <c r="HRN10" i="17"/>
  <c r="HRO10" i="17"/>
  <c r="HRP10" i="17"/>
  <c r="HRQ10" i="17"/>
  <c r="HRR10" i="17"/>
  <c r="HRS10" i="17"/>
  <c r="HRT10" i="17"/>
  <c r="HRU10" i="17"/>
  <c r="HRV10" i="17"/>
  <c r="HRW10" i="17"/>
  <c r="HRX10" i="17"/>
  <c r="HRY10" i="17"/>
  <c r="HRZ10" i="17"/>
  <c r="HSA10" i="17"/>
  <c r="HSB10" i="17"/>
  <c r="HSC10" i="17"/>
  <c r="HSD10" i="17"/>
  <c r="HSE10" i="17"/>
  <c r="HSF10" i="17"/>
  <c r="HSG10" i="17"/>
  <c r="HSH10" i="17"/>
  <c r="HSI10" i="17"/>
  <c r="HSJ10" i="17"/>
  <c r="HSK10" i="17"/>
  <c r="HSL10" i="17"/>
  <c r="HSM10" i="17"/>
  <c r="HSN10" i="17"/>
  <c r="HSO10" i="17"/>
  <c r="HSP10" i="17"/>
  <c r="HSQ10" i="17"/>
  <c r="HSR10" i="17"/>
  <c r="HSS10" i="17"/>
  <c r="HST10" i="17"/>
  <c r="HSU10" i="17"/>
  <c r="HSV10" i="17"/>
  <c r="HSW10" i="17"/>
  <c r="HSX10" i="17"/>
  <c r="HSY10" i="17"/>
  <c r="HSZ10" i="17"/>
  <c r="HTA10" i="17"/>
  <c r="HTB10" i="17"/>
  <c r="HTC10" i="17"/>
  <c r="HTD10" i="17"/>
  <c r="HTE10" i="17"/>
  <c r="HTF10" i="17"/>
  <c r="HTG10" i="17"/>
  <c r="HTH10" i="17"/>
  <c r="HTI10" i="17"/>
  <c r="HTJ10" i="17"/>
  <c r="HTK10" i="17"/>
  <c r="HTL10" i="17"/>
  <c r="HTM10" i="17"/>
  <c r="HTN10" i="17"/>
  <c r="HTO10" i="17"/>
  <c r="HTP10" i="17"/>
  <c r="HTQ10" i="17"/>
  <c r="HTR10" i="17"/>
  <c r="HTS10" i="17"/>
  <c r="HTT10" i="17"/>
  <c r="HTU10" i="17"/>
  <c r="HTV10" i="17"/>
  <c r="HTW10" i="17"/>
  <c r="HTX10" i="17"/>
  <c r="HTY10" i="17"/>
  <c r="HTZ10" i="17"/>
  <c r="HUA10" i="17"/>
  <c r="HUB10" i="17"/>
  <c r="HUC10" i="17"/>
  <c r="HUD10" i="17"/>
  <c r="HUE10" i="17"/>
  <c r="HUF10" i="17"/>
  <c r="HUG10" i="17"/>
  <c r="HUH10" i="17"/>
  <c r="HUI10" i="17"/>
  <c r="HUJ10" i="17"/>
  <c r="HUK10" i="17"/>
  <c r="HUL10" i="17"/>
  <c r="HUM10" i="17"/>
  <c r="HUN10" i="17"/>
  <c r="HUO10" i="17"/>
  <c r="HUP10" i="17"/>
  <c r="HUQ10" i="17"/>
  <c r="HUR10" i="17"/>
  <c r="HUS10" i="17"/>
  <c r="HUT10" i="17"/>
  <c r="HUU10" i="17"/>
  <c r="HUV10" i="17"/>
  <c r="HUW10" i="17"/>
  <c r="HUX10" i="17"/>
  <c r="HUY10" i="17"/>
  <c r="HUZ10" i="17"/>
  <c r="HVA10" i="17"/>
  <c r="HVB10" i="17"/>
  <c r="HVC10" i="17"/>
  <c r="HVD10" i="17"/>
  <c r="HVE10" i="17"/>
  <c r="HVF10" i="17"/>
  <c r="HVG10" i="17"/>
  <c r="HVH10" i="17"/>
  <c r="HVI10" i="17"/>
  <c r="HVJ10" i="17"/>
  <c r="HVK10" i="17"/>
  <c r="HVL10" i="17"/>
  <c r="HVM10" i="17"/>
  <c r="HVN10" i="17"/>
  <c r="HVO10" i="17"/>
  <c r="HVP10" i="17"/>
  <c r="HVQ10" i="17"/>
  <c r="HVR10" i="17"/>
  <c r="HVS10" i="17"/>
  <c r="HVT10" i="17"/>
  <c r="HVU10" i="17"/>
  <c r="HVV10" i="17"/>
  <c r="HVW10" i="17"/>
  <c r="HVX10" i="17"/>
  <c r="HVY10" i="17"/>
  <c r="HVZ10" i="17"/>
  <c r="HWA10" i="17"/>
  <c r="HWB10" i="17"/>
  <c r="HWC10" i="17"/>
  <c r="HWD10" i="17"/>
  <c r="HWE10" i="17"/>
  <c r="HWF10" i="17"/>
  <c r="HWG10" i="17"/>
  <c r="HWH10" i="17"/>
  <c r="HWI10" i="17"/>
  <c r="HWJ10" i="17"/>
  <c r="HWK10" i="17"/>
  <c r="HWL10" i="17"/>
  <c r="HWM10" i="17"/>
  <c r="HWN10" i="17"/>
  <c r="HWO10" i="17"/>
  <c r="HWP10" i="17"/>
  <c r="HWQ10" i="17"/>
  <c r="HWR10" i="17"/>
  <c r="HWS10" i="17"/>
  <c r="HWT10" i="17"/>
  <c r="HWU10" i="17"/>
  <c r="HWV10" i="17"/>
  <c r="HWW10" i="17"/>
  <c r="HWX10" i="17"/>
  <c r="HWY10" i="17"/>
  <c r="HWZ10" i="17"/>
  <c r="HXA10" i="17"/>
  <c r="HXB10" i="17"/>
  <c r="HXC10" i="17"/>
  <c r="HXD10" i="17"/>
  <c r="HXE10" i="17"/>
  <c r="HXF10" i="17"/>
  <c r="HXG10" i="17"/>
  <c r="HXH10" i="17"/>
  <c r="HXI10" i="17"/>
  <c r="HXJ10" i="17"/>
  <c r="HXK10" i="17"/>
  <c r="HXL10" i="17"/>
  <c r="HXM10" i="17"/>
  <c r="HXN10" i="17"/>
  <c r="HXO10" i="17"/>
  <c r="HXP10" i="17"/>
  <c r="HXQ10" i="17"/>
  <c r="HXR10" i="17"/>
  <c r="HXS10" i="17"/>
  <c r="HXT10" i="17"/>
  <c r="HXU10" i="17"/>
  <c r="HXV10" i="17"/>
  <c r="HXW10" i="17"/>
  <c r="HXX10" i="17"/>
  <c r="HXY10" i="17"/>
  <c r="HXZ10" i="17"/>
  <c r="HYA10" i="17"/>
  <c r="HYB10" i="17"/>
  <c r="HYC10" i="17"/>
  <c r="HYD10" i="17"/>
  <c r="HYE10" i="17"/>
  <c r="HYF10" i="17"/>
  <c r="HYG10" i="17"/>
  <c r="HYH10" i="17"/>
  <c r="HYI10" i="17"/>
  <c r="HYJ10" i="17"/>
  <c r="HYK10" i="17"/>
  <c r="HYL10" i="17"/>
  <c r="HYM10" i="17"/>
  <c r="HYN10" i="17"/>
  <c r="HYO10" i="17"/>
  <c r="HYP10" i="17"/>
  <c r="HYQ10" i="17"/>
  <c r="HYR10" i="17"/>
  <c r="HYS10" i="17"/>
  <c r="HYT10" i="17"/>
  <c r="HYU10" i="17"/>
  <c r="HYV10" i="17"/>
  <c r="HYW10" i="17"/>
  <c r="HYX10" i="17"/>
  <c r="HYY10" i="17"/>
  <c r="HYZ10" i="17"/>
  <c r="HZA10" i="17"/>
  <c r="HZB10" i="17"/>
  <c r="HZC10" i="17"/>
  <c r="HZD10" i="17"/>
  <c r="HZE10" i="17"/>
  <c r="HZF10" i="17"/>
  <c r="HZG10" i="17"/>
  <c r="HZH10" i="17"/>
  <c r="HZI10" i="17"/>
  <c r="HZJ10" i="17"/>
  <c r="HZK10" i="17"/>
  <c r="HZL10" i="17"/>
  <c r="HZM10" i="17"/>
  <c r="HZN10" i="17"/>
  <c r="HZO10" i="17"/>
  <c r="HZP10" i="17"/>
  <c r="HZQ10" i="17"/>
  <c r="HZR10" i="17"/>
  <c r="HZS10" i="17"/>
  <c r="HZT10" i="17"/>
  <c r="HZU10" i="17"/>
  <c r="HZV10" i="17"/>
  <c r="HZW10" i="17"/>
  <c r="HZX10" i="17"/>
  <c r="HZY10" i="17"/>
  <c r="HZZ10" i="17"/>
  <c r="IAA10" i="17"/>
  <c r="IAB10" i="17"/>
  <c r="IAC10" i="17"/>
  <c r="IAD10" i="17"/>
  <c r="IAE10" i="17"/>
  <c r="IAF10" i="17"/>
  <c r="IAG10" i="17"/>
  <c r="IAH10" i="17"/>
  <c r="IAI10" i="17"/>
  <c r="IAJ10" i="17"/>
  <c r="IAK10" i="17"/>
  <c r="IAL10" i="17"/>
  <c r="IAM10" i="17"/>
  <c r="IAN10" i="17"/>
  <c r="IAO10" i="17"/>
  <c r="IAP10" i="17"/>
  <c r="IAQ10" i="17"/>
  <c r="IAR10" i="17"/>
  <c r="IAS10" i="17"/>
  <c r="IAT10" i="17"/>
  <c r="IAU10" i="17"/>
  <c r="IAV10" i="17"/>
  <c r="IAW10" i="17"/>
  <c r="IAX10" i="17"/>
  <c r="IAY10" i="17"/>
  <c r="IAZ10" i="17"/>
  <c r="IBA10" i="17"/>
  <c r="IBB10" i="17"/>
  <c r="IBC10" i="17"/>
  <c r="IBD10" i="17"/>
  <c r="IBE10" i="17"/>
  <c r="IBF10" i="17"/>
  <c r="IBG10" i="17"/>
  <c r="IBH10" i="17"/>
  <c r="IBI10" i="17"/>
  <c r="IBJ10" i="17"/>
  <c r="IBK10" i="17"/>
  <c r="IBL10" i="17"/>
  <c r="IBM10" i="17"/>
  <c r="IBN10" i="17"/>
  <c r="IBO10" i="17"/>
  <c r="IBP10" i="17"/>
  <c r="IBQ10" i="17"/>
  <c r="IBR10" i="17"/>
  <c r="IBS10" i="17"/>
  <c r="IBT10" i="17"/>
  <c r="IBU10" i="17"/>
  <c r="IBV10" i="17"/>
  <c r="IBW10" i="17"/>
  <c r="IBX10" i="17"/>
  <c r="IBY10" i="17"/>
  <c r="IBZ10" i="17"/>
  <c r="ICA10" i="17"/>
  <c r="ICB10" i="17"/>
  <c r="ICC10" i="17"/>
  <c r="ICD10" i="17"/>
  <c r="ICE10" i="17"/>
  <c r="ICF10" i="17"/>
  <c r="ICG10" i="17"/>
  <c r="ICH10" i="17"/>
  <c r="ICI10" i="17"/>
  <c r="ICJ10" i="17"/>
  <c r="ICK10" i="17"/>
  <c r="ICL10" i="17"/>
  <c r="ICM10" i="17"/>
  <c r="ICN10" i="17"/>
  <c r="ICO10" i="17"/>
  <c r="ICP10" i="17"/>
  <c r="ICQ10" i="17"/>
  <c r="ICR10" i="17"/>
  <c r="ICS10" i="17"/>
  <c r="ICT10" i="17"/>
  <c r="ICU10" i="17"/>
  <c r="ICV10" i="17"/>
  <c r="ICW10" i="17"/>
  <c r="ICX10" i="17"/>
  <c r="ICY10" i="17"/>
  <c r="ICZ10" i="17"/>
  <c r="IDA10" i="17"/>
  <c r="IDB10" i="17"/>
  <c r="IDC10" i="17"/>
  <c r="IDD10" i="17"/>
  <c r="IDE10" i="17"/>
  <c r="IDF10" i="17"/>
  <c r="IDG10" i="17"/>
  <c r="IDH10" i="17"/>
  <c r="IDI10" i="17"/>
  <c r="IDJ10" i="17"/>
  <c r="IDK10" i="17"/>
  <c r="IDL10" i="17"/>
  <c r="IDM10" i="17"/>
  <c r="IDN10" i="17"/>
  <c r="IDO10" i="17"/>
  <c r="IDP10" i="17"/>
  <c r="IDQ10" i="17"/>
  <c r="IDR10" i="17"/>
  <c r="IDS10" i="17"/>
  <c r="IDT10" i="17"/>
  <c r="IDU10" i="17"/>
  <c r="IDV10" i="17"/>
  <c r="IDW10" i="17"/>
  <c r="IDX10" i="17"/>
  <c r="IDY10" i="17"/>
  <c r="IDZ10" i="17"/>
  <c r="IEA10" i="17"/>
  <c r="IEB10" i="17"/>
  <c r="IEC10" i="17"/>
  <c r="IED10" i="17"/>
  <c r="IEE10" i="17"/>
  <c r="IEF10" i="17"/>
  <c r="IEG10" i="17"/>
  <c r="IEH10" i="17"/>
  <c r="IEI10" i="17"/>
  <c r="IEJ10" i="17"/>
  <c r="IEK10" i="17"/>
  <c r="IEL10" i="17"/>
  <c r="IEM10" i="17"/>
  <c r="IEN10" i="17"/>
  <c r="IEO10" i="17"/>
  <c r="IEP10" i="17"/>
  <c r="IEQ10" i="17"/>
  <c r="IER10" i="17"/>
  <c r="IES10" i="17"/>
  <c r="IET10" i="17"/>
  <c r="IEU10" i="17"/>
  <c r="IEV10" i="17"/>
  <c r="IEW10" i="17"/>
  <c r="IEX10" i="17"/>
  <c r="IEY10" i="17"/>
  <c r="IEZ10" i="17"/>
  <c r="IFA10" i="17"/>
  <c r="IFB10" i="17"/>
  <c r="IFC10" i="17"/>
  <c r="IFD10" i="17"/>
  <c r="IFE10" i="17"/>
  <c r="IFF10" i="17"/>
  <c r="IFG10" i="17"/>
  <c r="IFH10" i="17"/>
  <c r="IFI10" i="17"/>
  <c r="IFJ10" i="17"/>
  <c r="IFK10" i="17"/>
  <c r="IFL10" i="17"/>
  <c r="IFM10" i="17"/>
  <c r="IFN10" i="17"/>
  <c r="IFO10" i="17"/>
  <c r="IFP10" i="17"/>
  <c r="IFQ10" i="17"/>
  <c r="IFR10" i="17"/>
  <c r="IFS10" i="17"/>
  <c r="IFT10" i="17"/>
  <c r="IFU10" i="17"/>
  <c r="IFV10" i="17"/>
  <c r="IFW10" i="17"/>
  <c r="IFX10" i="17"/>
  <c r="IFY10" i="17"/>
  <c r="IFZ10" i="17"/>
  <c r="IGA10" i="17"/>
  <c r="IGB10" i="17"/>
  <c r="IGC10" i="17"/>
  <c r="IGD10" i="17"/>
  <c r="IGE10" i="17"/>
  <c r="IGF10" i="17"/>
  <c r="IGG10" i="17"/>
  <c r="IGH10" i="17"/>
  <c r="IGI10" i="17"/>
  <c r="IGJ10" i="17"/>
  <c r="IGK10" i="17"/>
  <c r="IGL10" i="17"/>
  <c r="IGM10" i="17"/>
  <c r="IGN10" i="17"/>
  <c r="IGO10" i="17"/>
  <c r="IGP10" i="17"/>
  <c r="IGQ10" i="17"/>
  <c r="IGR10" i="17"/>
  <c r="IGS10" i="17"/>
  <c r="IGT10" i="17"/>
  <c r="IGU10" i="17"/>
  <c r="IGV10" i="17"/>
  <c r="IGW10" i="17"/>
  <c r="IGX10" i="17"/>
  <c r="IGY10" i="17"/>
  <c r="IGZ10" i="17"/>
  <c r="IHA10" i="17"/>
  <c r="IHB10" i="17"/>
  <c r="IHC10" i="17"/>
  <c r="IHD10" i="17"/>
  <c r="IHE10" i="17"/>
  <c r="IHF10" i="17"/>
  <c r="IHG10" i="17"/>
  <c r="IHH10" i="17"/>
  <c r="IHI10" i="17"/>
  <c r="IHJ10" i="17"/>
  <c r="IHK10" i="17"/>
  <c r="IHL10" i="17"/>
  <c r="IHM10" i="17"/>
  <c r="IHN10" i="17"/>
  <c r="IHO10" i="17"/>
  <c r="IHP10" i="17"/>
  <c r="IHQ10" i="17"/>
  <c r="IHR10" i="17"/>
  <c r="IHS10" i="17"/>
  <c r="IHT10" i="17"/>
  <c r="IHU10" i="17"/>
  <c r="IHV10" i="17"/>
  <c r="IHW10" i="17"/>
  <c r="IHX10" i="17"/>
  <c r="IHY10" i="17"/>
  <c r="IHZ10" i="17"/>
  <c r="IIA10" i="17"/>
  <c r="IIB10" i="17"/>
  <c r="IIC10" i="17"/>
  <c r="IID10" i="17"/>
  <c r="IIE10" i="17"/>
  <c r="IIF10" i="17"/>
  <c r="IIG10" i="17"/>
  <c r="IIH10" i="17"/>
  <c r="III10" i="17"/>
  <c r="IIJ10" i="17"/>
  <c r="IIK10" i="17"/>
  <c r="IIL10" i="17"/>
  <c r="IIM10" i="17"/>
  <c r="IIN10" i="17"/>
  <c r="IIO10" i="17"/>
  <c r="IIP10" i="17"/>
  <c r="IIQ10" i="17"/>
  <c r="IIR10" i="17"/>
  <c r="IIS10" i="17"/>
  <c r="IIT10" i="17"/>
  <c r="IIU10" i="17"/>
  <c r="IIV10" i="17"/>
  <c r="IIW10" i="17"/>
  <c r="IIX10" i="17"/>
  <c r="IIY10" i="17"/>
  <c r="IIZ10" i="17"/>
  <c r="IJA10" i="17"/>
  <c r="IJB10" i="17"/>
  <c r="IJC10" i="17"/>
  <c r="IJD10" i="17"/>
  <c r="IJE10" i="17"/>
  <c r="IJF10" i="17"/>
  <c r="IJG10" i="17"/>
  <c r="IJH10" i="17"/>
  <c r="IJI10" i="17"/>
  <c r="IJJ10" i="17"/>
  <c r="IJK10" i="17"/>
  <c r="IJL10" i="17"/>
  <c r="IJM10" i="17"/>
  <c r="IJN10" i="17"/>
  <c r="IJO10" i="17"/>
  <c r="IJP10" i="17"/>
  <c r="IJQ10" i="17"/>
  <c r="IJR10" i="17"/>
  <c r="IJS10" i="17"/>
  <c r="IJT10" i="17"/>
  <c r="IJU10" i="17"/>
  <c r="IJV10" i="17"/>
  <c r="IJW10" i="17"/>
  <c r="IJX10" i="17"/>
  <c r="IJY10" i="17"/>
  <c r="IJZ10" i="17"/>
  <c r="IKA10" i="17"/>
  <c r="IKB10" i="17"/>
  <c r="IKC10" i="17"/>
  <c r="IKD10" i="17"/>
  <c r="IKE10" i="17"/>
  <c r="IKF10" i="17"/>
  <c r="IKG10" i="17"/>
  <c r="IKH10" i="17"/>
  <c r="IKI10" i="17"/>
  <c r="IKJ10" i="17"/>
  <c r="IKK10" i="17"/>
  <c r="IKL10" i="17"/>
  <c r="IKM10" i="17"/>
  <c r="IKN10" i="17"/>
  <c r="IKO10" i="17"/>
  <c r="IKP10" i="17"/>
  <c r="IKQ10" i="17"/>
  <c r="IKR10" i="17"/>
  <c r="IKS10" i="17"/>
  <c r="IKT10" i="17"/>
  <c r="IKU10" i="17"/>
  <c r="IKV10" i="17"/>
  <c r="IKW10" i="17"/>
  <c r="IKX10" i="17"/>
  <c r="IKY10" i="17"/>
  <c r="IKZ10" i="17"/>
  <c r="ILA10" i="17"/>
  <c r="ILB10" i="17"/>
  <c r="ILC10" i="17"/>
  <c r="ILD10" i="17"/>
  <c r="ILE10" i="17"/>
  <c r="ILF10" i="17"/>
  <c r="ILG10" i="17"/>
  <c r="ILH10" i="17"/>
  <c r="ILI10" i="17"/>
  <c r="ILJ10" i="17"/>
  <c r="ILK10" i="17"/>
  <c r="ILL10" i="17"/>
  <c r="ILM10" i="17"/>
  <c r="ILN10" i="17"/>
  <c r="ILO10" i="17"/>
  <c r="ILP10" i="17"/>
  <c r="ILQ10" i="17"/>
  <c r="ILR10" i="17"/>
  <c r="ILS10" i="17"/>
  <c r="ILT10" i="17"/>
  <c r="ILU10" i="17"/>
  <c r="ILV10" i="17"/>
  <c r="ILW10" i="17"/>
  <c r="ILX10" i="17"/>
  <c r="ILY10" i="17"/>
  <c r="ILZ10" i="17"/>
  <c r="IMA10" i="17"/>
  <c r="IMB10" i="17"/>
  <c r="IMC10" i="17"/>
  <c r="IMD10" i="17"/>
  <c r="IME10" i="17"/>
  <c r="IMF10" i="17"/>
  <c r="IMG10" i="17"/>
  <c r="IMH10" i="17"/>
  <c r="IMI10" i="17"/>
  <c r="IMJ10" i="17"/>
  <c r="IMK10" i="17"/>
  <c r="IML10" i="17"/>
  <c r="IMM10" i="17"/>
  <c r="IMN10" i="17"/>
  <c r="IMO10" i="17"/>
  <c r="IMP10" i="17"/>
  <c r="IMQ10" i="17"/>
  <c r="IMR10" i="17"/>
  <c r="IMS10" i="17"/>
  <c r="IMT10" i="17"/>
  <c r="IMU10" i="17"/>
  <c r="IMV10" i="17"/>
  <c r="IMW10" i="17"/>
  <c r="IMX10" i="17"/>
  <c r="IMY10" i="17"/>
  <c r="IMZ10" i="17"/>
  <c r="INA10" i="17"/>
  <c r="INB10" i="17"/>
  <c r="INC10" i="17"/>
  <c r="IND10" i="17"/>
  <c r="INE10" i="17"/>
  <c r="INF10" i="17"/>
  <c r="ING10" i="17"/>
  <c r="INH10" i="17"/>
  <c r="INI10" i="17"/>
  <c r="INJ10" i="17"/>
  <c r="INK10" i="17"/>
  <c r="INL10" i="17"/>
  <c r="INM10" i="17"/>
  <c r="INN10" i="17"/>
  <c r="INO10" i="17"/>
  <c r="INP10" i="17"/>
  <c r="INQ10" i="17"/>
  <c r="INR10" i="17"/>
  <c r="INS10" i="17"/>
  <c r="INT10" i="17"/>
  <c r="INU10" i="17"/>
  <c r="INV10" i="17"/>
  <c r="INW10" i="17"/>
  <c r="INX10" i="17"/>
  <c r="INY10" i="17"/>
  <c r="INZ10" i="17"/>
  <c r="IOA10" i="17"/>
  <c r="IOB10" i="17"/>
  <c r="IOC10" i="17"/>
  <c r="IOD10" i="17"/>
  <c r="IOE10" i="17"/>
  <c r="IOF10" i="17"/>
  <c r="IOG10" i="17"/>
  <c r="IOH10" i="17"/>
  <c r="IOI10" i="17"/>
  <c r="IOJ10" i="17"/>
  <c r="IOK10" i="17"/>
  <c r="IOL10" i="17"/>
  <c r="IOM10" i="17"/>
  <c r="ION10" i="17"/>
  <c r="IOO10" i="17"/>
  <c r="IOP10" i="17"/>
  <c r="IOQ10" i="17"/>
  <c r="IOR10" i="17"/>
  <c r="IOS10" i="17"/>
  <c r="IOT10" i="17"/>
  <c r="IOU10" i="17"/>
  <c r="IOV10" i="17"/>
  <c r="IOW10" i="17"/>
  <c r="IOX10" i="17"/>
  <c r="IOY10" i="17"/>
  <c r="IOZ10" i="17"/>
  <c r="IPA10" i="17"/>
  <c r="IPB10" i="17"/>
  <c r="IPC10" i="17"/>
  <c r="IPD10" i="17"/>
  <c r="IPE10" i="17"/>
  <c r="IPF10" i="17"/>
  <c r="IPG10" i="17"/>
  <c r="IPH10" i="17"/>
  <c r="IPI10" i="17"/>
  <c r="IPJ10" i="17"/>
  <c r="IPK10" i="17"/>
  <c r="IPL10" i="17"/>
  <c r="IPM10" i="17"/>
  <c r="IPN10" i="17"/>
  <c r="IPO10" i="17"/>
  <c r="IPP10" i="17"/>
  <c r="IPQ10" i="17"/>
  <c r="IPR10" i="17"/>
  <c r="IPS10" i="17"/>
  <c r="IPT10" i="17"/>
  <c r="IPU10" i="17"/>
  <c r="IPV10" i="17"/>
  <c r="IPW10" i="17"/>
  <c r="IPX10" i="17"/>
  <c r="IPY10" i="17"/>
  <c r="IPZ10" i="17"/>
  <c r="IQA10" i="17"/>
  <c r="IQB10" i="17"/>
  <c r="IQC10" i="17"/>
  <c r="IQD10" i="17"/>
  <c r="IQE10" i="17"/>
  <c r="IQF10" i="17"/>
  <c r="IQG10" i="17"/>
  <c r="IQH10" i="17"/>
  <c r="IQI10" i="17"/>
  <c r="IQJ10" i="17"/>
  <c r="IQK10" i="17"/>
  <c r="IQL10" i="17"/>
  <c r="IQM10" i="17"/>
  <c r="IQN10" i="17"/>
  <c r="IQO10" i="17"/>
  <c r="IQP10" i="17"/>
  <c r="IQQ10" i="17"/>
  <c r="IQR10" i="17"/>
  <c r="IQS10" i="17"/>
  <c r="IQT10" i="17"/>
  <c r="IQU10" i="17"/>
  <c r="IQV10" i="17"/>
  <c r="IQW10" i="17"/>
  <c r="IQX10" i="17"/>
  <c r="IQY10" i="17"/>
  <c r="IQZ10" i="17"/>
  <c r="IRA10" i="17"/>
  <c r="IRB10" i="17"/>
  <c r="IRC10" i="17"/>
  <c r="IRD10" i="17"/>
  <c r="IRE10" i="17"/>
  <c r="IRF10" i="17"/>
  <c r="IRG10" i="17"/>
  <c r="IRH10" i="17"/>
  <c r="IRI10" i="17"/>
  <c r="IRJ10" i="17"/>
  <c r="IRK10" i="17"/>
  <c r="IRL10" i="17"/>
  <c r="IRM10" i="17"/>
  <c r="IRN10" i="17"/>
  <c r="IRO10" i="17"/>
  <c r="IRP10" i="17"/>
  <c r="IRQ10" i="17"/>
  <c r="IRR10" i="17"/>
  <c r="IRS10" i="17"/>
  <c r="IRT10" i="17"/>
  <c r="IRU10" i="17"/>
  <c r="IRV10" i="17"/>
  <c r="IRW10" i="17"/>
  <c r="IRX10" i="17"/>
  <c r="IRY10" i="17"/>
  <c r="IRZ10" i="17"/>
  <c r="ISA10" i="17"/>
  <c r="ISB10" i="17"/>
  <c r="ISC10" i="17"/>
  <c r="ISD10" i="17"/>
  <c r="ISE10" i="17"/>
  <c r="ISF10" i="17"/>
  <c r="ISG10" i="17"/>
  <c r="ISH10" i="17"/>
  <c r="ISI10" i="17"/>
  <c r="ISJ10" i="17"/>
  <c r="ISK10" i="17"/>
  <c r="ISL10" i="17"/>
  <c r="ISM10" i="17"/>
  <c r="ISN10" i="17"/>
  <c r="ISO10" i="17"/>
  <c r="ISP10" i="17"/>
  <c r="ISQ10" i="17"/>
  <c r="ISR10" i="17"/>
  <c r="ISS10" i="17"/>
  <c r="IST10" i="17"/>
  <c r="ISU10" i="17"/>
  <c r="ISV10" i="17"/>
  <c r="ISW10" i="17"/>
  <c r="ISX10" i="17"/>
  <c r="ISY10" i="17"/>
  <c r="ISZ10" i="17"/>
  <c r="ITA10" i="17"/>
  <c r="ITB10" i="17"/>
  <c r="ITC10" i="17"/>
  <c r="ITD10" i="17"/>
  <c r="ITE10" i="17"/>
  <c r="ITF10" i="17"/>
  <c r="ITG10" i="17"/>
  <c r="ITH10" i="17"/>
  <c r="ITI10" i="17"/>
  <c r="ITJ10" i="17"/>
  <c r="ITK10" i="17"/>
  <c r="ITL10" i="17"/>
  <c r="ITM10" i="17"/>
  <c r="ITN10" i="17"/>
  <c r="ITO10" i="17"/>
  <c r="ITP10" i="17"/>
  <c r="ITQ10" i="17"/>
  <c r="ITR10" i="17"/>
  <c r="ITS10" i="17"/>
  <c r="ITT10" i="17"/>
  <c r="ITU10" i="17"/>
  <c r="ITV10" i="17"/>
  <c r="ITW10" i="17"/>
  <c r="ITX10" i="17"/>
  <c r="ITY10" i="17"/>
  <c r="ITZ10" i="17"/>
  <c r="IUA10" i="17"/>
  <c r="IUB10" i="17"/>
  <c r="IUC10" i="17"/>
  <c r="IUD10" i="17"/>
  <c r="IUE10" i="17"/>
  <c r="IUF10" i="17"/>
  <c r="IUG10" i="17"/>
  <c r="IUH10" i="17"/>
  <c r="IUI10" i="17"/>
  <c r="IUJ10" i="17"/>
  <c r="IUK10" i="17"/>
  <c r="IUL10" i="17"/>
  <c r="IUM10" i="17"/>
  <c r="IUN10" i="17"/>
  <c r="IUO10" i="17"/>
  <c r="IUP10" i="17"/>
  <c r="IUQ10" i="17"/>
  <c r="IUR10" i="17"/>
  <c r="IUS10" i="17"/>
  <c r="IUT10" i="17"/>
  <c r="IUU10" i="17"/>
  <c r="IUV10" i="17"/>
  <c r="IUW10" i="17"/>
  <c r="IUX10" i="17"/>
  <c r="IUY10" i="17"/>
  <c r="IUZ10" i="17"/>
  <c r="IVA10" i="17"/>
  <c r="IVB10" i="17"/>
  <c r="IVC10" i="17"/>
  <c r="IVD10" i="17"/>
  <c r="IVE10" i="17"/>
  <c r="IVF10" i="17"/>
  <c r="IVG10" i="17"/>
  <c r="IVH10" i="17"/>
  <c r="IVI10" i="17"/>
  <c r="IVJ10" i="17"/>
  <c r="IVK10" i="17"/>
  <c r="IVL10" i="17"/>
  <c r="IVM10" i="17"/>
  <c r="IVN10" i="17"/>
  <c r="IVO10" i="17"/>
  <c r="IVP10" i="17"/>
  <c r="IVQ10" i="17"/>
  <c r="IVR10" i="17"/>
  <c r="IVS10" i="17"/>
  <c r="IVT10" i="17"/>
  <c r="IVU10" i="17"/>
  <c r="IVV10" i="17"/>
  <c r="IVW10" i="17"/>
  <c r="IVX10" i="17"/>
  <c r="IVY10" i="17"/>
  <c r="IVZ10" i="17"/>
  <c r="IWA10" i="17"/>
  <c r="IWB10" i="17"/>
  <c r="IWC10" i="17"/>
  <c r="IWD10" i="17"/>
  <c r="IWE10" i="17"/>
  <c r="IWF10" i="17"/>
  <c r="IWG10" i="17"/>
  <c r="IWH10" i="17"/>
  <c r="IWI10" i="17"/>
  <c r="IWJ10" i="17"/>
  <c r="IWK10" i="17"/>
  <c r="IWL10" i="17"/>
  <c r="IWM10" i="17"/>
  <c r="IWN10" i="17"/>
  <c r="IWO10" i="17"/>
  <c r="IWP10" i="17"/>
  <c r="IWQ10" i="17"/>
  <c r="IWR10" i="17"/>
  <c r="IWS10" i="17"/>
  <c r="IWT10" i="17"/>
  <c r="IWU10" i="17"/>
  <c r="IWV10" i="17"/>
  <c r="IWW10" i="17"/>
  <c r="IWX10" i="17"/>
  <c r="IWY10" i="17"/>
  <c r="IWZ10" i="17"/>
  <c r="IXA10" i="17"/>
  <c r="IXB10" i="17"/>
  <c r="IXC10" i="17"/>
  <c r="IXD10" i="17"/>
  <c r="IXE10" i="17"/>
  <c r="IXF10" i="17"/>
  <c r="IXG10" i="17"/>
  <c r="IXH10" i="17"/>
  <c r="IXI10" i="17"/>
  <c r="IXJ10" i="17"/>
  <c r="IXK10" i="17"/>
  <c r="IXL10" i="17"/>
  <c r="IXM10" i="17"/>
  <c r="IXN10" i="17"/>
  <c r="IXO10" i="17"/>
  <c r="IXP10" i="17"/>
  <c r="IXQ10" i="17"/>
  <c r="IXR10" i="17"/>
  <c r="IXS10" i="17"/>
  <c r="IXT10" i="17"/>
  <c r="IXU10" i="17"/>
  <c r="IXV10" i="17"/>
  <c r="IXW10" i="17"/>
  <c r="IXX10" i="17"/>
  <c r="IXY10" i="17"/>
  <c r="IXZ10" i="17"/>
  <c r="IYA10" i="17"/>
  <c r="IYB10" i="17"/>
  <c r="IYC10" i="17"/>
  <c r="IYD10" i="17"/>
  <c r="IYE10" i="17"/>
  <c r="IYF10" i="17"/>
  <c r="IYG10" i="17"/>
  <c r="IYH10" i="17"/>
  <c r="IYI10" i="17"/>
  <c r="IYJ10" i="17"/>
  <c r="IYK10" i="17"/>
  <c r="IYL10" i="17"/>
  <c r="IYM10" i="17"/>
  <c r="IYN10" i="17"/>
  <c r="IYO10" i="17"/>
  <c r="IYP10" i="17"/>
  <c r="IYQ10" i="17"/>
  <c r="IYR10" i="17"/>
  <c r="IYS10" i="17"/>
  <c r="IYT10" i="17"/>
  <c r="IYU10" i="17"/>
  <c r="IYV10" i="17"/>
  <c r="IYW10" i="17"/>
  <c r="IYX10" i="17"/>
  <c r="IYY10" i="17"/>
  <c r="IYZ10" i="17"/>
  <c r="IZA10" i="17"/>
  <c r="IZB10" i="17"/>
  <c r="IZC10" i="17"/>
  <c r="IZD10" i="17"/>
  <c r="IZE10" i="17"/>
  <c r="IZF10" i="17"/>
  <c r="IZG10" i="17"/>
  <c r="IZH10" i="17"/>
  <c r="IZI10" i="17"/>
  <c r="IZJ10" i="17"/>
  <c r="IZK10" i="17"/>
  <c r="IZL10" i="17"/>
  <c r="IZM10" i="17"/>
  <c r="IZN10" i="17"/>
  <c r="IZO10" i="17"/>
  <c r="IZP10" i="17"/>
  <c r="IZQ10" i="17"/>
  <c r="IZR10" i="17"/>
  <c r="IZS10" i="17"/>
  <c r="IZT10" i="17"/>
  <c r="IZU10" i="17"/>
  <c r="IZV10" i="17"/>
  <c r="IZW10" i="17"/>
  <c r="IZX10" i="17"/>
  <c r="IZY10" i="17"/>
  <c r="IZZ10" i="17"/>
  <c r="JAA10" i="17"/>
  <c r="JAB10" i="17"/>
  <c r="JAC10" i="17"/>
  <c r="JAD10" i="17"/>
  <c r="JAE10" i="17"/>
  <c r="JAF10" i="17"/>
  <c r="JAG10" i="17"/>
  <c r="JAH10" i="17"/>
  <c r="JAI10" i="17"/>
  <c r="JAJ10" i="17"/>
  <c r="JAK10" i="17"/>
  <c r="JAL10" i="17"/>
  <c r="JAM10" i="17"/>
  <c r="JAN10" i="17"/>
  <c r="JAO10" i="17"/>
  <c r="JAP10" i="17"/>
  <c r="JAQ10" i="17"/>
  <c r="JAR10" i="17"/>
  <c r="JAS10" i="17"/>
  <c r="JAT10" i="17"/>
  <c r="JAU10" i="17"/>
  <c r="JAV10" i="17"/>
  <c r="JAW10" i="17"/>
  <c r="JAX10" i="17"/>
  <c r="JAY10" i="17"/>
  <c r="JAZ10" i="17"/>
  <c r="JBA10" i="17"/>
  <c r="JBB10" i="17"/>
  <c r="JBC10" i="17"/>
  <c r="JBD10" i="17"/>
  <c r="JBE10" i="17"/>
  <c r="JBF10" i="17"/>
  <c r="JBG10" i="17"/>
  <c r="JBH10" i="17"/>
  <c r="JBI10" i="17"/>
  <c r="JBJ10" i="17"/>
  <c r="JBK10" i="17"/>
  <c r="JBL10" i="17"/>
  <c r="JBM10" i="17"/>
  <c r="JBN10" i="17"/>
  <c r="JBO10" i="17"/>
  <c r="JBP10" i="17"/>
  <c r="JBQ10" i="17"/>
  <c r="JBR10" i="17"/>
  <c r="JBS10" i="17"/>
  <c r="JBT10" i="17"/>
  <c r="JBU10" i="17"/>
  <c r="JBV10" i="17"/>
  <c r="JBW10" i="17"/>
  <c r="JBX10" i="17"/>
  <c r="JBY10" i="17"/>
  <c r="JBZ10" i="17"/>
  <c r="JCA10" i="17"/>
  <c r="JCB10" i="17"/>
  <c r="JCC10" i="17"/>
  <c r="JCD10" i="17"/>
  <c r="JCE10" i="17"/>
  <c r="JCF10" i="17"/>
  <c r="JCG10" i="17"/>
  <c r="JCH10" i="17"/>
  <c r="JCI10" i="17"/>
  <c r="JCJ10" i="17"/>
  <c r="JCK10" i="17"/>
  <c r="JCL10" i="17"/>
  <c r="JCM10" i="17"/>
  <c r="JCN10" i="17"/>
  <c r="JCO10" i="17"/>
  <c r="JCP10" i="17"/>
  <c r="JCQ10" i="17"/>
  <c r="JCR10" i="17"/>
  <c r="JCS10" i="17"/>
  <c r="JCT10" i="17"/>
  <c r="JCU10" i="17"/>
  <c r="JCV10" i="17"/>
  <c r="JCW10" i="17"/>
  <c r="JCX10" i="17"/>
  <c r="JCY10" i="17"/>
  <c r="JCZ10" i="17"/>
  <c r="JDA10" i="17"/>
  <c r="JDB10" i="17"/>
  <c r="JDC10" i="17"/>
  <c r="JDD10" i="17"/>
  <c r="JDE10" i="17"/>
  <c r="JDF10" i="17"/>
  <c r="JDG10" i="17"/>
  <c r="JDH10" i="17"/>
  <c r="JDI10" i="17"/>
  <c r="JDJ10" i="17"/>
  <c r="JDK10" i="17"/>
  <c r="JDL10" i="17"/>
  <c r="JDM10" i="17"/>
  <c r="JDN10" i="17"/>
  <c r="JDO10" i="17"/>
  <c r="JDP10" i="17"/>
  <c r="JDQ10" i="17"/>
  <c r="JDR10" i="17"/>
  <c r="JDS10" i="17"/>
  <c r="JDT10" i="17"/>
  <c r="JDU10" i="17"/>
  <c r="JDV10" i="17"/>
  <c r="JDW10" i="17"/>
  <c r="JDX10" i="17"/>
  <c r="JDY10" i="17"/>
  <c r="JDZ10" i="17"/>
  <c r="JEA10" i="17"/>
  <c r="JEB10" i="17"/>
  <c r="JEC10" i="17"/>
  <c r="JED10" i="17"/>
  <c r="JEE10" i="17"/>
  <c r="JEF10" i="17"/>
  <c r="JEG10" i="17"/>
  <c r="JEH10" i="17"/>
  <c r="JEI10" i="17"/>
  <c r="JEJ10" i="17"/>
  <c r="JEK10" i="17"/>
  <c r="JEL10" i="17"/>
  <c r="JEM10" i="17"/>
  <c r="JEN10" i="17"/>
  <c r="JEO10" i="17"/>
  <c r="JEP10" i="17"/>
  <c r="JEQ10" i="17"/>
  <c r="JER10" i="17"/>
  <c r="JES10" i="17"/>
  <c r="JET10" i="17"/>
  <c r="JEU10" i="17"/>
  <c r="JEV10" i="17"/>
  <c r="JEW10" i="17"/>
  <c r="JEX10" i="17"/>
  <c r="JEY10" i="17"/>
  <c r="JEZ10" i="17"/>
  <c r="JFA10" i="17"/>
  <c r="JFB10" i="17"/>
  <c r="JFC10" i="17"/>
  <c r="JFD10" i="17"/>
  <c r="JFE10" i="17"/>
  <c r="JFF10" i="17"/>
  <c r="JFG10" i="17"/>
  <c r="JFH10" i="17"/>
  <c r="JFI10" i="17"/>
  <c r="JFJ10" i="17"/>
  <c r="JFK10" i="17"/>
  <c r="JFL10" i="17"/>
  <c r="JFM10" i="17"/>
  <c r="JFN10" i="17"/>
  <c r="JFO10" i="17"/>
  <c r="JFP10" i="17"/>
  <c r="JFQ10" i="17"/>
  <c r="JFR10" i="17"/>
  <c r="JFS10" i="17"/>
  <c r="JFT10" i="17"/>
  <c r="JFU10" i="17"/>
  <c r="JFV10" i="17"/>
  <c r="JFW10" i="17"/>
  <c r="JFX10" i="17"/>
  <c r="JFY10" i="17"/>
  <c r="JFZ10" i="17"/>
  <c r="JGA10" i="17"/>
  <c r="JGB10" i="17"/>
  <c r="JGC10" i="17"/>
  <c r="JGD10" i="17"/>
  <c r="JGE10" i="17"/>
  <c r="JGF10" i="17"/>
  <c r="JGG10" i="17"/>
  <c r="JGH10" i="17"/>
  <c r="JGI10" i="17"/>
  <c r="JGJ10" i="17"/>
  <c r="JGK10" i="17"/>
  <c r="JGL10" i="17"/>
  <c r="JGM10" i="17"/>
  <c r="JGN10" i="17"/>
  <c r="JGO10" i="17"/>
  <c r="JGP10" i="17"/>
  <c r="JGQ10" i="17"/>
  <c r="JGR10" i="17"/>
  <c r="JGS10" i="17"/>
  <c r="JGT10" i="17"/>
  <c r="JGU10" i="17"/>
  <c r="JGV10" i="17"/>
  <c r="JGW10" i="17"/>
  <c r="JGX10" i="17"/>
  <c r="JGY10" i="17"/>
  <c r="JGZ10" i="17"/>
  <c r="JHA10" i="17"/>
  <c r="JHB10" i="17"/>
  <c r="JHC10" i="17"/>
  <c r="JHD10" i="17"/>
  <c r="JHE10" i="17"/>
  <c r="JHF10" i="17"/>
  <c r="JHG10" i="17"/>
  <c r="JHH10" i="17"/>
  <c r="JHI10" i="17"/>
  <c r="JHJ10" i="17"/>
  <c r="JHK10" i="17"/>
  <c r="JHL10" i="17"/>
  <c r="JHM10" i="17"/>
  <c r="JHN10" i="17"/>
  <c r="JHO10" i="17"/>
  <c r="JHP10" i="17"/>
  <c r="JHQ10" i="17"/>
  <c r="JHR10" i="17"/>
  <c r="JHS10" i="17"/>
  <c r="JHT10" i="17"/>
  <c r="JHU10" i="17"/>
  <c r="JHV10" i="17"/>
  <c r="JHW10" i="17"/>
  <c r="JHX10" i="17"/>
  <c r="JHY10" i="17"/>
  <c r="JHZ10" i="17"/>
  <c r="JIA10" i="17"/>
  <c r="JIB10" i="17"/>
  <c r="JIC10" i="17"/>
  <c r="JID10" i="17"/>
  <c r="JIE10" i="17"/>
  <c r="JIF10" i="17"/>
  <c r="JIG10" i="17"/>
  <c r="JIH10" i="17"/>
  <c r="JII10" i="17"/>
  <c r="JIJ10" i="17"/>
  <c r="JIK10" i="17"/>
  <c r="JIL10" i="17"/>
  <c r="JIM10" i="17"/>
  <c r="JIN10" i="17"/>
  <c r="JIO10" i="17"/>
  <c r="JIP10" i="17"/>
  <c r="JIQ10" i="17"/>
  <c r="JIR10" i="17"/>
  <c r="JIS10" i="17"/>
  <c r="JIT10" i="17"/>
  <c r="JIU10" i="17"/>
  <c r="JIV10" i="17"/>
  <c r="JIW10" i="17"/>
  <c r="JIX10" i="17"/>
  <c r="JIY10" i="17"/>
  <c r="JIZ10" i="17"/>
  <c r="JJA10" i="17"/>
  <c r="JJB10" i="17"/>
  <c r="JJC10" i="17"/>
  <c r="JJD10" i="17"/>
  <c r="JJE10" i="17"/>
  <c r="JJF10" i="17"/>
  <c r="JJG10" i="17"/>
  <c r="JJH10" i="17"/>
  <c r="JJI10" i="17"/>
  <c r="JJJ10" i="17"/>
  <c r="JJK10" i="17"/>
  <c r="JJL10" i="17"/>
  <c r="JJM10" i="17"/>
  <c r="JJN10" i="17"/>
  <c r="JJO10" i="17"/>
  <c r="JJP10" i="17"/>
  <c r="JJQ10" i="17"/>
  <c r="JJR10" i="17"/>
  <c r="JJS10" i="17"/>
  <c r="JJT10" i="17"/>
  <c r="JJU10" i="17"/>
  <c r="JJV10" i="17"/>
  <c r="JJW10" i="17"/>
  <c r="JJX10" i="17"/>
  <c r="JJY10" i="17"/>
  <c r="JJZ10" i="17"/>
  <c r="JKA10" i="17"/>
  <c r="JKB10" i="17"/>
  <c r="JKC10" i="17"/>
  <c r="JKD10" i="17"/>
  <c r="JKE10" i="17"/>
  <c r="JKF10" i="17"/>
  <c r="JKG10" i="17"/>
  <c r="JKH10" i="17"/>
  <c r="JKI10" i="17"/>
  <c r="JKJ10" i="17"/>
  <c r="JKK10" i="17"/>
  <c r="JKL10" i="17"/>
  <c r="JKM10" i="17"/>
  <c r="JKN10" i="17"/>
  <c r="JKO10" i="17"/>
  <c r="JKP10" i="17"/>
  <c r="JKQ10" i="17"/>
  <c r="JKR10" i="17"/>
  <c r="JKS10" i="17"/>
  <c r="JKT10" i="17"/>
  <c r="JKU10" i="17"/>
  <c r="JKV10" i="17"/>
  <c r="JKW10" i="17"/>
  <c r="JKX10" i="17"/>
  <c r="JKY10" i="17"/>
  <c r="JKZ10" i="17"/>
  <c r="JLA10" i="17"/>
  <c r="JLB10" i="17"/>
  <c r="JLC10" i="17"/>
  <c r="JLD10" i="17"/>
  <c r="JLE10" i="17"/>
  <c r="JLF10" i="17"/>
  <c r="JLG10" i="17"/>
  <c r="JLH10" i="17"/>
  <c r="JLI10" i="17"/>
  <c r="JLJ10" i="17"/>
  <c r="JLK10" i="17"/>
  <c r="JLL10" i="17"/>
  <c r="JLM10" i="17"/>
  <c r="JLN10" i="17"/>
  <c r="JLO10" i="17"/>
  <c r="JLP10" i="17"/>
  <c r="JLQ10" i="17"/>
  <c r="JLR10" i="17"/>
  <c r="JLS10" i="17"/>
  <c r="JLT10" i="17"/>
  <c r="JLU10" i="17"/>
  <c r="JLV10" i="17"/>
  <c r="JLW10" i="17"/>
  <c r="JLX10" i="17"/>
  <c r="JLY10" i="17"/>
  <c r="JLZ10" i="17"/>
  <c r="JMA10" i="17"/>
  <c r="JMB10" i="17"/>
  <c r="JMC10" i="17"/>
  <c r="JMD10" i="17"/>
  <c r="JME10" i="17"/>
  <c r="JMF10" i="17"/>
  <c r="JMG10" i="17"/>
  <c r="JMH10" i="17"/>
  <c r="JMI10" i="17"/>
  <c r="JMJ10" i="17"/>
  <c r="JMK10" i="17"/>
  <c r="JML10" i="17"/>
  <c r="JMM10" i="17"/>
  <c r="JMN10" i="17"/>
  <c r="JMO10" i="17"/>
  <c r="JMP10" i="17"/>
  <c r="JMQ10" i="17"/>
  <c r="JMR10" i="17"/>
  <c r="JMS10" i="17"/>
  <c r="JMT10" i="17"/>
  <c r="JMU10" i="17"/>
  <c r="JMV10" i="17"/>
  <c r="JMW10" i="17"/>
  <c r="JMX10" i="17"/>
  <c r="JMY10" i="17"/>
  <c r="JMZ10" i="17"/>
  <c r="JNA10" i="17"/>
  <c r="JNB10" i="17"/>
  <c r="JNC10" i="17"/>
  <c r="JND10" i="17"/>
  <c r="JNE10" i="17"/>
  <c r="JNF10" i="17"/>
  <c r="JNG10" i="17"/>
  <c r="JNH10" i="17"/>
  <c r="JNI10" i="17"/>
  <c r="JNJ10" i="17"/>
  <c r="JNK10" i="17"/>
  <c r="JNL10" i="17"/>
  <c r="JNM10" i="17"/>
  <c r="JNN10" i="17"/>
  <c r="JNO10" i="17"/>
  <c r="JNP10" i="17"/>
  <c r="JNQ10" i="17"/>
  <c r="JNR10" i="17"/>
  <c r="JNS10" i="17"/>
  <c r="JNT10" i="17"/>
  <c r="JNU10" i="17"/>
  <c r="JNV10" i="17"/>
  <c r="JNW10" i="17"/>
  <c r="JNX10" i="17"/>
  <c r="JNY10" i="17"/>
  <c r="JNZ10" i="17"/>
  <c r="JOA10" i="17"/>
  <c r="JOB10" i="17"/>
  <c r="JOC10" i="17"/>
  <c r="JOD10" i="17"/>
  <c r="JOE10" i="17"/>
  <c r="JOF10" i="17"/>
  <c r="JOG10" i="17"/>
  <c r="JOH10" i="17"/>
  <c r="JOI10" i="17"/>
  <c r="JOJ10" i="17"/>
  <c r="JOK10" i="17"/>
  <c r="JOL10" i="17"/>
  <c r="JOM10" i="17"/>
  <c r="JON10" i="17"/>
  <c r="JOO10" i="17"/>
  <c r="JOP10" i="17"/>
  <c r="JOQ10" i="17"/>
  <c r="JOR10" i="17"/>
  <c r="JOS10" i="17"/>
  <c r="JOT10" i="17"/>
  <c r="JOU10" i="17"/>
  <c r="JOV10" i="17"/>
  <c r="JOW10" i="17"/>
  <c r="JOX10" i="17"/>
  <c r="JOY10" i="17"/>
  <c r="JOZ10" i="17"/>
  <c r="JPA10" i="17"/>
  <c r="JPB10" i="17"/>
  <c r="JPC10" i="17"/>
  <c r="JPD10" i="17"/>
  <c r="JPE10" i="17"/>
  <c r="JPF10" i="17"/>
  <c r="JPG10" i="17"/>
  <c r="JPH10" i="17"/>
  <c r="JPI10" i="17"/>
  <c r="JPJ10" i="17"/>
  <c r="JPK10" i="17"/>
  <c r="JPL10" i="17"/>
  <c r="JPM10" i="17"/>
  <c r="JPN10" i="17"/>
  <c r="JPO10" i="17"/>
  <c r="JPP10" i="17"/>
  <c r="JPQ10" i="17"/>
  <c r="JPR10" i="17"/>
  <c r="JPS10" i="17"/>
  <c r="JPT10" i="17"/>
  <c r="JPU10" i="17"/>
  <c r="JPV10" i="17"/>
  <c r="JPW10" i="17"/>
  <c r="JPX10" i="17"/>
  <c r="JPY10" i="17"/>
  <c r="JPZ10" i="17"/>
  <c r="JQA10" i="17"/>
  <c r="JQB10" i="17"/>
  <c r="JQC10" i="17"/>
  <c r="JQD10" i="17"/>
  <c r="JQE10" i="17"/>
  <c r="JQF10" i="17"/>
  <c r="JQG10" i="17"/>
  <c r="JQH10" i="17"/>
  <c r="JQI10" i="17"/>
  <c r="JQJ10" i="17"/>
  <c r="JQK10" i="17"/>
  <c r="JQL10" i="17"/>
  <c r="JQM10" i="17"/>
  <c r="JQN10" i="17"/>
  <c r="JQO10" i="17"/>
  <c r="JQP10" i="17"/>
  <c r="JQQ10" i="17"/>
  <c r="JQR10" i="17"/>
  <c r="JQS10" i="17"/>
  <c r="JQT10" i="17"/>
  <c r="JQU10" i="17"/>
  <c r="JQV10" i="17"/>
  <c r="JQW10" i="17"/>
  <c r="JQX10" i="17"/>
  <c r="JQY10" i="17"/>
  <c r="JQZ10" i="17"/>
  <c r="JRA10" i="17"/>
  <c r="JRB10" i="17"/>
  <c r="JRC10" i="17"/>
  <c r="JRD10" i="17"/>
  <c r="JRE10" i="17"/>
  <c r="JRF10" i="17"/>
  <c r="JRG10" i="17"/>
  <c r="JRH10" i="17"/>
  <c r="JRI10" i="17"/>
  <c r="JRJ10" i="17"/>
  <c r="JRK10" i="17"/>
  <c r="JRL10" i="17"/>
  <c r="JRM10" i="17"/>
  <c r="JRN10" i="17"/>
  <c r="JRO10" i="17"/>
  <c r="JRP10" i="17"/>
  <c r="JRQ10" i="17"/>
  <c r="JRR10" i="17"/>
  <c r="JRS10" i="17"/>
  <c r="JRT10" i="17"/>
  <c r="JRU10" i="17"/>
  <c r="JRV10" i="17"/>
  <c r="JRW10" i="17"/>
  <c r="JRX10" i="17"/>
  <c r="JRY10" i="17"/>
  <c r="JRZ10" i="17"/>
  <c r="JSA10" i="17"/>
  <c r="JSB10" i="17"/>
  <c r="JSC10" i="17"/>
  <c r="JSD10" i="17"/>
  <c r="JSE10" i="17"/>
  <c r="JSF10" i="17"/>
  <c r="JSG10" i="17"/>
  <c r="JSH10" i="17"/>
  <c r="JSI10" i="17"/>
  <c r="JSJ10" i="17"/>
  <c r="JSK10" i="17"/>
  <c r="JSL10" i="17"/>
  <c r="JSM10" i="17"/>
  <c r="JSN10" i="17"/>
  <c r="JSO10" i="17"/>
  <c r="JSP10" i="17"/>
  <c r="JSQ10" i="17"/>
  <c r="JSR10" i="17"/>
  <c r="JSS10" i="17"/>
  <c r="JST10" i="17"/>
  <c r="JSU10" i="17"/>
  <c r="JSV10" i="17"/>
  <c r="JSW10" i="17"/>
  <c r="JSX10" i="17"/>
  <c r="JSY10" i="17"/>
  <c r="JSZ10" i="17"/>
  <c r="JTA10" i="17"/>
  <c r="JTB10" i="17"/>
  <c r="JTC10" i="17"/>
  <c r="JTD10" i="17"/>
  <c r="JTE10" i="17"/>
  <c r="JTF10" i="17"/>
  <c r="JTG10" i="17"/>
  <c r="JTH10" i="17"/>
  <c r="JTI10" i="17"/>
  <c r="JTJ10" i="17"/>
  <c r="JTK10" i="17"/>
  <c r="JTL10" i="17"/>
  <c r="JTM10" i="17"/>
  <c r="JTN10" i="17"/>
  <c r="JTO10" i="17"/>
  <c r="JTP10" i="17"/>
  <c r="JTQ10" i="17"/>
  <c r="JTR10" i="17"/>
  <c r="JTS10" i="17"/>
  <c r="JTT10" i="17"/>
  <c r="JTU10" i="17"/>
  <c r="JTV10" i="17"/>
  <c r="JTW10" i="17"/>
  <c r="JTX10" i="17"/>
  <c r="JTY10" i="17"/>
  <c r="JTZ10" i="17"/>
  <c r="JUA10" i="17"/>
  <c r="JUB10" i="17"/>
  <c r="JUC10" i="17"/>
  <c r="JUD10" i="17"/>
  <c r="JUE10" i="17"/>
  <c r="JUF10" i="17"/>
  <c r="JUG10" i="17"/>
  <c r="JUH10" i="17"/>
  <c r="JUI10" i="17"/>
  <c r="JUJ10" i="17"/>
  <c r="JUK10" i="17"/>
  <c r="JUL10" i="17"/>
  <c r="JUM10" i="17"/>
  <c r="JUN10" i="17"/>
  <c r="JUO10" i="17"/>
  <c r="JUP10" i="17"/>
  <c r="JUQ10" i="17"/>
  <c r="JUR10" i="17"/>
  <c r="JUS10" i="17"/>
  <c r="JUT10" i="17"/>
  <c r="JUU10" i="17"/>
  <c r="JUV10" i="17"/>
  <c r="JUW10" i="17"/>
  <c r="JUX10" i="17"/>
  <c r="JUY10" i="17"/>
  <c r="JUZ10" i="17"/>
  <c r="JVA10" i="17"/>
  <c r="JVB10" i="17"/>
  <c r="JVC10" i="17"/>
  <c r="JVD10" i="17"/>
  <c r="JVE10" i="17"/>
  <c r="JVF10" i="17"/>
  <c r="JVG10" i="17"/>
  <c r="JVH10" i="17"/>
  <c r="JVI10" i="17"/>
  <c r="JVJ10" i="17"/>
  <c r="JVK10" i="17"/>
  <c r="JVL10" i="17"/>
  <c r="JVM10" i="17"/>
  <c r="JVN10" i="17"/>
  <c r="JVO10" i="17"/>
  <c r="JVP10" i="17"/>
  <c r="JVQ10" i="17"/>
  <c r="JVR10" i="17"/>
  <c r="JVS10" i="17"/>
  <c r="JVT10" i="17"/>
  <c r="JVU10" i="17"/>
  <c r="JVV10" i="17"/>
  <c r="JVW10" i="17"/>
  <c r="JVX10" i="17"/>
  <c r="JVY10" i="17"/>
  <c r="JVZ10" i="17"/>
  <c r="JWA10" i="17"/>
  <c r="JWB10" i="17"/>
  <c r="JWC10" i="17"/>
  <c r="JWD10" i="17"/>
  <c r="JWE10" i="17"/>
  <c r="JWF10" i="17"/>
  <c r="JWG10" i="17"/>
  <c r="JWH10" i="17"/>
  <c r="JWI10" i="17"/>
  <c r="JWJ10" i="17"/>
  <c r="JWK10" i="17"/>
  <c r="JWL10" i="17"/>
  <c r="JWM10" i="17"/>
  <c r="JWN10" i="17"/>
  <c r="JWO10" i="17"/>
  <c r="JWP10" i="17"/>
  <c r="JWQ10" i="17"/>
  <c r="JWR10" i="17"/>
  <c r="JWS10" i="17"/>
  <c r="JWT10" i="17"/>
  <c r="JWU10" i="17"/>
  <c r="JWV10" i="17"/>
  <c r="JWW10" i="17"/>
  <c r="JWX10" i="17"/>
  <c r="JWY10" i="17"/>
  <c r="JWZ10" i="17"/>
  <c r="JXA10" i="17"/>
  <c r="JXB10" i="17"/>
  <c r="JXC10" i="17"/>
  <c r="JXD10" i="17"/>
  <c r="JXE10" i="17"/>
  <c r="JXF10" i="17"/>
  <c r="JXG10" i="17"/>
  <c r="JXH10" i="17"/>
  <c r="JXI10" i="17"/>
  <c r="JXJ10" i="17"/>
  <c r="JXK10" i="17"/>
  <c r="JXL10" i="17"/>
  <c r="JXM10" i="17"/>
  <c r="JXN10" i="17"/>
  <c r="JXO10" i="17"/>
  <c r="JXP10" i="17"/>
  <c r="JXQ10" i="17"/>
  <c r="JXR10" i="17"/>
  <c r="JXS10" i="17"/>
  <c r="JXT10" i="17"/>
  <c r="JXU10" i="17"/>
  <c r="JXV10" i="17"/>
  <c r="JXW10" i="17"/>
  <c r="JXX10" i="17"/>
  <c r="JXY10" i="17"/>
  <c r="JXZ10" i="17"/>
  <c r="JYA10" i="17"/>
  <c r="JYB10" i="17"/>
  <c r="JYC10" i="17"/>
  <c r="JYD10" i="17"/>
  <c r="JYE10" i="17"/>
  <c r="JYF10" i="17"/>
  <c r="JYG10" i="17"/>
  <c r="JYH10" i="17"/>
  <c r="JYI10" i="17"/>
  <c r="JYJ10" i="17"/>
  <c r="JYK10" i="17"/>
  <c r="JYL10" i="17"/>
  <c r="JYM10" i="17"/>
  <c r="JYN10" i="17"/>
  <c r="JYO10" i="17"/>
  <c r="JYP10" i="17"/>
  <c r="JYQ10" i="17"/>
  <c r="JYR10" i="17"/>
  <c r="JYS10" i="17"/>
  <c r="JYT10" i="17"/>
  <c r="JYU10" i="17"/>
  <c r="JYV10" i="17"/>
  <c r="JYW10" i="17"/>
  <c r="JYX10" i="17"/>
  <c r="JYY10" i="17"/>
  <c r="JYZ10" i="17"/>
  <c r="JZA10" i="17"/>
  <c r="JZB10" i="17"/>
  <c r="JZC10" i="17"/>
  <c r="JZD10" i="17"/>
  <c r="JZE10" i="17"/>
  <c r="JZF10" i="17"/>
  <c r="JZG10" i="17"/>
  <c r="JZH10" i="17"/>
  <c r="JZI10" i="17"/>
  <c r="JZJ10" i="17"/>
  <c r="JZK10" i="17"/>
  <c r="JZL10" i="17"/>
  <c r="JZM10" i="17"/>
  <c r="JZN10" i="17"/>
  <c r="JZO10" i="17"/>
  <c r="JZP10" i="17"/>
  <c r="JZQ10" i="17"/>
  <c r="JZR10" i="17"/>
  <c r="JZS10" i="17"/>
  <c r="JZT10" i="17"/>
  <c r="JZU10" i="17"/>
  <c r="JZV10" i="17"/>
  <c r="JZW10" i="17"/>
  <c r="JZX10" i="17"/>
  <c r="JZY10" i="17"/>
  <c r="JZZ10" i="17"/>
  <c r="KAA10" i="17"/>
  <c r="KAB10" i="17"/>
  <c r="KAC10" i="17"/>
  <c r="KAD10" i="17"/>
  <c r="KAE10" i="17"/>
  <c r="KAF10" i="17"/>
  <c r="KAG10" i="17"/>
  <c r="KAH10" i="17"/>
  <c r="KAI10" i="17"/>
  <c r="KAJ10" i="17"/>
  <c r="KAK10" i="17"/>
  <c r="KAL10" i="17"/>
  <c r="KAM10" i="17"/>
  <c r="KAN10" i="17"/>
  <c r="KAO10" i="17"/>
  <c r="KAP10" i="17"/>
  <c r="KAQ10" i="17"/>
  <c r="KAR10" i="17"/>
  <c r="KAS10" i="17"/>
  <c r="KAT10" i="17"/>
  <c r="KAU10" i="17"/>
  <c r="KAV10" i="17"/>
  <c r="KAW10" i="17"/>
  <c r="KAX10" i="17"/>
  <c r="KAY10" i="17"/>
  <c r="KAZ10" i="17"/>
  <c r="KBA10" i="17"/>
  <c r="KBB10" i="17"/>
  <c r="KBC10" i="17"/>
  <c r="KBD10" i="17"/>
  <c r="KBE10" i="17"/>
  <c r="KBF10" i="17"/>
  <c r="KBG10" i="17"/>
  <c r="KBH10" i="17"/>
  <c r="KBI10" i="17"/>
  <c r="KBJ10" i="17"/>
  <c r="KBK10" i="17"/>
  <c r="KBL10" i="17"/>
  <c r="KBM10" i="17"/>
  <c r="KBN10" i="17"/>
  <c r="KBO10" i="17"/>
  <c r="KBP10" i="17"/>
  <c r="KBQ10" i="17"/>
  <c r="KBR10" i="17"/>
  <c r="KBS10" i="17"/>
  <c r="KBT10" i="17"/>
  <c r="KBU10" i="17"/>
  <c r="KBV10" i="17"/>
  <c r="KBW10" i="17"/>
  <c r="KBX10" i="17"/>
  <c r="KBY10" i="17"/>
  <c r="KBZ10" i="17"/>
  <c r="KCA10" i="17"/>
  <c r="KCB10" i="17"/>
  <c r="KCC10" i="17"/>
  <c r="KCD10" i="17"/>
  <c r="KCE10" i="17"/>
  <c r="KCF10" i="17"/>
  <c r="KCG10" i="17"/>
  <c r="KCH10" i="17"/>
  <c r="KCI10" i="17"/>
  <c r="KCJ10" i="17"/>
  <c r="KCK10" i="17"/>
  <c r="KCL10" i="17"/>
  <c r="KCM10" i="17"/>
  <c r="KCN10" i="17"/>
  <c r="KCO10" i="17"/>
  <c r="KCP10" i="17"/>
  <c r="KCQ10" i="17"/>
  <c r="KCR10" i="17"/>
  <c r="KCS10" i="17"/>
  <c r="KCT10" i="17"/>
  <c r="KCU10" i="17"/>
  <c r="KCV10" i="17"/>
  <c r="KCW10" i="17"/>
  <c r="KCX10" i="17"/>
  <c r="KCY10" i="17"/>
  <c r="KCZ10" i="17"/>
  <c r="KDA10" i="17"/>
  <c r="KDB10" i="17"/>
  <c r="KDC10" i="17"/>
  <c r="KDD10" i="17"/>
  <c r="KDE10" i="17"/>
  <c r="KDF10" i="17"/>
  <c r="KDG10" i="17"/>
  <c r="KDH10" i="17"/>
  <c r="KDI10" i="17"/>
  <c r="KDJ10" i="17"/>
  <c r="KDK10" i="17"/>
  <c r="KDL10" i="17"/>
  <c r="KDM10" i="17"/>
  <c r="KDN10" i="17"/>
  <c r="KDO10" i="17"/>
  <c r="KDP10" i="17"/>
  <c r="KDQ10" i="17"/>
  <c r="KDR10" i="17"/>
  <c r="KDS10" i="17"/>
  <c r="KDT10" i="17"/>
  <c r="KDU10" i="17"/>
  <c r="KDV10" i="17"/>
  <c r="KDW10" i="17"/>
  <c r="KDX10" i="17"/>
  <c r="KDY10" i="17"/>
  <c r="KDZ10" i="17"/>
  <c r="KEA10" i="17"/>
  <c r="KEB10" i="17"/>
  <c r="KEC10" i="17"/>
  <c r="KED10" i="17"/>
  <c r="KEE10" i="17"/>
  <c r="KEF10" i="17"/>
  <c r="KEG10" i="17"/>
  <c r="KEH10" i="17"/>
  <c r="KEI10" i="17"/>
  <c r="KEJ10" i="17"/>
  <c r="KEK10" i="17"/>
  <c r="KEL10" i="17"/>
  <c r="KEM10" i="17"/>
  <c r="KEN10" i="17"/>
  <c r="KEO10" i="17"/>
  <c r="KEP10" i="17"/>
  <c r="KEQ10" i="17"/>
  <c r="KER10" i="17"/>
  <c r="KES10" i="17"/>
  <c r="KET10" i="17"/>
  <c r="KEU10" i="17"/>
  <c r="KEV10" i="17"/>
  <c r="KEW10" i="17"/>
  <c r="KEX10" i="17"/>
  <c r="KEY10" i="17"/>
  <c r="KEZ10" i="17"/>
  <c r="KFA10" i="17"/>
  <c r="KFB10" i="17"/>
  <c r="KFC10" i="17"/>
  <c r="KFD10" i="17"/>
  <c r="KFE10" i="17"/>
  <c r="KFF10" i="17"/>
  <c r="KFG10" i="17"/>
  <c r="KFH10" i="17"/>
  <c r="KFI10" i="17"/>
  <c r="KFJ10" i="17"/>
  <c r="KFK10" i="17"/>
  <c r="KFL10" i="17"/>
  <c r="KFM10" i="17"/>
  <c r="KFN10" i="17"/>
  <c r="KFO10" i="17"/>
  <c r="KFP10" i="17"/>
  <c r="KFQ10" i="17"/>
  <c r="KFR10" i="17"/>
  <c r="KFS10" i="17"/>
  <c r="KFT10" i="17"/>
  <c r="KFU10" i="17"/>
  <c r="KFV10" i="17"/>
  <c r="KFW10" i="17"/>
  <c r="KFX10" i="17"/>
  <c r="KFY10" i="17"/>
  <c r="KFZ10" i="17"/>
  <c r="KGA10" i="17"/>
  <c r="KGB10" i="17"/>
  <c r="KGC10" i="17"/>
  <c r="KGD10" i="17"/>
  <c r="KGE10" i="17"/>
  <c r="KGF10" i="17"/>
  <c r="KGG10" i="17"/>
  <c r="KGH10" i="17"/>
  <c r="KGI10" i="17"/>
  <c r="KGJ10" i="17"/>
  <c r="KGK10" i="17"/>
  <c r="KGL10" i="17"/>
  <c r="KGM10" i="17"/>
  <c r="KGN10" i="17"/>
  <c r="KGO10" i="17"/>
  <c r="KGP10" i="17"/>
  <c r="KGQ10" i="17"/>
  <c r="KGR10" i="17"/>
  <c r="KGS10" i="17"/>
  <c r="KGT10" i="17"/>
  <c r="KGU10" i="17"/>
  <c r="KGV10" i="17"/>
  <c r="KGW10" i="17"/>
  <c r="KGX10" i="17"/>
  <c r="KGY10" i="17"/>
  <c r="KGZ10" i="17"/>
  <c r="KHA10" i="17"/>
  <c r="KHB10" i="17"/>
  <c r="KHC10" i="17"/>
  <c r="KHD10" i="17"/>
  <c r="KHE10" i="17"/>
  <c r="KHF10" i="17"/>
  <c r="KHG10" i="17"/>
  <c r="KHH10" i="17"/>
  <c r="KHI10" i="17"/>
  <c r="KHJ10" i="17"/>
  <c r="KHK10" i="17"/>
  <c r="KHL10" i="17"/>
  <c r="KHM10" i="17"/>
  <c r="KHN10" i="17"/>
  <c r="KHO10" i="17"/>
  <c r="KHP10" i="17"/>
  <c r="KHQ10" i="17"/>
  <c r="KHR10" i="17"/>
  <c r="KHS10" i="17"/>
  <c r="KHT10" i="17"/>
  <c r="KHU10" i="17"/>
  <c r="KHV10" i="17"/>
  <c r="KHW10" i="17"/>
  <c r="KHX10" i="17"/>
  <c r="KHY10" i="17"/>
  <c r="KHZ10" i="17"/>
  <c r="KIA10" i="17"/>
  <c r="KIB10" i="17"/>
  <c r="KIC10" i="17"/>
  <c r="KID10" i="17"/>
  <c r="KIE10" i="17"/>
  <c r="KIF10" i="17"/>
  <c r="KIG10" i="17"/>
  <c r="KIH10" i="17"/>
  <c r="KII10" i="17"/>
  <c r="KIJ10" i="17"/>
  <c r="KIK10" i="17"/>
  <c r="KIL10" i="17"/>
  <c r="KIM10" i="17"/>
  <c r="KIN10" i="17"/>
  <c r="KIO10" i="17"/>
  <c r="KIP10" i="17"/>
  <c r="KIQ10" i="17"/>
  <c r="KIR10" i="17"/>
  <c r="KIS10" i="17"/>
  <c r="KIT10" i="17"/>
  <c r="KIU10" i="17"/>
  <c r="KIV10" i="17"/>
  <c r="KIW10" i="17"/>
  <c r="KIX10" i="17"/>
  <c r="KIY10" i="17"/>
  <c r="KIZ10" i="17"/>
  <c r="KJA10" i="17"/>
  <c r="KJB10" i="17"/>
  <c r="KJC10" i="17"/>
  <c r="KJD10" i="17"/>
  <c r="KJE10" i="17"/>
  <c r="KJF10" i="17"/>
  <c r="KJG10" i="17"/>
  <c r="KJH10" i="17"/>
  <c r="KJI10" i="17"/>
  <c r="KJJ10" i="17"/>
  <c r="KJK10" i="17"/>
  <c r="KJL10" i="17"/>
  <c r="KJM10" i="17"/>
  <c r="KJN10" i="17"/>
  <c r="KJO10" i="17"/>
  <c r="KJP10" i="17"/>
  <c r="KJQ10" i="17"/>
  <c r="KJR10" i="17"/>
  <c r="KJS10" i="17"/>
  <c r="KJT10" i="17"/>
  <c r="KJU10" i="17"/>
  <c r="KJV10" i="17"/>
  <c r="KJW10" i="17"/>
  <c r="KJX10" i="17"/>
  <c r="KJY10" i="17"/>
  <c r="KJZ10" i="17"/>
  <c r="KKA10" i="17"/>
  <c r="KKB10" i="17"/>
  <c r="KKC10" i="17"/>
  <c r="KKD10" i="17"/>
  <c r="KKE10" i="17"/>
  <c r="KKF10" i="17"/>
  <c r="KKG10" i="17"/>
  <c r="KKH10" i="17"/>
  <c r="KKI10" i="17"/>
  <c r="KKJ10" i="17"/>
  <c r="KKK10" i="17"/>
  <c r="KKL10" i="17"/>
  <c r="KKM10" i="17"/>
  <c r="KKN10" i="17"/>
  <c r="KKO10" i="17"/>
  <c r="KKP10" i="17"/>
  <c r="KKQ10" i="17"/>
  <c r="KKR10" i="17"/>
  <c r="KKS10" i="17"/>
  <c r="KKT10" i="17"/>
  <c r="KKU10" i="17"/>
  <c r="KKV10" i="17"/>
  <c r="KKW10" i="17"/>
  <c r="KKX10" i="17"/>
  <c r="KKY10" i="17"/>
  <c r="KKZ10" i="17"/>
  <c r="KLA10" i="17"/>
  <c r="KLB10" i="17"/>
  <c r="KLC10" i="17"/>
  <c r="KLD10" i="17"/>
  <c r="KLE10" i="17"/>
  <c r="KLF10" i="17"/>
  <c r="KLG10" i="17"/>
  <c r="KLH10" i="17"/>
  <c r="KLI10" i="17"/>
  <c r="KLJ10" i="17"/>
  <c r="KLK10" i="17"/>
  <c r="KLL10" i="17"/>
  <c r="KLM10" i="17"/>
  <c r="KLN10" i="17"/>
  <c r="KLO10" i="17"/>
  <c r="KLP10" i="17"/>
  <c r="KLQ10" i="17"/>
  <c r="KLR10" i="17"/>
  <c r="KLS10" i="17"/>
  <c r="KLT10" i="17"/>
  <c r="KLU10" i="17"/>
  <c r="KLV10" i="17"/>
  <c r="KLW10" i="17"/>
  <c r="KLX10" i="17"/>
  <c r="KLY10" i="17"/>
  <c r="KLZ10" i="17"/>
  <c r="KMA10" i="17"/>
  <c r="KMB10" i="17"/>
  <c r="KMC10" i="17"/>
  <c r="KMD10" i="17"/>
  <c r="KME10" i="17"/>
  <c r="KMF10" i="17"/>
  <c r="KMG10" i="17"/>
  <c r="KMH10" i="17"/>
  <c r="KMI10" i="17"/>
  <c r="KMJ10" i="17"/>
  <c r="KMK10" i="17"/>
  <c r="KML10" i="17"/>
  <c r="KMM10" i="17"/>
  <c r="KMN10" i="17"/>
  <c r="KMO10" i="17"/>
  <c r="KMP10" i="17"/>
  <c r="KMQ10" i="17"/>
  <c r="KMR10" i="17"/>
  <c r="KMS10" i="17"/>
  <c r="KMT10" i="17"/>
  <c r="KMU10" i="17"/>
  <c r="KMV10" i="17"/>
  <c r="KMW10" i="17"/>
  <c r="KMX10" i="17"/>
  <c r="KMY10" i="17"/>
  <c r="KMZ10" i="17"/>
  <c r="KNA10" i="17"/>
  <c r="KNB10" i="17"/>
  <c r="KNC10" i="17"/>
  <c r="KND10" i="17"/>
  <c r="KNE10" i="17"/>
  <c r="KNF10" i="17"/>
  <c r="KNG10" i="17"/>
  <c r="KNH10" i="17"/>
  <c r="KNI10" i="17"/>
  <c r="KNJ10" i="17"/>
  <c r="KNK10" i="17"/>
  <c r="KNL10" i="17"/>
  <c r="KNM10" i="17"/>
  <c r="KNN10" i="17"/>
  <c r="KNO10" i="17"/>
  <c r="KNP10" i="17"/>
  <c r="KNQ10" i="17"/>
  <c r="KNR10" i="17"/>
  <c r="KNS10" i="17"/>
  <c r="KNT10" i="17"/>
  <c r="KNU10" i="17"/>
  <c r="KNV10" i="17"/>
  <c r="KNW10" i="17"/>
  <c r="KNX10" i="17"/>
  <c r="KNY10" i="17"/>
  <c r="KNZ10" i="17"/>
  <c r="KOA10" i="17"/>
  <c r="KOB10" i="17"/>
  <c r="KOC10" i="17"/>
  <c r="KOD10" i="17"/>
  <c r="KOE10" i="17"/>
  <c r="KOF10" i="17"/>
  <c r="KOG10" i="17"/>
  <c r="KOH10" i="17"/>
  <c r="KOI10" i="17"/>
  <c r="KOJ10" i="17"/>
  <c r="KOK10" i="17"/>
  <c r="KOL10" i="17"/>
  <c r="KOM10" i="17"/>
  <c r="KON10" i="17"/>
  <c r="KOO10" i="17"/>
  <c r="KOP10" i="17"/>
  <c r="KOQ10" i="17"/>
  <c r="KOR10" i="17"/>
  <c r="KOS10" i="17"/>
  <c r="KOT10" i="17"/>
  <c r="KOU10" i="17"/>
  <c r="KOV10" i="17"/>
  <c r="KOW10" i="17"/>
  <c r="KOX10" i="17"/>
  <c r="KOY10" i="17"/>
  <c r="KOZ10" i="17"/>
  <c r="KPA10" i="17"/>
  <c r="KPB10" i="17"/>
  <c r="KPC10" i="17"/>
  <c r="KPD10" i="17"/>
  <c r="KPE10" i="17"/>
  <c r="KPF10" i="17"/>
  <c r="KPG10" i="17"/>
  <c r="KPH10" i="17"/>
  <c r="KPI10" i="17"/>
  <c r="KPJ10" i="17"/>
  <c r="KPK10" i="17"/>
  <c r="KPL10" i="17"/>
  <c r="KPM10" i="17"/>
  <c r="KPN10" i="17"/>
  <c r="KPO10" i="17"/>
  <c r="KPP10" i="17"/>
  <c r="KPQ10" i="17"/>
  <c r="KPR10" i="17"/>
  <c r="KPS10" i="17"/>
  <c r="KPT10" i="17"/>
  <c r="KPU10" i="17"/>
  <c r="KPV10" i="17"/>
  <c r="KPW10" i="17"/>
  <c r="KPX10" i="17"/>
  <c r="KPY10" i="17"/>
  <c r="KPZ10" i="17"/>
  <c r="KQA10" i="17"/>
  <c r="KQB10" i="17"/>
  <c r="KQC10" i="17"/>
  <c r="KQD10" i="17"/>
  <c r="KQE10" i="17"/>
  <c r="KQF10" i="17"/>
  <c r="KQG10" i="17"/>
  <c r="KQH10" i="17"/>
  <c r="KQI10" i="17"/>
  <c r="KQJ10" i="17"/>
  <c r="KQK10" i="17"/>
  <c r="KQL10" i="17"/>
  <c r="KQM10" i="17"/>
  <c r="KQN10" i="17"/>
  <c r="KQO10" i="17"/>
  <c r="KQP10" i="17"/>
  <c r="KQQ10" i="17"/>
  <c r="KQR10" i="17"/>
  <c r="KQS10" i="17"/>
  <c r="KQT10" i="17"/>
  <c r="KQU10" i="17"/>
  <c r="KQV10" i="17"/>
  <c r="KQW10" i="17"/>
  <c r="KQX10" i="17"/>
  <c r="KQY10" i="17"/>
  <c r="KQZ10" i="17"/>
  <c r="KRA10" i="17"/>
  <c r="KRB10" i="17"/>
  <c r="KRC10" i="17"/>
  <c r="KRD10" i="17"/>
  <c r="KRE10" i="17"/>
  <c r="KRF10" i="17"/>
  <c r="KRG10" i="17"/>
  <c r="KRH10" i="17"/>
  <c r="KRI10" i="17"/>
  <c r="KRJ10" i="17"/>
  <c r="KRK10" i="17"/>
  <c r="KRL10" i="17"/>
  <c r="KRM10" i="17"/>
  <c r="KRN10" i="17"/>
  <c r="KRO10" i="17"/>
  <c r="KRP10" i="17"/>
  <c r="KRQ10" i="17"/>
  <c r="KRR10" i="17"/>
  <c r="KRS10" i="17"/>
  <c r="KRT10" i="17"/>
  <c r="KRU10" i="17"/>
  <c r="KRV10" i="17"/>
  <c r="KRW10" i="17"/>
  <c r="KRX10" i="17"/>
  <c r="KRY10" i="17"/>
  <c r="KRZ10" i="17"/>
  <c r="KSA10" i="17"/>
  <c r="KSB10" i="17"/>
  <c r="KSC10" i="17"/>
  <c r="KSD10" i="17"/>
  <c r="KSE10" i="17"/>
  <c r="KSF10" i="17"/>
  <c r="KSG10" i="17"/>
  <c r="KSH10" i="17"/>
  <c r="KSI10" i="17"/>
  <c r="KSJ10" i="17"/>
  <c r="KSK10" i="17"/>
  <c r="KSL10" i="17"/>
  <c r="KSM10" i="17"/>
  <c r="KSN10" i="17"/>
  <c r="KSO10" i="17"/>
  <c r="KSP10" i="17"/>
  <c r="KSQ10" i="17"/>
  <c r="KSR10" i="17"/>
  <c r="KSS10" i="17"/>
  <c r="KST10" i="17"/>
  <c r="KSU10" i="17"/>
  <c r="KSV10" i="17"/>
  <c r="KSW10" i="17"/>
  <c r="KSX10" i="17"/>
  <c r="KSY10" i="17"/>
  <c r="KSZ10" i="17"/>
  <c r="KTA10" i="17"/>
  <c r="KTB10" i="17"/>
  <c r="KTC10" i="17"/>
  <c r="KTD10" i="17"/>
  <c r="KTE10" i="17"/>
  <c r="KTF10" i="17"/>
  <c r="KTG10" i="17"/>
  <c r="KTH10" i="17"/>
  <c r="KTI10" i="17"/>
  <c r="KTJ10" i="17"/>
  <c r="KTK10" i="17"/>
  <c r="KTL10" i="17"/>
  <c r="KTM10" i="17"/>
  <c r="KTN10" i="17"/>
  <c r="KTO10" i="17"/>
  <c r="KTP10" i="17"/>
  <c r="KTQ10" i="17"/>
  <c r="KTR10" i="17"/>
  <c r="KTS10" i="17"/>
  <c r="KTT10" i="17"/>
  <c r="KTU10" i="17"/>
  <c r="KTV10" i="17"/>
  <c r="KTW10" i="17"/>
  <c r="KTX10" i="17"/>
  <c r="KTY10" i="17"/>
  <c r="KTZ10" i="17"/>
  <c r="KUA10" i="17"/>
  <c r="KUB10" i="17"/>
  <c r="KUC10" i="17"/>
  <c r="KUD10" i="17"/>
  <c r="KUE10" i="17"/>
  <c r="KUF10" i="17"/>
  <c r="KUG10" i="17"/>
  <c r="KUH10" i="17"/>
  <c r="KUI10" i="17"/>
  <c r="KUJ10" i="17"/>
  <c r="KUK10" i="17"/>
  <c r="KUL10" i="17"/>
  <c r="KUM10" i="17"/>
  <c r="KUN10" i="17"/>
  <c r="KUO10" i="17"/>
  <c r="KUP10" i="17"/>
  <c r="KUQ10" i="17"/>
  <c r="KUR10" i="17"/>
  <c r="KUS10" i="17"/>
  <c r="KUT10" i="17"/>
  <c r="KUU10" i="17"/>
  <c r="KUV10" i="17"/>
  <c r="KUW10" i="17"/>
  <c r="KUX10" i="17"/>
  <c r="KUY10" i="17"/>
  <c r="KUZ10" i="17"/>
  <c r="KVA10" i="17"/>
  <c r="KVB10" i="17"/>
  <c r="KVC10" i="17"/>
  <c r="KVD10" i="17"/>
  <c r="KVE10" i="17"/>
  <c r="KVF10" i="17"/>
  <c r="KVG10" i="17"/>
  <c r="KVH10" i="17"/>
  <c r="KVI10" i="17"/>
  <c r="KVJ10" i="17"/>
  <c r="KVK10" i="17"/>
  <c r="KVL10" i="17"/>
  <c r="KVM10" i="17"/>
  <c r="KVN10" i="17"/>
  <c r="KVO10" i="17"/>
  <c r="KVP10" i="17"/>
  <c r="KVQ10" i="17"/>
  <c r="KVR10" i="17"/>
  <c r="KVS10" i="17"/>
  <c r="KVT10" i="17"/>
  <c r="KVU10" i="17"/>
  <c r="KVV10" i="17"/>
  <c r="KVW10" i="17"/>
  <c r="KVX10" i="17"/>
  <c r="KVY10" i="17"/>
  <c r="KVZ10" i="17"/>
  <c r="KWA10" i="17"/>
  <c r="KWB10" i="17"/>
  <c r="KWC10" i="17"/>
  <c r="KWD10" i="17"/>
  <c r="KWE10" i="17"/>
  <c r="KWF10" i="17"/>
  <c r="KWG10" i="17"/>
  <c r="KWH10" i="17"/>
  <c r="KWI10" i="17"/>
  <c r="KWJ10" i="17"/>
  <c r="KWK10" i="17"/>
  <c r="KWL10" i="17"/>
  <c r="KWM10" i="17"/>
  <c r="KWN10" i="17"/>
  <c r="KWO10" i="17"/>
  <c r="KWP10" i="17"/>
  <c r="KWQ10" i="17"/>
  <c r="KWR10" i="17"/>
  <c r="KWS10" i="17"/>
  <c r="KWT10" i="17"/>
  <c r="KWU10" i="17"/>
  <c r="KWV10" i="17"/>
  <c r="KWW10" i="17"/>
  <c r="KWX10" i="17"/>
  <c r="KWY10" i="17"/>
  <c r="KWZ10" i="17"/>
  <c r="KXA10" i="17"/>
  <c r="KXB10" i="17"/>
  <c r="KXC10" i="17"/>
  <c r="KXD10" i="17"/>
  <c r="KXE10" i="17"/>
  <c r="KXF10" i="17"/>
  <c r="KXG10" i="17"/>
  <c r="KXH10" i="17"/>
  <c r="KXI10" i="17"/>
  <c r="KXJ10" i="17"/>
  <c r="KXK10" i="17"/>
  <c r="KXL10" i="17"/>
  <c r="KXM10" i="17"/>
  <c r="KXN10" i="17"/>
  <c r="KXO10" i="17"/>
  <c r="KXP10" i="17"/>
  <c r="KXQ10" i="17"/>
  <c r="KXR10" i="17"/>
  <c r="KXS10" i="17"/>
  <c r="KXT10" i="17"/>
  <c r="KXU10" i="17"/>
  <c r="KXV10" i="17"/>
  <c r="KXW10" i="17"/>
  <c r="KXX10" i="17"/>
  <c r="KXY10" i="17"/>
  <c r="KXZ10" i="17"/>
  <c r="KYA10" i="17"/>
  <c r="KYB10" i="17"/>
  <c r="KYC10" i="17"/>
  <c r="KYD10" i="17"/>
  <c r="KYE10" i="17"/>
  <c r="KYF10" i="17"/>
  <c r="KYG10" i="17"/>
  <c r="KYH10" i="17"/>
  <c r="KYI10" i="17"/>
  <c r="KYJ10" i="17"/>
  <c r="KYK10" i="17"/>
  <c r="KYL10" i="17"/>
  <c r="KYM10" i="17"/>
  <c r="KYN10" i="17"/>
  <c r="KYO10" i="17"/>
  <c r="KYP10" i="17"/>
  <c r="KYQ10" i="17"/>
  <c r="KYR10" i="17"/>
  <c r="KYS10" i="17"/>
  <c r="KYT10" i="17"/>
  <c r="KYU10" i="17"/>
  <c r="KYV10" i="17"/>
  <c r="KYW10" i="17"/>
  <c r="KYX10" i="17"/>
  <c r="KYY10" i="17"/>
  <c r="KYZ10" i="17"/>
  <c r="KZA10" i="17"/>
  <c r="KZB10" i="17"/>
  <c r="KZC10" i="17"/>
  <c r="KZD10" i="17"/>
  <c r="KZE10" i="17"/>
  <c r="KZF10" i="17"/>
  <c r="KZG10" i="17"/>
  <c r="KZH10" i="17"/>
  <c r="KZI10" i="17"/>
  <c r="KZJ10" i="17"/>
  <c r="KZK10" i="17"/>
  <c r="KZL10" i="17"/>
  <c r="KZM10" i="17"/>
  <c r="KZN10" i="17"/>
  <c r="KZO10" i="17"/>
  <c r="KZP10" i="17"/>
  <c r="KZQ10" i="17"/>
  <c r="KZR10" i="17"/>
  <c r="KZS10" i="17"/>
  <c r="KZT10" i="17"/>
  <c r="KZU10" i="17"/>
  <c r="KZV10" i="17"/>
  <c r="KZW10" i="17"/>
  <c r="KZX10" i="17"/>
  <c r="KZY10" i="17"/>
  <c r="KZZ10" i="17"/>
  <c r="LAA10" i="17"/>
  <c r="LAB10" i="17"/>
  <c r="LAC10" i="17"/>
  <c r="LAD10" i="17"/>
  <c r="LAE10" i="17"/>
  <c r="LAF10" i="17"/>
  <c r="LAG10" i="17"/>
  <c r="LAH10" i="17"/>
  <c r="LAI10" i="17"/>
  <c r="LAJ10" i="17"/>
  <c r="LAK10" i="17"/>
  <c r="LAL10" i="17"/>
  <c r="LAM10" i="17"/>
  <c r="LAN10" i="17"/>
  <c r="LAO10" i="17"/>
  <c r="LAP10" i="17"/>
  <c r="LAQ10" i="17"/>
  <c r="LAR10" i="17"/>
  <c r="LAS10" i="17"/>
  <c r="LAT10" i="17"/>
  <c r="LAU10" i="17"/>
  <c r="LAV10" i="17"/>
  <c r="LAW10" i="17"/>
  <c r="LAX10" i="17"/>
  <c r="LAY10" i="17"/>
  <c r="LAZ10" i="17"/>
  <c r="LBA10" i="17"/>
  <c r="LBB10" i="17"/>
  <c r="LBC10" i="17"/>
  <c r="LBD10" i="17"/>
  <c r="LBE10" i="17"/>
  <c r="LBF10" i="17"/>
  <c r="LBG10" i="17"/>
  <c r="LBH10" i="17"/>
  <c r="LBI10" i="17"/>
  <c r="LBJ10" i="17"/>
  <c r="LBK10" i="17"/>
  <c r="LBL10" i="17"/>
  <c r="LBM10" i="17"/>
  <c r="LBN10" i="17"/>
  <c r="LBO10" i="17"/>
  <c r="LBP10" i="17"/>
  <c r="LBQ10" i="17"/>
  <c r="LBR10" i="17"/>
  <c r="LBS10" i="17"/>
  <c r="LBT10" i="17"/>
  <c r="LBU10" i="17"/>
  <c r="LBV10" i="17"/>
  <c r="LBW10" i="17"/>
  <c r="LBX10" i="17"/>
  <c r="LBY10" i="17"/>
  <c r="LBZ10" i="17"/>
  <c r="LCA10" i="17"/>
  <c r="LCB10" i="17"/>
  <c r="LCC10" i="17"/>
  <c r="LCD10" i="17"/>
  <c r="LCE10" i="17"/>
  <c r="LCF10" i="17"/>
  <c r="LCG10" i="17"/>
  <c r="LCH10" i="17"/>
  <c r="LCI10" i="17"/>
  <c r="LCJ10" i="17"/>
  <c r="LCK10" i="17"/>
  <c r="LCL10" i="17"/>
  <c r="LCM10" i="17"/>
  <c r="LCN10" i="17"/>
  <c r="LCO10" i="17"/>
  <c r="LCP10" i="17"/>
  <c r="LCQ10" i="17"/>
  <c r="LCR10" i="17"/>
  <c r="LCS10" i="17"/>
  <c r="LCT10" i="17"/>
  <c r="LCU10" i="17"/>
  <c r="LCV10" i="17"/>
  <c r="LCW10" i="17"/>
  <c r="LCX10" i="17"/>
  <c r="LCY10" i="17"/>
  <c r="LCZ10" i="17"/>
  <c r="LDA10" i="17"/>
  <c r="LDB10" i="17"/>
  <c r="LDC10" i="17"/>
  <c r="LDD10" i="17"/>
  <c r="LDE10" i="17"/>
  <c r="LDF10" i="17"/>
  <c r="LDG10" i="17"/>
  <c r="LDH10" i="17"/>
  <c r="LDI10" i="17"/>
  <c r="LDJ10" i="17"/>
  <c r="LDK10" i="17"/>
  <c r="LDL10" i="17"/>
  <c r="LDM10" i="17"/>
  <c r="LDN10" i="17"/>
  <c r="LDO10" i="17"/>
  <c r="LDP10" i="17"/>
  <c r="LDQ10" i="17"/>
  <c r="LDR10" i="17"/>
  <c r="LDS10" i="17"/>
  <c r="LDT10" i="17"/>
  <c r="LDU10" i="17"/>
  <c r="LDV10" i="17"/>
  <c r="LDW10" i="17"/>
  <c r="LDX10" i="17"/>
  <c r="LDY10" i="17"/>
  <c r="LDZ10" i="17"/>
  <c r="LEA10" i="17"/>
  <c r="LEB10" i="17"/>
  <c r="LEC10" i="17"/>
  <c r="LED10" i="17"/>
  <c r="LEE10" i="17"/>
  <c r="LEF10" i="17"/>
  <c r="LEG10" i="17"/>
  <c r="LEH10" i="17"/>
  <c r="LEI10" i="17"/>
  <c r="LEJ10" i="17"/>
  <c r="LEK10" i="17"/>
  <c r="LEL10" i="17"/>
  <c r="LEM10" i="17"/>
  <c r="LEN10" i="17"/>
  <c r="LEO10" i="17"/>
  <c r="LEP10" i="17"/>
  <c r="LEQ10" i="17"/>
  <c r="LER10" i="17"/>
  <c r="LES10" i="17"/>
  <c r="LET10" i="17"/>
  <c r="LEU10" i="17"/>
  <c r="LEV10" i="17"/>
  <c r="LEW10" i="17"/>
  <c r="LEX10" i="17"/>
  <c r="LEY10" i="17"/>
  <c r="LEZ10" i="17"/>
  <c r="LFA10" i="17"/>
  <c r="LFB10" i="17"/>
  <c r="LFC10" i="17"/>
  <c r="LFD10" i="17"/>
  <c r="LFE10" i="17"/>
  <c r="LFF10" i="17"/>
  <c r="LFG10" i="17"/>
  <c r="LFH10" i="17"/>
  <c r="LFI10" i="17"/>
  <c r="LFJ10" i="17"/>
  <c r="LFK10" i="17"/>
  <c r="LFL10" i="17"/>
  <c r="LFM10" i="17"/>
  <c r="LFN10" i="17"/>
  <c r="LFO10" i="17"/>
  <c r="LFP10" i="17"/>
  <c r="LFQ10" i="17"/>
  <c r="LFR10" i="17"/>
  <c r="LFS10" i="17"/>
  <c r="LFT10" i="17"/>
  <c r="LFU10" i="17"/>
  <c r="LFV10" i="17"/>
  <c r="LFW10" i="17"/>
  <c r="LFX10" i="17"/>
  <c r="LFY10" i="17"/>
  <c r="LFZ10" i="17"/>
  <c r="LGA10" i="17"/>
  <c r="LGB10" i="17"/>
  <c r="LGC10" i="17"/>
  <c r="LGD10" i="17"/>
  <c r="LGE10" i="17"/>
  <c r="LGF10" i="17"/>
  <c r="LGG10" i="17"/>
  <c r="LGH10" i="17"/>
  <c r="LGI10" i="17"/>
  <c r="LGJ10" i="17"/>
  <c r="LGK10" i="17"/>
  <c r="LGL10" i="17"/>
  <c r="LGM10" i="17"/>
  <c r="LGN10" i="17"/>
  <c r="LGO10" i="17"/>
  <c r="LGP10" i="17"/>
  <c r="LGQ10" i="17"/>
  <c r="LGR10" i="17"/>
  <c r="LGS10" i="17"/>
  <c r="LGT10" i="17"/>
  <c r="LGU10" i="17"/>
  <c r="LGV10" i="17"/>
  <c r="LGW10" i="17"/>
  <c r="LGX10" i="17"/>
  <c r="LGY10" i="17"/>
  <c r="LGZ10" i="17"/>
  <c r="LHA10" i="17"/>
  <c r="LHB10" i="17"/>
  <c r="LHC10" i="17"/>
  <c r="LHD10" i="17"/>
  <c r="LHE10" i="17"/>
  <c r="LHF10" i="17"/>
  <c r="LHG10" i="17"/>
  <c r="LHH10" i="17"/>
  <c r="LHI10" i="17"/>
  <c r="LHJ10" i="17"/>
  <c r="LHK10" i="17"/>
  <c r="LHL10" i="17"/>
  <c r="LHM10" i="17"/>
  <c r="LHN10" i="17"/>
  <c r="LHO10" i="17"/>
  <c r="LHP10" i="17"/>
  <c r="LHQ10" i="17"/>
  <c r="LHR10" i="17"/>
  <c r="LHS10" i="17"/>
  <c r="LHT10" i="17"/>
  <c r="LHU10" i="17"/>
  <c r="LHV10" i="17"/>
  <c r="LHW10" i="17"/>
  <c r="LHX10" i="17"/>
  <c r="LHY10" i="17"/>
  <c r="LHZ10" i="17"/>
  <c r="LIA10" i="17"/>
  <c r="LIB10" i="17"/>
  <c r="LIC10" i="17"/>
  <c r="LID10" i="17"/>
  <c r="LIE10" i="17"/>
  <c r="LIF10" i="17"/>
  <c r="LIG10" i="17"/>
  <c r="LIH10" i="17"/>
  <c r="LII10" i="17"/>
  <c r="LIJ10" i="17"/>
  <c r="LIK10" i="17"/>
  <c r="LIL10" i="17"/>
  <c r="LIM10" i="17"/>
  <c r="LIN10" i="17"/>
  <c r="LIO10" i="17"/>
  <c r="LIP10" i="17"/>
  <c r="LIQ10" i="17"/>
  <c r="LIR10" i="17"/>
  <c r="LIS10" i="17"/>
  <c r="LIT10" i="17"/>
  <c r="LIU10" i="17"/>
  <c r="LIV10" i="17"/>
  <c r="LIW10" i="17"/>
  <c r="LIX10" i="17"/>
  <c r="LIY10" i="17"/>
  <c r="LIZ10" i="17"/>
  <c r="LJA10" i="17"/>
  <c r="LJB10" i="17"/>
  <c r="LJC10" i="17"/>
  <c r="LJD10" i="17"/>
  <c r="LJE10" i="17"/>
  <c r="LJF10" i="17"/>
  <c r="LJG10" i="17"/>
  <c r="LJH10" i="17"/>
  <c r="LJI10" i="17"/>
  <c r="LJJ10" i="17"/>
  <c r="LJK10" i="17"/>
  <c r="LJL10" i="17"/>
  <c r="LJM10" i="17"/>
  <c r="LJN10" i="17"/>
  <c r="LJO10" i="17"/>
  <c r="LJP10" i="17"/>
  <c r="LJQ10" i="17"/>
  <c r="LJR10" i="17"/>
  <c r="LJS10" i="17"/>
  <c r="LJT10" i="17"/>
  <c r="LJU10" i="17"/>
  <c r="LJV10" i="17"/>
  <c r="LJW10" i="17"/>
  <c r="LJX10" i="17"/>
  <c r="LJY10" i="17"/>
  <c r="LJZ10" i="17"/>
  <c r="LKA10" i="17"/>
  <c r="LKB10" i="17"/>
  <c r="LKC10" i="17"/>
  <c r="LKD10" i="17"/>
  <c r="LKE10" i="17"/>
  <c r="LKF10" i="17"/>
  <c r="LKG10" i="17"/>
  <c r="LKH10" i="17"/>
  <c r="LKI10" i="17"/>
  <c r="LKJ10" i="17"/>
  <c r="LKK10" i="17"/>
  <c r="LKL10" i="17"/>
  <c r="LKM10" i="17"/>
  <c r="LKN10" i="17"/>
  <c r="LKO10" i="17"/>
  <c r="LKP10" i="17"/>
  <c r="LKQ10" i="17"/>
  <c r="LKR10" i="17"/>
  <c r="LKS10" i="17"/>
  <c r="LKT10" i="17"/>
  <c r="LKU10" i="17"/>
  <c r="LKV10" i="17"/>
  <c r="LKW10" i="17"/>
  <c r="LKX10" i="17"/>
  <c r="LKY10" i="17"/>
  <c r="LKZ10" i="17"/>
  <c r="LLA10" i="17"/>
  <c r="LLB10" i="17"/>
  <c r="LLC10" i="17"/>
  <c r="LLD10" i="17"/>
  <c r="LLE10" i="17"/>
  <c r="LLF10" i="17"/>
  <c r="LLG10" i="17"/>
  <c r="LLH10" i="17"/>
  <c r="LLI10" i="17"/>
  <c r="LLJ10" i="17"/>
  <c r="LLK10" i="17"/>
  <c r="LLL10" i="17"/>
  <c r="LLM10" i="17"/>
  <c r="LLN10" i="17"/>
  <c r="LLO10" i="17"/>
  <c r="LLP10" i="17"/>
  <c r="LLQ10" i="17"/>
  <c r="LLR10" i="17"/>
  <c r="LLS10" i="17"/>
  <c r="LLT10" i="17"/>
  <c r="LLU10" i="17"/>
  <c r="LLV10" i="17"/>
  <c r="LLW10" i="17"/>
  <c r="LLX10" i="17"/>
  <c r="LLY10" i="17"/>
  <c r="LLZ10" i="17"/>
  <c r="LMA10" i="17"/>
  <c r="LMB10" i="17"/>
  <c r="LMC10" i="17"/>
  <c r="LMD10" i="17"/>
  <c r="LME10" i="17"/>
  <c r="LMF10" i="17"/>
  <c r="LMG10" i="17"/>
  <c r="LMH10" i="17"/>
  <c r="LMI10" i="17"/>
  <c r="LMJ10" i="17"/>
  <c r="LMK10" i="17"/>
  <c r="LML10" i="17"/>
  <c r="LMM10" i="17"/>
  <c r="LMN10" i="17"/>
  <c r="LMO10" i="17"/>
  <c r="LMP10" i="17"/>
  <c r="LMQ10" i="17"/>
  <c r="LMR10" i="17"/>
  <c r="LMS10" i="17"/>
  <c r="LMT10" i="17"/>
  <c r="LMU10" i="17"/>
  <c r="LMV10" i="17"/>
  <c r="LMW10" i="17"/>
  <c r="LMX10" i="17"/>
  <c r="LMY10" i="17"/>
  <c r="LMZ10" i="17"/>
  <c r="LNA10" i="17"/>
  <c r="LNB10" i="17"/>
  <c r="LNC10" i="17"/>
  <c r="LND10" i="17"/>
  <c r="LNE10" i="17"/>
  <c r="LNF10" i="17"/>
  <c r="LNG10" i="17"/>
  <c r="LNH10" i="17"/>
  <c r="LNI10" i="17"/>
  <c r="LNJ10" i="17"/>
  <c r="LNK10" i="17"/>
  <c r="LNL10" i="17"/>
  <c r="LNM10" i="17"/>
  <c r="LNN10" i="17"/>
  <c r="LNO10" i="17"/>
  <c r="LNP10" i="17"/>
  <c r="LNQ10" i="17"/>
  <c r="LNR10" i="17"/>
  <c r="LNS10" i="17"/>
  <c r="LNT10" i="17"/>
  <c r="LNU10" i="17"/>
  <c r="LNV10" i="17"/>
  <c r="LNW10" i="17"/>
  <c r="LNX10" i="17"/>
  <c r="LNY10" i="17"/>
  <c r="LNZ10" i="17"/>
  <c r="LOA10" i="17"/>
  <c r="LOB10" i="17"/>
  <c r="LOC10" i="17"/>
  <c r="LOD10" i="17"/>
  <c r="LOE10" i="17"/>
  <c r="LOF10" i="17"/>
  <c r="LOG10" i="17"/>
  <c r="LOH10" i="17"/>
  <c r="LOI10" i="17"/>
  <c r="LOJ10" i="17"/>
  <c r="LOK10" i="17"/>
  <c r="LOL10" i="17"/>
  <c r="LOM10" i="17"/>
  <c r="LON10" i="17"/>
  <c r="LOO10" i="17"/>
  <c r="LOP10" i="17"/>
  <c r="LOQ10" i="17"/>
  <c r="LOR10" i="17"/>
  <c r="LOS10" i="17"/>
  <c r="LOT10" i="17"/>
  <c r="LOU10" i="17"/>
  <c r="LOV10" i="17"/>
  <c r="LOW10" i="17"/>
  <c r="LOX10" i="17"/>
  <c r="LOY10" i="17"/>
  <c r="LOZ10" i="17"/>
  <c r="LPA10" i="17"/>
  <c r="LPB10" i="17"/>
  <c r="LPC10" i="17"/>
  <c r="LPD10" i="17"/>
  <c r="LPE10" i="17"/>
  <c r="LPF10" i="17"/>
  <c r="LPG10" i="17"/>
  <c r="LPH10" i="17"/>
  <c r="LPI10" i="17"/>
  <c r="LPJ10" i="17"/>
  <c r="LPK10" i="17"/>
  <c r="LPL10" i="17"/>
  <c r="LPM10" i="17"/>
  <c r="LPN10" i="17"/>
  <c r="LPO10" i="17"/>
  <c r="LPP10" i="17"/>
  <c r="LPQ10" i="17"/>
  <c r="LPR10" i="17"/>
  <c r="LPS10" i="17"/>
  <c r="LPT10" i="17"/>
  <c r="LPU10" i="17"/>
  <c r="LPV10" i="17"/>
  <c r="LPW10" i="17"/>
  <c r="LPX10" i="17"/>
  <c r="LPY10" i="17"/>
  <c r="LPZ10" i="17"/>
  <c r="LQA10" i="17"/>
  <c r="LQB10" i="17"/>
  <c r="LQC10" i="17"/>
  <c r="LQD10" i="17"/>
  <c r="LQE10" i="17"/>
  <c r="LQF10" i="17"/>
  <c r="LQG10" i="17"/>
  <c r="LQH10" i="17"/>
  <c r="LQI10" i="17"/>
  <c r="LQJ10" i="17"/>
  <c r="LQK10" i="17"/>
  <c r="LQL10" i="17"/>
  <c r="LQM10" i="17"/>
  <c r="LQN10" i="17"/>
  <c r="LQO10" i="17"/>
  <c r="LQP10" i="17"/>
  <c r="LQQ10" i="17"/>
  <c r="LQR10" i="17"/>
  <c r="LQS10" i="17"/>
  <c r="LQT10" i="17"/>
  <c r="LQU10" i="17"/>
  <c r="LQV10" i="17"/>
  <c r="LQW10" i="17"/>
  <c r="LQX10" i="17"/>
  <c r="LQY10" i="17"/>
  <c r="LQZ10" i="17"/>
  <c r="LRA10" i="17"/>
  <c r="LRB10" i="17"/>
  <c r="LRC10" i="17"/>
  <c r="LRD10" i="17"/>
  <c r="LRE10" i="17"/>
  <c r="LRF10" i="17"/>
  <c r="LRG10" i="17"/>
  <c r="LRH10" i="17"/>
  <c r="LRI10" i="17"/>
  <c r="LRJ10" i="17"/>
  <c r="LRK10" i="17"/>
  <c r="LRL10" i="17"/>
  <c r="LRM10" i="17"/>
  <c r="LRN10" i="17"/>
  <c r="LRO10" i="17"/>
  <c r="LRP10" i="17"/>
  <c r="LRQ10" i="17"/>
  <c r="LRR10" i="17"/>
  <c r="LRS10" i="17"/>
  <c r="LRT10" i="17"/>
  <c r="LRU10" i="17"/>
  <c r="LRV10" i="17"/>
  <c r="LRW10" i="17"/>
  <c r="LRX10" i="17"/>
  <c r="LRY10" i="17"/>
  <c r="LRZ10" i="17"/>
  <c r="LSA10" i="17"/>
  <c r="LSB10" i="17"/>
  <c r="LSC10" i="17"/>
  <c r="LSD10" i="17"/>
  <c r="LSE10" i="17"/>
  <c r="LSF10" i="17"/>
  <c r="LSG10" i="17"/>
  <c r="LSH10" i="17"/>
  <c r="LSI10" i="17"/>
  <c r="LSJ10" i="17"/>
  <c r="LSK10" i="17"/>
  <c r="LSL10" i="17"/>
  <c r="LSM10" i="17"/>
  <c r="LSN10" i="17"/>
  <c r="LSO10" i="17"/>
  <c r="LSP10" i="17"/>
  <c r="LSQ10" i="17"/>
  <c r="LSR10" i="17"/>
  <c r="LSS10" i="17"/>
  <c r="LST10" i="17"/>
  <c r="LSU10" i="17"/>
  <c r="LSV10" i="17"/>
  <c r="LSW10" i="17"/>
  <c r="LSX10" i="17"/>
  <c r="LSY10" i="17"/>
  <c r="LSZ10" i="17"/>
  <c r="LTA10" i="17"/>
  <c r="LTB10" i="17"/>
  <c r="LTC10" i="17"/>
  <c r="LTD10" i="17"/>
  <c r="LTE10" i="17"/>
  <c r="LTF10" i="17"/>
  <c r="LTG10" i="17"/>
  <c r="LTH10" i="17"/>
  <c r="LTI10" i="17"/>
  <c r="LTJ10" i="17"/>
  <c r="LTK10" i="17"/>
  <c r="LTL10" i="17"/>
  <c r="LTM10" i="17"/>
  <c r="LTN10" i="17"/>
  <c r="LTO10" i="17"/>
  <c r="LTP10" i="17"/>
  <c r="LTQ10" i="17"/>
  <c r="LTR10" i="17"/>
  <c r="LTS10" i="17"/>
  <c r="LTT10" i="17"/>
  <c r="LTU10" i="17"/>
  <c r="LTV10" i="17"/>
  <c r="LTW10" i="17"/>
  <c r="LTX10" i="17"/>
  <c r="LTY10" i="17"/>
  <c r="LTZ10" i="17"/>
  <c r="LUA10" i="17"/>
  <c r="LUB10" i="17"/>
  <c r="LUC10" i="17"/>
  <c r="LUD10" i="17"/>
  <c r="LUE10" i="17"/>
  <c r="LUF10" i="17"/>
  <c r="LUG10" i="17"/>
  <c r="LUH10" i="17"/>
  <c r="LUI10" i="17"/>
  <c r="LUJ10" i="17"/>
  <c r="LUK10" i="17"/>
  <c r="LUL10" i="17"/>
  <c r="LUM10" i="17"/>
  <c r="LUN10" i="17"/>
  <c r="LUO10" i="17"/>
  <c r="LUP10" i="17"/>
  <c r="LUQ10" i="17"/>
  <c r="LUR10" i="17"/>
  <c r="LUS10" i="17"/>
  <c r="LUT10" i="17"/>
  <c r="LUU10" i="17"/>
  <c r="LUV10" i="17"/>
  <c r="LUW10" i="17"/>
  <c r="LUX10" i="17"/>
  <c r="LUY10" i="17"/>
  <c r="LUZ10" i="17"/>
  <c r="LVA10" i="17"/>
  <c r="LVB10" i="17"/>
  <c r="LVC10" i="17"/>
  <c r="LVD10" i="17"/>
  <c r="LVE10" i="17"/>
  <c r="LVF10" i="17"/>
  <c r="LVG10" i="17"/>
  <c r="LVH10" i="17"/>
  <c r="LVI10" i="17"/>
  <c r="LVJ10" i="17"/>
  <c r="LVK10" i="17"/>
  <c r="LVL10" i="17"/>
  <c r="LVM10" i="17"/>
  <c r="LVN10" i="17"/>
  <c r="LVO10" i="17"/>
  <c r="LVP10" i="17"/>
  <c r="LVQ10" i="17"/>
  <c r="LVR10" i="17"/>
  <c r="LVS10" i="17"/>
  <c r="LVT10" i="17"/>
  <c r="LVU10" i="17"/>
  <c r="LVV10" i="17"/>
  <c r="LVW10" i="17"/>
  <c r="LVX10" i="17"/>
  <c r="LVY10" i="17"/>
  <c r="LVZ10" i="17"/>
  <c r="LWA10" i="17"/>
  <c r="LWB10" i="17"/>
  <c r="LWC10" i="17"/>
  <c r="LWD10" i="17"/>
  <c r="LWE10" i="17"/>
  <c r="LWF10" i="17"/>
  <c r="LWG10" i="17"/>
  <c r="LWH10" i="17"/>
  <c r="LWI10" i="17"/>
  <c r="LWJ10" i="17"/>
  <c r="LWK10" i="17"/>
  <c r="LWL10" i="17"/>
  <c r="LWM10" i="17"/>
  <c r="LWN10" i="17"/>
  <c r="LWO10" i="17"/>
  <c r="LWP10" i="17"/>
  <c r="LWQ10" i="17"/>
  <c r="LWR10" i="17"/>
  <c r="LWS10" i="17"/>
  <c r="LWT10" i="17"/>
  <c r="LWU10" i="17"/>
  <c r="LWV10" i="17"/>
  <c r="LWW10" i="17"/>
  <c r="LWX10" i="17"/>
  <c r="LWY10" i="17"/>
  <c r="LWZ10" i="17"/>
  <c r="LXA10" i="17"/>
  <c r="LXB10" i="17"/>
  <c r="LXC10" i="17"/>
  <c r="LXD10" i="17"/>
  <c r="LXE10" i="17"/>
  <c r="LXF10" i="17"/>
  <c r="LXG10" i="17"/>
  <c r="LXH10" i="17"/>
  <c r="LXI10" i="17"/>
  <c r="LXJ10" i="17"/>
  <c r="LXK10" i="17"/>
  <c r="LXL10" i="17"/>
  <c r="LXM10" i="17"/>
  <c r="LXN10" i="17"/>
  <c r="LXO10" i="17"/>
  <c r="LXP10" i="17"/>
  <c r="LXQ10" i="17"/>
  <c r="LXR10" i="17"/>
  <c r="LXS10" i="17"/>
  <c r="LXT10" i="17"/>
  <c r="LXU10" i="17"/>
  <c r="LXV10" i="17"/>
  <c r="LXW10" i="17"/>
  <c r="LXX10" i="17"/>
  <c r="LXY10" i="17"/>
  <c r="LXZ10" i="17"/>
  <c r="LYA10" i="17"/>
  <c r="LYB10" i="17"/>
  <c r="LYC10" i="17"/>
  <c r="LYD10" i="17"/>
  <c r="LYE10" i="17"/>
  <c r="LYF10" i="17"/>
  <c r="LYG10" i="17"/>
  <c r="LYH10" i="17"/>
  <c r="LYI10" i="17"/>
  <c r="LYJ10" i="17"/>
  <c r="LYK10" i="17"/>
  <c r="LYL10" i="17"/>
  <c r="LYM10" i="17"/>
  <c r="LYN10" i="17"/>
  <c r="LYO10" i="17"/>
  <c r="LYP10" i="17"/>
  <c r="LYQ10" i="17"/>
  <c r="LYR10" i="17"/>
  <c r="LYS10" i="17"/>
  <c r="LYT10" i="17"/>
  <c r="LYU10" i="17"/>
  <c r="LYV10" i="17"/>
  <c r="LYW10" i="17"/>
  <c r="LYX10" i="17"/>
  <c r="LYY10" i="17"/>
  <c r="LYZ10" i="17"/>
  <c r="LZA10" i="17"/>
  <c r="LZB10" i="17"/>
  <c r="LZC10" i="17"/>
  <c r="LZD10" i="17"/>
  <c r="LZE10" i="17"/>
  <c r="LZF10" i="17"/>
  <c r="LZG10" i="17"/>
  <c r="LZH10" i="17"/>
  <c r="LZI10" i="17"/>
  <c r="LZJ10" i="17"/>
  <c r="LZK10" i="17"/>
  <c r="LZL10" i="17"/>
  <c r="LZM10" i="17"/>
  <c r="LZN10" i="17"/>
  <c r="LZO10" i="17"/>
  <c r="LZP10" i="17"/>
  <c r="LZQ10" i="17"/>
  <c r="LZR10" i="17"/>
  <c r="LZS10" i="17"/>
  <c r="LZT10" i="17"/>
  <c r="LZU10" i="17"/>
  <c r="LZV10" i="17"/>
  <c r="LZW10" i="17"/>
  <c r="LZX10" i="17"/>
  <c r="LZY10" i="17"/>
  <c r="LZZ10" i="17"/>
  <c r="MAA10" i="17"/>
  <c r="MAB10" i="17"/>
  <c r="MAC10" i="17"/>
  <c r="MAD10" i="17"/>
  <c r="MAE10" i="17"/>
  <c r="MAF10" i="17"/>
  <c r="MAG10" i="17"/>
  <c r="MAH10" i="17"/>
  <c r="MAI10" i="17"/>
  <c r="MAJ10" i="17"/>
  <c r="MAK10" i="17"/>
  <c r="MAL10" i="17"/>
  <c r="MAM10" i="17"/>
  <c r="MAN10" i="17"/>
  <c r="MAO10" i="17"/>
  <c r="MAP10" i="17"/>
  <c r="MAQ10" i="17"/>
  <c r="MAR10" i="17"/>
  <c r="MAS10" i="17"/>
  <c r="MAT10" i="17"/>
  <c r="MAU10" i="17"/>
  <c r="MAV10" i="17"/>
  <c r="MAW10" i="17"/>
  <c r="MAX10" i="17"/>
  <c r="MAY10" i="17"/>
  <c r="MAZ10" i="17"/>
  <c r="MBA10" i="17"/>
  <c r="MBB10" i="17"/>
  <c r="MBC10" i="17"/>
  <c r="MBD10" i="17"/>
  <c r="MBE10" i="17"/>
  <c r="MBF10" i="17"/>
  <c r="MBG10" i="17"/>
  <c r="MBH10" i="17"/>
  <c r="MBI10" i="17"/>
  <c r="MBJ10" i="17"/>
  <c r="MBK10" i="17"/>
  <c r="MBL10" i="17"/>
  <c r="MBM10" i="17"/>
  <c r="MBN10" i="17"/>
  <c r="MBO10" i="17"/>
  <c r="MBP10" i="17"/>
  <c r="MBQ10" i="17"/>
  <c r="MBR10" i="17"/>
  <c r="MBS10" i="17"/>
  <c r="MBT10" i="17"/>
  <c r="MBU10" i="17"/>
  <c r="MBV10" i="17"/>
  <c r="MBW10" i="17"/>
  <c r="MBX10" i="17"/>
  <c r="MBY10" i="17"/>
  <c r="MBZ10" i="17"/>
  <c r="MCA10" i="17"/>
  <c r="MCB10" i="17"/>
  <c r="MCC10" i="17"/>
  <c r="MCD10" i="17"/>
  <c r="MCE10" i="17"/>
  <c r="MCF10" i="17"/>
  <c r="MCG10" i="17"/>
  <c r="MCH10" i="17"/>
  <c r="MCI10" i="17"/>
  <c r="MCJ10" i="17"/>
  <c r="MCK10" i="17"/>
  <c r="MCL10" i="17"/>
  <c r="MCM10" i="17"/>
  <c r="MCN10" i="17"/>
  <c r="MCO10" i="17"/>
  <c r="MCP10" i="17"/>
  <c r="MCQ10" i="17"/>
  <c r="MCR10" i="17"/>
  <c r="MCS10" i="17"/>
  <c r="MCT10" i="17"/>
  <c r="MCU10" i="17"/>
  <c r="MCV10" i="17"/>
  <c r="MCW10" i="17"/>
  <c r="MCX10" i="17"/>
  <c r="MCY10" i="17"/>
  <c r="MCZ10" i="17"/>
  <c r="MDA10" i="17"/>
  <c r="MDB10" i="17"/>
  <c r="MDC10" i="17"/>
  <c r="MDD10" i="17"/>
  <c r="MDE10" i="17"/>
  <c r="MDF10" i="17"/>
  <c r="MDG10" i="17"/>
  <c r="MDH10" i="17"/>
  <c r="MDI10" i="17"/>
  <c r="MDJ10" i="17"/>
  <c r="MDK10" i="17"/>
  <c r="MDL10" i="17"/>
  <c r="MDM10" i="17"/>
  <c r="MDN10" i="17"/>
  <c r="MDO10" i="17"/>
  <c r="MDP10" i="17"/>
  <c r="MDQ10" i="17"/>
  <c r="MDR10" i="17"/>
  <c r="MDS10" i="17"/>
  <c r="MDT10" i="17"/>
  <c r="MDU10" i="17"/>
  <c r="MDV10" i="17"/>
  <c r="MDW10" i="17"/>
  <c r="MDX10" i="17"/>
  <c r="MDY10" i="17"/>
  <c r="MDZ10" i="17"/>
  <c r="MEA10" i="17"/>
  <c r="MEB10" i="17"/>
  <c r="MEC10" i="17"/>
  <c r="MED10" i="17"/>
  <c r="MEE10" i="17"/>
  <c r="MEF10" i="17"/>
  <c r="MEG10" i="17"/>
  <c r="MEH10" i="17"/>
  <c r="MEI10" i="17"/>
  <c r="MEJ10" i="17"/>
  <c r="MEK10" i="17"/>
  <c r="MEL10" i="17"/>
  <c r="MEM10" i="17"/>
  <c r="MEN10" i="17"/>
  <c r="MEO10" i="17"/>
  <c r="MEP10" i="17"/>
  <c r="MEQ10" i="17"/>
  <c r="MER10" i="17"/>
  <c r="MES10" i="17"/>
  <c r="MET10" i="17"/>
  <c r="MEU10" i="17"/>
  <c r="MEV10" i="17"/>
  <c r="MEW10" i="17"/>
  <c r="MEX10" i="17"/>
  <c r="MEY10" i="17"/>
  <c r="MEZ10" i="17"/>
  <c r="MFA10" i="17"/>
  <c r="MFB10" i="17"/>
  <c r="MFC10" i="17"/>
  <c r="MFD10" i="17"/>
  <c r="MFE10" i="17"/>
  <c r="MFF10" i="17"/>
  <c r="MFG10" i="17"/>
  <c r="MFH10" i="17"/>
  <c r="MFI10" i="17"/>
  <c r="MFJ10" i="17"/>
  <c r="MFK10" i="17"/>
  <c r="MFL10" i="17"/>
  <c r="MFM10" i="17"/>
  <c r="MFN10" i="17"/>
  <c r="MFO10" i="17"/>
  <c r="MFP10" i="17"/>
  <c r="MFQ10" i="17"/>
  <c r="MFR10" i="17"/>
  <c r="MFS10" i="17"/>
  <c r="MFT10" i="17"/>
  <c r="MFU10" i="17"/>
  <c r="MFV10" i="17"/>
  <c r="MFW10" i="17"/>
  <c r="MFX10" i="17"/>
  <c r="MFY10" i="17"/>
  <c r="MFZ10" i="17"/>
  <c r="MGA10" i="17"/>
  <c r="MGB10" i="17"/>
  <c r="MGC10" i="17"/>
  <c r="MGD10" i="17"/>
  <c r="MGE10" i="17"/>
  <c r="MGF10" i="17"/>
  <c r="MGG10" i="17"/>
  <c r="MGH10" i="17"/>
  <c r="MGI10" i="17"/>
  <c r="MGJ10" i="17"/>
  <c r="MGK10" i="17"/>
  <c r="MGL10" i="17"/>
  <c r="MGM10" i="17"/>
  <c r="MGN10" i="17"/>
  <c r="MGO10" i="17"/>
  <c r="MGP10" i="17"/>
  <c r="MGQ10" i="17"/>
  <c r="MGR10" i="17"/>
  <c r="MGS10" i="17"/>
  <c r="MGT10" i="17"/>
  <c r="MGU10" i="17"/>
  <c r="MGV10" i="17"/>
  <c r="MGW10" i="17"/>
  <c r="MGX10" i="17"/>
  <c r="MGY10" i="17"/>
  <c r="MGZ10" i="17"/>
  <c r="MHA10" i="17"/>
  <c r="MHB10" i="17"/>
  <c r="MHC10" i="17"/>
  <c r="MHD10" i="17"/>
  <c r="MHE10" i="17"/>
  <c r="MHF10" i="17"/>
  <c r="MHG10" i="17"/>
  <c r="MHH10" i="17"/>
  <c r="MHI10" i="17"/>
  <c r="MHJ10" i="17"/>
  <c r="MHK10" i="17"/>
  <c r="MHL10" i="17"/>
  <c r="MHM10" i="17"/>
  <c r="MHN10" i="17"/>
  <c r="MHO10" i="17"/>
  <c r="MHP10" i="17"/>
  <c r="MHQ10" i="17"/>
  <c r="MHR10" i="17"/>
  <c r="MHS10" i="17"/>
  <c r="MHT10" i="17"/>
  <c r="MHU10" i="17"/>
  <c r="MHV10" i="17"/>
  <c r="MHW10" i="17"/>
  <c r="MHX10" i="17"/>
  <c r="MHY10" i="17"/>
  <c r="MHZ10" i="17"/>
  <c r="MIA10" i="17"/>
  <c r="MIB10" i="17"/>
  <c r="MIC10" i="17"/>
  <c r="MID10" i="17"/>
  <c r="MIE10" i="17"/>
  <c r="MIF10" i="17"/>
  <c r="MIG10" i="17"/>
  <c r="MIH10" i="17"/>
  <c r="MII10" i="17"/>
  <c r="MIJ10" i="17"/>
  <c r="MIK10" i="17"/>
  <c r="MIL10" i="17"/>
  <c r="MIM10" i="17"/>
  <c r="MIN10" i="17"/>
  <c r="MIO10" i="17"/>
  <c r="MIP10" i="17"/>
  <c r="MIQ10" i="17"/>
  <c r="MIR10" i="17"/>
  <c r="MIS10" i="17"/>
  <c r="MIT10" i="17"/>
  <c r="MIU10" i="17"/>
  <c r="MIV10" i="17"/>
  <c r="MIW10" i="17"/>
  <c r="MIX10" i="17"/>
  <c r="MIY10" i="17"/>
  <c r="MIZ10" i="17"/>
  <c r="MJA10" i="17"/>
  <c r="MJB10" i="17"/>
  <c r="MJC10" i="17"/>
  <c r="MJD10" i="17"/>
  <c r="MJE10" i="17"/>
  <c r="MJF10" i="17"/>
  <c r="MJG10" i="17"/>
  <c r="MJH10" i="17"/>
  <c r="MJI10" i="17"/>
  <c r="MJJ10" i="17"/>
  <c r="MJK10" i="17"/>
  <c r="MJL10" i="17"/>
  <c r="MJM10" i="17"/>
  <c r="MJN10" i="17"/>
  <c r="MJO10" i="17"/>
  <c r="MJP10" i="17"/>
  <c r="MJQ10" i="17"/>
  <c r="MJR10" i="17"/>
  <c r="MJS10" i="17"/>
  <c r="MJT10" i="17"/>
  <c r="MJU10" i="17"/>
  <c r="MJV10" i="17"/>
  <c r="MJW10" i="17"/>
  <c r="MJX10" i="17"/>
  <c r="MJY10" i="17"/>
  <c r="MJZ10" i="17"/>
  <c r="MKA10" i="17"/>
  <c r="MKB10" i="17"/>
  <c r="MKC10" i="17"/>
  <c r="MKD10" i="17"/>
  <c r="MKE10" i="17"/>
  <c r="MKF10" i="17"/>
  <c r="MKG10" i="17"/>
  <c r="MKH10" i="17"/>
  <c r="MKI10" i="17"/>
  <c r="MKJ10" i="17"/>
  <c r="MKK10" i="17"/>
  <c r="MKL10" i="17"/>
  <c r="MKM10" i="17"/>
  <c r="MKN10" i="17"/>
  <c r="MKO10" i="17"/>
  <c r="MKP10" i="17"/>
  <c r="MKQ10" i="17"/>
  <c r="MKR10" i="17"/>
  <c r="MKS10" i="17"/>
  <c r="MKT10" i="17"/>
  <c r="MKU10" i="17"/>
  <c r="MKV10" i="17"/>
  <c r="MKW10" i="17"/>
  <c r="MKX10" i="17"/>
  <c r="MKY10" i="17"/>
  <c r="MKZ10" i="17"/>
  <c r="MLA10" i="17"/>
  <c r="MLB10" i="17"/>
  <c r="MLC10" i="17"/>
  <c r="MLD10" i="17"/>
  <c r="MLE10" i="17"/>
  <c r="MLF10" i="17"/>
  <c r="MLG10" i="17"/>
  <c r="MLH10" i="17"/>
  <c r="MLI10" i="17"/>
  <c r="MLJ10" i="17"/>
  <c r="MLK10" i="17"/>
  <c r="MLL10" i="17"/>
  <c r="MLM10" i="17"/>
  <c r="MLN10" i="17"/>
  <c r="MLO10" i="17"/>
  <c r="MLP10" i="17"/>
  <c r="MLQ10" i="17"/>
  <c r="MLR10" i="17"/>
  <c r="MLS10" i="17"/>
  <c r="MLT10" i="17"/>
  <c r="MLU10" i="17"/>
  <c r="MLV10" i="17"/>
  <c r="MLW10" i="17"/>
  <c r="MLX10" i="17"/>
  <c r="MLY10" i="17"/>
  <c r="MLZ10" i="17"/>
  <c r="MMA10" i="17"/>
  <c r="MMB10" i="17"/>
  <c r="MMC10" i="17"/>
  <c r="MMD10" i="17"/>
  <c r="MME10" i="17"/>
  <c r="MMF10" i="17"/>
  <c r="MMG10" i="17"/>
  <c r="MMH10" i="17"/>
  <c r="MMI10" i="17"/>
  <c r="MMJ10" i="17"/>
  <c r="MMK10" i="17"/>
  <c r="MML10" i="17"/>
  <c r="MMM10" i="17"/>
  <c r="MMN10" i="17"/>
  <c r="MMO10" i="17"/>
  <c r="MMP10" i="17"/>
  <c r="MMQ10" i="17"/>
  <c r="MMR10" i="17"/>
  <c r="MMS10" i="17"/>
  <c r="MMT10" i="17"/>
  <c r="MMU10" i="17"/>
  <c r="MMV10" i="17"/>
  <c r="MMW10" i="17"/>
  <c r="MMX10" i="17"/>
  <c r="MMY10" i="17"/>
  <c r="MMZ10" i="17"/>
  <c r="MNA10" i="17"/>
  <c r="MNB10" i="17"/>
  <c r="MNC10" i="17"/>
  <c r="MND10" i="17"/>
  <c r="MNE10" i="17"/>
  <c r="MNF10" i="17"/>
  <c r="MNG10" i="17"/>
  <c r="MNH10" i="17"/>
  <c r="MNI10" i="17"/>
  <c r="MNJ10" i="17"/>
  <c r="MNK10" i="17"/>
  <c r="MNL10" i="17"/>
  <c r="MNM10" i="17"/>
  <c r="MNN10" i="17"/>
  <c r="MNO10" i="17"/>
  <c r="MNP10" i="17"/>
  <c r="MNQ10" i="17"/>
  <c r="MNR10" i="17"/>
  <c r="MNS10" i="17"/>
  <c r="MNT10" i="17"/>
  <c r="MNU10" i="17"/>
  <c r="MNV10" i="17"/>
  <c r="MNW10" i="17"/>
  <c r="MNX10" i="17"/>
  <c r="MNY10" i="17"/>
  <c r="MNZ10" i="17"/>
  <c r="MOA10" i="17"/>
  <c r="MOB10" i="17"/>
  <c r="MOC10" i="17"/>
  <c r="MOD10" i="17"/>
  <c r="MOE10" i="17"/>
  <c r="MOF10" i="17"/>
  <c r="MOG10" i="17"/>
  <c r="MOH10" i="17"/>
  <c r="MOI10" i="17"/>
  <c r="MOJ10" i="17"/>
  <c r="MOK10" i="17"/>
  <c r="MOL10" i="17"/>
  <c r="MOM10" i="17"/>
  <c r="MON10" i="17"/>
  <c r="MOO10" i="17"/>
  <c r="MOP10" i="17"/>
  <c r="MOQ10" i="17"/>
  <c r="MOR10" i="17"/>
  <c r="MOS10" i="17"/>
  <c r="MOT10" i="17"/>
  <c r="MOU10" i="17"/>
  <c r="MOV10" i="17"/>
  <c r="MOW10" i="17"/>
  <c r="MOX10" i="17"/>
  <c r="MOY10" i="17"/>
  <c r="MOZ10" i="17"/>
  <c r="MPA10" i="17"/>
  <c r="MPB10" i="17"/>
  <c r="MPC10" i="17"/>
  <c r="MPD10" i="17"/>
  <c r="MPE10" i="17"/>
  <c r="MPF10" i="17"/>
  <c r="MPG10" i="17"/>
  <c r="MPH10" i="17"/>
  <c r="MPI10" i="17"/>
  <c r="MPJ10" i="17"/>
  <c r="MPK10" i="17"/>
  <c r="MPL10" i="17"/>
  <c r="MPM10" i="17"/>
  <c r="MPN10" i="17"/>
  <c r="MPO10" i="17"/>
  <c r="MPP10" i="17"/>
  <c r="MPQ10" i="17"/>
  <c r="MPR10" i="17"/>
  <c r="MPS10" i="17"/>
  <c r="MPT10" i="17"/>
  <c r="MPU10" i="17"/>
  <c r="MPV10" i="17"/>
  <c r="MPW10" i="17"/>
  <c r="MPX10" i="17"/>
  <c r="MPY10" i="17"/>
  <c r="MPZ10" i="17"/>
  <c r="MQA10" i="17"/>
  <c r="MQB10" i="17"/>
  <c r="MQC10" i="17"/>
  <c r="MQD10" i="17"/>
  <c r="MQE10" i="17"/>
  <c r="MQF10" i="17"/>
  <c r="MQG10" i="17"/>
  <c r="MQH10" i="17"/>
  <c r="MQI10" i="17"/>
  <c r="MQJ10" i="17"/>
  <c r="MQK10" i="17"/>
  <c r="MQL10" i="17"/>
  <c r="MQM10" i="17"/>
  <c r="MQN10" i="17"/>
  <c r="MQO10" i="17"/>
  <c r="MQP10" i="17"/>
  <c r="MQQ10" i="17"/>
  <c r="MQR10" i="17"/>
  <c r="MQS10" i="17"/>
  <c r="MQT10" i="17"/>
  <c r="MQU10" i="17"/>
  <c r="MQV10" i="17"/>
  <c r="MQW10" i="17"/>
  <c r="MQX10" i="17"/>
  <c r="MQY10" i="17"/>
  <c r="MQZ10" i="17"/>
  <c r="MRA10" i="17"/>
  <c r="MRB10" i="17"/>
  <c r="MRC10" i="17"/>
  <c r="MRD10" i="17"/>
  <c r="MRE10" i="17"/>
  <c r="MRF10" i="17"/>
  <c r="MRG10" i="17"/>
  <c r="MRH10" i="17"/>
  <c r="MRI10" i="17"/>
  <c r="MRJ10" i="17"/>
  <c r="MRK10" i="17"/>
  <c r="MRL10" i="17"/>
  <c r="MRM10" i="17"/>
  <c r="MRN10" i="17"/>
  <c r="MRO10" i="17"/>
  <c r="MRP10" i="17"/>
  <c r="MRQ10" i="17"/>
  <c r="MRR10" i="17"/>
  <c r="MRS10" i="17"/>
  <c r="MRT10" i="17"/>
  <c r="MRU10" i="17"/>
  <c r="MRV10" i="17"/>
  <c r="MRW10" i="17"/>
  <c r="MRX10" i="17"/>
  <c r="MRY10" i="17"/>
  <c r="MRZ10" i="17"/>
  <c r="MSA10" i="17"/>
  <c r="MSB10" i="17"/>
  <c r="MSC10" i="17"/>
  <c r="MSD10" i="17"/>
  <c r="MSE10" i="17"/>
  <c r="MSF10" i="17"/>
  <c r="MSG10" i="17"/>
  <c r="MSH10" i="17"/>
  <c r="MSI10" i="17"/>
  <c r="MSJ10" i="17"/>
  <c r="MSK10" i="17"/>
  <c r="MSL10" i="17"/>
  <c r="MSM10" i="17"/>
  <c r="MSN10" i="17"/>
  <c r="MSO10" i="17"/>
  <c r="MSP10" i="17"/>
  <c r="MSQ10" i="17"/>
  <c r="MSR10" i="17"/>
  <c r="MSS10" i="17"/>
  <c r="MST10" i="17"/>
  <c r="MSU10" i="17"/>
  <c r="MSV10" i="17"/>
  <c r="MSW10" i="17"/>
  <c r="MSX10" i="17"/>
  <c r="MSY10" i="17"/>
  <c r="MSZ10" i="17"/>
  <c r="MTA10" i="17"/>
  <c r="MTB10" i="17"/>
  <c r="MTC10" i="17"/>
  <c r="MTD10" i="17"/>
  <c r="MTE10" i="17"/>
  <c r="MTF10" i="17"/>
  <c r="MTG10" i="17"/>
  <c r="MTH10" i="17"/>
  <c r="MTI10" i="17"/>
  <c r="MTJ10" i="17"/>
  <c r="MTK10" i="17"/>
  <c r="MTL10" i="17"/>
  <c r="MTM10" i="17"/>
  <c r="MTN10" i="17"/>
  <c r="MTO10" i="17"/>
  <c r="MTP10" i="17"/>
  <c r="MTQ10" i="17"/>
  <c r="MTR10" i="17"/>
  <c r="MTS10" i="17"/>
  <c r="MTT10" i="17"/>
  <c r="MTU10" i="17"/>
  <c r="MTV10" i="17"/>
  <c r="MTW10" i="17"/>
  <c r="MTX10" i="17"/>
  <c r="MTY10" i="17"/>
  <c r="MTZ10" i="17"/>
  <c r="MUA10" i="17"/>
  <c r="MUB10" i="17"/>
  <c r="MUC10" i="17"/>
  <c r="MUD10" i="17"/>
  <c r="MUE10" i="17"/>
  <c r="MUF10" i="17"/>
  <c r="MUG10" i="17"/>
  <c r="MUH10" i="17"/>
  <c r="MUI10" i="17"/>
  <c r="MUJ10" i="17"/>
  <c r="MUK10" i="17"/>
  <c r="MUL10" i="17"/>
  <c r="MUM10" i="17"/>
  <c r="MUN10" i="17"/>
  <c r="MUO10" i="17"/>
  <c r="MUP10" i="17"/>
  <c r="MUQ10" i="17"/>
  <c r="MUR10" i="17"/>
  <c r="MUS10" i="17"/>
  <c r="MUT10" i="17"/>
  <c r="MUU10" i="17"/>
  <c r="MUV10" i="17"/>
  <c r="MUW10" i="17"/>
  <c r="MUX10" i="17"/>
  <c r="MUY10" i="17"/>
  <c r="MUZ10" i="17"/>
  <c r="MVA10" i="17"/>
  <c r="MVB10" i="17"/>
  <c r="MVC10" i="17"/>
  <c r="MVD10" i="17"/>
  <c r="MVE10" i="17"/>
  <c r="MVF10" i="17"/>
  <c r="MVG10" i="17"/>
  <c r="MVH10" i="17"/>
  <c r="MVI10" i="17"/>
  <c r="MVJ10" i="17"/>
  <c r="MVK10" i="17"/>
  <c r="MVL10" i="17"/>
  <c r="MVM10" i="17"/>
  <c r="MVN10" i="17"/>
  <c r="MVO10" i="17"/>
  <c r="MVP10" i="17"/>
  <c r="MVQ10" i="17"/>
  <c r="MVR10" i="17"/>
  <c r="MVS10" i="17"/>
  <c r="MVT10" i="17"/>
  <c r="MVU10" i="17"/>
  <c r="MVV10" i="17"/>
  <c r="MVW10" i="17"/>
  <c r="MVX10" i="17"/>
  <c r="MVY10" i="17"/>
  <c r="MVZ10" i="17"/>
  <c r="MWA10" i="17"/>
  <c r="MWB10" i="17"/>
  <c r="MWC10" i="17"/>
  <c r="MWD10" i="17"/>
  <c r="MWE10" i="17"/>
  <c r="MWF10" i="17"/>
  <c r="MWG10" i="17"/>
  <c r="MWH10" i="17"/>
  <c r="MWI10" i="17"/>
  <c r="MWJ10" i="17"/>
  <c r="MWK10" i="17"/>
  <c r="MWL10" i="17"/>
  <c r="MWM10" i="17"/>
  <c r="MWN10" i="17"/>
  <c r="MWO10" i="17"/>
  <c r="MWP10" i="17"/>
  <c r="MWQ10" i="17"/>
  <c r="MWR10" i="17"/>
  <c r="MWS10" i="17"/>
  <c r="MWT10" i="17"/>
  <c r="MWU10" i="17"/>
  <c r="MWV10" i="17"/>
  <c r="MWW10" i="17"/>
  <c r="MWX10" i="17"/>
  <c r="MWY10" i="17"/>
  <c r="MWZ10" i="17"/>
  <c r="MXA10" i="17"/>
  <c r="MXB10" i="17"/>
  <c r="MXC10" i="17"/>
  <c r="MXD10" i="17"/>
  <c r="MXE10" i="17"/>
  <c r="MXF10" i="17"/>
  <c r="MXG10" i="17"/>
  <c r="MXH10" i="17"/>
  <c r="MXI10" i="17"/>
  <c r="MXJ10" i="17"/>
  <c r="MXK10" i="17"/>
  <c r="MXL10" i="17"/>
  <c r="MXM10" i="17"/>
  <c r="MXN10" i="17"/>
  <c r="MXO10" i="17"/>
  <c r="MXP10" i="17"/>
  <c r="MXQ10" i="17"/>
  <c r="MXR10" i="17"/>
  <c r="MXS10" i="17"/>
  <c r="MXT10" i="17"/>
  <c r="MXU10" i="17"/>
  <c r="MXV10" i="17"/>
  <c r="MXW10" i="17"/>
  <c r="MXX10" i="17"/>
  <c r="MXY10" i="17"/>
  <c r="MXZ10" i="17"/>
  <c r="MYA10" i="17"/>
  <c r="MYB10" i="17"/>
  <c r="MYC10" i="17"/>
  <c r="MYD10" i="17"/>
  <c r="MYE10" i="17"/>
  <c r="MYF10" i="17"/>
  <c r="MYG10" i="17"/>
  <c r="MYH10" i="17"/>
  <c r="MYI10" i="17"/>
  <c r="MYJ10" i="17"/>
  <c r="MYK10" i="17"/>
  <c r="MYL10" i="17"/>
  <c r="MYM10" i="17"/>
  <c r="MYN10" i="17"/>
  <c r="MYO10" i="17"/>
  <c r="MYP10" i="17"/>
  <c r="MYQ10" i="17"/>
  <c r="MYR10" i="17"/>
  <c r="MYS10" i="17"/>
  <c r="MYT10" i="17"/>
  <c r="MYU10" i="17"/>
  <c r="MYV10" i="17"/>
  <c r="MYW10" i="17"/>
  <c r="MYX10" i="17"/>
  <c r="MYY10" i="17"/>
  <c r="MYZ10" i="17"/>
  <c r="MZA10" i="17"/>
  <c r="MZB10" i="17"/>
  <c r="MZC10" i="17"/>
  <c r="MZD10" i="17"/>
  <c r="MZE10" i="17"/>
  <c r="MZF10" i="17"/>
  <c r="MZG10" i="17"/>
  <c r="MZH10" i="17"/>
  <c r="MZI10" i="17"/>
  <c r="MZJ10" i="17"/>
  <c r="MZK10" i="17"/>
  <c r="MZL10" i="17"/>
  <c r="MZM10" i="17"/>
  <c r="MZN10" i="17"/>
  <c r="MZO10" i="17"/>
  <c r="MZP10" i="17"/>
  <c r="MZQ10" i="17"/>
  <c r="MZR10" i="17"/>
  <c r="MZS10" i="17"/>
  <c r="MZT10" i="17"/>
  <c r="MZU10" i="17"/>
  <c r="MZV10" i="17"/>
  <c r="MZW10" i="17"/>
  <c r="MZX10" i="17"/>
  <c r="MZY10" i="17"/>
  <c r="MZZ10" i="17"/>
  <c r="NAA10" i="17"/>
  <c r="NAB10" i="17"/>
  <c r="NAC10" i="17"/>
  <c r="NAD10" i="17"/>
  <c r="NAE10" i="17"/>
  <c r="NAF10" i="17"/>
  <c r="NAG10" i="17"/>
  <c r="NAH10" i="17"/>
  <c r="NAI10" i="17"/>
  <c r="NAJ10" i="17"/>
  <c r="NAK10" i="17"/>
  <c r="NAL10" i="17"/>
  <c r="NAM10" i="17"/>
  <c r="NAN10" i="17"/>
  <c r="NAO10" i="17"/>
  <c r="NAP10" i="17"/>
  <c r="NAQ10" i="17"/>
  <c r="NAR10" i="17"/>
  <c r="NAS10" i="17"/>
  <c r="NAT10" i="17"/>
  <c r="NAU10" i="17"/>
  <c r="NAV10" i="17"/>
  <c r="NAW10" i="17"/>
  <c r="NAX10" i="17"/>
  <c r="NAY10" i="17"/>
  <c r="NAZ10" i="17"/>
  <c r="NBA10" i="17"/>
  <c r="NBB10" i="17"/>
  <c r="NBC10" i="17"/>
  <c r="NBD10" i="17"/>
  <c r="NBE10" i="17"/>
  <c r="NBF10" i="17"/>
  <c r="NBG10" i="17"/>
  <c r="NBH10" i="17"/>
  <c r="NBI10" i="17"/>
  <c r="NBJ10" i="17"/>
  <c r="NBK10" i="17"/>
  <c r="NBL10" i="17"/>
  <c r="NBM10" i="17"/>
  <c r="NBN10" i="17"/>
  <c r="NBO10" i="17"/>
  <c r="NBP10" i="17"/>
  <c r="NBQ10" i="17"/>
  <c r="NBR10" i="17"/>
  <c r="NBS10" i="17"/>
  <c r="NBT10" i="17"/>
  <c r="NBU10" i="17"/>
  <c r="NBV10" i="17"/>
  <c r="NBW10" i="17"/>
  <c r="NBX10" i="17"/>
  <c r="NBY10" i="17"/>
  <c r="NBZ10" i="17"/>
  <c r="NCA10" i="17"/>
  <c r="NCB10" i="17"/>
  <c r="NCC10" i="17"/>
  <c r="NCD10" i="17"/>
  <c r="NCE10" i="17"/>
  <c r="NCF10" i="17"/>
  <c r="NCG10" i="17"/>
  <c r="NCH10" i="17"/>
  <c r="NCI10" i="17"/>
  <c r="NCJ10" i="17"/>
  <c r="NCK10" i="17"/>
  <c r="NCL10" i="17"/>
  <c r="NCM10" i="17"/>
  <c r="NCN10" i="17"/>
  <c r="NCO10" i="17"/>
  <c r="NCP10" i="17"/>
  <c r="NCQ10" i="17"/>
  <c r="NCR10" i="17"/>
  <c r="NCS10" i="17"/>
  <c r="NCT10" i="17"/>
  <c r="NCU10" i="17"/>
  <c r="NCV10" i="17"/>
  <c r="NCW10" i="17"/>
  <c r="NCX10" i="17"/>
  <c r="NCY10" i="17"/>
  <c r="NCZ10" i="17"/>
  <c r="NDA10" i="17"/>
  <c r="NDB10" i="17"/>
  <c r="NDC10" i="17"/>
  <c r="NDD10" i="17"/>
  <c r="NDE10" i="17"/>
  <c r="NDF10" i="17"/>
  <c r="NDG10" i="17"/>
  <c r="NDH10" i="17"/>
  <c r="NDI10" i="17"/>
  <c r="NDJ10" i="17"/>
  <c r="NDK10" i="17"/>
  <c r="NDL10" i="17"/>
  <c r="NDM10" i="17"/>
  <c r="NDN10" i="17"/>
  <c r="NDO10" i="17"/>
  <c r="NDP10" i="17"/>
  <c r="NDQ10" i="17"/>
  <c r="NDR10" i="17"/>
  <c r="NDS10" i="17"/>
  <c r="NDT10" i="17"/>
  <c r="NDU10" i="17"/>
  <c r="NDV10" i="17"/>
  <c r="NDW10" i="17"/>
  <c r="NDX10" i="17"/>
  <c r="NDY10" i="17"/>
  <c r="NDZ10" i="17"/>
  <c r="NEA10" i="17"/>
  <c r="NEB10" i="17"/>
  <c r="NEC10" i="17"/>
  <c r="NED10" i="17"/>
  <c r="NEE10" i="17"/>
  <c r="NEF10" i="17"/>
  <c r="NEG10" i="17"/>
  <c r="NEH10" i="17"/>
  <c r="NEI10" i="17"/>
  <c r="NEJ10" i="17"/>
  <c r="NEK10" i="17"/>
  <c r="NEL10" i="17"/>
  <c r="NEM10" i="17"/>
  <c r="NEN10" i="17"/>
  <c r="NEO10" i="17"/>
  <c r="NEP10" i="17"/>
  <c r="NEQ10" i="17"/>
  <c r="NER10" i="17"/>
  <c r="NES10" i="17"/>
  <c r="NET10" i="17"/>
  <c r="NEU10" i="17"/>
  <c r="NEV10" i="17"/>
  <c r="NEW10" i="17"/>
  <c r="NEX10" i="17"/>
  <c r="NEY10" i="17"/>
  <c r="NEZ10" i="17"/>
  <c r="NFA10" i="17"/>
  <c r="NFB10" i="17"/>
  <c r="NFC10" i="17"/>
  <c r="NFD10" i="17"/>
  <c r="NFE10" i="17"/>
  <c r="NFF10" i="17"/>
  <c r="NFG10" i="17"/>
  <c r="NFH10" i="17"/>
  <c r="NFI10" i="17"/>
  <c r="NFJ10" i="17"/>
  <c r="NFK10" i="17"/>
  <c r="NFL10" i="17"/>
  <c r="NFM10" i="17"/>
  <c r="NFN10" i="17"/>
  <c r="NFO10" i="17"/>
  <c r="NFP10" i="17"/>
  <c r="NFQ10" i="17"/>
  <c r="NFR10" i="17"/>
  <c r="NFS10" i="17"/>
  <c r="NFT10" i="17"/>
  <c r="NFU10" i="17"/>
  <c r="NFV10" i="17"/>
  <c r="NFW10" i="17"/>
  <c r="NFX10" i="17"/>
  <c r="NFY10" i="17"/>
  <c r="NFZ10" i="17"/>
  <c r="NGA10" i="17"/>
  <c r="NGB10" i="17"/>
  <c r="NGC10" i="17"/>
  <c r="NGD10" i="17"/>
  <c r="NGE10" i="17"/>
  <c r="NGF10" i="17"/>
  <c r="NGG10" i="17"/>
  <c r="NGH10" i="17"/>
  <c r="NGI10" i="17"/>
  <c r="NGJ10" i="17"/>
  <c r="NGK10" i="17"/>
  <c r="NGL10" i="17"/>
  <c r="NGM10" i="17"/>
  <c r="NGN10" i="17"/>
  <c r="NGO10" i="17"/>
  <c r="NGP10" i="17"/>
  <c r="NGQ10" i="17"/>
  <c r="NGR10" i="17"/>
  <c r="NGS10" i="17"/>
  <c r="NGT10" i="17"/>
  <c r="NGU10" i="17"/>
  <c r="NGV10" i="17"/>
  <c r="NGW10" i="17"/>
  <c r="NGX10" i="17"/>
  <c r="NGY10" i="17"/>
  <c r="NGZ10" i="17"/>
  <c r="NHA10" i="17"/>
  <c r="NHB10" i="17"/>
  <c r="NHC10" i="17"/>
  <c r="NHD10" i="17"/>
  <c r="NHE10" i="17"/>
  <c r="NHF10" i="17"/>
  <c r="NHG10" i="17"/>
  <c r="NHH10" i="17"/>
  <c r="NHI10" i="17"/>
  <c r="NHJ10" i="17"/>
  <c r="NHK10" i="17"/>
  <c r="NHL10" i="17"/>
  <c r="NHM10" i="17"/>
  <c r="NHN10" i="17"/>
  <c r="NHO10" i="17"/>
  <c r="NHP10" i="17"/>
  <c r="NHQ10" i="17"/>
  <c r="NHR10" i="17"/>
  <c r="NHS10" i="17"/>
  <c r="NHT10" i="17"/>
  <c r="NHU10" i="17"/>
  <c r="NHV10" i="17"/>
  <c r="NHW10" i="17"/>
  <c r="NHX10" i="17"/>
  <c r="NHY10" i="17"/>
  <c r="NHZ10" i="17"/>
  <c r="NIA10" i="17"/>
  <c r="NIB10" i="17"/>
  <c r="NIC10" i="17"/>
  <c r="NID10" i="17"/>
  <c r="NIE10" i="17"/>
  <c r="NIF10" i="17"/>
  <c r="NIG10" i="17"/>
  <c r="NIH10" i="17"/>
  <c r="NII10" i="17"/>
  <c r="NIJ10" i="17"/>
  <c r="NIK10" i="17"/>
  <c r="NIL10" i="17"/>
  <c r="NIM10" i="17"/>
  <c r="NIN10" i="17"/>
  <c r="NIO10" i="17"/>
  <c r="NIP10" i="17"/>
  <c r="NIQ10" i="17"/>
  <c r="NIR10" i="17"/>
  <c r="NIS10" i="17"/>
  <c r="NIT10" i="17"/>
  <c r="NIU10" i="17"/>
  <c r="NIV10" i="17"/>
  <c r="NIW10" i="17"/>
  <c r="NIX10" i="17"/>
  <c r="NIY10" i="17"/>
  <c r="NIZ10" i="17"/>
  <c r="NJA10" i="17"/>
  <c r="NJB10" i="17"/>
  <c r="NJC10" i="17"/>
  <c r="NJD10" i="17"/>
  <c r="NJE10" i="17"/>
  <c r="NJF10" i="17"/>
  <c r="NJG10" i="17"/>
  <c r="NJH10" i="17"/>
  <c r="NJI10" i="17"/>
  <c r="NJJ10" i="17"/>
  <c r="NJK10" i="17"/>
  <c r="NJL10" i="17"/>
  <c r="NJM10" i="17"/>
  <c r="NJN10" i="17"/>
  <c r="NJO10" i="17"/>
  <c r="NJP10" i="17"/>
  <c r="NJQ10" i="17"/>
  <c r="NJR10" i="17"/>
  <c r="NJS10" i="17"/>
  <c r="NJT10" i="17"/>
  <c r="NJU10" i="17"/>
  <c r="NJV10" i="17"/>
  <c r="NJW10" i="17"/>
  <c r="NJX10" i="17"/>
  <c r="NJY10" i="17"/>
  <c r="NJZ10" i="17"/>
  <c r="NKA10" i="17"/>
  <c r="NKB10" i="17"/>
  <c r="NKC10" i="17"/>
  <c r="NKD10" i="17"/>
  <c r="NKE10" i="17"/>
  <c r="NKF10" i="17"/>
  <c r="NKG10" i="17"/>
  <c r="NKH10" i="17"/>
  <c r="NKI10" i="17"/>
  <c r="NKJ10" i="17"/>
  <c r="NKK10" i="17"/>
  <c r="NKL10" i="17"/>
  <c r="NKM10" i="17"/>
  <c r="NKN10" i="17"/>
  <c r="NKO10" i="17"/>
  <c r="NKP10" i="17"/>
  <c r="NKQ10" i="17"/>
  <c r="NKR10" i="17"/>
  <c r="NKS10" i="17"/>
  <c r="NKT10" i="17"/>
  <c r="NKU10" i="17"/>
  <c r="NKV10" i="17"/>
  <c r="NKW10" i="17"/>
  <c r="NKX10" i="17"/>
  <c r="NKY10" i="17"/>
  <c r="NKZ10" i="17"/>
  <c r="NLA10" i="17"/>
  <c r="NLB10" i="17"/>
  <c r="NLC10" i="17"/>
  <c r="NLD10" i="17"/>
  <c r="NLE10" i="17"/>
  <c r="NLF10" i="17"/>
  <c r="NLG10" i="17"/>
  <c r="NLH10" i="17"/>
  <c r="NLI10" i="17"/>
  <c r="NLJ10" i="17"/>
  <c r="NLK10" i="17"/>
  <c r="NLL10" i="17"/>
  <c r="NLM10" i="17"/>
  <c r="NLN10" i="17"/>
  <c r="NLO10" i="17"/>
  <c r="NLP10" i="17"/>
  <c r="NLQ10" i="17"/>
  <c r="NLR10" i="17"/>
  <c r="NLS10" i="17"/>
  <c r="NLT10" i="17"/>
  <c r="NLU10" i="17"/>
  <c r="NLV10" i="17"/>
  <c r="NLW10" i="17"/>
  <c r="NLX10" i="17"/>
  <c r="NLY10" i="17"/>
  <c r="NLZ10" i="17"/>
  <c r="NMA10" i="17"/>
  <c r="NMB10" i="17"/>
  <c r="NMC10" i="17"/>
  <c r="NMD10" i="17"/>
  <c r="NME10" i="17"/>
  <c r="NMF10" i="17"/>
  <c r="NMG10" i="17"/>
  <c r="NMH10" i="17"/>
  <c r="NMI10" i="17"/>
  <c r="NMJ10" i="17"/>
  <c r="NMK10" i="17"/>
  <c r="NML10" i="17"/>
  <c r="NMM10" i="17"/>
  <c r="NMN10" i="17"/>
  <c r="NMO10" i="17"/>
  <c r="NMP10" i="17"/>
  <c r="NMQ10" i="17"/>
  <c r="NMR10" i="17"/>
  <c r="NMS10" i="17"/>
  <c r="NMT10" i="17"/>
  <c r="NMU10" i="17"/>
  <c r="NMV10" i="17"/>
  <c r="NMW10" i="17"/>
  <c r="NMX10" i="17"/>
  <c r="NMY10" i="17"/>
  <c r="NMZ10" i="17"/>
  <c r="NNA10" i="17"/>
  <c r="NNB10" i="17"/>
  <c r="NNC10" i="17"/>
  <c r="NND10" i="17"/>
  <c r="NNE10" i="17"/>
  <c r="NNF10" i="17"/>
  <c r="NNG10" i="17"/>
  <c r="NNH10" i="17"/>
  <c r="NNI10" i="17"/>
  <c r="NNJ10" i="17"/>
  <c r="NNK10" i="17"/>
  <c r="NNL10" i="17"/>
  <c r="NNM10" i="17"/>
  <c r="NNN10" i="17"/>
  <c r="NNO10" i="17"/>
  <c r="NNP10" i="17"/>
  <c r="NNQ10" i="17"/>
  <c r="NNR10" i="17"/>
  <c r="NNS10" i="17"/>
  <c r="NNT10" i="17"/>
  <c r="NNU10" i="17"/>
  <c r="NNV10" i="17"/>
  <c r="NNW10" i="17"/>
  <c r="NNX10" i="17"/>
  <c r="NNY10" i="17"/>
  <c r="NNZ10" i="17"/>
  <c r="NOA10" i="17"/>
  <c r="NOB10" i="17"/>
  <c r="NOC10" i="17"/>
  <c r="NOD10" i="17"/>
  <c r="NOE10" i="17"/>
  <c r="NOF10" i="17"/>
  <c r="NOG10" i="17"/>
  <c r="NOH10" i="17"/>
  <c r="NOI10" i="17"/>
  <c r="NOJ10" i="17"/>
  <c r="NOK10" i="17"/>
  <c r="NOL10" i="17"/>
  <c r="NOM10" i="17"/>
  <c r="NON10" i="17"/>
  <c r="NOO10" i="17"/>
  <c r="NOP10" i="17"/>
  <c r="NOQ10" i="17"/>
  <c r="NOR10" i="17"/>
  <c r="NOS10" i="17"/>
  <c r="NOT10" i="17"/>
  <c r="NOU10" i="17"/>
  <c r="NOV10" i="17"/>
  <c r="NOW10" i="17"/>
  <c r="NOX10" i="17"/>
  <c r="NOY10" i="17"/>
  <c r="NOZ10" i="17"/>
  <c r="NPA10" i="17"/>
  <c r="NPB10" i="17"/>
  <c r="NPC10" i="17"/>
  <c r="NPD10" i="17"/>
  <c r="NPE10" i="17"/>
  <c r="NPF10" i="17"/>
  <c r="NPG10" i="17"/>
  <c r="NPH10" i="17"/>
  <c r="NPI10" i="17"/>
  <c r="NPJ10" i="17"/>
  <c r="NPK10" i="17"/>
  <c r="NPL10" i="17"/>
  <c r="NPM10" i="17"/>
  <c r="NPN10" i="17"/>
  <c r="NPO10" i="17"/>
  <c r="NPP10" i="17"/>
  <c r="NPQ10" i="17"/>
  <c r="NPR10" i="17"/>
  <c r="NPS10" i="17"/>
  <c r="NPT10" i="17"/>
  <c r="NPU10" i="17"/>
  <c r="NPV10" i="17"/>
  <c r="NPW10" i="17"/>
  <c r="NPX10" i="17"/>
  <c r="NPY10" i="17"/>
  <c r="NPZ10" i="17"/>
  <c r="NQA10" i="17"/>
  <c r="NQB10" i="17"/>
  <c r="NQC10" i="17"/>
  <c r="NQD10" i="17"/>
  <c r="NQE10" i="17"/>
  <c r="NQF10" i="17"/>
  <c r="NQG10" i="17"/>
  <c r="NQH10" i="17"/>
  <c r="NQI10" i="17"/>
  <c r="NQJ10" i="17"/>
  <c r="NQK10" i="17"/>
  <c r="NQL10" i="17"/>
  <c r="NQM10" i="17"/>
  <c r="NQN10" i="17"/>
  <c r="NQO10" i="17"/>
  <c r="NQP10" i="17"/>
  <c r="NQQ10" i="17"/>
  <c r="NQR10" i="17"/>
  <c r="NQS10" i="17"/>
  <c r="NQT10" i="17"/>
  <c r="NQU10" i="17"/>
  <c r="NQV10" i="17"/>
  <c r="NQW10" i="17"/>
  <c r="NQX10" i="17"/>
  <c r="NQY10" i="17"/>
  <c r="NQZ10" i="17"/>
  <c r="NRA10" i="17"/>
  <c r="NRB10" i="17"/>
  <c r="NRC10" i="17"/>
  <c r="NRD10" i="17"/>
  <c r="NRE10" i="17"/>
  <c r="NRF10" i="17"/>
  <c r="NRG10" i="17"/>
  <c r="NRH10" i="17"/>
  <c r="NRI10" i="17"/>
  <c r="NRJ10" i="17"/>
  <c r="NRK10" i="17"/>
  <c r="NRL10" i="17"/>
  <c r="NRM10" i="17"/>
  <c r="NRN10" i="17"/>
  <c r="NRO10" i="17"/>
  <c r="NRP10" i="17"/>
  <c r="NRQ10" i="17"/>
  <c r="NRR10" i="17"/>
  <c r="NRS10" i="17"/>
  <c r="NRT10" i="17"/>
  <c r="NRU10" i="17"/>
  <c r="NRV10" i="17"/>
  <c r="NRW10" i="17"/>
  <c r="NRX10" i="17"/>
  <c r="NRY10" i="17"/>
  <c r="NRZ10" i="17"/>
  <c r="NSA10" i="17"/>
  <c r="NSB10" i="17"/>
  <c r="NSC10" i="17"/>
  <c r="NSD10" i="17"/>
  <c r="NSE10" i="17"/>
  <c r="NSF10" i="17"/>
  <c r="NSG10" i="17"/>
  <c r="NSH10" i="17"/>
  <c r="NSI10" i="17"/>
  <c r="NSJ10" i="17"/>
  <c r="NSK10" i="17"/>
  <c r="NSL10" i="17"/>
  <c r="NSM10" i="17"/>
  <c r="NSN10" i="17"/>
  <c r="NSO10" i="17"/>
  <c r="NSP10" i="17"/>
  <c r="NSQ10" i="17"/>
  <c r="NSR10" i="17"/>
  <c r="NSS10" i="17"/>
  <c r="NST10" i="17"/>
  <c r="NSU10" i="17"/>
  <c r="NSV10" i="17"/>
  <c r="NSW10" i="17"/>
  <c r="NSX10" i="17"/>
  <c r="NSY10" i="17"/>
  <c r="NSZ10" i="17"/>
  <c r="NTA10" i="17"/>
  <c r="NTB10" i="17"/>
  <c r="NTC10" i="17"/>
  <c r="NTD10" i="17"/>
  <c r="NTE10" i="17"/>
  <c r="NTF10" i="17"/>
  <c r="NTG10" i="17"/>
  <c r="NTH10" i="17"/>
  <c r="NTI10" i="17"/>
  <c r="NTJ10" i="17"/>
  <c r="NTK10" i="17"/>
  <c r="NTL10" i="17"/>
  <c r="NTM10" i="17"/>
  <c r="NTN10" i="17"/>
  <c r="NTO10" i="17"/>
  <c r="NTP10" i="17"/>
  <c r="NTQ10" i="17"/>
  <c r="NTR10" i="17"/>
  <c r="NTS10" i="17"/>
  <c r="NTT10" i="17"/>
  <c r="NTU10" i="17"/>
  <c r="NTV10" i="17"/>
  <c r="NTW10" i="17"/>
  <c r="NTX10" i="17"/>
  <c r="NTY10" i="17"/>
  <c r="NTZ10" i="17"/>
  <c r="NUA10" i="17"/>
  <c r="NUB10" i="17"/>
  <c r="NUC10" i="17"/>
  <c r="NUD10" i="17"/>
  <c r="NUE10" i="17"/>
  <c r="NUF10" i="17"/>
  <c r="NUG10" i="17"/>
  <c r="NUH10" i="17"/>
  <c r="NUI10" i="17"/>
  <c r="NUJ10" i="17"/>
  <c r="NUK10" i="17"/>
  <c r="NUL10" i="17"/>
  <c r="NUM10" i="17"/>
  <c r="NUN10" i="17"/>
  <c r="NUO10" i="17"/>
  <c r="NUP10" i="17"/>
  <c r="NUQ10" i="17"/>
  <c r="NUR10" i="17"/>
  <c r="NUS10" i="17"/>
  <c r="NUT10" i="17"/>
  <c r="NUU10" i="17"/>
  <c r="NUV10" i="17"/>
  <c r="NUW10" i="17"/>
  <c r="NUX10" i="17"/>
  <c r="NUY10" i="17"/>
  <c r="NUZ10" i="17"/>
  <c r="NVA10" i="17"/>
  <c r="NVB10" i="17"/>
  <c r="NVC10" i="17"/>
  <c r="NVD10" i="17"/>
  <c r="NVE10" i="17"/>
  <c r="NVF10" i="17"/>
  <c r="NVG10" i="17"/>
  <c r="NVH10" i="17"/>
  <c r="NVI10" i="17"/>
  <c r="NVJ10" i="17"/>
  <c r="NVK10" i="17"/>
  <c r="NVL10" i="17"/>
  <c r="NVM10" i="17"/>
  <c r="NVN10" i="17"/>
  <c r="NVO10" i="17"/>
  <c r="NVP10" i="17"/>
  <c r="NVQ10" i="17"/>
  <c r="NVR10" i="17"/>
  <c r="NVS10" i="17"/>
  <c r="NVT10" i="17"/>
  <c r="NVU10" i="17"/>
  <c r="NVV10" i="17"/>
  <c r="NVW10" i="17"/>
  <c r="NVX10" i="17"/>
  <c r="NVY10" i="17"/>
  <c r="NVZ10" i="17"/>
  <c r="NWA10" i="17"/>
  <c r="NWB10" i="17"/>
  <c r="NWC10" i="17"/>
  <c r="NWD10" i="17"/>
  <c r="NWE10" i="17"/>
  <c r="NWF10" i="17"/>
  <c r="NWG10" i="17"/>
  <c r="NWH10" i="17"/>
  <c r="NWI10" i="17"/>
  <c r="NWJ10" i="17"/>
  <c r="NWK10" i="17"/>
  <c r="NWL10" i="17"/>
  <c r="NWM10" i="17"/>
  <c r="NWN10" i="17"/>
  <c r="NWO10" i="17"/>
  <c r="NWP10" i="17"/>
  <c r="NWQ10" i="17"/>
  <c r="NWR10" i="17"/>
  <c r="NWS10" i="17"/>
  <c r="NWT10" i="17"/>
  <c r="NWU10" i="17"/>
  <c r="NWV10" i="17"/>
  <c r="NWW10" i="17"/>
  <c r="NWX10" i="17"/>
  <c r="NWY10" i="17"/>
  <c r="NWZ10" i="17"/>
  <c r="NXA10" i="17"/>
  <c r="NXB10" i="17"/>
  <c r="NXC10" i="17"/>
  <c r="NXD10" i="17"/>
  <c r="NXE10" i="17"/>
  <c r="NXF10" i="17"/>
  <c r="NXG10" i="17"/>
  <c r="NXH10" i="17"/>
  <c r="NXI10" i="17"/>
  <c r="NXJ10" i="17"/>
  <c r="NXK10" i="17"/>
  <c r="NXL10" i="17"/>
  <c r="NXM10" i="17"/>
  <c r="NXN10" i="17"/>
  <c r="NXO10" i="17"/>
  <c r="NXP10" i="17"/>
  <c r="NXQ10" i="17"/>
  <c r="NXR10" i="17"/>
  <c r="NXS10" i="17"/>
  <c r="NXT10" i="17"/>
  <c r="NXU10" i="17"/>
  <c r="NXV10" i="17"/>
  <c r="NXW10" i="17"/>
  <c r="NXX10" i="17"/>
  <c r="NXY10" i="17"/>
  <c r="NXZ10" i="17"/>
  <c r="NYA10" i="17"/>
  <c r="NYB10" i="17"/>
  <c r="NYC10" i="17"/>
  <c r="NYD10" i="17"/>
  <c r="NYE10" i="17"/>
  <c r="NYF10" i="17"/>
  <c r="NYG10" i="17"/>
  <c r="NYH10" i="17"/>
  <c r="NYI10" i="17"/>
  <c r="NYJ10" i="17"/>
  <c r="NYK10" i="17"/>
  <c r="NYL10" i="17"/>
  <c r="NYM10" i="17"/>
  <c r="NYN10" i="17"/>
  <c r="NYO10" i="17"/>
  <c r="NYP10" i="17"/>
  <c r="NYQ10" i="17"/>
  <c r="NYR10" i="17"/>
  <c r="NYS10" i="17"/>
  <c r="NYT10" i="17"/>
  <c r="NYU10" i="17"/>
  <c r="NYV10" i="17"/>
  <c r="NYW10" i="17"/>
  <c r="NYX10" i="17"/>
  <c r="NYY10" i="17"/>
  <c r="NYZ10" i="17"/>
  <c r="NZA10" i="17"/>
  <c r="NZB10" i="17"/>
  <c r="NZC10" i="17"/>
  <c r="NZD10" i="17"/>
  <c r="NZE10" i="17"/>
  <c r="NZF10" i="17"/>
  <c r="NZG10" i="17"/>
  <c r="NZH10" i="17"/>
  <c r="NZI10" i="17"/>
  <c r="NZJ10" i="17"/>
  <c r="NZK10" i="17"/>
  <c r="NZL10" i="17"/>
  <c r="NZM10" i="17"/>
  <c r="NZN10" i="17"/>
  <c r="NZO10" i="17"/>
  <c r="NZP10" i="17"/>
  <c r="NZQ10" i="17"/>
  <c r="NZR10" i="17"/>
  <c r="NZS10" i="17"/>
  <c r="NZT10" i="17"/>
  <c r="NZU10" i="17"/>
  <c r="NZV10" i="17"/>
  <c r="NZW10" i="17"/>
  <c r="NZX10" i="17"/>
  <c r="NZY10" i="17"/>
  <c r="NZZ10" i="17"/>
  <c r="OAA10" i="17"/>
  <c r="OAB10" i="17"/>
  <c r="OAC10" i="17"/>
  <c r="OAD10" i="17"/>
  <c r="OAE10" i="17"/>
  <c r="OAF10" i="17"/>
  <c r="OAG10" i="17"/>
  <c r="OAH10" i="17"/>
  <c r="OAI10" i="17"/>
  <c r="OAJ10" i="17"/>
  <c r="OAK10" i="17"/>
  <c r="OAL10" i="17"/>
  <c r="OAM10" i="17"/>
  <c r="OAN10" i="17"/>
  <c r="OAO10" i="17"/>
  <c r="OAP10" i="17"/>
  <c r="OAQ10" i="17"/>
  <c r="OAR10" i="17"/>
  <c r="OAS10" i="17"/>
  <c r="OAT10" i="17"/>
  <c r="OAU10" i="17"/>
  <c r="OAV10" i="17"/>
  <c r="OAW10" i="17"/>
  <c r="OAX10" i="17"/>
  <c r="OAY10" i="17"/>
  <c r="OAZ10" i="17"/>
  <c r="OBA10" i="17"/>
  <c r="OBB10" i="17"/>
  <c r="OBC10" i="17"/>
  <c r="OBD10" i="17"/>
  <c r="OBE10" i="17"/>
  <c r="OBF10" i="17"/>
  <c r="OBG10" i="17"/>
  <c r="OBH10" i="17"/>
  <c r="OBI10" i="17"/>
  <c r="OBJ10" i="17"/>
  <c r="OBK10" i="17"/>
  <c r="OBL10" i="17"/>
  <c r="OBM10" i="17"/>
  <c r="OBN10" i="17"/>
  <c r="OBO10" i="17"/>
  <c r="OBP10" i="17"/>
  <c r="OBQ10" i="17"/>
  <c r="OBR10" i="17"/>
  <c r="OBS10" i="17"/>
  <c r="OBT10" i="17"/>
  <c r="OBU10" i="17"/>
  <c r="OBV10" i="17"/>
  <c r="OBW10" i="17"/>
  <c r="OBX10" i="17"/>
  <c r="OBY10" i="17"/>
  <c r="OBZ10" i="17"/>
  <c r="OCA10" i="17"/>
  <c r="OCB10" i="17"/>
  <c r="OCC10" i="17"/>
  <c r="OCD10" i="17"/>
  <c r="OCE10" i="17"/>
  <c r="OCF10" i="17"/>
  <c r="OCG10" i="17"/>
  <c r="OCH10" i="17"/>
  <c r="OCI10" i="17"/>
  <c r="OCJ10" i="17"/>
  <c r="OCK10" i="17"/>
  <c r="OCL10" i="17"/>
  <c r="OCM10" i="17"/>
  <c r="OCN10" i="17"/>
  <c r="OCO10" i="17"/>
  <c r="OCP10" i="17"/>
  <c r="OCQ10" i="17"/>
  <c r="OCR10" i="17"/>
  <c r="OCS10" i="17"/>
  <c r="OCT10" i="17"/>
  <c r="OCU10" i="17"/>
  <c r="OCV10" i="17"/>
  <c r="OCW10" i="17"/>
  <c r="OCX10" i="17"/>
  <c r="OCY10" i="17"/>
  <c r="OCZ10" i="17"/>
  <c r="ODA10" i="17"/>
  <c r="ODB10" i="17"/>
  <c r="ODC10" i="17"/>
  <c r="ODD10" i="17"/>
  <c r="ODE10" i="17"/>
  <c r="ODF10" i="17"/>
  <c r="ODG10" i="17"/>
  <c r="ODH10" i="17"/>
  <c r="ODI10" i="17"/>
  <c r="ODJ10" i="17"/>
  <c r="ODK10" i="17"/>
  <c r="ODL10" i="17"/>
  <c r="ODM10" i="17"/>
  <c r="ODN10" i="17"/>
  <c r="ODO10" i="17"/>
  <c r="ODP10" i="17"/>
  <c r="ODQ10" i="17"/>
  <c r="ODR10" i="17"/>
  <c r="ODS10" i="17"/>
  <c r="ODT10" i="17"/>
  <c r="ODU10" i="17"/>
  <c r="ODV10" i="17"/>
  <c r="ODW10" i="17"/>
  <c r="ODX10" i="17"/>
  <c r="ODY10" i="17"/>
  <c r="ODZ10" i="17"/>
  <c r="OEA10" i="17"/>
  <c r="OEB10" i="17"/>
  <c r="OEC10" i="17"/>
  <c r="OED10" i="17"/>
  <c r="OEE10" i="17"/>
  <c r="OEF10" i="17"/>
  <c r="OEG10" i="17"/>
  <c r="OEH10" i="17"/>
  <c r="OEI10" i="17"/>
  <c r="OEJ10" i="17"/>
  <c r="OEK10" i="17"/>
  <c r="OEL10" i="17"/>
  <c r="OEM10" i="17"/>
  <c r="OEN10" i="17"/>
  <c r="OEO10" i="17"/>
  <c r="OEP10" i="17"/>
  <c r="OEQ10" i="17"/>
  <c r="OER10" i="17"/>
  <c r="OES10" i="17"/>
  <c r="OET10" i="17"/>
  <c r="OEU10" i="17"/>
  <c r="OEV10" i="17"/>
  <c r="OEW10" i="17"/>
  <c r="OEX10" i="17"/>
  <c r="OEY10" i="17"/>
  <c r="OEZ10" i="17"/>
  <c r="OFA10" i="17"/>
  <c r="OFB10" i="17"/>
  <c r="OFC10" i="17"/>
  <c r="OFD10" i="17"/>
  <c r="OFE10" i="17"/>
  <c r="OFF10" i="17"/>
  <c r="OFG10" i="17"/>
  <c r="OFH10" i="17"/>
  <c r="OFI10" i="17"/>
  <c r="OFJ10" i="17"/>
  <c r="OFK10" i="17"/>
  <c r="OFL10" i="17"/>
  <c r="OFM10" i="17"/>
  <c r="OFN10" i="17"/>
  <c r="OFO10" i="17"/>
  <c r="OFP10" i="17"/>
  <c r="OFQ10" i="17"/>
  <c r="OFR10" i="17"/>
  <c r="OFS10" i="17"/>
  <c r="OFT10" i="17"/>
  <c r="OFU10" i="17"/>
  <c r="OFV10" i="17"/>
  <c r="OFW10" i="17"/>
  <c r="OFX10" i="17"/>
  <c r="OFY10" i="17"/>
  <c r="OFZ10" i="17"/>
  <c r="OGA10" i="17"/>
  <c r="OGB10" i="17"/>
  <c r="OGC10" i="17"/>
  <c r="OGD10" i="17"/>
  <c r="OGE10" i="17"/>
  <c r="OGF10" i="17"/>
  <c r="OGG10" i="17"/>
  <c r="OGH10" i="17"/>
  <c r="OGI10" i="17"/>
  <c r="OGJ10" i="17"/>
  <c r="OGK10" i="17"/>
  <c r="OGL10" i="17"/>
  <c r="OGM10" i="17"/>
  <c r="OGN10" i="17"/>
  <c r="OGO10" i="17"/>
  <c r="OGP10" i="17"/>
  <c r="OGQ10" i="17"/>
  <c r="OGR10" i="17"/>
  <c r="OGS10" i="17"/>
  <c r="OGT10" i="17"/>
  <c r="OGU10" i="17"/>
  <c r="OGV10" i="17"/>
  <c r="OGW10" i="17"/>
  <c r="OGX10" i="17"/>
  <c r="OGY10" i="17"/>
  <c r="OGZ10" i="17"/>
  <c r="OHA10" i="17"/>
  <c r="OHB10" i="17"/>
  <c r="OHC10" i="17"/>
  <c r="OHD10" i="17"/>
  <c r="OHE10" i="17"/>
  <c r="OHF10" i="17"/>
  <c r="OHG10" i="17"/>
  <c r="OHH10" i="17"/>
  <c r="OHI10" i="17"/>
  <c r="OHJ10" i="17"/>
  <c r="OHK10" i="17"/>
  <c r="OHL10" i="17"/>
  <c r="OHM10" i="17"/>
  <c r="OHN10" i="17"/>
  <c r="OHO10" i="17"/>
  <c r="OHP10" i="17"/>
  <c r="OHQ10" i="17"/>
  <c r="OHR10" i="17"/>
  <c r="OHS10" i="17"/>
  <c r="OHT10" i="17"/>
  <c r="OHU10" i="17"/>
  <c r="OHV10" i="17"/>
  <c r="OHW10" i="17"/>
  <c r="OHX10" i="17"/>
  <c r="OHY10" i="17"/>
  <c r="OHZ10" i="17"/>
  <c r="OIA10" i="17"/>
  <c r="OIB10" i="17"/>
  <c r="OIC10" i="17"/>
  <c r="OID10" i="17"/>
  <c r="OIE10" i="17"/>
  <c r="OIF10" i="17"/>
  <c r="OIG10" i="17"/>
  <c r="OIH10" i="17"/>
  <c r="OII10" i="17"/>
  <c r="OIJ10" i="17"/>
  <c r="OIK10" i="17"/>
  <c r="OIL10" i="17"/>
  <c r="OIM10" i="17"/>
  <c r="OIN10" i="17"/>
  <c r="OIO10" i="17"/>
  <c r="OIP10" i="17"/>
  <c r="OIQ10" i="17"/>
  <c r="OIR10" i="17"/>
  <c r="OIS10" i="17"/>
  <c r="OIT10" i="17"/>
  <c r="OIU10" i="17"/>
  <c r="OIV10" i="17"/>
  <c r="OIW10" i="17"/>
  <c r="OIX10" i="17"/>
  <c r="OIY10" i="17"/>
  <c r="OIZ10" i="17"/>
  <c r="OJA10" i="17"/>
  <c r="OJB10" i="17"/>
  <c r="OJC10" i="17"/>
  <c r="OJD10" i="17"/>
  <c r="OJE10" i="17"/>
  <c r="OJF10" i="17"/>
  <c r="OJG10" i="17"/>
  <c r="OJH10" i="17"/>
  <c r="OJI10" i="17"/>
  <c r="OJJ10" i="17"/>
  <c r="OJK10" i="17"/>
  <c r="OJL10" i="17"/>
  <c r="OJM10" i="17"/>
  <c r="OJN10" i="17"/>
  <c r="OJO10" i="17"/>
  <c r="OJP10" i="17"/>
  <c r="OJQ10" i="17"/>
  <c r="OJR10" i="17"/>
  <c r="OJS10" i="17"/>
  <c r="OJT10" i="17"/>
  <c r="OJU10" i="17"/>
  <c r="OJV10" i="17"/>
  <c r="OJW10" i="17"/>
  <c r="OJX10" i="17"/>
  <c r="OJY10" i="17"/>
  <c r="OJZ10" i="17"/>
  <c r="OKA10" i="17"/>
  <c r="OKB10" i="17"/>
  <c r="OKC10" i="17"/>
  <c r="OKD10" i="17"/>
  <c r="OKE10" i="17"/>
  <c r="OKF10" i="17"/>
  <c r="OKG10" i="17"/>
  <c r="OKH10" i="17"/>
  <c r="OKI10" i="17"/>
  <c r="OKJ10" i="17"/>
  <c r="OKK10" i="17"/>
  <c r="OKL10" i="17"/>
  <c r="OKM10" i="17"/>
  <c r="OKN10" i="17"/>
  <c r="OKO10" i="17"/>
  <c r="OKP10" i="17"/>
  <c r="OKQ10" i="17"/>
  <c r="OKR10" i="17"/>
  <c r="OKS10" i="17"/>
  <c r="OKT10" i="17"/>
  <c r="OKU10" i="17"/>
  <c r="OKV10" i="17"/>
  <c r="OKW10" i="17"/>
  <c r="OKX10" i="17"/>
  <c r="OKY10" i="17"/>
  <c r="OKZ10" i="17"/>
  <c r="OLA10" i="17"/>
  <c r="OLB10" i="17"/>
  <c r="OLC10" i="17"/>
  <c r="OLD10" i="17"/>
  <c r="OLE10" i="17"/>
  <c r="OLF10" i="17"/>
  <c r="OLG10" i="17"/>
  <c r="OLH10" i="17"/>
  <c r="OLI10" i="17"/>
  <c r="OLJ10" i="17"/>
  <c r="OLK10" i="17"/>
  <c r="OLL10" i="17"/>
  <c r="OLM10" i="17"/>
  <c r="OLN10" i="17"/>
  <c r="OLO10" i="17"/>
  <c r="OLP10" i="17"/>
  <c r="OLQ10" i="17"/>
  <c r="OLR10" i="17"/>
  <c r="OLS10" i="17"/>
  <c r="OLT10" i="17"/>
  <c r="OLU10" i="17"/>
  <c r="OLV10" i="17"/>
  <c r="OLW10" i="17"/>
  <c r="OLX10" i="17"/>
  <c r="OLY10" i="17"/>
  <c r="OLZ10" i="17"/>
  <c r="OMA10" i="17"/>
  <c r="OMB10" i="17"/>
  <c r="OMC10" i="17"/>
  <c r="OMD10" i="17"/>
  <c r="OME10" i="17"/>
  <c r="OMF10" i="17"/>
  <c r="OMG10" i="17"/>
  <c r="OMH10" i="17"/>
  <c r="OMI10" i="17"/>
  <c r="OMJ10" i="17"/>
  <c r="OMK10" i="17"/>
  <c r="OML10" i="17"/>
  <c r="OMM10" i="17"/>
  <c r="OMN10" i="17"/>
  <c r="OMO10" i="17"/>
  <c r="OMP10" i="17"/>
  <c r="OMQ10" i="17"/>
  <c r="OMR10" i="17"/>
  <c r="OMS10" i="17"/>
  <c r="OMT10" i="17"/>
  <c r="OMU10" i="17"/>
  <c r="OMV10" i="17"/>
  <c r="OMW10" i="17"/>
  <c r="OMX10" i="17"/>
  <c r="OMY10" i="17"/>
  <c r="OMZ10" i="17"/>
  <c r="ONA10" i="17"/>
  <c r="ONB10" i="17"/>
  <c r="ONC10" i="17"/>
  <c r="OND10" i="17"/>
  <c r="ONE10" i="17"/>
  <c r="ONF10" i="17"/>
  <c r="ONG10" i="17"/>
  <c r="ONH10" i="17"/>
  <c r="ONI10" i="17"/>
  <c r="ONJ10" i="17"/>
  <c r="ONK10" i="17"/>
  <c r="ONL10" i="17"/>
  <c r="ONM10" i="17"/>
  <c r="ONN10" i="17"/>
  <c r="ONO10" i="17"/>
  <c r="ONP10" i="17"/>
  <c r="ONQ10" i="17"/>
  <c r="ONR10" i="17"/>
  <c r="ONS10" i="17"/>
  <c r="ONT10" i="17"/>
  <c r="ONU10" i="17"/>
  <c r="ONV10" i="17"/>
  <c r="ONW10" i="17"/>
  <c r="ONX10" i="17"/>
  <c r="ONY10" i="17"/>
  <c r="ONZ10" i="17"/>
  <c r="OOA10" i="17"/>
  <c r="OOB10" i="17"/>
  <c r="OOC10" i="17"/>
  <c r="OOD10" i="17"/>
  <c r="OOE10" i="17"/>
  <c r="OOF10" i="17"/>
  <c r="OOG10" i="17"/>
  <c r="OOH10" i="17"/>
  <c r="OOI10" i="17"/>
  <c r="OOJ10" i="17"/>
  <c r="OOK10" i="17"/>
  <c r="OOL10" i="17"/>
  <c r="OOM10" i="17"/>
  <c r="OON10" i="17"/>
  <c r="OOO10" i="17"/>
  <c r="OOP10" i="17"/>
  <c r="OOQ10" i="17"/>
  <c r="OOR10" i="17"/>
  <c r="OOS10" i="17"/>
  <c r="OOT10" i="17"/>
  <c r="OOU10" i="17"/>
  <c r="OOV10" i="17"/>
  <c r="OOW10" i="17"/>
  <c r="OOX10" i="17"/>
  <c r="OOY10" i="17"/>
  <c r="OOZ10" i="17"/>
  <c r="OPA10" i="17"/>
  <c r="OPB10" i="17"/>
  <c r="OPC10" i="17"/>
  <c r="OPD10" i="17"/>
  <c r="OPE10" i="17"/>
  <c r="OPF10" i="17"/>
  <c r="OPG10" i="17"/>
  <c r="OPH10" i="17"/>
  <c r="OPI10" i="17"/>
  <c r="OPJ10" i="17"/>
  <c r="OPK10" i="17"/>
  <c r="OPL10" i="17"/>
  <c r="OPM10" i="17"/>
  <c r="OPN10" i="17"/>
  <c r="OPO10" i="17"/>
  <c r="OPP10" i="17"/>
  <c r="OPQ10" i="17"/>
  <c r="OPR10" i="17"/>
  <c r="OPS10" i="17"/>
  <c r="OPT10" i="17"/>
  <c r="OPU10" i="17"/>
  <c r="OPV10" i="17"/>
  <c r="OPW10" i="17"/>
  <c r="OPX10" i="17"/>
  <c r="OPY10" i="17"/>
  <c r="OPZ10" i="17"/>
  <c r="OQA10" i="17"/>
  <c r="OQB10" i="17"/>
  <c r="OQC10" i="17"/>
  <c r="OQD10" i="17"/>
  <c r="OQE10" i="17"/>
  <c r="OQF10" i="17"/>
  <c r="OQG10" i="17"/>
  <c r="OQH10" i="17"/>
  <c r="OQI10" i="17"/>
  <c r="OQJ10" i="17"/>
  <c r="OQK10" i="17"/>
  <c r="OQL10" i="17"/>
  <c r="OQM10" i="17"/>
  <c r="OQN10" i="17"/>
  <c r="OQO10" i="17"/>
  <c r="OQP10" i="17"/>
  <c r="OQQ10" i="17"/>
  <c r="OQR10" i="17"/>
  <c r="OQS10" i="17"/>
  <c r="OQT10" i="17"/>
  <c r="OQU10" i="17"/>
  <c r="OQV10" i="17"/>
  <c r="OQW10" i="17"/>
  <c r="OQX10" i="17"/>
  <c r="OQY10" i="17"/>
  <c r="OQZ10" i="17"/>
  <c r="ORA10" i="17"/>
  <c r="ORB10" i="17"/>
  <c r="ORC10" i="17"/>
  <c r="ORD10" i="17"/>
  <c r="ORE10" i="17"/>
  <c r="ORF10" i="17"/>
  <c r="ORG10" i="17"/>
  <c r="ORH10" i="17"/>
  <c r="ORI10" i="17"/>
  <c r="ORJ10" i="17"/>
  <c r="ORK10" i="17"/>
  <c r="ORL10" i="17"/>
  <c r="ORM10" i="17"/>
  <c r="ORN10" i="17"/>
  <c r="ORO10" i="17"/>
  <c r="ORP10" i="17"/>
  <c r="ORQ10" i="17"/>
  <c r="ORR10" i="17"/>
  <c r="ORS10" i="17"/>
  <c r="ORT10" i="17"/>
  <c r="ORU10" i="17"/>
  <c r="ORV10" i="17"/>
  <c r="ORW10" i="17"/>
  <c r="ORX10" i="17"/>
  <c r="ORY10" i="17"/>
  <c r="ORZ10" i="17"/>
  <c r="OSA10" i="17"/>
  <c r="OSB10" i="17"/>
  <c r="OSC10" i="17"/>
  <c r="OSD10" i="17"/>
  <c r="OSE10" i="17"/>
  <c r="OSF10" i="17"/>
  <c r="OSG10" i="17"/>
  <c r="OSH10" i="17"/>
  <c r="OSI10" i="17"/>
  <c r="OSJ10" i="17"/>
  <c r="OSK10" i="17"/>
  <c r="OSL10" i="17"/>
  <c r="OSM10" i="17"/>
  <c r="OSN10" i="17"/>
  <c r="OSO10" i="17"/>
  <c r="OSP10" i="17"/>
  <c r="OSQ10" i="17"/>
  <c r="OSR10" i="17"/>
  <c r="OSS10" i="17"/>
  <c r="OST10" i="17"/>
  <c r="OSU10" i="17"/>
  <c r="OSV10" i="17"/>
  <c r="OSW10" i="17"/>
  <c r="OSX10" i="17"/>
  <c r="OSY10" i="17"/>
  <c r="OSZ10" i="17"/>
  <c r="OTA10" i="17"/>
  <c r="OTB10" i="17"/>
  <c r="OTC10" i="17"/>
  <c r="OTD10" i="17"/>
  <c r="OTE10" i="17"/>
  <c r="OTF10" i="17"/>
  <c r="OTG10" i="17"/>
  <c r="OTH10" i="17"/>
  <c r="OTI10" i="17"/>
  <c r="OTJ10" i="17"/>
  <c r="OTK10" i="17"/>
  <c r="OTL10" i="17"/>
  <c r="OTM10" i="17"/>
  <c r="OTN10" i="17"/>
  <c r="OTO10" i="17"/>
  <c r="OTP10" i="17"/>
  <c r="OTQ10" i="17"/>
  <c r="OTR10" i="17"/>
  <c r="OTS10" i="17"/>
  <c r="OTT10" i="17"/>
  <c r="OTU10" i="17"/>
  <c r="OTV10" i="17"/>
  <c r="OTW10" i="17"/>
  <c r="OTX10" i="17"/>
  <c r="OTY10" i="17"/>
  <c r="OTZ10" i="17"/>
  <c r="OUA10" i="17"/>
  <c r="OUB10" i="17"/>
  <c r="OUC10" i="17"/>
  <c r="OUD10" i="17"/>
  <c r="OUE10" i="17"/>
  <c r="OUF10" i="17"/>
  <c r="OUG10" i="17"/>
  <c r="OUH10" i="17"/>
  <c r="OUI10" i="17"/>
  <c r="OUJ10" i="17"/>
  <c r="OUK10" i="17"/>
  <c r="OUL10" i="17"/>
  <c r="OUM10" i="17"/>
  <c r="OUN10" i="17"/>
  <c r="OUO10" i="17"/>
  <c r="OUP10" i="17"/>
  <c r="OUQ10" i="17"/>
  <c r="OUR10" i="17"/>
  <c r="OUS10" i="17"/>
  <c r="OUT10" i="17"/>
  <c r="OUU10" i="17"/>
  <c r="OUV10" i="17"/>
  <c r="OUW10" i="17"/>
  <c r="OUX10" i="17"/>
  <c r="OUY10" i="17"/>
  <c r="OUZ10" i="17"/>
  <c r="OVA10" i="17"/>
  <c r="OVB10" i="17"/>
  <c r="OVC10" i="17"/>
  <c r="OVD10" i="17"/>
  <c r="OVE10" i="17"/>
  <c r="OVF10" i="17"/>
  <c r="OVG10" i="17"/>
  <c r="OVH10" i="17"/>
  <c r="OVI10" i="17"/>
  <c r="OVJ10" i="17"/>
  <c r="OVK10" i="17"/>
  <c r="OVL10" i="17"/>
  <c r="OVM10" i="17"/>
  <c r="OVN10" i="17"/>
  <c r="OVO10" i="17"/>
  <c r="OVP10" i="17"/>
  <c r="OVQ10" i="17"/>
  <c r="OVR10" i="17"/>
  <c r="OVS10" i="17"/>
  <c r="OVT10" i="17"/>
  <c r="OVU10" i="17"/>
  <c r="OVV10" i="17"/>
  <c r="OVW10" i="17"/>
  <c r="OVX10" i="17"/>
  <c r="OVY10" i="17"/>
  <c r="OVZ10" i="17"/>
  <c r="OWA10" i="17"/>
  <c r="OWB10" i="17"/>
  <c r="OWC10" i="17"/>
  <c r="OWD10" i="17"/>
  <c r="OWE10" i="17"/>
  <c r="OWF10" i="17"/>
  <c r="OWG10" i="17"/>
  <c r="OWH10" i="17"/>
  <c r="OWI10" i="17"/>
  <c r="OWJ10" i="17"/>
  <c r="OWK10" i="17"/>
  <c r="OWL10" i="17"/>
  <c r="OWM10" i="17"/>
  <c r="OWN10" i="17"/>
  <c r="OWO10" i="17"/>
  <c r="OWP10" i="17"/>
  <c r="OWQ10" i="17"/>
  <c r="OWR10" i="17"/>
  <c r="OWS10" i="17"/>
  <c r="OWT10" i="17"/>
  <c r="OWU10" i="17"/>
  <c r="OWV10" i="17"/>
  <c r="OWW10" i="17"/>
  <c r="OWX10" i="17"/>
  <c r="OWY10" i="17"/>
  <c r="OWZ10" i="17"/>
  <c r="OXA10" i="17"/>
  <c r="OXB10" i="17"/>
  <c r="OXC10" i="17"/>
  <c r="OXD10" i="17"/>
  <c r="OXE10" i="17"/>
  <c r="OXF10" i="17"/>
  <c r="OXG10" i="17"/>
  <c r="OXH10" i="17"/>
  <c r="OXI10" i="17"/>
  <c r="OXJ10" i="17"/>
  <c r="OXK10" i="17"/>
  <c r="OXL10" i="17"/>
  <c r="OXM10" i="17"/>
  <c r="OXN10" i="17"/>
  <c r="OXO10" i="17"/>
  <c r="OXP10" i="17"/>
  <c r="OXQ10" i="17"/>
  <c r="OXR10" i="17"/>
  <c r="OXS10" i="17"/>
  <c r="OXT10" i="17"/>
  <c r="OXU10" i="17"/>
  <c r="OXV10" i="17"/>
  <c r="OXW10" i="17"/>
  <c r="OXX10" i="17"/>
  <c r="OXY10" i="17"/>
  <c r="OXZ10" i="17"/>
  <c r="OYA10" i="17"/>
  <c r="OYB10" i="17"/>
  <c r="OYC10" i="17"/>
  <c r="OYD10" i="17"/>
  <c r="OYE10" i="17"/>
  <c r="OYF10" i="17"/>
  <c r="OYG10" i="17"/>
  <c r="OYH10" i="17"/>
  <c r="OYI10" i="17"/>
  <c r="OYJ10" i="17"/>
  <c r="OYK10" i="17"/>
  <c r="OYL10" i="17"/>
  <c r="OYM10" i="17"/>
  <c r="OYN10" i="17"/>
  <c r="OYO10" i="17"/>
  <c r="OYP10" i="17"/>
  <c r="OYQ10" i="17"/>
  <c r="OYR10" i="17"/>
  <c r="OYS10" i="17"/>
  <c r="OYT10" i="17"/>
  <c r="OYU10" i="17"/>
  <c r="OYV10" i="17"/>
  <c r="OYW10" i="17"/>
  <c r="OYX10" i="17"/>
  <c r="OYY10" i="17"/>
  <c r="OYZ10" i="17"/>
  <c r="OZA10" i="17"/>
  <c r="OZB10" i="17"/>
  <c r="OZC10" i="17"/>
  <c r="OZD10" i="17"/>
  <c r="OZE10" i="17"/>
  <c r="OZF10" i="17"/>
  <c r="OZG10" i="17"/>
  <c r="OZH10" i="17"/>
  <c r="OZI10" i="17"/>
  <c r="OZJ10" i="17"/>
  <c r="OZK10" i="17"/>
  <c r="OZL10" i="17"/>
  <c r="OZM10" i="17"/>
  <c r="OZN10" i="17"/>
  <c r="OZO10" i="17"/>
  <c r="OZP10" i="17"/>
  <c r="OZQ10" i="17"/>
  <c r="OZR10" i="17"/>
  <c r="OZS10" i="17"/>
  <c r="OZT10" i="17"/>
  <c r="OZU10" i="17"/>
  <c r="OZV10" i="17"/>
  <c r="OZW10" i="17"/>
  <c r="OZX10" i="17"/>
  <c r="OZY10" i="17"/>
  <c r="OZZ10" i="17"/>
  <c r="PAA10" i="17"/>
  <c r="PAB10" i="17"/>
  <c r="PAC10" i="17"/>
  <c r="PAD10" i="17"/>
  <c r="PAE10" i="17"/>
  <c r="PAF10" i="17"/>
  <c r="PAG10" i="17"/>
  <c r="PAH10" i="17"/>
  <c r="PAI10" i="17"/>
  <c r="PAJ10" i="17"/>
  <c r="PAK10" i="17"/>
  <c r="PAL10" i="17"/>
  <c r="PAM10" i="17"/>
  <c r="PAN10" i="17"/>
  <c r="PAO10" i="17"/>
  <c r="PAP10" i="17"/>
  <c r="PAQ10" i="17"/>
  <c r="PAR10" i="17"/>
  <c r="PAS10" i="17"/>
  <c r="PAT10" i="17"/>
  <c r="PAU10" i="17"/>
  <c r="PAV10" i="17"/>
  <c r="PAW10" i="17"/>
  <c r="PAX10" i="17"/>
  <c r="PAY10" i="17"/>
  <c r="PAZ10" i="17"/>
  <c r="PBA10" i="17"/>
  <c r="PBB10" i="17"/>
  <c r="PBC10" i="17"/>
  <c r="PBD10" i="17"/>
  <c r="PBE10" i="17"/>
  <c r="PBF10" i="17"/>
  <c r="PBG10" i="17"/>
  <c r="PBH10" i="17"/>
  <c r="PBI10" i="17"/>
  <c r="PBJ10" i="17"/>
  <c r="PBK10" i="17"/>
  <c r="PBL10" i="17"/>
  <c r="PBM10" i="17"/>
  <c r="PBN10" i="17"/>
  <c r="PBO10" i="17"/>
  <c r="PBP10" i="17"/>
  <c r="PBQ10" i="17"/>
  <c r="PBR10" i="17"/>
  <c r="PBS10" i="17"/>
  <c r="PBT10" i="17"/>
  <c r="PBU10" i="17"/>
  <c r="PBV10" i="17"/>
  <c r="PBW10" i="17"/>
  <c r="PBX10" i="17"/>
  <c r="PBY10" i="17"/>
  <c r="PBZ10" i="17"/>
  <c r="PCA10" i="17"/>
  <c r="PCB10" i="17"/>
  <c r="PCC10" i="17"/>
  <c r="PCD10" i="17"/>
  <c r="PCE10" i="17"/>
  <c r="PCF10" i="17"/>
  <c r="PCG10" i="17"/>
  <c r="PCH10" i="17"/>
  <c r="PCI10" i="17"/>
  <c r="PCJ10" i="17"/>
  <c r="PCK10" i="17"/>
  <c r="PCL10" i="17"/>
  <c r="PCM10" i="17"/>
  <c r="PCN10" i="17"/>
  <c r="PCO10" i="17"/>
  <c r="PCP10" i="17"/>
  <c r="PCQ10" i="17"/>
  <c r="PCR10" i="17"/>
  <c r="PCS10" i="17"/>
  <c r="PCT10" i="17"/>
  <c r="PCU10" i="17"/>
  <c r="PCV10" i="17"/>
  <c r="PCW10" i="17"/>
  <c r="PCX10" i="17"/>
  <c r="PCY10" i="17"/>
  <c r="PCZ10" i="17"/>
  <c r="PDA10" i="17"/>
  <c r="PDB10" i="17"/>
  <c r="PDC10" i="17"/>
  <c r="PDD10" i="17"/>
  <c r="PDE10" i="17"/>
  <c r="PDF10" i="17"/>
  <c r="PDG10" i="17"/>
  <c r="PDH10" i="17"/>
  <c r="PDI10" i="17"/>
  <c r="PDJ10" i="17"/>
  <c r="PDK10" i="17"/>
  <c r="PDL10" i="17"/>
  <c r="PDM10" i="17"/>
  <c r="PDN10" i="17"/>
  <c r="PDO10" i="17"/>
  <c r="PDP10" i="17"/>
  <c r="PDQ10" i="17"/>
  <c r="PDR10" i="17"/>
  <c r="PDS10" i="17"/>
  <c r="PDT10" i="17"/>
  <c r="PDU10" i="17"/>
  <c r="PDV10" i="17"/>
  <c r="PDW10" i="17"/>
  <c r="PDX10" i="17"/>
  <c r="PDY10" i="17"/>
  <c r="PDZ10" i="17"/>
  <c r="PEA10" i="17"/>
  <c r="PEB10" i="17"/>
  <c r="PEC10" i="17"/>
  <c r="PED10" i="17"/>
  <c r="PEE10" i="17"/>
  <c r="PEF10" i="17"/>
  <c r="PEG10" i="17"/>
  <c r="PEH10" i="17"/>
  <c r="PEI10" i="17"/>
  <c r="PEJ10" i="17"/>
  <c r="PEK10" i="17"/>
  <c r="PEL10" i="17"/>
  <c r="PEM10" i="17"/>
  <c r="PEN10" i="17"/>
  <c r="PEO10" i="17"/>
  <c r="PEP10" i="17"/>
  <c r="PEQ10" i="17"/>
  <c r="PER10" i="17"/>
  <c r="PES10" i="17"/>
  <c r="PET10" i="17"/>
  <c r="PEU10" i="17"/>
  <c r="PEV10" i="17"/>
  <c r="PEW10" i="17"/>
  <c r="PEX10" i="17"/>
  <c r="PEY10" i="17"/>
  <c r="PEZ10" i="17"/>
  <c r="PFA10" i="17"/>
  <c r="PFB10" i="17"/>
  <c r="PFC10" i="17"/>
  <c r="PFD10" i="17"/>
  <c r="PFE10" i="17"/>
  <c r="PFF10" i="17"/>
  <c r="PFG10" i="17"/>
  <c r="PFH10" i="17"/>
  <c r="PFI10" i="17"/>
  <c r="PFJ10" i="17"/>
  <c r="PFK10" i="17"/>
  <c r="PFL10" i="17"/>
  <c r="PFM10" i="17"/>
  <c r="PFN10" i="17"/>
  <c r="PFO10" i="17"/>
  <c r="PFP10" i="17"/>
  <c r="PFQ10" i="17"/>
  <c r="PFR10" i="17"/>
  <c r="PFS10" i="17"/>
  <c r="PFT10" i="17"/>
  <c r="PFU10" i="17"/>
  <c r="PFV10" i="17"/>
  <c r="PFW10" i="17"/>
  <c r="PFX10" i="17"/>
  <c r="PFY10" i="17"/>
  <c r="PFZ10" i="17"/>
  <c r="PGA10" i="17"/>
  <c r="PGB10" i="17"/>
  <c r="PGC10" i="17"/>
  <c r="PGD10" i="17"/>
  <c r="PGE10" i="17"/>
  <c r="PGF10" i="17"/>
  <c r="PGG10" i="17"/>
  <c r="PGH10" i="17"/>
  <c r="PGI10" i="17"/>
  <c r="PGJ10" i="17"/>
  <c r="PGK10" i="17"/>
  <c r="PGL10" i="17"/>
  <c r="PGM10" i="17"/>
  <c r="PGN10" i="17"/>
  <c r="PGO10" i="17"/>
  <c r="PGP10" i="17"/>
  <c r="PGQ10" i="17"/>
  <c r="PGR10" i="17"/>
  <c r="PGS10" i="17"/>
  <c r="PGT10" i="17"/>
  <c r="PGU10" i="17"/>
  <c r="PGV10" i="17"/>
  <c r="PGW10" i="17"/>
  <c r="PGX10" i="17"/>
  <c r="PGY10" i="17"/>
  <c r="PGZ10" i="17"/>
  <c r="PHA10" i="17"/>
  <c r="PHB10" i="17"/>
  <c r="PHC10" i="17"/>
  <c r="PHD10" i="17"/>
  <c r="PHE10" i="17"/>
  <c r="PHF10" i="17"/>
  <c r="PHG10" i="17"/>
  <c r="PHH10" i="17"/>
  <c r="PHI10" i="17"/>
  <c r="PHJ10" i="17"/>
  <c r="PHK10" i="17"/>
  <c r="PHL10" i="17"/>
  <c r="PHM10" i="17"/>
  <c r="PHN10" i="17"/>
  <c r="PHO10" i="17"/>
  <c r="PHP10" i="17"/>
  <c r="PHQ10" i="17"/>
  <c r="PHR10" i="17"/>
  <c r="PHS10" i="17"/>
  <c r="PHT10" i="17"/>
  <c r="PHU10" i="17"/>
  <c r="PHV10" i="17"/>
  <c r="PHW10" i="17"/>
  <c r="PHX10" i="17"/>
  <c r="PHY10" i="17"/>
  <c r="PHZ10" i="17"/>
  <c r="PIA10" i="17"/>
  <c r="PIB10" i="17"/>
  <c r="PIC10" i="17"/>
  <c r="PID10" i="17"/>
  <c r="PIE10" i="17"/>
  <c r="PIF10" i="17"/>
  <c r="PIG10" i="17"/>
  <c r="PIH10" i="17"/>
  <c r="PII10" i="17"/>
  <c r="PIJ10" i="17"/>
  <c r="PIK10" i="17"/>
  <c r="PIL10" i="17"/>
  <c r="PIM10" i="17"/>
  <c r="PIN10" i="17"/>
  <c r="PIO10" i="17"/>
  <c r="PIP10" i="17"/>
  <c r="PIQ10" i="17"/>
  <c r="PIR10" i="17"/>
  <c r="PIS10" i="17"/>
  <c r="PIT10" i="17"/>
  <c r="PIU10" i="17"/>
  <c r="PIV10" i="17"/>
  <c r="PIW10" i="17"/>
  <c r="PIX10" i="17"/>
  <c r="PIY10" i="17"/>
  <c r="PIZ10" i="17"/>
  <c r="PJA10" i="17"/>
  <c r="PJB10" i="17"/>
  <c r="PJC10" i="17"/>
  <c r="PJD10" i="17"/>
  <c r="PJE10" i="17"/>
  <c r="PJF10" i="17"/>
  <c r="PJG10" i="17"/>
  <c r="PJH10" i="17"/>
  <c r="PJI10" i="17"/>
  <c r="PJJ10" i="17"/>
  <c r="PJK10" i="17"/>
  <c r="PJL10" i="17"/>
  <c r="PJM10" i="17"/>
  <c r="PJN10" i="17"/>
  <c r="PJO10" i="17"/>
  <c r="PJP10" i="17"/>
  <c r="PJQ10" i="17"/>
  <c r="PJR10" i="17"/>
  <c r="PJS10" i="17"/>
  <c r="PJT10" i="17"/>
  <c r="PJU10" i="17"/>
  <c r="PJV10" i="17"/>
  <c r="PJW10" i="17"/>
  <c r="PJX10" i="17"/>
  <c r="PJY10" i="17"/>
  <c r="PJZ10" i="17"/>
  <c r="PKA10" i="17"/>
  <c r="PKB10" i="17"/>
  <c r="PKC10" i="17"/>
  <c r="PKD10" i="17"/>
  <c r="PKE10" i="17"/>
  <c r="PKF10" i="17"/>
  <c r="PKG10" i="17"/>
  <c r="PKH10" i="17"/>
  <c r="PKI10" i="17"/>
  <c r="PKJ10" i="17"/>
  <c r="PKK10" i="17"/>
  <c r="PKL10" i="17"/>
  <c r="PKM10" i="17"/>
  <c r="PKN10" i="17"/>
  <c r="PKO10" i="17"/>
  <c r="PKP10" i="17"/>
  <c r="PKQ10" i="17"/>
  <c r="PKR10" i="17"/>
  <c r="PKS10" i="17"/>
  <c r="PKT10" i="17"/>
  <c r="PKU10" i="17"/>
  <c r="PKV10" i="17"/>
  <c r="PKW10" i="17"/>
  <c r="PKX10" i="17"/>
  <c r="PKY10" i="17"/>
  <c r="PKZ10" i="17"/>
  <c r="PLA10" i="17"/>
  <c r="PLB10" i="17"/>
  <c r="PLC10" i="17"/>
  <c r="PLD10" i="17"/>
  <c r="PLE10" i="17"/>
  <c r="PLF10" i="17"/>
  <c r="PLG10" i="17"/>
  <c r="PLH10" i="17"/>
  <c r="PLI10" i="17"/>
  <c r="PLJ10" i="17"/>
  <c r="PLK10" i="17"/>
  <c r="PLL10" i="17"/>
  <c r="PLM10" i="17"/>
  <c r="PLN10" i="17"/>
  <c r="PLO10" i="17"/>
  <c r="PLP10" i="17"/>
  <c r="PLQ10" i="17"/>
  <c r="PLR10" i="17"/>
  <c r="PLS10" i="17"/>
  <c r="PLT10" i="17"/>
  <c r="PLU10" i="17"/>
  <c r="PLV10" i="17"/>
  <c r="PLW10" i="17"/>
  <c r="PLX10" i="17"/>
  <c r="PLY10" i="17"/>
  <c r="PLZ10" i="17"/>
  <c r="PMA10" i="17"/>
  <c r="PMB10" i="17"/>
  <c r="PMC10" i="17"/>
  <c r="PMD10" i="17"/>
  <c r="PME10" i="17"/>
  <c r="PMF10" i="17"/>
  <c r="PMG10" i="17"/>
  <c r="PMH10" i="17"/>
  <c r="PMI10" i="17"/>
  <c r="PMJ10" i="17"/>
  <c r="PMK10" i="17"/>
  <c r="PML10" i="17"/>
  <c r="PMM10" i="17"/>
  <c r="PMN10" i="17"/>
  <c r="PMO10" i="17"/>
  <c r="PMP10" i="17"/>
  <c r="PMQ10" i="17"/>
  <c r="PMR10" i="17"/>
  <c r="PMS10" i="17"/>
  <c r="PMT10" i="17"/>
  <c r="PMU10" i="17"/>
  <c r="PMV10" i="17"/>
  <c r="PMW10" i="17"/>
  <c r="PMX10" i="17"/>
  <c r="PMY10" i="17"/>
  <c r="PMZ10" i="17"/>
  <c r="PNA10" i="17"/>
  <c r="PNB10" i="17"/>
  <c r="PNC10" i="17"/>
  <c r="PND10" i="17"/>
  <c r="PNE10" i="17"/>
  <c r="PNF10" i="17"/>
  <c r="PNG10" i="17"/>
  <c r="PNH10" i="17"/>
  <c r="PNI10" i="17"/>
  <c r="PNJ10" i="17"/>
  <c r="PNK10" i="17"/>
  <c r="PNL10" i="17"/>
  <c r="PNM10" i="17"/>
  <c r="PNN10" i="17"/>
  <c r="PNO10" i="17"/>
  <c r="PNP10" i="17"/>
  <c r="PNQ10" i="17"/>
  <c r="PNR10" i="17"/>
  <c r="PNS10" i="17"/>
  <c r="PNT10" i="17"/>
  <c r="PNU10" i="17"/>
  <c r="PNV10" i="17"/>
  <c r="PNW10" i="17"/>
  <c r="PNX10" i="17"/>
  <c r="PNY10" i="17"/>
  <c r="PNZ10" i="17"/>
  <c r="POA10" i="17"/>
  <c r="POB10" i="17"/>
  <c r="POC10" i="17"/>
  <c r="POD10" i="17"/>
  <c r="POE10" i="17"/>
  <c r="POF10" i="17"/>
  <c r="POG10" i="17"/>
  <c r="POH10" i="17"/>
  <c r="POI10" i="17"/>
  <c r="POJ10" i="17"/>
  <c r="POK10" i="17"/>
  <c r="POL10" i="17"/>
  <c r="POM10" i="17"/>
  <c r="PON10" i="17"/>
  <c r="POO10" i="17"/>
  <c r="POP10" i="17"/>
  <c r="POQ10" i="17"/>
  <c r="POR10" i="17"/>
  <c r="POS10" i="17"/>
  <c r="POT10" i="17"/>
  <c r="POU10" i="17"/>
  <c r="POV10" i="17"/>
  <c r="POW10" i="17"/>
  <c r="POX10" i="17"/>
  <c r="POY10" i="17"/>
  <c r="POZ10" i="17"/>
  <c r="PPA10" i="17"/>
  <c r="PPB10" i="17"/>
  <c r="PPC10" i="17"/>
  <c r="PPD10" i="17"/>
  <c r="PPE10" i="17"/>
  <c r="PPF10" i="17"/>
  <c r="PPG10" i="17"/>
  <c r="PPH10" i="17"/>
  <c r="PPI10" i="17"/>
  <c r="PPJ10" i="17"/>
  <c r="PPK10" i="17"/>
  <c r="PPL10" i="17"/>
  <c r="PPM10" i="17"/>
  <c r="PPN10" i="17"/>
  <c r="PPO10" i="17"/>
  <c r="PPP10" i="17"/>
  <c r="PPQ10" i="17"/>
  <c r="PPR10" i="17"/>
  <c r="PPS10" i="17"/>
  <c r="PPT10" i="17"/>
  <c r="PPU10" i="17"/>
  <c r="PPV10" i="17"/>
  <c r="PPW10" i="17"/>
  <c r="PPX10" i="17"/>
  <c r="PPY10" i="17"/>
  <c r="PPZ10" i="17"/>
  <c r="PQA10" i="17"/>
  <c r="PQB10" i="17"/>
  <c r="PQC10" i="17"/>
  <c r="PQD10" i="17"/>
  <c r="PQE10" i="17"/>
  <c r="PQF10" i="17"/>
  <c r="PQG10" i="17"/>
  <c r="PQH10" i="17"/>
  <c r="PQI10" i="17"/>
  <c r="PQJ10" i="17"/>
  <c r="PQK10" i="17"/>
  <c r="PQL10" i="17"/>
  <c r="PQM10" i="17"/>
  <c r="PQN10" i="17"/>
  <c r="PQO10" i="17"/>
  <c r="PQP10" i="17"/>
  <c r="PQQ10" i="17"/>
  <c r="PQR10" i="17"/>
  <c r="PQS10" i="17"/>
  <c r="PQT10" i="17"/>
  <c r="PQU10" i="17"/>
  <c r="PQV10" i="17"/>
  <c r="PQW10" i="17"/>
  <c r="PQX10" i="17"/>
  <c r="PQY10" i="17"/>
  <c r="PQZ10" i="17"/>
  <c r="PRA10" i="17"/>
  <c r="PRB10" i="17"/>
  <c r="PRC10" i="17"/>
  <c r="PRD10" i="17"/>
  <c r="PRE10" i="17"/>
  <c r="PRF10" i="17"/>
  <c r="PRG10" i="17"/>
  <c r="PRH10" i="17"/>
  <c r="PRI10" i="17"/>
  <c r="PRJ10" i="17"/>
  <c r="PRK10" i="17"/>
  <c r="PRL10" i="17"/>
  <c r="PRM10" i="17"/>
  <c r="PRN10" i="17"/>
  <c r="PRO10" i="17"/>
  <c r="PRP10" i="17"/>
  <c r="PRQ10" i="17"/>
  <c r="PRR10" i="17"/>
  <c r="PRS10" i="17"/>
  <c r="PRT10" i="17"/>
  <c r="PRU10" i="17"/>
  <c r="PRV10" i="17"/>
  <c r="PRW10" i="17"/>
  <c r="PRX10" i="17"/>
  <c r="PRY10" i="17"/>
  <c r="PRZ10" i="17"/>
  <c r="PSA10" i="17"/>
  <c r="PSB10" i="17"/>
  <c r="PSC10" i="17"/>
  <c r="PSD10" i="17"/>
  <c r="PSE10" i="17"/>
  <c r="PSF10" i="17"/>
  <c r="PSG10" i="17"/>
  <c r="PSH10" i="17"/>
  <c r="PSI10" i="17"/>
  <c r="PSJ10" i="17"/>
  <c r="PSK10" i="17"/>
  <c r="PSL10" i="17"/>
  <c r="PSM10" i="17"/>
  <c r="PSN10" i="17"/>
  <c r="PSO10" i="17"/>
  <c r="PSP10" i="17"/>
  <c r="PSQ10" i="17"/>
  <c r="PSR10" i="17"/>
  <c r="PSS10" i="17"/>
  <c r="PST10" i="17"/>
  <c r="PSU10" i="17"/>
  <c r="PSV10" i="17"/>
  <c r="PSW10" i="17"/>
  <c r="PSX10" i="17"/>
  <c r="PSY10" i="17"/>
  <c r="PSZ10" i="17"/>
  <c r="PTA10" i="17"/>
  <c r="PTB10" i="17"/>
  <c r="PTC10" i="17"/>
  <c r="PTD10" i="17"/>
  <c r="PTE10" i="17"/>
  <c r="PTF10" i="17"/>
  <c r="PTG10" i="17"/>
  <c r="PTH10" i="17"/>
  <c r="PTI10" i="17"/>
  <c r="PTJ10" i="17"/>
  <c r="PTK10" i="17"/>
  <c r="PTL10" i="17"/>
  <c r="PTM10" i="17"/>
  <c r="PTN10" i="17"/>
  <c r="PTO10" i="17"/>
  <c r="PTP10" i="17"/>
  <c r="PTQ10" i="17"/>
  <c r="PTR10" i="17"/>
  <c r="PTS10" i="17"/>
  <c r="PTT10" i="17"/>
  <c r="PTU10" i="17"/>
  <c r="PTV10" i="17"/>
  <c r="PTW10" i="17"/>
  <c r="PTX10" i="17"/>
  <c r="PTY10" i="17"/>
  <c r="PTZ10" i="17"/>
  <c r="PUA10" i="17"/>
  <c r="PUB10" i="17"/>
  <c r="PUC10" i="17"/>
  <c r="PUD10" i="17"/>
  <c r="PUE10" i="17"/>
  <c r="PUF10" i="17"/>
  <c r="PUG10" i="17"/>
  <c r="PUH10" i="17"/>
  <c r="PUI10" i="17"/>
  <c r="PUJ10" i="17"/>
  <c r="PUK10" i="17"/>
  <c r="PUL10" i="17"/>
  <c r="PUM10" i="17"/>
  <c r="PUN10" i="17"/>
  <c r="PUO10" i="17"/>
  <c r="PUP10" i="17"/>
  <c r="PUQ10" i="17"/>
  <c r="PUR10" i="17"/>
  <c r="PUS10" i="17"/>
  <c r="PUT10" i="17"/>
  <c r="PUU10" i="17"/>
  <c r="PUV10" i="17"/>
  <c r="PUW10" i="17"/>
  <c r="PUX10" i="17"/>
  <c r="PUY10" i="17"/>
  <c r="PUZ10" i="17"/>
  <c r="PVA10" i="17"/>
  <c r="PVB10" i="17"/>
  <c r="PVC10" i="17"/>
  <c r="PVD10" i="17"/>
  <c r="PVE10" i="17"/>
  <c r="PVF10" i="17"/>
  <c r="PVG10" i="17"/>
  <c r="PVH10" i="17"/>
  <c r="PVI10" i="17"/>
  <c r="PVJ10" i="17"/>
  <c r="PVK10" i="17"/>
  <c r="PVL10" i="17"/>
  <c r="PVM10" i="17"/>
  <c r="PVN10" i="17"/>
  <c r="PVO10" i="17"/>
  <c r="PVP10" i="17"/>
  <c r="PVQ10" i="17"/>
  <c r="PVR10" i="17"/>
  <c r="PVS10" i="17"/>
  <c r="PVT10" i="17"/>
  <c r="PVU10" i="17"/>
  <c r="PVV10" i="17"/>
  <c r="PVW10" i="17"/>
  <c r="PVX10" i="17"/>
  <c r="PVY10" i="17"/>
  <c r="PVZ10" i="17"/>
  <c r="PWA10" i="17"/>
  <c r="PWB10" i="17"/>
  <c r="PWC10" i="17"/>
  <c r="PWD10" i="17"/>
  <c r="PWE10" i="17"/>
  <c r="PWF10" i="17"/>
  <c r="PWG10" i="17"/>
  <c r="PWH10" i="17"/>
  <c r="PWI10" i="17"/>
  <c r="PWJ10" i="17"/>
  <c r="PWK10" i="17"/>
  <c r="PWL10" i="17"/>
  <c r="PWM10" i="17"/>
  <c r="PWN10" i="17"/>
  <c r="PWO10" i="17"/>
  <c r="PWP10" i="17"/>
  <c r="PWQ10" i="17"/>
  <c r="PWR10" i="17"/>
  <c r="PWS10" i="17"/>
  <c r="PWT10" i="17"/>
  <c r="PWU10" i="17"/>
  <c r="PWV10" i="17"/>
  <c r="PWW10" i="17"/>
  <c r="PWX10" i="17"/>
  <c r="PWY10" i="17"/>
  <c r="PWZ10" i="17"/>
  <c r="PXA10" i="17"/>
  <c r="PXB10" i="17"/>
  <c r="PXC10" i="17"/>
  <c r="PXD10" i="17"/>
  <c r="PXE10" i="17"/>
  <c r="PXF10" i="17"/>
  <c r="PXG10" i="17"/>
  <c r="PXH10" i="17"/>
  <c r="PXI10" i="17"/>
  <c r="PXJ10" i="17"/>
  <c r="PXK10" i="17"/>
  <c r="PXL10" i="17"/>
  <c r="PXM10" i="17"/>
  <c r="PXN10" i="17"/>
  <c r="PXO10" i="17"/>
  <c r="PXP10" i="17"/>
  <c r="PXQ10" i="17"/>
  <c r="PXR10" i="17"/>
  <c r="PXS10" i="17"/>
  <c r="PXT10" i="17"/>
  <c r="PXU10" i="17"/>
  <c r="PXV10" i="17"/>
  <c r="PXW10" i="17"/>
  <c r="PXX10" i="17"/>
  <c r="PXY10" i="17"/>
  <c r="PXZ10" i="17"/>
  <c r="PYA10" i="17"/>
  <c r="PYB10" i="17"/>
  <c r="PYC10" i="17"/>
  <c r="PYD10" i="17"/>
  <c r="PYE10" i="17"/>
  <c r="PYF10" i="17"/>
  <c r="PYG10" i="17"/>
  <c r="PYH10" i="17"/>
  <c r="PYI10" i="17"/>
  <c r="PYJ10" i="17"/>
  <c r="PYK10" i="17"/>
  <c r="PYL10" i="17"/>
  <c r="PYM10" i="17"/>
  <c r="PYN10" i="17"/>
  <c r="PYO10" i="17"/>
  <c r="PYP10" i="17"/>
  <c r="PYQ10" i="17"/>
  <c r="PYR10" i="17"/>
  <c r="PYS10" i="17"/>
  <c r="PYT10" i="17"/>
  <c r="PYU10" i="17"/>
  <c r="PYV10" i="17"/>
  <c r="PYW10" i="17"/>
  <c r="PYX10" i="17"/>
  <c r="PYY10" i="17"/>
  <c r="PYZ10" i="17"/>
  <c r="PZA10" i="17"/>
  <c r="PZB10" i="17"/>
  <c r="PZC10" i="17"/>
  <c r="PZD10" i="17"/>
  <c r="PZE10" i="17"/>
  <c r="PZF10" i="17"/>
  <c r="PZG10" i="17"/>
  <c r="PZH10" i="17"/>
  <c r="PZI10" i="17"/>
  <c r="PZJ10" i="17"/>
  <c r="PZK10" i="17"/>
  <c r="PZL10" i="17"/>
  <c r="PZM10" i="17"/>
  <c r="PZN10" i="17"/>
  <c r="PZO10" i="17"/>
  <c r="PZP10" i="17"/>
  <c r="PZQ10" i="17"/>
  <c r="PZR10" i="17"/>
  <c r="PZS10" i="17"/>
  <c r="PZT10" i="17"/>
  <c r="PZU10" i="17"/>
  <c r="PZV10" i="17"/>
  <c r="PZW10" i="17"/>
  <c r="PZX10" i="17"/>
  <c r="PZY10" i="17"/>
  <c r="PZZ10" i="17"/>
  <c r="QAA10" i="17"/>
  <c r="QAB10" i="17"/>
  <c r="QAC10" i="17"/>
  <c r="QAD10" i="17"/>
  <c r="QAE10" i="17"/>
  <c r="QAF10" i="17"/>
  <c r="QAG10" i="17"/>
  <c r="QAH10" i="17"/>
  <c r="QAI10" i="17"/>
  <c r="QAJ10" i="17"/>
  <c r="QAK10" i="17"/>
  <c r="QAL10" i="17"/>
  <c r="QAM10" i="17"/>
  <c r="QAN10" i="17"/>
  <c r="QAO10" i="17"/>
  <c r="QAP10" i="17"/>
  <c r="QAQ10" i="17"/>
  <c r="QAR10" i="17"/>
  <c r="QAS10" i="17"/>
  <c r="QAT10" i="17"/>
  <c r="QAU10" i="17"/>
  <c r="QAV10" i="17"/>
  <c r="QAW10" i="17"/>
  <c r="QAX10" i="17"/>
  <c r="QAY10" i="17"/>
  <c r="QAZ10" i="17"/>
  <c r="QBA10" i="17"/>
  <c r="QBB10" i="17"/>
  <c r="QBC10" i="17"/>
  <c r="QBD10" i="17"/>
  <c r="QBE10" i="17"/>
  <c r="QBF10" i="17"/>
  <c r="QBG10" i="17"/>
  <c r="QBH10" i="17"/>
  <c r="QBI10" i="17"/>
  <c r="QBJ10" i="17"/>
  <c r="QBK10" i="17"/>
  <c r="QBL10" i="17"/>
  <c r="QBM10" i="17"/>
  <c r="QBN10" i="17"/>
  <c r="QBO10" i="17"/>
  <c r="QBP10" i="17"/>
  <c r="QBQ10" i="17"/>
  <c r="QBR10" i="17"/>
  <c r="QBS10" i="17"/>
  <c r="QBT10" i="17"/>
  <c r="QBU10" i="17"/>
  <c r="QBV10" i="17"/>
  <c r="QBW10" i="17"/>
  <c r="QBX10" i="17"/>
  <c r="QBY10" i="17"/>
  <c r="QBZ10" i="17"/>
  <c r="QCA10" i="17"/>
  <c r="QCB10" i="17"/>
  <c r="QCC10" i="17"/>
  <c r="QCD10" i="17"/>
  <c r="QCE10" i="17"/>
  <c r="QCF10" i="17"/>
  <c r="QCG10" i="17"/>
  <c r="QCH10" i="17"/>
  <c r="QCI10" i="17"/>
  <c r="QCJ10" i="17"/>
  <c r="QCK10" i="17"/>
  <c r="QCL10" i="17"/>
  <c r="QCM10" i="17"/>
  <c r="QCN10" i="17"/>
  <c r="QCO10" i="17"/>
  <c r="QCP10" i="17"/>
  <c r="QCQ10" i="17"/>
  <c r="QCR10" i="17"/>
  <c r="QCS10" i="17"/>
  <c r="QCT10" i="17"/>
  <c r="QCU10" i="17"/>
  <c r="QCV10" i="17"/>
  <c r="QCW10" i="17"/>
  <c r="QCX10" i="17"/>
  <c r="QCY10" i="17"/>
  <c r="QCZ10" i="17"/>
  <c r="QDA10" i="17"/>
  <c r="QDB10" i="17"/>
  <c r="QDC10" i="17"/>
  <c r="QDD10" i="17"/>
  <c r="QDE10" i="17"/>
  <c r="QDF10" i="17"/>
  <c r="QDG10" i="17"/>
  <c r="QDH10" i="17"/>
  <c r="QDI10" i="17"/>
  <c r="QDJ10" i="17"/>
  <c r="QDK10" i="17"/>
  <c r="QDL10" i="17"/>
  <c r="QDM10" i="17"/>
  <c r="QDN10" i="17"/>
  <c r="QDO10" i="17"/>
  <c r="QDP10" i="17"/>
  <c r="QDQ10" i="17"/>
  <c r="QDR10" i="17"/>
  <c r="QDS10" i="17"/>
  <c r="QDT10" i="17"/>
  <c r="QDU10" i="17"/>
  <c r="QDV10" i="17"/>
  <c r="QDW10" i="17"/>
  <c r="QDX10" i="17"/>
  <c r="QDY10" i="17"/>
  <c r="QDZ10" i="17"/>
  <c r="QEA10" i="17"/>
  <c r="QEB10" i="17"/>
  <c r="QEC10" i="17"/>
  <c r="QED10" i="17"/>
  <c r="QEE10" i="17"/>
  <c r="QEF10" i="17"/>
  <c r="QEG10" i="17"/>
  <c r="QEH10" i="17"/>
  <c r="QEI10" i="17"/>
  <c r="QEJ10" i="17"/>
  <c r="QEK10" i="17"/>
  <c r="QEL10" i="17"/>
  <c r="QEM10" i="17"/>
  <c r="QEN10" i="17"/>
  <c r="QEO10" i="17"/>
  <c r="QEP10" i="17"/>
  <c r="QEQ10" i="17"/>
  <c r="QER10" i="17"/>
  <c r="QES10" i="17"/>
  <c r="QET10" i="17"/>
  <c r="QEU10" i="17"/>
  <c r="QEV10" i="17"/>
  <c r="QEW10" i="17"/>
  <c r="QEX10" i="17"/>
  <c r="QEY10" i="17"/>
  <c r="QEZ10" i="17"/>
  <c r="QFA10" i="17"/>
  <c r="QFB10" i="17"/>
  <c r="QFC10" i="17"/>
  <c r="QFD10" i="17"/>
  <c r="QFE10" i="17"/>
  <c r="QFF10" i="17"/>
  <c r="QFG10" i="17"/>
  <c r="QFH10" i="17"/>
  <c r="QFI10" i="17"/>
  <c r="QFJ10" i="17"/>
  <c r="QFK10" i="17"/>
  <c r="QFL10" i="17"/>
  <c r="QFM10" i="17"/>
  <c r="QFN10" i="17"/>
  <c r="QFO10" i="17"/>
  <c r="QFP10" i="17"/>
  <c r="QFQ10" i="17"/>
  <c r="QFR10" i="17"/>
  <c r="QFS10" i="17"/>
  <c r="QFT10" i="17"/>
  <c r="QFU10" i="17"/>
  <c r="QFV10" i="17"/>
  <c r="QFW10" i="17"/>
  <c r="QFX10" i="17"/>
  <c r="QFY10" i="17"/>
  <c r="QFZ10" i="17"/>
  <c r="QGA10" i="17"/>
  <c r="QGB10" i="17"/>
  <c r="QGC10" i="17"/>
  <c r="QGD10" i="17"/>
  <c r="QGE10" i="17"/>
  <c r="QGF10" i="17"/>
  <c r="QGG10" i="17"/>
  <c r="QGH10" i="17"/>
  <c r="QGI10" i="17"/>
  <c r="QGJ10" i="17"/>
  <c r="QGK10" i="17"/>
  <c r="QGL10" i="17"/>
  <c r="QGM10" i="17"/>
  <c r="QGN10" i="17"/>
  <c r="QGO10" i="17"/>
  <c r="QGP10" i="17"/>
  <c r="QGQ10" i="17"/>
  <c r="QGR10" i="17"/>
  <c r="QGS10" i="17"/>
  <c r="QGT10" i="17"/>
  <c r="QGU10" i="17"/>
  <c r="QGV10" i="17"/>
  <c r="QGW10" i="17"/>
  <c r="QGX10" i="17"/>
  <c r="QGY10" i="17"/>
  <c r="QGZ10" i="17"/>
  <c r="QHA10" i="17"/>
  <c r="QHB10" i="17"/>
  <c r="QHC10" i="17"/>
  <c r="QHD10" i="17"/>
  <c r="QHE10" i="17"/>
  <c r="QHF10" i="17"/>
  <c r="QHG10" i="17"/>
  <c r="QHH10" i="17"/>
  <c r="QHI10" i="17"/>
  <c r="QHJ10" i="17"/>
  <c r="QHK10" i="17"/>
  <c r="QHL10" i="17"/>
  <c r="QHM10" i="17"/>
  <c r="QHN10" i="17"/>
  <c r="QHO10" i="17"/>
  <c r="QHP10" i="17"/>
  <c r="QHQ10" i="17"/>
  <c r="QHR10" i="17"/>
  <c r="QHS10" i="17"/>
  <c r="QHT10" i="17"/>
  <c r="QHU10" i="17"/>
  <c r="QHV10" i="17"/>
  <c r="QHW10" i="17"/>
  <c r="QHX10" i="17"/>
  <c r="QHY10" i="17"/>
  <c r="QHZ10" i="17"/>
  <c r="QIA10" i="17"/>
  <c r="QIB10" i="17"/>
  <c r="QIC10" i="17"/>
  <c r="QID10" i="17"/>
  <c r="QIE10" i="17"/>
  <c r="QIF10" i="17"/>
  <c r="QIG10" i="17"/>
  <c r="QIH10" i="17"/>
  <c r="QII10" i="17"/>
  <c r="QIJ10" i="17"/>
  <c r="QIK10" i="17"/>
  <c r="QIL10" i="17"/>
  <c r="QIM10" i="17"/>
  <c r="QIN10" i="17"/>
  <c r="QIO10" i="17"/>
  <c r="QIP10" i="17"/>
  <c r="QIQ10" i="17"/>
  <c r="QIR10" i="17"/>
  <c r="QIS10" i="17"/>
  <c r="QIT10" i="17"/>
  <c r="QIU10" i="17"/>
  <c r="QIV10" i="17"/>
  <c r="QIW10" i="17"/>
  <c r="QIX10" i="17"/>
  <c r="QIY10" i="17"/>
  <c r="QIZ10" i="17"/>
  <c r="QJA10" i="17"/>
  <c r="QJB10" i="17"/>
  <c r="QJC10" i="17"/>
  <c r="QJD10" i="17"/>
  <c r="QJE10" i="17"/>
  <c r="QJF10" i="17"/>
  <c r="QJG10" i="17"/>
  <c r="QJH10" i="17"/>
  <c r="QJI10" i="17"/>
  <c r="QJJ10" i="17"/>
  <c r="QJK10" i="17"/>
  <c r="QJL10" i="17"/>
  <c r="QJM10" i="17"/>
  <c r="QJN10" i="17"/>
  <c r="QJO10" i="17"/>
  <c r="QJP10" i="17"/>
  <c r="QJQ10" i="17"/>
  <c r="QJR10" i="17"/>
  <c r="QJS10" i="17"/>
  <c r="QJT10" i="17"/>
  <c r="QJU10" i="17"/>
  <c r="QJV10" i="17"/>
  <c r="QJW10" i="17"/>
  <c r="QJX10" i="17"/>
  <c r="QJY10" i="17"/>
  <c r="QJZ10" i="17"/>
  <c r="QKA10" i="17"/>
  <c r="QKB10" i="17"/>
  <c r="QKC10" i="17"/>
  <c r="QKD10" i="17"/>
  <c r="QKE10" i="17"/>
  <c r="QKF10" i="17"/>
  <c r="QKG10" i="17"/>
  <c r="QKH10" i="17"/>
  <c r="QKI10" i="17"/>
  <c r="QKJ10" i="17"/>
  <c r="QKK10" i="17"/>
  <c r="QKL10" i="17"/>
  <c r="QKM10" i="17"/>
  <c r="QKN10" i="17"/>
  <c r="QKO10" i="17"/>
  <c r="QKP10" i="17"/>
  <c r="QKQ10" i="17"/>
  <c r="QKR10" i="17"/>
  <c r="QKS10" i="17"/>
  <c r="QKT10" i="17"/>
  <c r="QKU10" i="17"/>
  <c r="QKV10" i="17"/>
  <c r="QKW10" i="17"/>
  <c r="QKX10" i="17"/>
  <c r="QKY10" i="17"/>
  <c r="QKZ10" i="17"/>
  <c r="QLA10" i="17"/>
  <c r="QLB10" i="17"/>
  <c r="QLC10" i="17"/>
  <c r="QLD10" i="17"/>
  <c r="QLE10" i="17"/>
  <c r="QLF10" i="17"/>
  <c r="QLG10" i="17"/>
  <c r="QLH10" i="17"/>
  <c r="QLI10" i="17"/>
  <c r="QLJ10" i="17"/>
  <c r="QLK10" i="17"/>
  <c r="QLL10" i="17"/>
  <c r="QLM10" i="17"/>
  <c r="QLN10" i="17"/>
  <c r="QLO10" i="17"/>
  <c r="QLP10" i="17"/>
  <c r="QLQ10" i="17"/>
  <c r="QLR10" i="17"/>
  <c r="QLS10" i="17"/>
  <c r="QLT10" i="17"/>
  <c r="QLU10" i="17"/>
  <c r="QLV10" i="17"/>
  <c r="QLW10" i="17"/>
  <c r="QLX10" i="17"/>
  <c r="QLY10" i="17"/>
  <c r="QLZ10" i="17"/>
  <c r="QMA10" i="17"/>
  <c r="QMB10" i="17"/>
  <c r="QMC10" i="17"/>
  <c r="QMD10" i="17"/>
  <c r="QME10" i="17"/>
  <c r="QMF10" i="17"/>
  <c r="QMG10" i="17"/>
  <c r="QMH10" i="17"/>
  <c r="QMI10" i="17"/>
  <c r="QMJ10" i="17"/>
  <c r="QMK10" i="17"/>
  <c r="QML10" i="17"/>
  <c r="QMM10" i="17"/>
  <c r="QMN10" i="17"/>
  <c r="QMO10" i="17"/>
  <c r="QMP10" i="17"/>
  <c r="QMQ10" i="17"/>
  <c r="QMR10" i="17"/>
  <c r="QMS10" i="17"/>
  <c r="QMT10" i="17"/>
  <c r="QMU10" i="17"/>
  <c r="QMV10" i="17"/>
  <c r="QMW10" i="17"/>
  <c r="QMX10" i="17"/>
  <c r="QMY10" i="17"/>
  <c r="QMZ10" i="17"/>
  <c r="QNA10" i="17"/>
  <c r="QNB10" i="17"/>
  <c r="QNC10" i="17"/>
  <c r="QND10" i="17"/>
  <c r="QNE10" i="17"/>
  <c r="QNF10" i="17"/>
  <c r="QNG10" i="17"/>
  <c r="QNH10" i="17"/>
  <c r="QNI10" i="17"/>
  <c r="QNJ10" i="17"/>
  <c r="QNK10" i="17"/>
  <c r="QNL10" i="17"/>
  <c r="QNM10" i="17"/>
  <c r="QNN10" i="17"/>
  <c r="QNO10" i="17"/>
  <c r="QNP10" i="17"/>
  <c r="QNQ10" i="17"/>
  <c r="QNR10" i="17"/>
  <c r="QNS10" i="17"/>
  <c r="QNT10" i="17"/>
  <c r="QNU10" i="17"/>
  <c r="QNV10" i="17"/>
  <c r="QNW10" i="17"/>
  <c r="QNX10" i="17"/>
  <c r="QNY10" i="17"/>
  <c r="QNZ10" i="17"/>
  <c r="QOA10" i="17"/>
  <c r="QOB10" i="17"/>
  <c r="QOC10" i="17"/>
  <c r="QOD10" i="17"/>
  <c r="QOE10" i="17"/>
  <c r="QOF10" i="17"/>
  <c r="QOG10" i="17"/>
  <c r="QOH10" i="17"/>
  <c r="QOI10" i="17"/>
  <c r="QOJ10" i="17"/>
  <c r="QOK10" i="17"/>
  <c r="QOL10" i="17"/>
  <c r="QOM10" i="17"/>
  <c r="QON10" i="17"/>
  <c r="QOO10" i="17"/>
  <c r="QOP10" i="17"/>
  <c r="QOQ10" i="17"/>
  <c r="QOR10" i="17"/>
  <c r="QOS10" i="17"/>
  <c r="QOT10" i="17"/>
  <c r="QOU10" i="17"/>
  <c r="QOV10" i="17"/>
  <c r="QOW10" i="17"/>
  <c r="QOX10" i="17"/>
  <c r="QOY10" i="17"/>
  <c r="QOZ10" i="17"/>
  <c r="QPA10" i="17"/>
  <c r="QPB10" i="17"/>
  <c r="QPC10" i="17"/>
  <c r="QPD10" i="17"/>
  <c r="QPE10" i="17"/>
  <c r="QPF10" i="17"/>
  <c r="QPG10" i="17"/>
  <c r="QPH10" i="17"/>
  <c r="QPI10" i="17"/>
  <c r="QPJ10" i="17"/>
  <c r="QPK10" i="17"/>
  <c r="QPL10" i="17"/>
  <c r="QPM10" i="17"/>
  <c r="QPN10" i="17"/>
  <c r="QPO10" i="17"/>
  <c r="QPP10" i="17"/>
  <c r="QPQ10" i="17"/>
  <c r="QPR10" i="17"/>
  <c r="QPS10" i="17"/>
  <c r="QPT10" i="17"/>
  <c r="QPU10" i="17"/>
  <c r="QPV10" i="17"/>
  <c r="QPW10" i="17"/>
  <c r="QPX10" i="17"/>
  <c r="QPY10" i="17"/>
  <c r="QPZ10" i="17"/>
  <c r="QQA10" i="17"/>
  <c r="QQB10" i="17"/>
  <c r="QQC10" i="17"/>
  <c r="QQD10" i="17"/>
  <c r="QQE10" i="17"/>
  <c r="QQF10" i="17"/>
  <c r="QQG10" i="17"/>
  <c r="QQH10" i="17"/>
  <c r="QQI10" i="17"/>
  <c r="QQJ10" i="17"/>
  <c r="QQK10" i="17"/>
  <c r="QQL10" i="17"/>
  <c r="QQM10" i="17"/>
  <c r="QQN10" i="17"/>
  <c r="QQO10" i="17"/>
  <c r="QQP10" i="17"/>
  <c r="QQQ10" i="17"/>
  <c r="QQR10" i="17"/>
  <c r="QQS10" i="17"/>
  <c r="QQT10" i="17"/>
  <c r="QQU10" i="17"/>
  <c r="QQV10" i="17"/>
  <c r="QQW10" i="17"/>
  <c r="QQX10" i="17"/>
  <c r="QQY10" i="17"/>
  <c r="QQZ10" i="17"/>
  <c r="QRA10" i="17"/>
  <c r="QRB10" i="17"/>
  <c r="QRC10" i="17"/>
  <c r="QRD10" i="17"/>
  <c r="QRE10" i="17"/>
  <c r="QRF10" i="17"/>
  <c r="QRG10" i="17"/>
  <c r="QRH10" i="17"/>
  <c r="QRI10" i="17"/>
  <c r="QRJ10" i="17"/>
  <c r="QRK10" i="17"/>
  <c r="QRL10" i="17"/>
  <c r="QRM10" i="17"/>
  <c r="QRN10" i="17"/>
  <c r="QRO10" i="17"/>
  <c r="QRP10" i="17"/>
  <c r="QRQ10" i="17"/>
  <c r="QRR10" i="17"/>
  <c r="QRS10" i="17"/>
  <c r="QRT10" i="17"/>
  <c r="QRU10" i="17"/>
  <c r="QRV10" i="17"/>
  <c r="QRW10" i="17"/>
  <c r="QRX10" i="17"/>
  <c r="QRY10" i="17"/>
  <c r="QRZ10" i="17"/>
  <c r="QSA10" i="17"/>
  <c r="QSB10" i="17"/>
  <c r="QSC10" i="17"/>
  <c r="QSD10" i="17"/>
  <c r="QSE10" i="17"/>
  <c r="QSF10" i="17"/>
  <c r="QSG10" i="17"/>
  <c r="QSH10" i="17"/>
  <c r="QSI10" i="17"/>
  <c r="QSJ10" i="17"/>
  <c r="QSK10" i="17"/>
  <c r="QSL10" i="17"/>
  <c r="QSM10" i="17"/>
  <c r="QSN10" i="17"/>
  <c r="QSO10" i="17"/>
  <c r="QSP10" i="17"/>
  <c r="QSQ10" i="17"/>
  <c r="QSR10" i="17"/>
  <c r="QSS10" i="17"/>
  <c r="QST10" i="17"/>
  <c r="QSU10" i="17"/>
  <c r="QSV10" i="17"/>
  <c r="QSW10" i="17"/>
  <c r="QSX10" i="17"/>
  <c r="QSY10" i="17"/>
  <c r="QSZ10" i="17"/>
  <c r="QTA10" i="17"/>
  <c r="QTB10" i="17"/>
  <c r="QTC10" i="17"/>
  <c r="QTD10" i="17"/>
  <c r="QTE10" i="17"/>
  <c r="QTF10" i="17"/>
  <c r="QTG10" i="17"/>
  <c r="QTH10" i="17"/>
  <c r="QTI10" i="17"/>
  <c r="QTJ10" i="17"/>
  <c r="QTK10" i="17"/>
  <c r="QTL10" i="17"/>
  <c r="QTM10" i="17"/>
  <c r="QTN10" i="17"/>
  <c r="QTO10" i="17"/>
  <c r="QTP10" i="17"/>
  <c r="QTQ10" i="17"/>
  <c r="QTR10" i="17"/>
  <c r="QTS10" i="17"/>
  <c r="QTT10" i="17"/>
  <c r="QTU10" i="17"/>
  <c r="QTV10" i="17"/>
  <c r="QTW10" i="17"/>
  <c r="QTX10" i="17"/>
  <c r="QTY10" i="17"/>
  <c r="QTZ10" i="17"/>
  <c r="QUA10" i="17"/>
  <c r="QUB10" i="17"/>
  <c r="QUC10" i="17"/>
  <c r="QUD10" i="17"/>
  <c r="QUE10" i="17"/>
  <c r="QUF10" i="17"/>
  <c r="QUG10" i="17"/>
  <c r="QUH10" i="17"/>
  <c r="QUI10" i="17"/>
  <c r="QUJ10" i="17"/>
  <c r="QUK10" i="17"/>
  <c r="QUL10" i="17"/>
  <c r="QUM10" i="17"/>
  <c r="QUN10" i="17"/>
  <c r="QUO10" i="17"/>
  <c r="QUP10" i="17"/>
  <c r="QUQ10" i="17"/>
  <c r="QUR10" i="17"/>
  <c r="QUS10" i="17"/>
  <c r="QUT10" i="17"/>
  <c r="QUU10" i="17"/>
  <c r="QUV10" i="17"/>
  <c r="QUW10" i="17"/>
  <c r="QUX10" i="17"/>
  <c r="QUY10" i="17"/>
  <c r="QUZ10" i="17"/>
  <c r="QVA10" i="17"/>
  <c r="QVB10" i="17"/>
  <c r="QVC10" i="17"/>
  <c r="QVD10" i="17"/>
  <c r="QVE10" i="17"/>
  <c r="QVF10" i="17"/>
  <c r="QVG10" i="17"/>
  <c r="QVH10" i="17"/>
  <c r="QVI10" i="17"/>
  <c r="QVJ10" i="17"/>
  <c r="QVK10" i="17"/>
  <c r="QVL10" i="17"/>
  <c r="QVM10" i="17"/>
  <c r="QVN10" i="17"/>
  <c r="QVO10" i="17"/>
  <c r="QVP10" i="17"/>
  <c r="QVQ10" i="17"/>
  <c r="QVR10" i="17"/>
  <c r="QVS10" i="17"/>
  <c r="QVT10" i="17"/>
  <c r="QVU10" i="17"/>
  <c r="QVV10" i="17"/>
  <c r="QVW10" i="17"/>
  <c r="QVX10" i="17"/>
  <c r="QVY10" i="17"/>
  <c r="QVZ10" i="17"/>
  <c r="QWA10" i="17"/>
  <c r="QWB10" i="17"/>
  <c r="QWC10" i="17"/>
  <c r="QWD10" i="17"/>
  <c r="QWE10" i="17"/>
  <c r="QWF10" i="17"/>
  <c r="QWG10" i="17"/>
  <c r="QWH10" i="17"/>
  <c r="QWI10" i="17"/>
  <c r="QWJ10" i="17"/>
  <c r="QWK10" i="17"/>
  <c r="QWL10" i="17"/>
  <c r="QWM10" i="17"/>
  <c r="QWN10" i="17"/>
  <c r="QWO10" i="17"/>
  <c r="QWP10" i="17"/>
  <c r="QWQ10" i="17"/>
  <c r="QWR10" i="17"/>
  <c r="QWS10" i="17"/>
  <c r="QWT10" i="17"/>
  <c r="QWU10" i="17"/>
  <c r="QWV10" i="17"/>
  <c r="QWW10" i="17"/>
  <c r="QWX10" i="17"/>
  <c r="QWY10" i="17"/>
  <c r="QWZ10" i="17"/>
  <c r="QXA10" i="17"/>
  <c r="QXB10" i="17"/>
  <c r="QXC10" i="17"/>
  <c r="QXD10" i="17"/>
  <c r="QXE10" i="17"/>
  <c r="QXF10" i="17"/>
  <c r="QXG10" i="17"/>
  <c r="QXH10" i="17"/>
  <c r="QXI10" i="17"/>
  <c r="QXJ10" i="17"/>
  <c r="QXK10" i="17"/>
  <c r="QXL10" i="17"/>
  <c r="QXM10" i="17"/>
  <c r="QXN10" i="17"/>
  <c r="QXO10" i="17"/>
  <c r="QXP10" i="17"/>
  <c r="QXQ10" i="17"/>
  <c r="QXR10" i="17"/>
  <c r="QXS10" i="17"/>
  <c r="QXT10" i="17"/>
  <c r="QXU10" i="17"/>
  <c r="QXV10" i="17"/>
  <c r="QXW10" i="17"/>
  <c r="QXX10" i="17"/>
  <c r="QXY10" i="17"/>
  <c r="QXZ10" i="17"/>
  <c r="QYA10" i="17"/>
  <c r="QYB10" i="17"/>
  <c r="QYC10" i="17"/>
  <c r="QYD10" i="17"/>
  <c r="QYE10" i="17"/>
  <c r="QYF10" i="17"/>
  <c r="QYG10" i="17"/>
  <c r="QYH10" i="17"/>
  <c r="QYI10" i="17"/>
  <c r="QYJ10" i="17"/>
  <c r="QYK10" i="17"/>
  <c r="QYL10" i="17"/>
  <c r="QYM10" i="17"/>
  <c r="QYN10" i="17"/>
  <c r="QYO10" i="17"/>
  <c r="QYP10" i="17"/>
  <c r="QYQ10" i="17"/>
  <c r="QYR10" i="17"/>
  <c r="QYS10" i="17"/>
  <c r="QYT10" i="17"/>
  <c r="QYU10" i="17"/>
  <c r="QYV10" i="17"/>
  <c r="QYW10" i="17"/>
  <c r="QYX10" i="17"/>
  <c r="QYY10" i="17"/>
  <c r="QYZ10" i="17"/>
  <c r="QZA10" i="17"/>
  <c r="QZB10" i="17"/>
  <c r="QZC10" i="17"/>
  <c r="QZD10" i="17"/>
  <c r="QZE10" i="17"/>
  <c r="QZF10" i="17"/>
  <c r="QZG10" i="17"/>
  <c r="QZH10" i="17"/>
  <c r="QZI10" i="17"/>
  <c r="QZJ10" i="17"/>
  <c r="QZK10" i="17"/>
  <c r="QZL10" i="17"/>
  <c r="QZM10" i="17"/>
  <c r="QZN10" i="17"/>
  <c r="QZO10" i="17"/>
  <c r="QZP10" i="17"/>
  <c r="QZQ10" i="17"/>
  <c r="QZR10" i="17"/>
  <c r="QZS10" i="17"/>
  <c r="QZT10" i="17"/>
  <c r="QZU10" i="17"/>
  <c r="QZV10" i="17"/>
  <c r="QZW10" i="17"/>
  <c r="QZX10" i="17"/>
  <c r="QZY10" i="17"/>
  <c r="QZZ10" i="17"/>
  <c r="RAA10" i="17"/>
  <c r="RAB10" i="17"/>
  <c r="RAC10" i="17"/>
  <c r="RAD10" i="17"/>
  <c r="RAE10" i="17"/>
  <c r="RAF10" i="17"/>
  <c r="RAG10" i="17"/>
  <c r="RAH10" i="17"/>
  <c r="RAI10" i="17"/>
  <c r="RAJ10" i="17"/>
  <c r="RAK10" i="17"/>
  <c r="RAL10" i="17"/>
  <c r="RAM10" i="17"/>
  <c r="RAN10" i="17"/>
  <c r="RAO10" i="17"/>
  <c r="RAP10" i="17"/>
  <c r="RAQ10" i="17"/>
  <c r="RAR10" i="17"/>
  <c r="RAS10" i="17"/>
  <c r="RAT10" i="17"/>
  <c r="RAU10" i="17"/>
  <c r="RAV10" i="17"/>
  <c r="RAW10" i="17"/>
  <c r="RAX10" i="17"/>
  <c r="RAY10" i="17"/>
  <c r="RAZ10" i="17"/>
  <c r="RBA10" i="17"/>
  <c r="RBB10" i="17"/>
  <c r="RBC10" i="17"/>
  <c r="RBD10" i="17"/>
  <c r="RBE10" i="17"/>
  <c r="RBF10" i="17"/>
  <c r="RBG10" i="17"/>
  <c r="RBH10" i="17"/>
  <c r="RBI10" i="17"/>
  <c r="RBJ10" i="17"/>
  <c r="RBK10" i="17"/>
  <c r="RBL10" i="17"/>
  <c r="RBM10" i="17"/>
  <c r="RBN10" i="17"/>
  <c r="RBO10" i="17"/>
  <c r="RBP10" i="17"/>
  <c r="RBQ10" i="17"/>
  <c r="RBR10" i="17"/>
  <c r="RBS10" i="17"/>
  <c r="RBT10" i="17"/>
  <c r="RBU10" i="17"/>
  <c r="RBV10" i="17"/>
  <c r="RBW10" i="17"/>
  <c r="RBX10" i="17"/>
  <c r="RBY10" i="17"/>
  <c r="RBZ10" i="17"/>
  <c r="RCA10" i="17"/>
  <c r="RCB10" i="17"/>
  <c r="RCC10" i="17"/>
  <c r="RCD10" i="17"/>
  <c r="RCE10" i="17"/>
  <c r="RCF10" i="17"/>
  <c r="RCG10" i="17"/>
  <c r="RCH10" i="17"/>
  <c r="RCI10" i="17"/>
  <c r="RCJ10" i="17"/>
  <c r="RCK10" i="17"/>
  <c r="RCL10" i="17"/>
  <c r="RCM10" i="17"/>
  <c r="RCN10" i="17"/>
  <c r="RCO10" i="17"/>
  <c r="RCP10" i="17"/>
  <c r="RCQ10" i="17"/>
  <c r="RCR10" i="17"/>
  <c r="RCS10" i="17"/>
  <c r="RCT10" i="17"/>
  <c r="RCU10" i="17"/>
  <c r="RCV10" i="17"/>
  <c r="RCW10" i="17"/>
  <c r="RCX10" i="17"/>
  <c r="RCY10" i="17"/>
  <c r="RCZ10" i="17"/>
  <c r="RDA10" i="17"/>
  <c r="RDB10" i="17"/>
  <c r="RDC10" i="17"/>
  <c r="RDD10" i="17"/>
  <c r="RDE10" i="17"/>
  <c r="RDF10" i="17"/>
  <c r="RDG10" i="17"/>
  <c r="RDH10" i="17"/>
  <c r="RDI10" i="17"/>
  <c r="RDJ10" i="17"/>
  <c r="RDK10" i="17"/>
  <c r="RDL10" i="17"/>
  <c r="RDM10" i="17"/>
  <c r="RDN10" i="17"/>
  <c r="RDO10" i="17"/>
  <c r="RDP10" i="17"/>
  <c r="RDQ10" i="17"/>
  <c r="RDR10" i="17"/>
  <c r="RDS10" i="17"/>
  <c r="RDT10" i="17"/>
  <c r="RDU10" i="17"/>
  <c r="RDV10" i="17"/>
  <c r="RDW10" i="17"/>
  <c r="RDX10" i="17"/>
  <c r="RDY10" i="17"/>
  <c r="RDZ10" i="17"/>
  <c r="REA10" i="17"/>
  <c r="REB10" i="17"/>
  <c r="REC10" i="17"/>
  <c r="RED10" i="17"/>
  <c r="REE10" i="17"/>
  <c r="REF10" i="17"/>
  <c r="REG10" i="17"/>
  <c r="REH10" i="17"/>
  <c r="REI10" i="17"/>
  <c r="REJ10" i="17"/>
  <c r="REK10" i="17"/>
  <c r="REL10" i="17"/>
  <c r="REM10" i="17"/>
  <c r="REN10" i="17"/>
  <c r="REO10" i="17"/>
  <c r="REP10" i="17"/>
  <c r="REQ10" i="17"/>
  <c r="RER10" i="17"/>
  <c r="RES10" i="17"/>
  <c r="RET10" i="17"/>
  <c r="REU10" i="17"/>
  <c r="REV10" i="17"/>
  <c r="REW10" i="17"/>
  <c r="REX10" i="17"/>
  <c r="REY10" i="17"/>
  <c r="REZ10" i="17"/>
  <c r="RFA10" i="17"/>
  <c r="RFB10" i="17"/>
  <c r="RFC10" i="17"/>
  <c r="RFD10" i="17"/>
  <c r="RFE10" i="17"/>
  <c r="RFF10" i="17"/>
  <c r="RFG10" i="17"/>
  <c r="RFH10" i="17"/>
  <c r="RFI10" i="17"/>
  <c r="RFJ10" i="17"/>
  <c r="RFK10" i="17"/>
  <c r="RFL10" i="17"/>
  <c r="RFM10" i="17"/>
  <c r="RFN10" i="17"/>
  <c r="RFO10" i="17"/>
  <c r="RFP10" i="17"/>
  <c r="RFQ10" i="17"/>
  <c r="RFR10" i="17"/>
  <c r="RFS10" i="17"/>
  <c r="RFT10" i="17"/>
  <c r="RFU10" i="17"/>
  <c r="RFV10" i="17"/>
  <c r="RFW10" i="17"/>
  <c r="RFX10" i="17"/>
  <c r="RFY10" i="17"/>
  <c r="RFZ10" i="17"/>
  <c r="RGA10" i="17"/>
  <c r="RGB10" i="17"/>
  <c r="RGC10" i="17"/>
  <c r="RGD10" i="17"/>
  <c r="RGE10" i="17"/>
  <c r="RGF10" i="17"/>
  <c r="RGG10" i="17"/>
  <c r="RGH10" i="17"/>
  <c r="RGI10" i="17"/>
  <c r="RGJ10" i="17"/>
  <c r="RGK10" i="17"/>
  <c r="RGL10" i="17"/>
  <c r="RGM10" i="17"/>
  <c r="RGN10" i="17"/>
  <c r="RGO10" i="17"/>
  <c r="RGP10" i="17"/>
  <c r="RGQ10" i="17"/>
  <c r="RGR10" i="17"/>
  <c r="RGS10" i="17"/>
  <c r="RGT10" i="17"/>
  <c r="RGU10" i="17"/>
  <c r="RGV10" i="17"/>
  <c r="RGW10" i="17"/>
  <c r="RGX10" i="17"/>
  <c r="RGY10" i="17"/>
  <c r="RGZ10" i="17"/>
  <c r="RHA10" i="17"/>
  <c r="RHB10" i="17"/>
  <c r="RHC10" i="17"/>
  <c r="RHD10" i="17"/>
  <c r="RHE10" i="17"/>
  <c r="RHF10" i="17"/>
  <c r="RHG10" i="17"/>
  <c r="RHH10" i="17"/>
  <c r="RHI10" i="17"/>
  <c r="RHJ10" i="17"/>
  <c r="RHK10" i="17"/>
  <c r="RHL10" i="17"/>
  <c r="RHM10" i="17"/>
  <c r="RHN10" i="17"/>
  <c r="RHO10" i="17"/>
  <c r="RHP10" i="17"/>
  <c r="RHQ10" i="17"/>
  <c r="RHR10" i="17"/>
  <c r="RHS10" i="17"/>
  <c r="RHT10" i="17"/>
  <c r="RHU10" i="17"/>
  <c r="RHV10" i="17"/>
  <c r="RHW10" i="17"/>
  <c r="RHX10" i="17"/>
  <c r="RHY10" i="17"/>
  <c r="RHZ10" i="17"/>
  <c r="RIA10" i="17"/>
  <c r="RIB10" i="17"/>
  <c r="RIC10" i="17"/>
  <c r="RID10" i="17"/>
  <c r="RIE10" i="17"/>
  <c r="RIF10" i="17"/>
  <c r="RIG10" i="17"/>
  <c r="RIH10" i="17"/>
  <c r="RII10" i="17"/>
  <c r="RIJ10" i="17"/>
  <c r="RIK10" i="17"/>
  <c r="RIL10" i="17"/>
  <c r="RIM10" i="17"/>
  <c r="RIN10" i="17"/>
  <c r="RIO10" i="17"/>
  <c r="RIP10" i="17"/>
  <c r="RIQ10" i="17"/>
  <c r="RIR10" i="17"/>
  <c r="RIS10" i="17"/>
  <c r="RIT10" i="17"/>
  <c r="RIU10" i="17"/>
  <c r="RIV10" i="17"/>
  <c r="RIW10" i="17"/>
  <c r="RIX10" i="17"/>
  <c r="RIY10" i="17"/>
  <c r="RIZ10" i="17"/>
  <c r="RJA10" i="17"/>
  <c r="RJB10" i="17"/>
  <c r="RJC10" i="17"/>
  <c r="RJD10" i="17"/>
  <c r="RJE10" i="17"/>
  <c r="RJF10" i="17"/>
  <c r="RJG10" i="17"/>
  <c r="RJH10" i="17"/>
  <c r="RJI10" i="17"/>
  <c r="RJJ10" i="17"/>
  <c r="RJK10" i="17"/>
  <c r="RJL10" i="17"/>
  <c r="RJM10" i="17"/>
  <c r="RJN10" i="17"/>
  <c r="RJO10" i="17"/>
  <c r="RJP10" i="17"/>
  <c r="RJQ10" i="17"/>
  <c r="RJR10" i="17"/>
  <c r="RJS10" i="17"/>
  <c r="RJT10" i="17"/>
  <c r="RJU10" i="17"/>
  <c r="RJV10" i="17"/>
  <c r="RJW10" i="17"/>
  <c r="RJX10" i="17"/>
  <c r="RJY10" i="17"/>
  <c r="RJZ10" i="17"/>
  <c r="RKA10" i="17"/>
  <c r="RKB10" i="17"/>
  <c r="RKC10" i="17"/>
  <c r="RKD10" i="17"/>
  <c r="RKE10" i="17"/>
  <c r="RKF10" i="17"/>
  <c r="RKG10" i="17"/>
  <c r="RKH10" i="17"/>
  <c r="RKI10" i="17"/>
  <c r="RKJ10" i="17"/>
  <c r="RKK10" i="17"/>
  <c r="RKL10" i="17"/>
  <c r="RKM10" i="17"/>
  <c r="RKN10" i="17"/>
  <c r="RKO10" i="17"/>
  <c r="RKP10" i="17"/>
  <c r="RKQ10" i="17"/>
  <c r="RKR10" i="17"/>
  <c r="RKS10" i="17"/>
  <c r="RKT10" i="17"/>
  <c r="RKU10" i="17"/>
  <c r="RKV10" i="17"/>
  <c r="RKW10" i="17"/>
  <c r="RKX10" i="17"/>
  <c r="RKY10" i="17"/>
  <c r="RKZ10" i="17"/>
  <c r="RLA10" i="17"/>
  <c r="RLB10" i="17"/>
  <c r="RLC10" i="17"/>
  <c r="RLD10" i="17"/>
  <c r="RLE10" i="17"/>
  <c r="RLF10" i="17"/>
  <c r="RLG10" i="17"/>
  <c r="RLH10" i="17"/>
  <c r="RLI10" i="17"/>
  <c r="RLJ10" i="17"/>
  <c r="RLK10" i="17"/>
  <c r="RLL10" i="17"/>
  <c r="RLM10" i="17"/>
  <c r="RLN10" i="17"/>
  <c r="RLO10" i="17"/>
  <c r="RLP10" i="17"/>
  <c r="RLQ10" i="17"/>
  <c r="RLR10" i="17"/>
  <c r="RLS10" i="17"/>
  <c r="RLT10" i="17"/>
  <c r="RLU10" i="17"/>
  <c r="RLV10" i="17"/>
  <c r="RLW10" i="17"/>
  <c r="RLX10" i="17"/>
  <c r="RLY10" i="17"/>
  <c r="RLZ10" i="17"/>
  <c r="RMA10" i="17"/>
  <c r="RMB10" i="17"/>
  <c r="RMC10" i="17"/>
  <c r="RMD10" i="17"/>
  <c r="RME10" i="17"/>
  <c r="RMF10" i="17"/>
  <c r="RMG10" i="17"/>
  <c r="RMH10" i="17"/>
  <c r="RMI10" i="17"/>
  <c r="RMJ10" i="17"/>
  <c r="RMK10" i="17"/>
  <c r="RML10" i="17"/>
  <c r="RMM10" i="17"/>
  <c r="RMN10" i="17"/>
  <c r="RMO10" i="17"/>
  <c r="RMP10" i="17"/>
  <c r="RMQ10" i="17"/>
  <c r="RMR10" i="17"/>
  <c r="RMS10" i="17"/>
  <c r="RMT10" i="17"/>
  <c r="RMU10" i="17"/>
  <c r="RMV10" i="17"/>
  <c r="RMW10" i="17"/>
  <c r="RMX10" i="17"/>
  <c r="RMY10" i="17"/>
  <c r="RMZ10" i="17"/>
  <c r="RNA10" i="17"/>
  <c r="RNB10" i="17"/>
  <c r="RNC10" i="17"/>
  <c r="RND10" i="17"/>
  <c r="RNE10" i="17"/>
  <c r="RNF10" i="17"/>
  <c r="RNG10" i="17"/>
  <c r="RNH10" i="17"/>
  <c r="RNI10" i="17"/>
  <c r="RNJ10" i="17"/>
  <c r="RNK10" i="17"/>
  <c r="RNL10" i="17"/>
  <c r="RNM10" i="17"/>
  <c r="RNN10" i="17"/>
  <c r="RNO10" i="17"/>
  <c r="RNP10" i="17"/>
  <c r="RNQ10" i="17"/>
  <c r="RNR10" i="17"/>
  <c r="RNS10" i="17"/>
  <c r="RNT10" i="17"/>
  <c r="RNU10" i="17"/>
  <c r="RNV10" i="17"/>
  <c r="RNW10" i="17"/>
  <c r="RNX10" i="17"/>
  <c r="RNY10" i="17"/>
  <c r="RNZ10" i="17"/>
  <c r="ROA10" i="17"/>
  <c r="ROB10" i="17"/>
  <c r="ROC10" i="17"/>
  <c r="ROD10" i="17"/>
  <c r="ROE10" i="17"/>
  <c r="ROF10" i="17"/>
  <c r="ROG10" i="17"/>
  <c r="ROH10" i="17"/>
  <c r="ROI10" i="17"/>
  <c r="ROJ10" i="17"/>
  <c r="ROK10" i="17"/>
  <c r="ROL10" i="17"/>
  <c r="ROM10" i="17"/>
  <c r="RON10" i="17"/>
  <c r="ROO10" i="17"/>
  <c r="ROP10" i="17"/>
  <c r="ROQ10" i="17"/>
  <c r="ROR10" i="17"/>
  <c r="ROS10" i="17"/>
  <c r="ROT10" i="17"/>
  <c r="ROU10" i="17"/>
  <c r="ROV10" i="17"/>
  <c r="ROW10" i="17"/>
  <c r="ROX10" i="17"/>
  <c r="ROY10" i="17"/>
  <c r="ROZ10" i="17"/>
  <c r="RPA10" i="17"/>
  <c r="RPB10" i="17"/>
  <c r="RPC10" i="17"/>
  <c r="RPD10" i="17"/>
  <c r="RPE10" i="17"/>
  <c r="RPF10" i="17"/>
  <c r="RPG10" i="17"/>
  <c r="RPH10" i="17"/>
  <c r="RPI10" i="17"/>
  <c r="RPJ10" i="17"/>
  <c r="RPK10" i="17"/>
  <c r="RPL10" i="17"/>
  <c r="RPM10" i="17"/>
  <c r="RPN10" i="17"/>
  <c r="RPO10" i="17"/>
  <c r="RPP10" i="17"/>
  <c r="RPQ10" i="17"/>
  <c r="RPR10" i="17"/>
  <c r="RPS10" i="17"/>
  <c r="RPT10" i="17"/>
  <c r="RPU10" i="17"/>
  <c r="RPV10" i="17"/>
  <c r="RPW10" i="17"/>
  <c r="RPX10" i="17"/>
  <c r="RPY10" i="17"/>
  <c r="RPZ10" i="17"/>
  <c r="RQA10" i="17"/>
  <c r="RQB10" i="17"/>
  <c r="RQC10" i="17"/>
  <c r="RQD10" i="17"/>
  <c r="RQE10" i="17"/>
  <c r="RQF10" i="17"/>
  <c r="RQG10" i="17"/>
  <c r="RQH10" i="17"/>
  <c r="RQI10" i="17"/>
  <c r="RQJ10" i="17"/>
  <c r="RQK10" i="17"/>
  <c r="RQL10" i="17"/>
  <c r="RQM10" i="17"/>
  <c r="RQN10" i="17"/>
  <c r="RQO10" i="17"/>
  <c r="RQP10" i="17"/>
  <c r="RQQ10" i="17"/>
  <c r="RQR10" i="17"/>
  <c r="RQS10" i="17"/>
  <c r="RQT10" i="17"/>
  <c r="RQU10" i="17"/>
  <c r="RQV10" i="17"/>
  <c r="RQW10" i="17"/>
  <c r="RQX10" i="17"/>
  <c r="RQY10" i="17"/>
  <c r="RQZ10" i="17"/>
  <c r="RRA10" i="17"/>
  <c r="RRB10" i="17"/>
  <c r="RRC10" i="17"/>
  <c r="RRD10" i="17"/>
  <c r="RRE10" i="17"/>
  <c r="RRF10" i="17"/>
  <c r="RRG10" i="17"/>
  <c r="RRH10" i="17"/>
  <c r="RRI10" i="17"/>
  <c r="RRJ10" i="17"/>
  <c r="RRK10" i="17"/>
  <c r="RRL10" i="17"/>
  <c r="RRM10" i="17"/>
  <c r="RRN10" i="17"/>
  <c r="RRO10" i="17"/>
  <c r="RRP10" i="17"/>
  <c r="RRQ10" i="17"/>
  <c r="RRR10" i="17"/>
  <c r="RRS10" i="17"/>
  <c r="RRT10" i="17"/>
  <c r="RRU10" i="17"/>
  <c r="RRV10" i="17"/>
  <c r="RRW10" i="17"/>
  <c r="RRX10" i="17"/>
  <c r="RRY10" i="17"/>
  <c r="RRZ10" i="17"/>
  <c r="RSA10" i="17"/>
  <c r="RSB10" i="17"/>
  <c r="RSC10" i="17"/>
  <c r="RSD10" i="17"/>
  <c r="RSE10" i="17"/>
  <c r="RSF10" i="17"/>
  <c r="RSG10" i="17"/>
  <c r="RSH10" i="17"/>
  <c r="RSI10" i="17"/>
  <c r="RSJ10" i="17"/>
  <c r="RSK10" i="17"/>
  <c r="RSL10" i="17"/>
  <c r="RSM10" i="17"/>
  <c r="RSN10" i="17"/>
  <c r="RSO10" i="17"/>
  <c r="RSP10" i="17"/>
  <c r="RSQ10" i="17"/>
  <c r="RSR10" i="17"/>
  <c r="RSS10" i="17"/>
  <c r="RST10" i="17"/>
  <c r="RSU10" i="17"/>
  <c r="RSV10" i="17"/>
  <c r="RSW10" i="17"/>
  <c r="RSX10" i="17"/>
  <c r="RSY10" i="17"/>
  <c r="RSZ10" i="17"/>
  <c r="RTA10" i="17"/>
  <c r="RTB10" i="17"/>
  <c r="RTC10" i="17"/>
  <c r="RTD10" i="17"/>
  <c r="RTE10" i="17"/>
  <c r="RTF10" i="17"/>
  <c r="RTG10" i="17"/>
  <c r="RTH10" i="17"/>
  <c r="RTI10" i="17"/>
  <c r="RTJ10" i="17"/>
  <c r="RTK10" i="17"/>
  <c r="RTL10" i="17"/>
  <c r="RTM10" i="17"/>
  <c r="RTN10" i="17"/>
  <c r="RTO10" i="17"/>
  <c r="RTP10" i="17"/>
  <c r="RTQ10" i="17"/>
  <c r="RTR10" i="17"/>
  <c r="RTS10" i="17"/>
  <c r="RTT10" i="17"/>
  <c r="RTU10" i="17"/>
  <c r="RTV10" i="17"/>
  <c r="RTW10" i="17"/>
  <c r="RTX10" i="17"/>
  <c r="RTY10" i="17"/>
  <c r="RTZ10" i="17"/>
  <c r="RUA10" i="17"/>
  <c r="RUB10" i="17"/>
  <c r="RUC10" i="17"/>
  <c r="RUD10" i="17"/>
  <c r="RUE10" i="17"/>
  <c r="RUF10" i="17"/>
  <c r="RUG10" i="17"/>
  <c r="RUH10" i="17"/>
  <c r="RUI10" i="17"/>
  <c r="RUJ10" i="17"/>
  <c r="RUK10" i="17"/>
  <c r="RUL10" i="17"/>
  <c r="RUM10" i="17"/>
  <c r="RUN10" i="17"/>
  <c r="RUO10" i="17"/>
  <c r="RUP10" i="17"/>
  <c r="RUQ10" i="17"/>
  <c r="RUR10" i="17"/>
  <c r="RUS10" i="17"/>
  <c r="RUT10" i="17"/>
  <c r="RUU10" i="17"/>
  <c r="RUV10" i="17"/>
  <c r="RUW10" i="17"/>
  <c r="RUX10" i="17"/>
  <c r="RUY10" i="17"/>
  <c r="RUZ10" i="17"/>
  <c r="RVA10" i="17"/>
  <c r="RVB10" i="17"/>
  <c r="RVC10" i="17"/>
  <c r="RVD10" i="17"/>
  <c r="RVE10" i="17"/>
  <c r="RVF10" i="17"/>
  <c r="RVG10" i="17"/>
  <c r="RVH10" i="17"/>
  <c r="RVI10" i="17"/>
  <c r="RVJ10" i="17"/>
  <c r="RVK10" i="17"/>
  <c r="RVL10" i="17"/>
  <c r="RVM10" i="17"/>
  <c r="RVN10" i="17"/>
  <c r="RVO10" i="17"/>
  <c r="RVP10" i="17"/>
  <c r="RVQ10" i="17"/>
  <c r="RVR10" i="17"/>
  <c r="RVS10" i="17"/>
  <c r="RVT10" i="17"/>
  <c r="RVU10" i="17"/>
  <c r="RVV10" i="17"/>
  <c r="RVW10" i="17"/>
  <c r="RVX10" i="17"/>
  <c r="RVY10" i="17"/>
  <c r="RVZ10" i="17"/>
  <c r="RWA10" i="17"/>
  <c r="RWB10" i="17"/>
  <c r="RWC10" i="17"/>
  <c r="RWD10" i="17"/>
  <c r="RWE10" i="17"/>
  <c r="RWF10" i="17"/>
  <c r="RWG10" i="17"/>
  <c r="RWH10" i="17"/>
  <c r="RWI10" i="17"/>
  <c r="RWJ10" i="17"/>
  <c r="RWK10" i="17"/>
  <c r="RWL10" i="17"/>
  <c r="RWM10" i="17"/>
  <c r="RWN10" i="17"/>
  <c r="RWO10" i="17"/>
  <c r="RWP10" i="17"/>
  <c r="RWQ10" i="17"/>
  <c r="RWR10" i="17"/>
  <c r="RWS10" i="17"/>
  <c r="RWT10" i="17"/>
  <c r="RWU10" i="17"/>
  <c r="RWV10" i="17"/>
  <c r="RWW10" i="17"/>
  <c r="RWX10" i="17"/>
  <c r="RWY10" i="17"/>
  <c r="RWZ10" i="17"/>
  <c r="RXA10" i="17"/>
  <c r="RXB10" i="17"/>
  <c r="RXC10" i="17"/>
  <c r="RXD10" i="17"/>
  <c r="RXE10" i="17"/>
  <c r="RXF10" i="17"/>
  <c r="RXG10" i="17"/>
  <c r="RXH10" i="17"/>
  <c r="RXI10" i="17"/>
  <c r="RXJ10" i="17"/>
  <c r="RXK10" i="17"/>
  <c r="RXL10" i="17"/>
  <c r="RXM10" i="17"/>
  <c r="RXN10" i="17"/>
  <c r="RXO10" i="17"/>
  <c r="RXP10" i="17"/>
  <c r="RXQ10" i="17"/>
  <c r="RXR10" i="17"/>
  <c r="RXS10" i="17"/>
  <c r="RXT10" i="17"/>
  <c r="RXU10" i="17"/>
  <c r="RXV10" i="17"/>
  <c r="RXW10" i="17"/>
  <c r="RXX10" i="17"/>
  <c r="RXY10" i="17"/>
  <c r="RXZ10" i="17"/>
  <c r="RYA10" i="17"/>
  <c r="RYB10" i="17"/>
  <c r="RYC10" i="17"/>
  <c r="RYD10" i="17"/>
  <c r="RYE10" i="17"/>
  <c r="RYF10" i="17"/>
  <c r="RYG10" i="17"/>
  <c r="RYH10" i="17"/>
  <c r="RYI10" i="17"/>
  <c r="RYJ10" i="17"/>
  <c r="RYK10" i="17"/>
  <c r="RYL10" i="17"/>
  <c r="RYM10" i="17"/>
  <c r="RYN10" i="17"/>
  <c r="RYO10" i="17"/>
  <c r="RYP10" i="17"/>
  <c r="RYQ10" i="17"/>
  <c r="RYR10" i="17"/>
  <c r="RYS10" i="17"/>
  <c r="RYT10" i="17"/>
  <c r="RYU10" i="17"/>
  <c r="RYV10" i="17"/>
  <c r="RYW10" i="17"/>
  <c r="RYX10" i="17"/>
  <c r="RYY10" i="17"/>
  <c r="RYZ10" i="17"/>
  <c r="RZA10" i="17"/>
  <c r="RZB10" i="17"/>
  <c r="RZC10" i="17"/>
  <c r="RZD10" i="17"/>
  <c r="RZE10" i="17"/>
  <c r="RZF10" i="17"/>
  <c r="RZG10" i="17"/>
  <c r="RZH10" i="17"/>
  <c r="RZI10" i="17"/>
  <c r="RZJ10" i="17"/>
  <c r="RZK10" i="17"/>
  <c r="RZL10" i="17"/>
  <c r="RZM10" i="17"/>
  <c r="RZN10" i="17"/>
  <c r="RZO10" i="17"/>
  <c r="RZP10" i="17"/>
  <c r="RZQ10" i="17"/>
  <c r="RZR10" i="17"/>
  <c r="RZS10" i="17"/>
  <c r="RZT10" i="17"/>
  <c r="RZU10" i="17"/>
  <c r="RZV10" i="17"/>
  <c r="RZW10" i="17"/>
  <c r="RZX10" i="17"/>
  <c r="RZY10" i="17"/>
  <c r="RZZ10" i="17"/>
  <c r="SAA10" i="17"/>
  <c r="SAB10" i="17"/>
  <c r="SAC10" i="17"/>
  <c r="SAD10" i="17"/>
  <c r="SAE10" i="17"/>
  <c r="SAF10" i="17"/>
  <c r="SAG10" i="17"/>
  <c r="SAH10" i="17"/>
  <c r="SAI10" i="17"/>
  <c r="SAJ10" i="17"/>
  <c r="SAK10" i="17"/>
  <c r="SAL10" i="17"/>
  <c r="SAM10" i="17"/>
  <c r="SAN10" i="17"/>
  <c r="SAO10" i="17"/>
  <c r="SAP10" i="17"/>
  <c r="SAQ10" i="17"/>
  <c r="SAR10" i="17"/>
  <c r="SAS10" i="17"/>
  <c r="SAT10" i="17"/>
  <c r="SAU10" i="17"/>
  <c r="SAV10" i="17"/>
  <c r="SAW10" i="17"/>
  <c r="SAX10" i="17"/>
  <c r="SAY10" i="17"/>
  <c r="SAZ10" i="17"/>
  <c r="SBA10" i="17"/>
  <c r="SBB10" i="17"/>
  <c r="SBC10" i="17"/>
  <c r="SBD10" i="17"/>
  <c r="SBE10" i="17"/>
  <c r="SBF10" i="17"/>
  <c r="SBG10" i="17"/>
  <c r="SBH10" i="17"/>
  <c r="SBI10" i="17"/>
  <c r="SBJ10" i="17"/>
  <c r="SBK10" i="17"/>
  <c r="SBL10" i="17"/>
  <c r="SBM10" i="17"/>
  <c r="SBN10" i="17"/>
  <c r="SBO10" i="17"/>
  <c r="SBP10" i="17"/>
  <c r="SBQ10" i="17"/>
  <c r="SBR10" i="17"/>
  <c r="SBS10" i="17"/>
  <c r="SBT10" i="17"/>
  <c r="SBU10" i="17"/>
  <c r="SBV10" i="17"/>
  <c r="SBW10" i="17"/>
  <c r="SBX10" i="17"/>
  <c r="SBY10" i="17"/>
  <c r="SBZ10" i="17"/>
  <c r="SCA10" i="17"/>
  <c r="SCB10" i="17"/>
  <c r="SCC10" i="17"/>
  <c r="SCD10" i="17"/>
  <c r="SCE10" i="17"/>
  <c r="SCF10" i="17"/>
  <c r="SCG10" i="17"/>
  <c r="SCH10" i="17"/>
  <c r="SCI10" i="17"/>
  <c r="SCJ10" i="17"/>
  <c r="SCK10" i="17"/>
  <c r="SCL10" i="17"/>
  <c r="SCM10" i="17"/>
  <c r="SCN10" i="17"/>
  <c r="SCO10" i="17"/>
  <c r="SCP10" i="17"/>
  <c r="SCQ10" i="17"/>
  <c r="SCR10" i="17"/>
  <c r="SCS10" i="17"/>
  <c r="SCT10" i="17"/>
  <c r="SCU10" i="17"/>
  <c r="SCV10" i="17"/>
  <c r="SCW10" i="17"/>
  <c r="SCX10" i="17"/>
  <c r="SCY10" i="17"/>
  <c r="SCZ10" i="17"/>
  <c r="SDA10" i="17"/>
  <c r="SDB10" i="17"/>
  <c r="SDC10" i="17"/>
  <c r="SDD10" i="17"/>
  <c r="SDE10" i="17"/>
  <c r="SDF10" i="17"/>
  <c r="SDG10" i="17"/>
  <c r="SDH10" i="17"/>
  <c r="SDI10" i="17"/>
  <c r="SDJ10" i="17"/>
  <c r="SDK10" i="17"/>
  <c r="SDL10" i="17"/>
  <c r="SDM10" i="17"/>
  <c r="SDN10" i="17"/>
  <c r="SDO10" i="17"/>
  <c r="SDP10" i="17"/>
  <c r="SDQ10" i="17"/>
  <c r="SDR10" i="17"/>
  <c r="SDS10" i="17"/>
  <c r="SDT10" i="17"/>
  <c r="SDU10" i="17"/>
  <c r="SDV10" i="17"/>
  <c r="SDW10" i="17"/>
  <c r="SDX10" i="17"/>
  <c r="SDY10" i="17"/>
  <c r="SDZ10" i="17"/>
  <c r="SEA10" i="17"/>
  <c r="SEB10" i="17"/>
  <c r="SEC10" i="17"/>
  <c r="SED10" i="17"/>
  <c r="SEE10" i="17"/>
  <c r="SEF10" i="17"/>
  <c r="SEG10" i="17"/>
  <c r="SEH10" i="17"/>
  <c r="SEI10" i="17"/>
  <c r="SEJ10" i="17"/>
  <c r="SEK10" i="17"/>
  <c r="SEL10" i="17"/>
  <c r="SEM10" i="17"/>
  <c r="SEN10" i="17"/>
  <c r="SEO10" i="17"/>
  <c r="SEP10" i="17"/>
  <c r="SEQ10" i="17"/>
  <c r="SER10" i="17"/>
  <c r="SES10" i="17"/>
  <c r="SET10" i="17"/>
  <c r="SEU10" i="17"/>
  <c r="SEV10" i="17"/>
  <c r="SEW10" i="17"/>
  <c r="SEX10" i="17"/>
  <c r="SEY10" i="17"/>
  <c r="SEZ10" i="17"/>
  <c r="SFA10" i="17"/>
  <c r="SFB10" i="17"/>
  <c r="SFC10" i="17"/>
  <c r="SFD10" i="17"/>
  <c r="SFE10" i="17"/>
  <c r="SFF10" i="17"/>
  <c r="SFG10" i="17"/>
  <c r="SFH10" i="17"/>
  <c r="SFI10" i="17"/>
  <c r="SFJ10" i="17"/>
  <c r="SFK10" i="17"/>
  <c r="SFL10" i="17"/>
  <c r="SFM10" i="17"/>
  <c r="SFN10" i="17"/>
  <c r="SFO10" i="17"/>
  <c r="SFP10" i="17"/>
  <c r="SFQ10" i="17"/>
  <c r="SFR10" i="17"/>
  <c r="SFS10" i="17"/>
  <c r="SFT10" i="17"/>
  <c r="SFU10" i="17"/>
  <c r="SFV10" i="17"/>
  <c r="SFW10" i="17"/>
  <c r="SFX10" i="17"/>
  <c r="SFY10" i="17"/>
  <c r="SFZ10" i="17"/>
  <c r="SGA10" i="17"/>
  <c r="SGB10" i="17"/>
  <c r="SGC10" i="17"/>
  <c r="SGD10" i="17"/>
  <c r="SGE10" i="17"/>
  <c r="SGF10" i="17"/>
  <c r="SGG10" i="17"/>
  <c r="SGH10" i="17"/>
  <c r="SGI10" i="17"/>
  <c r="SGJ10" i="17"/>
  <c r="SGK10" i="17"/>
  <c r="SGL10" i="17"/>
  <c r="SGM10" i="17"/>
  <c r="SGN10" i="17"/>
  <c r="SGO10" i="17"/>
  <c r="SGP10" i="17"/>
  <c r="SGQ10" i="17"/>
  <c r="SGR10" i="17"/>
  <c r="SGS10" i="17"/>
  <c r="SGT10" i="17"/>
  <c r="SGU10" i="17"/>
  <c r="SGV10" i="17"/>
  <c r="SGW10" i="17"/>
  <c r="SGX10" i="17"/>
  <c r="SGY10" i="17"/>
  <c r="SGZ10" i="17"/>
  <c r="SHA10" i="17"/>
  <c r="SHB10" i="17"/>
  <c r="SHC10" i="17"/>
  <c r="SHD10" i="17"/>
  <c r="SHE10" i="17"/>
  <c r="SHF10" i="17"/>
  <c r="SHG10" i="17"/>
  <c r="SHH10" i="17"/>
  <c r="SHI10" i="17"/>
  <c r="SHJ10" i="17"/>
  <c r="SHK10" i="17"/>
  <c r="SHL10" i="17"/>
  <c r="SHM10" i="17"/>
  <c r="SHN10" i="17"/>
  <c r="SHO10" i="17"/>
  <c r="SHP10" i="17"/>
  <c r="SHQ10" i="17"/>
  <c r="SHR10" i="17"/>
  <c r="SHS10" i="17"/>
  <c r="SHT10" i="17"/>
  <c r="SHU10" i="17"/>
  <c r="SHV10" i="17"/>
  <c r="SHW10" i="17"/>
  <c r="SHX10" i="17"/>
  <c r="SHY10" i="17"/>
  <c r="SHZ10" i="17"/>
  <c r="SIA10" i="17"/>
  <c r="SIB10" i="17"/>
  <c r="SIC10" i="17"/>
  <c r="SID10" i="17"/>
  <c r="SIE10" i="17"/>
  <c r="SIF10" i="17"/>
  <c r="SIG10" i="17"/>
  <c r="SIH10" i="17"/>
  <c r="SII10" i="17"/>
  <c r="SIJ10" i="17"/>
  <c r="SIK10" i="17"/>
  <c r="SIL10" i="17"/>
  <c r="SIM10" i="17"/>
  <c r="SIN10" i="17"/>
  <c r="SIO10" i="17"/>
  <c r="SIP10" i="17"/>
  <c r="SIQ10" i="17"/>
  <c r="SIR10" i="17"/>
  <c r="SIS10" i="17"/>
  <c r="SIT10" i="17"/>
  <c r="SIU10" i="17"/>
  <c r="SIV10" i="17"/>
  <c r="SIW10" i="17"/>
  <c r="SIX10" i="17"/>
  <c r="SIY10" i="17"/>
  <c r="SIZ10" i="17"/>
  <c r="SJA10" i="17"/>
  <c r="SJB10" i="17"/>
  <c r="SJC10" i="17"/>
  <c r="SJD10" i="17"/>
  <c r="SJE10" i="17"/>
  <c r="SJF10" i="17"/>
  <c r="SJG10" i="17"/>
  <c r="SJH10" i="17"/>
  <c r="SJI10" i="17"/>
  <c r="SJJ10" i="17"/>
  <c r="SJK10" i="17"/>
  <c r="SJL10" i="17"/>
  <c r="SJM10" i="17"/>
  <c r="SJN10" i="17"/>
  <c r="SJO10" i="17"/>
  <c r="SJP10" i="17"/>
  <c r="SJQ10" i="17"/>
  <c r="SJR10" i="17"/>
  <c r="SJS10" i="17"/>
  <c r="SJT10" i="17"/>
  <c r="SJU10" i="17"/>
  <c r="SJV10" i="17"/>
  <c r="SJW10" i="17"/>
  <c r="SJX10" i="17"/>
  <c r="SJY10" i="17"/>
  <c r="SJZ10" i="17"/>
  <c r="SKA10" i="17"/>
  <c r="SKB10" i="17"/>
  <c r="SKC10" i="17"/>
  <c r="SKD10" i="17"/>
  <c r="SKE10" i="17"/>
  <c r="SKF10" i="17"/>
  <c r="SKG10" i="17"/>
  <c r="SKH10" i="17"/>
  <c r="SKI10" i="17"/>
  <c r="SKJ10" i="17"/>
  <c r="SKK10" i="17"/>
  <c r="SKL10" i="17"/>
  <c r="SKM10" i="17"/>
  <c r="SKN10" i="17"/>
  <c r="SKO10" i="17"/>
  <c r="SKP10" i="17"/>
  <c r="SKQ10" i="17"/>
  <c r="SKR10" i="17"/>
  <c r="SKS10" i="17"/>
  <c r="SKT10" i="17"/>
  <c r="SKU10" i="17"/>
  <c r="SKV10" i="17"/>
  <c r="SKW10" i="17"/>
  <c r="SKX10" i="17"/>
  <c r="SKY10" i="17"/>
  <c r="SKZ10" i="17"/>
  <c r="SLA10" i="17"/>
  <c r="SLB10" i="17"/>
  <c r="SLC10" i="17"/>
  <c r="SLD10" i="17"/>
  <c r="SLE10" i="17"/>
  <c r="SLF10" i="17"/>
  <c r="SLG10" i="17"/>
  <c r="SLH10" i="17"/>
  <c r="SLI10" i="17"/>
  <c r="SLJ10" i="17"/>
  <c r="SLK10" i="17"/>
  <c r="SLL10" i="17"/>
  <c r="SLM10" i="17"/>
  <c r="SLN10" i="17"/>
  <c r="SLO10" i="17"/>
  <c r="SLP10" i="17"/>
  <c r="SLQ10" i="17"/>
  <c r="SLR10" i="17"/>
  <c r="SLS10" i="17"/>
  <c r="SLT10" i="17"/>
  <c r="SLU10" i="17"/>
  <c r="SLV10" i="17"/>
  <c r="SLW10" i="17"/>
  <c r="SLX10" i="17"/>
  <c r="SLY10" i="17"/>
  <c r="SLZ10" i="17"/>
  <c r="SMA10" i="17"/>
  <c r="SMB10" i="17"/>
  <c r="SMC10" i="17"/>
  <c r="SMD10" i="17"/>
  <c r="SME10" i="17"/>
  <c r="SMF10" i="17"/>
  <c r="SMG10" i="17"/>
  <c r="SMH10" i="17"/>
  <c r="SMI10" i="17"/>
  <c r="SMJ10" i="17"/>
  <c r="SMK10" i="17"/>
  <c r="SML10" i="17"/>
  <c r="SMM10" i="17"/>
  <c r="SMN10" i="17"/>
  <c r="SMO10" i="17"/>
  <c r="SMP10" i="17"/>
  <c r="SMQ10" i="17"/>
  <c r="SMR10" i="17"/>
  <c r="SMS10" i="17"/>
  <c r="SMT10" i="17"/>
  <c r="SMU10" i="17"/>
  <c r="SMV10" i="17"/>
  <c r="SMW10" i="17"/>
  <c r="SMX10" i="17"/>
  <c r="SMY10" i="17"/>
  <c r="SMZ10" i="17"/>
  <c r="SNA10" i="17"/>
  <c r="SNB10" i="17"/>
  <c r="SNC10" i="17"/>
  <c r="SND10" i="17"/>
  <c r="SNE10" i="17"/>
  <c r="SNF10" i="17"/>
  <c r="SNG10" i="17"/>
  <c r="SNH10" i="17"/>
  <c r="SNI10" i="17"/>
  <c r="SNJ10" i="17"/>
  <c r="SNK10" i="17"/>
  <c r="SNL10" i="17"/>
  <c r="SNM10" i="17"/>
  <c r="SNN10" i="17"/>
  <c r="SNO10" i="17"/>
  <c r="SNP10" i="17"/>
  <c r="SNQ10" i="17"/>
  <c r="SNR10" i="17"/>
  <c r="SNS10" i="17"/>
  <c r="SNT10" i="17"/>
  <c r="SNU10" i="17"/>
  <c r="SNV10" i="17"/>
  <c r="SNW10" i="17"/>
  <c r="SNX10" i="17"/>
  <c r="SNY10" i="17"/>
  <c r="SNZ10" i="17"/>
  <c r="SOA10" i="17"/>
  <c r="SOB10" i="17"/>
  <c r="SOC10" i="17"/>
  <c r="SOD10" i="17"/>
  <c r="SOE10" i="17"/>
  <c r="SOF10" i="17"/>
  <c r="SOG10" i="17"/>
  <c r="SOH10" i="17"/>
  <c r="SOI10" i="17"/>
  <c r="SOJ10" i="17"/>
  <c r="SOK10" i="17"/>
  <c r="SOL10" i="17"/>
  <c r="SOM10" i="17"/>
  <c r="SON10" i="17"/>
  <c r="SOO10" i="17"/>
  <c r="SOP10" i="17"/>
  <c r="SOQ10" i="17"/>
  <c r="SOR10" i="17"/>
  <c r="SOS10" i="17"/>
  <c r="SOT10" i="17"/>
  <c r="SOU10" i="17"/>
  <c r="SOV10" i="17"/>
  <c r="SOW10" i="17"/>
  <c r="SOX10" i="17"/>
  <c r="SOY10" i="17"/>
  <c r="SOZ10" i="17"/>
  <c r="SPA10" i="17"/>
  <c r="SPB10" i="17"/>
  <c r="SPC10" i="17"/>
  <c r="SPD10" i="17"/>
  <c r="SPE10" i="17"/>
  <c r="SPF10" i="17"/>
  <c r="SPG10" i="17"/>
  <c r="SPH10" i="17"/>
  <c r="SPI10" i="17"/>
  <c r="SPJ10" i="17"/>
  <c r="SPK10" i="17"/>
  <c r="SPL10" i="17"/>
  <c r="SPM10" i="17"/>
  <c r="SPN10" i="17"/>
  <c r="SPO10" i="17"/>
  <c r="SPP10" i="17"/>
  <c r="SPQ10" i="17"/>
  <c r="SPR10" i="17"/>
  <c r="SPS10" i="17"/>
  <c r="SPT10" i="17"/>
  <c r="SPU10" i="17"/>
  <c r="SPV10" i="17"/>
  <c r="SPW10" i="17"/>
  <c r="SPX10" i="17"/>
  <c r="SPY10" i="17"/>
  <c r="SPZ10" i="17"/>
  <c r="SQA10" i="17"/>
  <c r="SQB10" i="17"/>
  <c r="SQC10" i="17"/>
  <c r="SQD10" i="17"/>
  <c r="SQE10" i="17"/>
  <c r="SQF10" i="17"/>
  <c r="SQG10" i="17"/>
  <c r="SQH10" i="17"/>
  <c r="SQI10" i="17"/>
  <c r="SQJ10" i="17"/>
  <c r="SQK10" i="17"/>
  <c r="SQL10" i="17"/>
  <c r="SQM10" i="17"/>
  <c r="SQN10" i="17"/>
  <c r="SQO10" i="17"/>
  <c r="SQP10" i="17"/>
  <c r="SQQ10" i="17"/>
  <c r="SQR10" i="17"/>
  <c r="SQS10" i="17"/>
  <c r="SQT10" i="17"/>
  <c r="SQU10" i="17"/>
  <c r="SQV10" i="17"/>
  <c r="SQW10" i="17"/>
  <c r="SQX10" i="17"/>
  <c r="SQY10" i="17"/>
  <c r="SQZ10" i="17"/>
  <c r="SRA10" i="17"/>
  <c r="SRB10" i="17"/>
  <c r="SRC10" i="17"/>
  <c r="SRD10" i="17"/>
  <c r="SRE10" i="17"/>
  <c r="SRF10" i="17"/>
  <c r="SRG10" i="17"/>
  <c r="SRH10" i="17"/>
  <c r="SRI10" i="17"/>
  <c r="SRJ10" i="17"/>
  <c r="SRK10" i="17"/>
  <c r="SRL10" i="17"/>
  <c r="SRM10" i="17"/>
  <c r="SRN10" i="17"/>
  <c r="SRO10" i="17"/>
  <c r="SRP10" i="17"/>
  <c r="SRQ10" i="17"/>
  <c r="SRR10" i="17"/>
  <c r="SRS10" i="17"/>
  <c r="SRT10" i="17"/>
  <c r="SRU10" i="17"/>
  <c r="SRV10" i="17"/>
  <c r="SRW10" i="17"/>
  <c r="SRX10" i="17"/>
  <c r="SRY10" i="17"/>
  <c r="SRZ10" i="17"/>
  <c r="SSA10" i="17"/>
  <c r="SSB10" i="17"/>
  <c r="SSC10" i="17"/>
  <c r="SSD10" i="17"/>
  <c r="SSE10" i="17"/>
  <c r="SSF10" i="17"/>
  <c r="SSG10" i="17"/>
  <c r="SSH10" i="17"/>
  <c r="SSI10" i="17"/>
  <c r="SSJ10" i="17"/>
  <c r="SSK10" i="17"/>
  <c r="SSL10" i="17"/>
  <c r="SSM10" i="17"/>
  <c r="SSN10" i="17"/>
  <c r="SSO10" i="17"/>
  <c r="SSP10" i="17"/>
  <c r="SSQ10" i="17"/>
  <c r="SSR10" i="17"/>
  <c r="SSS10" i="17"/>
  <c r="SST10" i="17"/>
  <c r="SSU10" i="17"/>
  <c r="SSV10" i="17"/>
  <c r="SSW10" i="17"/>
  <c r="SSX10" i="17"/>
  <c r="SSY10" i="17"/>
  <c r="SSZ10" i="17"/>
  <c r="STA10" i="17"/>
  <c r="STB10" i="17"/>
  <c r="STC10" i="17"/>
  <c r="STD10" i="17"/>
  <c r="STE10" i="17"/>
  <c r="STF10" i="17"/>
  <c r="STG10" i="17"/>
  <c r="STH10" i="17"/>
  <c r="STI10" i="17"/>
  <c r="STJ10" i="17"/>
  <c r="STK10" i="17"/>
  <c r="STL10" i="17"/>
  <c r="STM10" i="17"/>
  <c r="STN10" i="17"/>
  <c r="STO10" i="17"/>
  <c r="STP10" i="17"/>
  <c r="STQ10" i="17"/>
  <c r="STR10" i="17"/>
  <c r="STS10" i="17"/>
  <c r="STT10" i="17"/>
  <c r="STU10" i="17"/>
  <c r="STV10" i="17"/>
  <c r="STW10" i="17"/>
  <c r="STX10" i="17"/>
  <c r="STY10" i="17"/>
  <c r="STZ10" i="17"/>
  <c r="SUA10" i="17"/>
  <c r="SUB10" i="17"/>
  <c r="SUC10" i="17"/>
  <c r="SUD10" i="17"/>
  <c r="SUE10" i="17"/>
  <c r="SUF10" i="17"/>
  <c r="SUG10" i="17"/>
  <c r="SUH10" i="17"/>
  <c r="SUI10" i="17"/>
  <c r="SUJ10" i="17"/>
  <c r="SUK10" i="17"/>
  <c r="SUL10" i="17"/>
  <c r="SUM10" i="17"/>
  <c r="SUN10" i="17"/>
  <c r="SUO10" i="17"/>
  <c r="SUP10" i="17"/>
  <c r="SUQ10" i="17"/>
  <c r="SUR10" i="17"/>
  <c r="SUS10" i="17"/>
  <c r="SUT10" i="17"/>
  <c r="SUU10" i="17"/>
  <c r="SUV10" i="17"/>
  <c r="SUW10" i="17"/>
  <c r="SUX10" i="17"/>
  <c r="SUY10" i="17"/>
  <c r="SUZ10" i="17"/>
  <c r="SVA10" i="17"/>
  <c r="SVB10" i="17"/>
  <c r="SVC10" i="17"/>
  <c r="SVD10" i="17"/>
  <c r="SVE10" i="17"/>
  <c r="SVF10" i="17"/>
  <c r="SVG10" i="17"/>
  <c r="SVH10" i="17"/>
  <c r="SVI10" i="17"/>
  <c r="SVJ10" i="17"/>
  <c r="SVK10" i="17"/>
  <c r="SVL10" i="17"/>
  <c r="SVM10" i="17"/>
  <c r="SVN10" i="17"/>
  <c r="SVO10" i="17"/>
  <c r="SVP10" i="17"/>
  <c r="SVQ10" i="17"/>
  <c r="SVR10" i="17"/>
  <c r="SVS10" i="17"/>
  <c r="SVT10" i="17"/>
  <c r="SVU10" i="17"/>
  <c r="SVV10" i="17"/>
  <c r="SVW10" i="17"/>
  <c r="SVX10" i="17"/>
  <c r="SVY10" i="17"/>
  <c r="SVZ10" i="17"/>
  <c r="SWA10" i="17"/>
  <c r="SWB10" i="17"/>
  <c r="SWC10" i="17"/>
  <c r="SWD10" i="17"/>
  <c r="SWE10" i="17"/>
  <c r="SWF10" i="17"/>
  <c r="SWG10" i="17"/>
  <c r="SWH10" i="17"/>
  <c r="SWI10" i="17"/>
  <c r="SWJ10" i="17"/>
  <c r="SWK10" i="17"/>
  <c r="SWL10" i="17"/>
  <c r="SWM10" i="17"/>
  <c r="SWN10" i="17"/>
  <c r="SWO10" i="17"/>
  <c r="SWP10" i="17"/>
  <c r="SWQ10" i="17"/>
  <c r="SWR10" i="17"/>
  <c r="SWS10" i="17"/>
  <c r="SWT10" i="17"/>
  <c r="SWU10" i="17"/>
  <c r="SWV10" i="17"/>
  <c r="SWW10" i="17"/>
  <c r="SWX10" i="17"/>
  <c r="SWY10" i="17"/>
  <c r="SWZ10" i="17"/>
  <c r="SXA10" i="17"/>
  <c r="SXB10" i="17"/>
  <c r="SXC10" i="17"/>
  <c r="SXD10" i="17"/>
  <c r="SXE10" i="17"/>
  <c r="SXF10" i="17"/>
  <c r="SXG10" i="17"/>
  <c r="SXH10" i="17"/>
  <c r="SXI10" i="17"/>
  <c r="SXJ10" i="17"/>
  <c r="SXK10" i="17"/>
  <c r="SXL10" i="17"/>
  <c r="SXM10" i="17"/>
  <c r="SXN10" i="17"/>
  <c r="SXO10" i="17"/>
  <c r="SXP10" i="17"/>
  <c r="SXQ10" i="17"/>
  <c r="SXR10" i="17"/>
  <c r="SXS10" i="17"/>
  <c r="SXT10" i="17"/>
  <c r="SXU10" i="17"/>
  <c r="SXV10" i="17"/>
  <c r="SXW10" i="17"/>
  <c r="SXX10" i="17"/>
  <c r="SXY10" i="17"/>
  <c r="SXZ10" i="17"/>
  <c r="SYA10" i="17"/>
  <c r="SYB10" i="17"/>
  <c r="SYC10" i="17"/>
  <c r="SYD10" i="17"/>
  <c r="SYE10" i="17"/>
  <c r="SYF10" i="17"/>
  <c r="SYG10" i="17"/>
  <c r="SYH10" i="17"/>
  <c r="SYI10" i="17"/>
  <c r="SYJ10" i="17"/>
  <c r="SYK10" i="17"/>
  <c r="SYL10" i="17"/>
  <c r="SYM10" i="17"/>
  <c r="SYN10" i="17"/>
  <c r="SYO10" i="17"/>
  <c r="SYP10" i="17"/>
  <c r="SYQ10" i="17"/>
  <c r="SYR10" i="17"/>
  <c r="SYS10" i="17"/>
  <c r="SYT10" i="17"/>
  <c r="SYU10" i="17"/>
  <c r="SYV10" i="17"/>
  <c r="SYW10" i="17"/>
  <c r="SYX10" i="17"/>
  <c r="SYY10" i="17"/>
  <c r="SYZ10" i="17"/>
  <c r="SZA10" i="17"/>
  <c r="SZB10" i="17"/>
  <c r="SZC10" i="17"/>
  <c r="SZD10" i="17"/>
  <c r="SZE10" i="17"/>
  <c r="SZF10" i="17"/>
  <c r="SZG10" i="17"/>
  <c r="SZH10" i="17"/>
  <c r="SZI10" i="17"/>
  <c r="SZJ10" i="17"/>
  <c r="SZK10" i="17"/>
  <c r="SZL10" i="17"/>
  <c r="SZM10" i="17"/>
  <c r="SZN10" i="17"/>
  <c r="SZO10" i="17"/>
  <c r="SZP10" i="17"/>
  <c r="SZQ10" i="17"/>
  <c r="SZR10" i="17"/>
  <c r="SZS10" i="17"/>
  <c r="SZT10" i="17"/>
  <c r="SZU10" i="17"/>
  <c r="SZV10" i="17"/>
  <c r="SZW10" i="17"/>
  <c r="SZX10" i="17"/>
  <c r="SZY10" i="17"/>
  <c r="SZZ10" i="17"/>
  <c r="TAA10" i="17"/>
  <c r="TAB10" i="17"/>
  <c r="TAC10" i="17"/>
  <c r="TAD10" i="17"/>
  <c r="TAE10" i="17"/>
  <c r="TAF10" i="17"/>
  <c r="TAG10" i="17"/>
  <c r="TAH10" i="17"/>
  <c r="TAI10" i="17"/>
  <c r="TAJ10" i="17"/>
  <c r="TAK10" i="17"/>
  <c r="TAL10" i="17"/>
  <c r="TAM10" i="17"/>
  <c r="TAN10" i="17"/>
  <c r="TAO10" i="17"/>
  <c r="TAP10" i="17"/>
  <c r="TAQ10" i="17"/>
  <c r="TAR10" i="17"/>
  <c r="TAS10" i="17"/>
  <c r="TAT10" i="17"/>
  <c r="TAU10" i="17"/>
  <c r="TAV10" i="17"/>
  <c r="TAW10" i="17"/>
  <c r="TAX10" i="17"/>
  <c r="TAY10" i="17"/>
  <c r="TAZ10" i="17"/>
  <c r="TBA10" i="17"/>
  <c r="TBB10" i="17"/>
  <c r="TBC10" i="17"/>
  <c r="TBD10" i="17"/>
  <c r="TBE10" i="17"/>
  <c r="TBF10" i="17"/>
  <c r="TBG10" i="17"/>
  <c r="TBH10" i="17"/>
  <c r="TBI10" i="17"/>
  <c r="TBJ10" i="17"/>
  <c r="TBK10" i="17"/>
  <c r="TBL10" i="17"/>
  <c r="TBM10" i="17"/>
  <c r="TBN10" i="17"/>
  <c r="TBO10" i="17"/>
  <c r="TBP10" i="17"/>
  <c r="TBQ10" i="17"/>
  <c r="TBR10" i="17"/>
  <c r="TBS10" i="17"/>
  <c r="TBT10" i="17"/>
  <c r="TBU10" i="17"/>
  <c r="TBV10" i="17"/>
  <c r="TBW10" i="17"/>
  <c r="TBX10" i="17"/>
  <c r="TBY10" i="17"/>
  <c r="TBZ10" i="17"/>
  <c r="TCA10" i="17"/>
  <c r="TCB10" i="17"/>
  <c r="TCC10" i="17"/>
  <c r="TCD10" i="17"/>
  <c r="TCE10" i="17"/>
  <c r="TCF10" i="17"/>
  <c r="TCG10" i="17"/>
  <c r="TCH10" i="17"/>
  <c r="TCI10" i="17"/>
  <c r="TCJ10" i="17"/>
  <c r="TCK10" i="17"/>
  <c r="TCL10" i="17"/>
  <c r="TCM10" i="17"/>
  <c r="TCN10" i="17"/>
  <c r="TCO10" i="17"/>
  <c r="TCP10" i="17"/>
  <c r="TCQ10" i="17"/>
  <c r="TCR10" i="17"/>
  <c r="TCS10" i="17"/>
  <c r="TCT10" i="17"/>
  <c r="TCU10" i="17"/>
  <c r="TCV10" i="17"/>
  <c r="TCW10" i="17"/>
  <c r="TCX10" i="17"/>
  <c r="TCY10" i="17"/>
  <c r="TCZ10" i="17"/>
  <c r="TDA10" i="17"/>
  <c r="TDB10" i="17"/>
  <c r="TDC10" i="17"/>
  <c r="TDD10" i="17"/>
  <c r="TDE10" i="17"/>
  <c r="TDF10" i="17"/>
  <c r="TDG10" i="17"/>
  <c r="TDH10" i="17"/>
  <c r="TDI10" i="17"/>
  <c r="TDJ10" i="17"/>
  <c r="TDK10" i="17"/>
  <c r="TDL10" i="17"/>
  <c r="TDM10" i="17"/>
  <c r="TDN10" i="17"/>
  <c r="TDO10" i="17"/>
  <c r="TDP10" i="17"/>
  <c r="TDQ10" i="17"/>
  <c r="TDR10" i="17"/>
  <c r="TDS10" i="17"/>
  <c r="TDT10" i="17"/>
  <c r="TDU10" i="17"/>
  <c r="TDV10" i="17"/>
  <c r="TDW10" i="17"/>
  <c r="TDX10" i="17"/>
  <c r="TDY10" i="17"/>
  <c r="TDZ10" i="17"/>
  <c r="TEA10" i="17"/>
  <c r="TEB10" i="17"/>
  <c r="TEC10" i="17"/>
  <c r="TED10" i="17"/>
  <c r="TEE10" i="17"/>
  <c r="TEF10" i="17"/>
  <c r="TEG10" i="17"/>
  <c r="TEH10" i="17"/>
  <c r="TEI10" i="17"/>
  <c r="TEJ10" i="17"/>
  <c r="TEK10" i="17"/>
  <c r="TEL10" i="17"/>
  <c r="TEM10" i="17"/>
  <c r="TEN10" i="17"/>
  <c r="TEO10" i="17"/>
  <c r="TEP10" i="17"/>
  <c r="TEQ10" i="17"/>
  <c r="TER10" i="17"/>
  <c r="TES10" i="17"/>
  <c r="TET10" i="17"/>
  <c r="TEU10" i="17"/>
  <c r="TEV10" i="17"/>
  <c r="TEW10" i="17"/>
  <c r="TEX10" i="17"/>
  <c r="TEY10" i="17"/>
  <c r="TEZ10" i="17"/>
  <c r="TFA10" i="17"/>
  <c r="TFB10" i="17"/>
  <c r="TFC10" i="17"/>
  <c r="TFD10" i="17"/>
  <c r="TFE10" i="17"/>
  <c r="TFF10" i="17"/>
  <c r="TFG10" i="17"/>
  <c r="TFH10" i="17"/>
  <c r="TFI10" i="17"/>
  <c r="TFJ10" i="17"/>
  <c r="TFK10" i="17"/>
  <c r="TFL10" i="17"/>
  <c r="TFM10" i="17"/>
  <c r="TFN10" i="17"/>
  <c r="TFO10" i="17"/>
  <c r="TFP10" i="17"/>
  <c r="TFQ10" i="17"/>
  <c r="TFR10" i="17"/>
  <c r="TFS10" i="17"/>
  <c r="TFT10" i="17"/>
  <c r="TFU10" i="17"/>
  <c r="TFV10" i="17"/>
  <c r="TFW10" i="17"/>
  <c r="TFX10" i="17"/>
  <c r="TFY10" i="17"/>
  <c r="TFZ10" i="17"/>
  <c r="TGA10" i="17"/>
  <c r="TGB10" i="17"/>
  <c r="TGC10" i="17"/>
  <c r="TGD10" i="17"/>
  <c r="TGE10" i="17"/>
  <c r="TGF10" i="17"/>
  <c r="TGG10" i="17"/>
  <c r="TGH10" i="17"/>
  <c r="TGI10" i="17"/>
  <c r="TGJ10" i="17"/>
  <c r="TGK10" i="17"/>
  <c r="TGL10" i="17"/>
  <c r="TGM10" i="17"/>
  <c r="TGN10" i="17"/>
  <c r="TGO10" i="17"/>
  <c r="TGP10" i="17"/>
  <c r="TGQ10" i="17"/>
  <c r="TGR10" i="17"/>
  <c r="TGS10" i="17"/>
  <c r="TGT10" i="17"/>
  <c r="TGU10" i="17"/>
  <c r="TGV10" i="17"/>
  <c r="TGW10" i="17"/>
  <c r="TGX10" i="17"/>
  <c r="TGY10" i="17"/>
  <c r="TGZ10" i="17"/>
  <c r="THA10" i="17"/>
  <c r="THB10" i="17"/>
  <c r="THC10" i="17"/>
  <c r="THD10" i="17"/>
  <c r="THE10" i="17"/>
  <c r="THF10" i="17"/>
  <c r="THG10" i="17"/>
  <c r="THH10" i="17"/>
  <c r="THI10" i="17"/>
  <c r="THJ10" i="17"/>
  <c r="THK10" i="17"/>
  <c r="THL10" i="17"/>
  <c r="THM10" i="17"/>
  <c r="THN10" i="17"/>
  <c r="THO10" i="17"/>
  <c r="THP10" i="17"/>
  <c r="THQ10" i="17"/>
  <c r="THR10" i="17"/>
  <c r="THS10" i="17"/>
  <c r="THT10" i="17"/>
  <c r="THU10" i="17"/>
  <c r="THV10" i="17"/>
  <c r="THW10" i="17"/>
  <c r="THX10" i="17"/>
  <c r="THY10" i="17"/>
  <c r="THZ10" i="17"/>
  <c r="TIA10" i="17"/>
  <c r="TIB10" i="17"/>
  <c r="TIC10" i="17"/>
  <c r="TID10" i="17"/>
  <c r="TIE10" i="17"/>
  <c r="TIF10" i="17"/>
  <c r="TIG10" i="17"/>
  <c r="TIH10" i="17"/>
  <c r="TII10" i="17"/>
  <c r="TIJ10" i="17"/>
  <c r="TIK10" i="17"/>
  <c r="TIL10" i="17"/>
  <c r="TIM10" i="17"/>
  <c r="TIN10" i="17"/>
  <c r="TIO10" i="17"/>
  <c r="TIP10" i="17"/>
  <c r="TIQ10" i="17"/>
  <c r="TIR10" i="17"/>
  <c r="TIS10" i="17"/>
  <c r="TIT10" i="17"/>
  <c r="TIU10" i="17"/>
  <c r="TIV10" i="17"/>
  <c r="TIW10" i="17"/>
  <c r="TIX10" i="17"/>
  <c r="TIY10" i="17"/>
  <c r="TIZ10" i="17"/>
  <c r="TJA10" i="17"/>
  <c r="TJB10" i="17"/>
  <c r="TJC10" i="17"/>
  <c r="TJD10" i="17"/>
  <c r="TJE10" i="17"/>
  <c r="TJF10" i="17"/>
  <c r="TJG10" i="17"/>
  <c r="TJH10" i="17"/>
  <c r="TJI10" i="17"/>
  <c r="TJJ10" i="17"/>
  <c r="TJK10" i="17"/>
  <c r="TJL10" i="17"/>
  <c r="TJM10" i="17"/>
  <c r="TJN10" i="17"/>
  <c r="TJO10" i="17"/>
  <c r="TJP10" i="17"/>
  <c r="TJQ10" i="17"/>
  <c r="TJR10" i="17"/>
  <c r="TJS10" i="17"/>
  <c r="TJT10" i="17"/>
  <c r="TJU10" i="17"/>
  <c r="TJV10" i="17"/>
  <c r="TJW10" i="17"/>
  <c r="TJX10" i="17"/>
  <c r="TJY10" i="17"/>
  <c r="TJZ10" i="17"/>
  <c r="TKA10" i="17"/>
  <c r="TKB10" i="17"/>
  <c r="TKC10" i="17"/>
  <c r="TKD10" i="17"/>
  <c r="TKE10" i="17"/>
  <c r="TKF10" i="17"/>
  <c r="TKG10" i="17"/>
  <c r="TKH10" i="17"/>
  <c r="TKI10" i="17"/>
  <c r="TKJ10" i="17"/>
  <c r="TKK10" i="17"/>
  <c r="TKL10" i="17"/>
  <c r="TKM10" i="17"/>
  <c r="TKN10" i="17"/>
  <c r="TKO10" i="17"/>
  <c r="TKP10" i="17"/>
  <c r="TKQ10" i="17"/>
  <c r="TKR10" i="17"/>
  <c r="TKS10" i="17"/>
  <c r="TKT10" i="17"/>
  <c r="TKU10" i="17"/>
  <c r="TKV10" i="17"/>
  <c r="TKW10" i="17"/>
  <c r="TKX10" i="17"/>
  <c r="TKY10" i="17"/>
  <c r="TKZ10" i="17"/>
  <c r="TLA10" i="17"/>
  <c r="TLB10" i="17"/>
  <c r="TLC10" i="17"/>
  <c r="TLD10" i="17"/>
  <c r="TLE10" i="17"/>
  <c r="TLF10" i="17"/>
  <c r="TLG10" i="17"/>
  <c r="TLH10" i="17"/>
  <c r="TLI10" i="17"/>
  <c r="TLJ10" i="17"/>
  <c r="TLK10" i="17"/>
  <c r="TLL10" i="17"/>
  <c r="TLM10" i="17"/>
  <c r="TLN10" i="17"/>
  <c r="TLO10" i="17"/>
  <c r="TLP10" i="17"/>
  <c r="TLQ10" i="17"/>
  <c r="TLR10" i="17"/>
  <c r="TLS10" i="17"/>
  <c r="TLT10" i="17"/>
  <c r="TLU10" i="17"/>
  <c r="TLV10" i="17"/>
  <c r="TLW10" i="17"/>
  <c r="TLX10" i="17"/>
  <c r="TLY10" i="17"/>
  <c r="TLZ10" i="17"/>
  <c r="TMA10" i="17"/>
  <c r="TMB10" i="17"/>
  <c r="TMC10" i="17"/>
  <c r="TMD10" i="17"/>
  <c r="TME10" i="17"/>
  <c r="TMF10" i="17"/>
  <c r="TMG10" i="17"/>
  <c r="TMH10" i="17"/>
  <c r="TMI10" i="17"/>
  <c r="TMJ10" i="17"/>
  <c r="TMK10" i="17"/>
  <c r="TML10" i="17"/>
  <c r="TMM10" i="17"/>
  <c r="TMN10" i="17"/>
  <c r="TMO10" i="17"/>
  <c r="TMP10" i="17"/>
  <c r="TMQ10" i="17"/>
  <c r="TMR10" i="17"/>
  <c r="TMS10" i="17"/>
  <c r="TMT10" i="17"/>
  <c r="TMU10" i="17"/>
  <c r="TMV10" i="17"/>
  <c r="TMW10" i="17"/>
  <c r="TMX10" i="17"/>
  <c r="TMY10" i="17"/>
  <c r="TMZ10" i="17"/>
  <c r="TNA10" i="17"/>
  <c r="TNB10" i="17"/>
  <c r="TNC10" i="17"/>
  <c r="TND10" i="17"/>
  <c r="TNE10" i="17"/>
  <c r="TNF10" i="17"/>
  <c r="TNG10" i="17"/>
  <c r="TNH10" i="17"/>
  <c r="TNI10" i="17"/>
  <c r="TNJ10" i="17"/>
  <c r="TNK10" i="17"/>
  <c r="TNL10" i="17"/>
  <c r="TNM10" i="17"/>
  <c r="TNN10" i="17"/>
  <c r="TNO10" i="17"/>
  <c r="TNP10" i="17"/>
  <c r="TNQ10" i="17"/>
  <c r="TNR10" i="17"/>
  <c r="TNS10" i="17"/>
  <c r="TNT10" i="17"/>
  <c r="TNU10" i="17"/>
  <c r="TNV10" i="17"/>
  <c r="TNW10" i="17"/>
  <c r="TNX10" i="17"/>
  <c r="TNY10" i="17"/>
  <c r="TNZ10" i="17"/>
  <c r="TOA10" i="17"/>
  <c r="TOB10" i="17"/>
  <c r="TOC10" i="17"/>
  <c r="TOD10" i="17"/>
  <c r="TOE10" i="17"/>
  <c r="TOF10" i="17"/>
  <c r="TOG10" i="17"/>
  <c r="TOH10" i="17"/>
  <c r="TOI10" i="17"/>
  <c r="TOJ10" i="17"/>
  <c r="TOK10" i="17"/>
  <c r="TOL10" i="17"/>
  <c r="TOM10" i="17"/>
  <c r="TON10" i="17"/>
  <c r="TOO10" i="17"/>
  <c r="TOP10" i="17"/>
  <c r="TOQ10" i="17"/>
  <c r="TOR10" i="17"/>
  <c r="TOS10" i="17"/>
  <c r="TOT10" i="17"/>
  <c r="TOU10" i="17"/>
  <c r="TOV10" i="17"/>
  <c r="TOW10" i="17"/>
  <c r="TOX10" i="17"/>
  <c r="TOY10" i="17"/>
  <c r="TOZ10" i="17"/>
  <c r="TPA10" i="17"/>
  <c r="TPB10" i="17"/>
  <c r="TPC10" i="17"/>
  <c r="TPD10" i="17"/>
  <c r="TPE10" i="17"/>
  <c r="TPF10" i="17"/>
  <c r="TPG10" i="17"/>
  <c r="TPH10" i="17"/>
  <c r="TPI10" i="17"/>
  <c r="TPJ10" i="17"/>
  <c r="TPK10" i="17"/>
  <c r="TPL10" i="17"/>
  <c r="TPM10" i="17"/>
  <c r="TPN10" i="17"/>
  <c r="TPO10" i="17"/>
  <c r="TPP10" i="17"/>
  <c r="TPQ10" i="17"/>
  <c r="TPR10" i="17"/>
  <c r="TPS10" i="17"/>
  <c r="TPT10" i="17"/>
  <c r="TPU10" i="17"/>
  <c r="TPV10" i="17"/>
  <c r="TPW10" i="17"/>
  <c r="TPX10" i="17"/>
  <c r="TPY10" i="17"/>
  <c r="TPZ10" i="17"/>
  <c r="TQA10" i="17"/>
  <c r="TQB10" i="17"/>
  <c r="TQC10" i="17"/>
  <c r="TQD10" i="17"/>
  <c r="TQE10" i="17"/>
  <c r="TQF10" i="17"/>
  <c r="TQG10" i="17"/>
  <c r="TQH10" i="17"/>
  <c r="TQI10" i="17"/>
  <c r="TQJ10" i="17"/>
  <c r="TQK10" i="17"/>
  <c r="TQL10" i="17"/>
  <c r="TQM10" i="17"/>
  <c r="TQN10" i="17"/>
  <c r="TQO10" i="17"/>
  <c r="TQP10" i="17"/>
  <c r="TQQ10" i="17"/>
  <c r="TQR10" i="17"/>
  <c r="TQS10" i="17"/>
  <c r="TQT10" i="17"/>
  <c r="TQU10" i="17"/>
  <c r="TQV10" i="17"/>
  <c r="TQW10" i="17"/>
  <c r="TQX10" i="17"/>
  <c r="TQY10" i="17"/>
  <c r="TQZ10" i="17"/>
  <c r="TRA10" i="17"/>
  <c r="TRB10" i="17"/>
  <c r="TRC10" i="17"/>
  <c r="TRD10" i="17"/>
  <c r="TRE10" i="17"/>
  <c r="TRF10" i="17"/>
  <c r="TRG10" i="17"/>
  <c r="TRH10" i="17"/>
  <c r="TRI10" i="17"/>
  <c r="TRJ10" i="17"/>
  <c r="TRK10" i="17"/>
  <c r="TRL10" i="17"/>
  <c r="TRM10" i="17"/>
  <c r="TRN10" i="17"/>
  <c r="TRO10" i="17"/>
  <c r="TRP10" i="17"/>
  <c r="TRQ10" i="17"/>
  <c r="TRR10" i="17"/>
  <c r="TRS10" i="17"/>
  <c r="TRT10" i="17"/>
  <c r="TRU10" i="17"/>
  <c r="TRV10" i="17"/>
  <c r="TRW10" i="17"/>
  <c r="TRX10" i="17"/>
  <c r="TRY10" i="17"/>
  <c r="TRZ10" i="17"/>
  <c r="TSA10" i="17"/>
  <c r="TSB10" i="17"/>
  <c r="TSC10" i="17"/>
  <c r="TSD10" i="17"/>
  <c r="TSE10" i="17"/>
  <c r="TSF10" i="17"/>
  <c r="TSG10" i="17"/>
  <c r="TSH10" i="17"/>
  <c r="TSI10" i="17"/>
  <c r="TSJ10" i="17"/>
  <c r="TSK10" i="17"/>
  <c r="TSL10" i="17"/>
  <c r="TSM10" i="17"/>
  <c r="TSN10" i="17"/>
  <c r="TSO10" i="17"/>
  <c r="TSP10" i="17"/>
  <c r="TSQ10" i="17"/>
  <c r="TSR10" i="17"/>
  <c r="TSS10" i="17"/>
  <c r="TST10" i="17"/>
  <c r="TSU10" i="17"/>
  <c r="TSV10" i="17"/>
  <c r="TSW10" i="17"/>
  <c r="TSX10" i="17"/>
  <c r="TSY10" i="17"/>
  <c r="TSZ10" i="17"/>
  <c r="TTA10" i="17"/>
  <c r="TTB10" i="17"/>
  <c r="TTC10" i="17"/>
  <c r="TTD10" i="17"/>
  <c r="TTE10" i="17"/>
  <c r="TTF10" i="17"/>
  <c r="TTG10" i="17"/>
  <c r="TTH10" i="17"/>
  <c r="TTI10" i="17"/>
  <c r="TTJ10" i="17"/>
  <c r="TTK10" i="17"/>
  <c r="TTL10" i="17"/>
  <c r="TTM10" i="17"/>
  <c r="TTN10" i="17"/>
  <c r="TTO10" i="17"/>
  <c r="TTP10" i="17"/>
  <c r="TTQ10" i="17"/>
  <c r="TTR10" i="17"/>
  <c r="TTS10" i="17"/>
  <c r="TTT10" i="17"/>
  <c r="TTU10" i="17"/>
  <c r="TTV10" i="17"/>
  <c r="TTW10" i="17"/>
  <c r="TTX10" i="17"/>
  <c r="TTY10" i="17"/>
  <c r="TTZ10" i="17"/>
  <c r="TUA10" i="17"/>
  <c r="TUB10" i="17"/>
  <c r="TUC10" i="17"/>
  <c r="TUD10" i="17"/>
  <c r="TUE10" i="17"/>
  <c r="TUF10" i="17"/>
  <c r="TUG10" i="17"/>
  <c r="TUH10" i="17"/>
  <c r="TUI10" i="17"/>
  <c r="TUJ10" i="17"/>
  <c r="TUK10" i="17"/>
  <c r="TUL10" i="17"/>
  <c r="TUM10" i="17"/>
  <c r="TUN10" i="17"/>
  <c r="TUO10" i="17"/>
  <c r="TUP10" i="17"/>
  <c r="TUQ10" i="17"/>
  <c r="TUR10" i="17"/>
  <c r="TUS10" i="17"/>
  <c r="TUT10" i="17"/>
  <c r="TUU10" i="17"/>
  <c r="TUV10" i="17"/>
  <c r="TUW10" i="17"/>
  <c r="TUX10" i="17"/>
  <c r="TUY10" i="17"/>
  <c r="TUZ10" i="17"/>
  <c r="TVA10" i="17"/>
  <c r="TVB10" i="17"/>
  <c r="TVC10" i="17"/>
  <c r="TVD10" i="17"/>
  <c r="TVE10" i="17"/>
  <c r="TVF10" i="17"/>
  <c r="TVG10" i="17"/>
  <c r="TVH10" i="17"/>
  <c r="TVI10" i="17"/>
  <c r="TVJ10" i="17"/>
  <c r="TVK10" i="17"/>
  <c r="TVL10" i="17"/>
  <c r="TVM10" i="17"/>
  <c r="TVN10" i="17"/>
  <c r="TVO10" i="17"/>
  <c r="TVP10" i="17"/>
  <c r="TVQ10" i="17"/>
  <c r="TVR10" i="17"/>
  <c r="TVS10" i="17"/>
  <c r="TVT10" i="17"/>
  <c r="TVU10" i="17"/>
  <c r="TVV10" i="17"/>
  <c r="TVW10" i="17"/>
  <c r="TVX10" i="17"/>
  <c r="TVY10" i="17"/>
  <c r="TVZ10" i="17"/>
  <c r="TWA10" i="17"/>
  <c r="TWB10" i="17"/>
  <c r="TWC10" i="17"/>
  <c r="TWD10" i="17"/>
  <c r="TWE10" i="17"/>
  <c r="TWF10" i="17"/>
  <c r="TWG10" i="17"/>
  <c r="TWH10" i="17"/>
  <c r="TWI10" i="17"/>
  <c r="TWJ10" i="17"/>
  <c r="TWK10" i="17"/>
  <c r="TWL10" i="17"/>
  <c r="TWM10" i="17"/>
  <c r="TWN10" i="17"/>
  <c r="TWO10" i="17"/>
  <c r="TWP10" i="17"/>
  <c r="TWQ10" i="17"/>
  <c r="TWR10" i="17"/>
  <c r="TWS10" i="17"/>
  <c r="TWT10" i="17"/>
  <c r="TWU10" i="17"/>
  <c r="TWV10" i="17"/>
  <c r="TWW10" i="17"/>
  <c r="TWX10" i="17"/>
  <c r="TWY10" i="17"/>
  <c r="TWZ10" i="17"/>
  <c r="TXA10" i="17"/>
  <c r="TXB10" i="17"/>
  <c r="TXC10" i="17"/>
  <c r="TXD10" i="17"/>
  <c r="TXE10" i="17"/>
  <c r="TXF10" i="17"/>
  <c r="TXG10" i="17"/>
  <c r="TXH10" i="17"/>
  <c r="TXI10" i="17"/>
  <c r="TXJ10" i="17"/>
  <c r="TXK10" i="17"/>
  <c r="TXL10" i="17"/>
  <c r="TXM10" i="17"/>
  <c r="TXN10" i="17"/>
  <c r="TXO10" i="17"/>
  <c r="TXP10" i="17"/>
  <c r="TXQ10" i="17"/>
  <c r="TXR10" i="17"/>
  <c r="TXS10" i="17"/>
  <c r="TXT10" i="17"/>
  <c r="TXU10" i="17"/>
  <c r="TXV10" i="17"/>
  <c r="TXW10" i="17"/>
  <c r="TXX10" i="17"/>
  <c r="TXY10" i="17"/>
  <c r="TXZ10" i="17"/>
  <c r="TYA10" i="17"/>
  <c r="TYB10" i="17"/>
  <c r="TYC10" i="17"/>
  <c r="TYD10" i="17"/>
  <c r="TYE10" i="17"/>
  <c r="TYF10" i="17"/>
  <c r="TYG10" i="17"/>
  <c r="TYH10" i="17"/>
  <c r="TYI10" i="17"/>
  <c r="TYJ10" i="17"/>
  <c r="TYK10" i="17"/>
  <c r="TYL10" i="17"/>
  <c r="TYM10" i="17"/>
  <c r="TYN10" i="17"/>
  <c r="TYO10" i="17"/>
  <c r="TYP10" i="17"/>
  <c r="TYQ10" i="17"/>
  <c r="TYR10" i="17"/>
  <c r="TYS10" i="17"/>
  <c r="TYT10" i="17"/>
  <c r="TYU10" i="17"/>
  <c r="TYV10" i="17"/>
  <c r="TYW10" i="17"/>
  <c r="TYX10" i="17"/>
  <c r="TYY10" i="17"/>
  <c r="TYZ10" i="17"/>
  <c r="TZA10" i="17"/>
  <c r="TZB10" i="17"/>
  <c r="TZC10" i="17"/>
  <c r="TZD10" i="17"/>
  <c r="TZE10" i="17"/>
  <c r="TZF10" i="17"/>
  <c r="TZG10" i="17"/>
  <c r="TZH10" i="17"/>
  <c r="TZI10" i="17"/>
  <c r="TZJ10" i="17"/>
  <c r="TZK10" i="17"/>
  <c r="TZL10" i="17"/>
  <c r="TZM10" i="17"/>
  <c r="TZN10" i="17"/>
  <c r="TZO10" i="17"/>
  <c r="TZP10" i="17"/>
  <c r="TZQ10" i="17"/>
  <c r="TZR10" i="17"/>
  <c r="TZS10" i="17"/>
  <c r="TZT10" i="17"/>
  <c r="TZU10" i="17"/>
  <c r="TZV10" i="17"/>
  <c r="TZW10" i="17"/>
  <c r="TZX10" i="17"/>
  <c r="TZY10" i="17"/>
  <c r="TZZ10" i="17"/>
  <c r="UAA10" i="17"/>
  <c r="UAB10" i="17"/>
  <c r="UAC10" i="17"/>
  <c r="UAD10" i="17"/>
  <c r="UAE10" i="17"/>
  <c r="UAF10" i="17"/>
  <c r="UAG10" i="17"/>
  <c r="UAH10" i="17"/>
  <c r="UAI10" i="17"/>
  <c r="UAJ10" i="17"/>
  <c r="UAK10" i="17"/>
  <c r="UAL10" i="17"/>
  <c r="UAM10" i="17"/>
  <c r="UAN10" i="17"/>
  <c r="UAO10" i="17"/>
  <c r="UAP10" i="17"/>
  <c r="UAQ10" i="17"/>
  <c r="UAR10" i="17"/>
  <c r="UAS10" i="17"/>
  <c r="UAT10" i="17"/>
  <c r="UAU10" i="17"/>
  <c r="UAV10" i="17"/>
  <c r="UAW10" i="17"/>
  <c r="UAX10" i="17"/>
  <c r="UAY10" i="17"/>
  <c r="UAZ10" i="17"/>
  <c r="UBA10" i="17"/>
  <c r="UBB10" i="17"/>
  <c r="UBC10" i="17"/>
  <c r="UBD10" i="17"/>
  <c r="UBE10" i="17"/>
  <c r="UBF10" i="17"/>
  <c r="UBG10" i="17"/>
  <c r="UBH10" i="17"/>
  <c r="UBI10" i="17"/>
  <c r="UBJ10" i="17"/>
  <c r="UBK10" i="17"/>
  <c r="UBL10" i="17"/>
  <c r="UBM10" i="17"/>
  <c r="UBN10" i="17"/>
  <c r="UBO10" i="17"/>
  <c r="UBP10" i="17"/>
  <c r="UBQ10" i="17"/>
  <c r="UBR10" i="17"/>
  <c r="UBS10" i="17"/>
  <c r="UBT10" i="17"/>
  <c r="UBU10" i="17"/>
  <c r="UBV10" i="17"/>
  <c r="UBW10" i="17"/>
  <c r="UBX10" i="17"/>
  <c r="UBY10" i="17"/>
  <c r="UBZ10" i="17"/>
  <c r="UCA10" i="17"/>
  <c r="UCB10" i="17"/>
  <c r="UCC10" i="17"/>
  <c r="UCD10" i="17"/>
  <c r="UCE10" i="17"/>
  <c r="UCF10" i="17"/>
  <c r="UCG10" i="17"/>
  <c r="UCH10" i="17"/>
  <c r="UCI10" i="17"/>
  <c r="UCJ10" i="17"/>
  <c r="UCK10" i="17"/>
  <c r="UCL10" i="17"/>
  <c r="UCM10" i="17"/>
  <c r="UCN10" i="17"/>
  <c r="UCO10" i="17"/>
  <c r="UCP10" i="17"/>
  <c r="UCQ10" i="17"/>
  <c r="UCR10" i="17"/>
  <c r="UCS10" i="17"/>
  <c r="UCT10" i="17"/>
  <c r="UCU10" i="17"/>
  <c r="UCV10" i="17"/>
  <c r="UCW10" i="17"/>
  <c r="UCX10" i="17"/>
  <c r="UCY10" i="17"/>
  <c r="UCZ10" i="17"/>
  <c r="UDA10" i="17"/>
  <c r="UDB10" i="17"/>
  <c r="UDC10" i="17"/>
  <c r="UDD10" i="17"/>
  <c r="UDE10" i="17"/>
  <c r="UDF10" i="17"/>
  <c r="UDG10" i="17"/>
  <c r="UDH10" i="17"/>
  <c r="UDI10" i="17"/>
  <c r="UDJ10" i="17"/>
  <c r="UDK10" i="17"/>
  <c r="UDL10" i="17"/>
  <c r="UDM10" i="17"/>
  <c r="UDN10" i="17"/>
  <c r="UDO10" i="17"/>
  <c r="UDP10" i="17"/>
  <c r="UDQ10" i="17"/>
  <c r="UDR10" i="17"/>
  <c r="UDS10" i="17"/>
  <c r="UDT10" i="17"/>
  <c r="UDU10" i="17"/>
  <c r="UDV10" i="17"/>
  <c r="UDW10" i="17"/>
  <c r="UDX10" i="17"/>
  <c r="UDY10" i="17"/>
  <c r="UDZ10" i="17"/>
  <c r="UEA10" i="17"/>
  <c r="UEB10" i="17"/>
  <c r="UEC10" i="17"/>
  <c r="UED10" i="17"/>
  <c r="UEE10" i="17"/>
  <c r="UEF10" i="17"/>
  <c r="UEG10" i="17"/>
  <c r="UEH10" i="17"/>
  <c r="UEI10" i="17"/>
  <c r="UEJ10" i="17"/>
  <c r="UEK10" i="17"/>
  <c r="UEL10" i="17"/>
  <c r="UEM10" i="17"/>
  <c r="UEN10" i="17"/>
  <c r="UEO10" i="17"/>
  <c r="UEP10" i="17"/>
  <c r="UEQ10" i="17"/>
  <c r="UER10" i="17"/>
  <c r="UES10" i="17"/>
  <c r="UET10" i="17"/>
  <c r="UEU10" i="17"/>
  <c r="UEV10" i="17"/>
  <c r="UEW10" i="17"/>
  <c r="UEX10" i="17"/>
  <c r="UEY10" i="17"/>
  <c r="UEZ10" i="17"/>
  <c r="UFA10" i="17"/>
  <c r="UFB10" i="17"/>
  <c r="UFC10" i="17"/>
  <c r="UFD10" i="17"/>
  <c r="UFE10" i="17"/>
  <c r="UFF10" i="17"/>
  <c r="UFG10" i="17"/>
  <c r="UFH10" i="17"/>
  <c r="UFI10" i="17"/>
  <c r="UFJ10" i="17"/>
  <c r="UFK10" i="17"/>
  <c r="UFL10" i="17"/>
  <c r="UFM10" i="17"/>
  <c r="UFN10" i="17"/>
  <c r="UFO10" i="17"/>
  <c r="UFP10" i="17"/>
  <c r="UFQ10" i="17"/>
  <c r="UFR10" i="17"/>
  <c r="UFS10" i="17"/>
  <c r="UFT10" i="17"/>
  <c r="UFU10" i="17"/>
  <c r="UFV10" i="17"/>
  <c r="UFW10" i="17"/>
  <c r="UFX10" i="17"/>
  <c r="UFY10" i="17"/>
  <c r="UFZ10" i="17"/>
  <c r="UGA10" i="17"/>
  <c r="UGB10" i="17"/>
  <c r="UGC10" i="17"/>
  <c r="UGD10" i="17"/>
  <c r="UGE10" i="17"/>
  <c r="UGF10" i="17"/>
  <c r="UGG10" i="17"/>
  <c r="UGH10" i="17"/>
  <c r="UGI10" i="17"/>
  <c r="UGJ10" i="17"/>
  <c r="UGK10" i="17"/>
  <c r="UGL10" i="17"/>
  <c r="UGM10" i="17"/>
  <c r="UGN10" i="17"/>
  <c r="UGO10" i="17"/>
  <c r="UGP10" i="17"/>
  <c r="UGQ10" i="17"/>
  <c r="UGR10" i="17"/>
  <c r="UGS10" i="17"/>
  <c r="UGT10" i="17"/>
  <c r="UGU10" i="17"/>
  <c r="UGV10" i="17"/>
  <c r="UGW10" i="17"/>
  <c r="UGX10" i="17"/>
  <c r="UGY10" i="17"/>
  <c r="UGZ10" i="17"/>
  <c r="UHA10" i="17"/>
  <c r="UHB10" i="17"/>
  <c r="UHC10" i="17"/>
  <c r="UHD10" i="17"/>
  <c r="UHE10" i="17"/>
  <c r="UHF10" i="17"/>
  <c r="UHG10" i="17"/>
  <c r="UHH10" i="17"/>
  <c r="UHI10" i="17"/>
  <c r="UHJ10" i="17"/>
  <c r="UHK10" i="17"/>
  <c r="UHL10" i="17"/>
  <c r="UHM10" i="17"/>
  <c r="UHN10" i="17"/>
  <c r="UHO10" i="17"/>
  <c r="UHP10" i="17"/>
  <c r="UHQ10" i="17"/>
  <c r="UHR10" i="17"/>
  <c r="UHS10" i="17"/>
  <c r="UHT10" i="17"/>
  <c r="UHU10" i="17"/>
  <c r="UHV10" i="17"/>
  <c r="UHW10" i="17"/>
  <c r="UHX10" i="17"/>
  <c r="UHY10" i="17"/>
  <c r="UHZ10" i="17"/>
  <c r="UIA10" i="17"/>
  <c r="UIB10" i="17"/>
  <c r="UIC10" i="17"/>
  <c r="UID10" i="17"/>
  <c r="UIE10" i="17"/>
  <c r="UIF10" i="17"/>
  <c r="UIG10" i="17"/>
  <c r="UIH10" i="17"/>
  <c r="UII10" i="17"/>
  <c r="UIJ10" i="17"/>
  <c r="UIK10" i="17"/>
  <c r="UIL10" i="17"/>
  <c r="UIM10" i="17"/>
  <c r="UIN10" i="17"/>
  <c r="UIO10" i="17"/>
  <c r="UIP10" i="17"/>
  <c r="UIQ10" i="17"/>
  <c r="UIR10" i="17"/>
  <c r="UIS10" i="17"/>
  <c r="UIT10" i="17"/>
  <c r="UIU10" i="17"/>
  <c r="UIV10" i="17"/>
  <c r="UIW10" i="17"/>
  <c r="UIX10" i="17"/>
  <c r="UIY10" i="17"/>
  <c r="UIZ10" i="17"/>
  <c r="UJA10" i="17"/>
  <c r="UJB10" i="17"/>
  <c r="UJC10" i="17"/>
  <c r="UJD10" i="17"/>
  <c r="UJE10" i="17"/>
  <c r="UJF10" i="17"/>
  <c r="UJG10" i="17"/>
  <c r="UJH10" i="17"/>
  <c r="UJI10" i="17"/>
  <c r="UJJ10" i="17"/>
  <c r="UJK10" i="17"/>
  <c r="UJL10" i="17"/>
  <c r="UJM10" i="17"/>
  <c r="UJN10" i="17"/>
  <c r="UJO10" i="17"/>
  <c r="UJP10" i="17"/>
  <c r="UJQ10" i="17"/>
  <c r="UJR10" i="17"/>
  <c r="UJS10" i="17"/>
  <c r="UJT10" i="17"/>
  <c r="UJU10" i="17"/>
  <c r="UJV10" i="17"/>
  <c r="UJW10" i="17"/>
  <c r="UJX10" i="17"/>
  <c r="UJY10" i="17"/>
  <c r="UJZ10" i="17"/>
  <c r="UKA10" i="17"/>
  <c r="UKB10" i="17"/>
  <c r="UKC10" i="17"/>
  <c r="UKD10" i="17"/>
  <c r="UKE10" i="17"/>
  <c r="UKF10" i="17"/>
  <c r="UKG10" i="17"/>
  <c r="UKH10" i="17"/>
  <c r="UKI10" i="17"/>
  <c r="UKJ10" i="17"/>
  <c r="UKK10" i="17"/>
  <c r="UKL10" i="17"/>
  <c r="UKM10" i="17"/>
  <c r="UKN10" i="17"/>
  <c r="UKO10" i="17"/>
  <c r="UKP10" i="17"/>
  <c r="UKQ10" i="17"/>
  <c r="UKR10" i="17"/>
  <c r="UKS10" i="17"/>
  <c r="UKT10" i="17"/>
  <c r="UKU10" i="17"/>
  <c r="UKV10" i="17"/>
  <c r="UKW10" i="17"/>
  <c r="UKX10" i="17"/>
  <c r="UKY10" i="17"/>
  <c r="UKZ10" i="17"/>
  <c r="ULA10" i="17"/>
  <c r="ULB10" i="17"/>
  <c r="ULC10" i="17"/>
  <c r="ULD10" i="17"/>
  <c r="ULE10" i="17"/>
  <c r="ULF10" i="17"/>
  <c r="ULG10" i="17"/>
  <c r="ULH10" i="17"/>
  <c r="ULI10" i="17"/>
  <c r="ULJ10" i="17"/>
  <c r="ULK10" i="17"/>
  <c r="ULL10" i="17"/>
  <c r="ULM10" i="17"/>
  <c r="ULN10" i="17"/>
  <c r="ULO10" i="17"/>
  <c r="ULP10" i="17"/>
  <c r="ULQ10" i="17"/>
  <c r="ULR10" i="17"/>
  <c r="ULS10" i="17"/>
  <c r="ULT10" i="17"/>
  <c r="ULU10" i="17"/>
  <c r="ULV10" i="17"/>
  <c r="ULW10" i="17"/>
  <c r="ULX10" i="17"/>
  <c r="ULY10" i="17"/>
  <c r="ULZ10" i="17"/>
  <c r="UMA10" i="17"/>
  <c r="UMB10" i="17"/>
  <c r="UMC10" i="17"/>
  <c r="UMD10" i="17"/>
  <c r="UME10" i="17"/>
  <c r="UMF10" i="17"/>
  <c r="UMG10" i="17"/>
  <c r="UMH10" i="17"/>
  <c r="UMI10" i="17"/>
  <c r="UMJ10" i="17"/>
  <c r="UMK10" i="17"/>
  <c r="UML10" i="17"/>
  <c r="UMM10" i="17"/>
  <c r="UMN10" i="17"/>
  <c r="UMO10" i="17"/>
  <c r="UMP10" i="17"/>
  <c r="UMQ10" i="17"/>
  <c r="UMR10" i="17"/>
  <c r="UMS10" i="17"/>
  <c r="UMT10" i="17"/>
  <c r="UMU10" i="17"/>
  <c r="UMV10" i="17"/>
  <c r="UMW10" i="17"/>
  <c r="UMX10" i="17"/>
  <c r="UMY10" i="17"/>
  <c r="UMZ10" i="17"/>
  <c r="UNA10" i="17"/>
  <c r="UNB10" i="17"/>
  <c r="UNC10" i="17"/>
  <c r="UND10" i="17"/>
  <c r="UNE10" i="17"/>
  <c r="UNF10" i="17"/>
  <c r="UNG10" i="17"/>
  <c r="UNH10" i="17"/>
  <c r="UNI10" i="17"/>
  <c r="UNJ10" i="17"/>
  <c r="UNK10" i="17"/>
  <c r="UNL10" i="17"/>
  <c r="UNM10" i="17"/>
  <c r="UNN10" i="17"/>
  <c r="UNO10" i="17"/>
  <c r="UNP10" i="17"/>
  <c r="UNQ10" i="17"/>
  <c r="UNR10" i="17"/>
  <c r="UNS10" i="17"/>
  <c r="UNT10" i="17"/>
  <c r="UNU10" i="17"/>
  <c r="UNV10" i="17"/>
  <c r="UNW10" i="17"/>
  <c r="UNX10" i="17"/>
  <c r="UNY10" i="17"/>
  <c r="UNZ10" i="17"/>
  <c r="UOA10" i="17"/>
  <c r="UOB10" i="17"/>
  <c r="UOC10" i="17"/>
  <c r="UOD10" i="17"/>
  <c r="UOE10" i="17"/>
  <c r="UOF10" i="17"/>
  <c r="UOG10" i="17"/>
  <c r="UOH10" i="17"/>
  <c r="UOI10" i="17"/>
  <c r="UOJ10" i="17"/>
  <c r="UOK10" i="17"/>
  <c r="UOL10" i="17"/>
  <c r="UOM10" i="17"/>
  <c r="UON10" i="17"/>
  <c r="UOO10" i="17"/>
  <c r="UOP10" i="17"/>
  <c r="UOQ10" i="17"/>
  <c r="UOR10" i="17"/>
  <c r="UOS10" i="17"/>
  <c r="UOT10" i="17"/>
  <c r="UOU10" i="17"/>
  <c r="UOV10" i="17"/>
  <c r="UOW10" i="17"/>
  <c r="UOX10" i="17"/>
  <c r="UOY10" i="17"/>
  <c r="UOZ10" i="17"/>
  <c r="UPA10" i="17"/>
  <c r="UPB10" i="17"/>
  <c r="UPC10" i="17"/>
  <c r="UPD10" i="17"/>
  <c r="UPE10" i="17"/>
  <c r="UPF10" i="17"/>
  <c r="UPG10" i="17"/>
  <c r="UPH10" i="17"/>
  <c r="UPI10" i="17"/>
  <c r="UPJ10" i="17"/>
  <c r="UPK10" i="17"/>
  <c r="UPL10" i="17"/>
  <c r="UPM10" i="17"/>
  <c r="UPN10" i="17"/>
  <c r="UPO10" i="17"/>
  <c r="UPP10" i="17"/>
  <c r="UPQ10" i="17"/>
  <c r="UPR10" i="17"/>
  <c r="UPS10" i="17"/>
  <c r="UPT10" i="17"/>
  <c r="UPU10" i="17"/>
  <c r="UPV10" i="17"/>
  <c r="UPW10" i="17"/>
  <c r="UPX10" i="17"/>
  <c r="UPY10" i="17"/>
  <c r="UPZ10" i="17"/>
  <c r="UQA10" i="17"/>
  <c r="UQB10" i="17"/>
  <c r="UQC10" i="17"/>
  <c r="UQD10" i="17"/>
  <c r="UQE10" i="17"/>
  <c r="UQF10" i="17"/>
  <c r="UQG10" i="17"/>
  <c r="UQH10" i="17"/>
  <c r="UQI10" i="17"/>
  <c r="UQJ10" i="17"/>
  <c r="UQK10" i="17"/>
  <c r="UQL10" i="17"/>
  <c r="UQM10" i="17"/>
  <c r="UQN10" i="17"/>
  <c r="UQO10" i="17"/>
  <c r="UQP10" i="17"/>
  <c r="UQQ10" i="17"/>
  <c r="UQR10" i="17"/>
  <c r="UQS10" i="17"/>
  <c r="UQT10" i="17"/>
  <c r="UQU10" i="17"/>
  <c r="UQV10" i="17"/>
  <c r="UQW10" i="17"/>
  <c r="UQX10" i="17"/>
  <c r="UQY10" i="17"/>
  <c r="UQZ10" i="17"/>
  <c r="URA10" i="17"/>
  <c r="URB10" i="17"/>
  <c r="URC10" i="17"/>
  <c r="URD10" i="17"/>
  <c r="URE10" i="17"/>
  <c r="URF10" i="17"/>
  <c r="URG10" i="17"/>
  <c r="URH10" i="17"/>
  <c r="URI10" i="17"/>
  <c r="URJ10" i="17"/>
  <c r="URK10" i="17"/>
  <c r="URL10" i="17"/>
  <c r="URM10" i="17"/>
  <c r="URN10" i="17"/>
  <c r="URO10" i="17"/>
  <c r="URP10" i="17"/>
  <c r="URQ10" i="17"/>
  <c r="URR10" i="17"/>
  <c r="URS10" i="17"/>
  <c r="URT10" i="17"/>
  <c r="URU10" i="17"/>
  <c r="URV10" i="17"/>
  <c r="URW10" i="17"/>
  <c r="URX10" i="17"/>
  <c r="URY10" i="17"/>
  <c r="URZ10" i="17"/>
  <c r="USA10" i="17"/>
  <c r="USB10" i="17"/>
  <c r="USC10" i="17"/>
  <c r="USD10" i="17"/>
  <c r="USE10" i="17"/>
  <c r="USF10" i="17"/>
  <c r="USG10" i="17"/>
  <c r="USH10" i="17"/>
  <c r="USI10" i="17"/>
  <c r="USJ10" i="17"/>
  <c r="USK10" i="17"/>
  <c r="USL10" i="17"/>
  <c r="USM10" i="17"/>
  <c r="USN10" i="17"/>
  <c r="USO10" i="17"/>
  <c r="USP10" i="17"/>
  <c r="USQ10" i="17"/>
  <c r="USR10" i="17"/>
  <c r="USS10" i="17"/>
  <c r="UST10" i="17"/>
  <c r="USU10" i="17"/>
  <c r="USV10" i="17"/>
  <c r="USW10" i="17"/>
  <c r="USX10" i="17"/>
  <c r="USY10" i="17"/>
  <c r="USZ10" i="17"/>
  <c r="UTA10" i="17"/>
  <c r="UTB10" i="17"/>
  <c r="UTC10" i="17"/>
  <c r="UTD10" i="17"/>
  <c r="UTE10" i="17"/>
  <c r="UTF10" i="17"/>
  <c r="UTG10" i="17"/>
  <c r="UTH10" i="17"/>
  <c r="UTI10" i="17"/>
  <c r="UTJ10" i="17"/>
  <c r="UTK10" i="17"/>
  <c r="UTL10" i="17"/>
  <c r="UTM10" i="17"/>
  <c r="UTN10" i="17"/>
  <c r="UTO10" i="17"/>
  <c r="UTP10" i="17"/>
  <c r="UTQ10" i="17"/>
  <c r="UTR10" i="17"/>
  <c r="UTS10" i="17"/>
  <c r="UTT10" i="17"/>
  <c r="UTU10" i="17"/>
  <c r="UTV10" i="17"/>
  <c r="UTW10" i="17"/>
  <c r="UTX10" i="17"/>
  <c r="UTY10" i="17"/>
  <c r="UTZ10" i="17"/>
  <c r="UUA10" i="17"/>
  <c r="UUB10" i="17"/>
  <c r="UUC10" i="17"/>
  <c r="UUD10" i="17"/>
  <c r="UUE10" i="17"/>
  <c r="UUF10" i="17"/>
  <c r="UUG10" i="17"/>
  <c r="UUH10" i="17"/>
  <c r="UUI10" i="17"/>
  <c r="UUJ10" i="17"/>
  <c r="UUK10" i="17"/>
  <c r="UUL10" i="17"/>
  <c r="UUM10" i="17"/>
  <c r="UUN10" i="17"/>
  <c r="UUO10" i="17"/>
  <c r="UUP10" i="17"/>
  <c r="UUQ10" i="17"/>
  <c r="UUR10" i="17"/>
  <c r="UUS10" i="17"/>
  <c r="UUT10" i="17"/>
  <c r="UUU10" i="17"/>
  <c r="UUV10" i="17"/>
  <c r="UUW10" i="17"/>
  <c r="UUX10" i="17"/>
  <c r="UUY10" i="17"/>
  <c r="UUZ10" i="17"/>
  <c r="UVA10" i="17"/>
  <c r="UVB10" i="17"/>
  <c r="UVC10" i="17"/>
  <c r="UVD10" i="17"/>
  <c r="UVE10" i="17"/>
  <c r="UVF10" i="17"/>
  <c r="UVG10" i="17"/>
  <c r="UVH10" i="17"/>
  <c r="UVI10" i="17"/>
  <c r="UVJ10" i="17"/>
  <c r="UVK10" i="17"/>
  <c r="UVL10" i="17"/>
  <c r="UVM10" i="17"/>
  <c r="UVN10" i="17"/>
  <c r="UVO10" i="17"/>
  <c r="UVP10" i="17"/>
  <c r="UVQ10" i="17"/>
  <c r="UVR10" i="17"/>
  <c r="UVS10" i="17"/>
  <c r="UVT10" i="17"/>
  <c r="UVU10" i="17"/>
  <c r="UVV10" i="17"/>
  <c r="UVW10" i="17"/>
  <c r="UVX10" i="17"/>
  <c r="UVY10" i="17"/>
  <c r="UVZ10" i="17"/>
  <c r="UWA10" i="17"/>
  <c r="UWB10" i="17"/>
  <c r="UWC10" i="17"/>
  <c r="UWD10" i="17"/>
  <c r="UWE10" i="17"/>
  <c r="UWF10" i="17"/>
  <c r="UWG10" i="17"/>
  <c r="UWH10" i="17"/>
  <c r="UWI10" i="17"/>
  <c r="UWJ10" i="17"/>
  <c r="UWK10" i="17"/>
  <c r="UWL10" i="17"/>
  <c r="UWM10" i="17"/>
  <c r="UWN10" i="17"/>
  <c r="UWO10" i="17"/>
  <c r="UWP10" i="17"/>
  <c r="UWQ10" i="17"/>
  <c r="UWR10" i="17"/>
  <c r="UWS10" i="17"/>
  <c r="UWT10" i="17"/>
  <c r="UWU10" i="17"/>
  <c r="UWV10" i="17"/>
  <c r="UWW10" i="17"/>
  <c r="UWX10" i="17"/>
  <c r="UWY10" i="17"/>
  <c r="UWZ10" i="17"/>
  <c r="UXA10" i="17"/>
  <c r="UXB10" i="17"/>
  <c r="UXC10" i="17"/>
  <c r="UXD10" i="17"/>
  <c r="UXE10" i="17"/>
  <c r="UXF10" i="17"/>
  <c r="UXG10" i="17"/>
  <c r="UXH10" i="17"/>
  <c r="UXI10" i="17"/>
  <c r="UXJ10" i="17"/>
  <c r="UXK10" i="17"/>
  <c r="UXL10" i="17"/>
  <c r="UXM10" i="17"/>
  <c r="UXN10" i="17"/>
  <c r="UXO10" i="17"/>
  <c r="UXP10" i="17"/>
  <c r="UXQ10" i="17"/>
  <c r="UXR10" i="17"/>
  <c r="UXS10" i="17"/>
  <c r="UXT10" i="17"/>
  <c r="UXU10" i="17"/>
  <c r="UXV10" i="17"/>
  <c r="UXW10" i="17"/>
  <c r="UXX10" i="17"/>
  <c r="UXY10" i="17"/>
  <c r="UXZ10" i="17"/>
  <c r="UYA10" i="17"/>
  <c r="UYB10" i="17"/>
  <c r="UYC10" i="17"/>
  <c r="UYD10" i="17"/>
  <c r="UYE10" i="17"/>
  <c r="UYF10" i="17"/>
  <c r="UYG10" i="17"/>
  <c r="UYH10" i="17"/>
  <c r="UYI10" i="17"/>
  <c r="UYJ10" i="17"/>
  <c r="UYK10" i="17"/>
  <c r="UYL10" i="17"/>
  <c r="UYM10" i="17"/>
  <c r="UYN10" i="17"/>
  <c r="UYO10" i="17"/>
  <c r="UYP10" i="17"/>
  <c r="UYQ10" i="17"/>
  <c r="UYR10" i="17"/>
  <c r="UYS10" i="17"/>
  <c r="UYT10" i="17"/>
  <c r="UYU10" i="17"/>
  <c r="UYV10" i="17"/>
  <c r="UYW10" i="17"/>
  <c r="UYX10" i="17"/>
  <c r="UYY10" i="17"/>
  <c r="UYZ10" i="17"/>
  <c r="UZA10" i="17"/>
  <c r="UZB10" i="17"/>
  <c r="UZC10" i="17"/>
  <c r="UZD10" i="17"/>
  <c r="UZE10" i="17"/>
  <c r="UZF10" i="17"/>
  <c r="UZG10" i="17"/>
  <c r="UZH10" i="17"/>
  <c r="UZI10" i="17"/>
  <c r="UZJ10" i="17"/>
  <c r="UZK10" i="17"/>
  <c r="UZL10" i="17"/>
  <c r="UZM10" i="17"/>
  <c r="UZN10" i="17"/>
  <c r="UZO10" i="17"/>
  <c r="UZP10" i="17"/>
  <c r="UZQ10" i="17"/>
  <c r="UZR10" i="17"/>
  <c r="UZS10" i="17"/>
  <c r="UZT10" i="17"/>
  <c r="UZU10" i="17"/>
  <c r="UZV10" i="17"/>
  <c r="UZW10" i="17"/>
  <c r="UZX10" i="17"/>
  <c r="UZY10" i="17"/>
  <c r="UZZ10" i="17"/>
  <c r="VAA10" i="17"/>
  <c r="VAB10" i="17"/>
  <c r="VAC10" i="17"/>
  <c r="VAD10" i="17"/>
  <c r="VAE10" i="17"/>
  <c r="VAF10" i="17"/>
  <c r="VAG10" i="17"/>
  <c r="VAH10" i="17"/>
  <c r="VAI10" i="17"/>
  <c r="VAJ10" i="17"/>
  <c r="VAK10" i="17"/>
  <c r="VAL10" i="17"/>
  <c r="VAM10" i="17"/>
  <c r="VAN10" i="17"/>
  <c r="VAO10" i="17"/>
  <c r="VAP10" i="17"/>
  <c r="VAQ10" i="17"/>
  <c r="VAR10" i="17"/>
  <c r="VAS10" i="17"/>
  <c r="VAT10" i="17"/>
  <c r="VAU10" i="17"/>
  <c r="VAV10" i="17"/>
  <c r="VAW10" i="17"/>
  <c r="VAX10" i="17"/>
  <c r="VAY10" i="17"/>
  <c r="VAZ10" i="17"/>
  <c r="VBA10" i="17"/>
  <c r="VBB10" i="17"/>
  <c r="VBC10" i="17"/>
  <c r="VBD10" i="17"/>
  <c r="VBE10" i="17"/>
  <c r="VBF10" i="17"/>
  <c r="VBG10" i="17"/>
  <c r="VBH10" i="17"/>
  <c r="VBI10" i="17"/>
  <c r="VBJ10" i="17"/>
  <c r="VBK10" i="17"/>
  <c r="VBL10" i="17"/>
  <c r="VBM10" i="17"/>
  <c r="VBN10" i="17"/>
  <c r="VBO10" i="17"/>
  <c r="VBP10" i="17"/>
  <c r="VBQ10" i="17"/>
  <c r="VBR10" i="17"/>
  <c r="VBS10" i="17"/>
  <c r="VBT10" i="17"/>
  <c r="VBU10" i="17"/>
  <c r="VBV10" i="17"/>
  <c r="VBW10" i="17"/>
  <c r="VBX10" i="17"/>
  <c r="VBY10" i="17"/>
  <c r="VBZ10" i="17"/>
  <c r="VCA10" i="17"/>
  <c r="VCB10" i="17"/>
  <c r="VCC10" i="17"/>
  <c r="VCD10" i="17"/>
  <c r="VCE10" i="17"/>
  <c r="VCF10" i="17"/>
  <c r="VCG10" i="17"/>
  <c r="VCH10" i="17"/>
  <c r="VCI10" i="17"/>
  <c r="VCJ10" i="17"/>
  <c r="VCK10" i="17"/>
  <c r="VCL10" i="17"/>
  <c r="VCM10" i="17"/>
  <c r="VCN10" i="17"/>
  <c r="VCO10" i="17"/>
  <c r="VCP10" i="17"/>
  <c r="VCQ10" i="17"/>
  <c r="VCR10" i="17"/>
  <c r="VCS10" i="17"/>
  <c r="VCT10" i="17"/>
  <c r="VCU10" i="17"/>
  <c r="VCV10" i="17"/>
  <c r="VCW10" i="17"/>
  <c r="VCX10" i="17"/>
  <c r="VCY10" i="17"/>
  <c r="VCZ10" i="17"/>
  <c r="VDA10" i="17"/>
  <c r="VDB10" i="17"/>
  <c r="VDC10" i="17"/>
  <c r="VDD10" i="17"/>
  <c r="VDE10" i="17"/>
  <c r="VDF10" i="17"/>
  <c r="VDG10" i="17"/>
  <c r="VDH10" i="17"/>
  <c r="VDI10" i="17"/>
  <c r="VDJ10" i="17"/>
  <c r="VDK10" i="17"/>
  <c r="VDL10" i="17"/>
  <c r="VDM10" i="17"/>
  <c r="VDN10" i="17"/>
  <c r="VDO10" i="17"/>
  <c r="VDP10" i="17"/>
  <c r="VDQ10" i="17"/>
  <c r="VDR10" i="17"/>
  <c r="VDS10" i="17"/>
  <c r="VDT10" i="17"/>
  <c r="VDU10" i="17"/>
  <c r="VDV10" i="17"/>
  <c r="VDW10" i="17"/>
  <c r="VDX10" i="17"/>
  <c r="VDY10" i="17"/>
  <c r="VDZ10" i="17"/>
  <c r="VEA10" i="17"/>
  <c r="VEB10" i="17"/>
  <c r="VEC10" i="17"/>
  <c r="VED10" i="17"/>
  <c r="VEE10" i="17"/>
  <c r="VEF10" i="17"/>
  <c r="VEG10" i="17"/>
  <c r="VEH10" i="17"/>
  <c r="VEI10" i="17"/>
  <c r="VEJ10" i="17"/>
  <c r="VEK10" i="17"/>
  <c r="VEL10" i="17"/>
  <c r="VEM10" i="17"/>
  <c r="VEN10" i="17"/>
  <c r="VEO10" i="17"/>
  <c r="VEP10" i="17"/>
  <c r="VEQ10" i="17"/>
  <c r="VER10" i="17"/>
  <c r="VES10" i="17"/>
  <c r="VET10" i="17"/>
  <c r="VEU10" i="17"/>
  <c r="VEV10" i="17"/>
  <c r="VEW10" i="17"/>
  <c r="VEX10" i="17"/>
  <c r="VEY10" i="17"/>
  <c r="VEZ10" i="17"/>
  <c r="VFA10" i="17"/>
  <c r="VFB10" i="17"/>
  <c r="VFC10" i="17"/>
  <c r="VFD10" i="17"/>
  <c r="VFE10" i="17"/>
  <c r="VFF10" i="17"/>
  <c r="VFG10" i="17"/>
  <c r="VFH10" i="17"/>
  <c r="VFI10" i="17"/>
  <c r="VFJ10" i="17"/>
  <c r="VFK10" i="17"/>
  <c r="VFL10" i="17"/>
  <c r="VFM10" i="17"/>
  <c r="VFN10" i="17"/>
  <c r="VFO10" i="17"/>
  <c r="VFP10" i="17"/>
  <c r="VFQ10" i="17"/>
  <c r="VFR10" i="17"/>
  <c r="VFS10" i="17"/>
  <c r="VFT10" i="17"/>
  <c r="VFU10" i="17"/>
  <c r="VFV10" i="17"/>
  <c r="VFW10" i="17"/>
  <c r="VFX10" i="17"/>
  <c r="VFY10" i="17"/>
  <c r="VFZ10" i="17"/>
  <c r="VGA10" i="17"/>
  <c r="VGB10" i="17"/>
  <c r="VGC10" i="17"/>
  <c r="VGD10" i="17"/>
  <c r="VGE10" i="17"/>
  <c r="VGF10" i="17"/>
  <c r="VGG10" i="17"/>
  <c r="VGH10" i="17"/>
  <c r="VGI10" i="17"/>
  <c r="VGJ10" i="17"/>
  <c r="VGK10" i="17"/>
  <c r="VGL10" i="17"/>
  <c r="VGM10" i="17"/>
  <c r="VGN10" i="17"/>
  <c r="VGO10" i="17"/>
  <c r="VGP10" i="17"/>
  <c r="VGQ10" i="17"/>
  <c r="VGR10" i="17"/>
  <c r="VGS10" i="17"/>
  <c r="VGT10" i="17"/>
  <c r="VGU10" i="17"/>
  <c r="VGV10" i="17"/>
  <c r="VGW10" i="17"/>
  <c r="VGX10" i="17"/>
  <c r="VGY10" i="17"/>
  <c r="VGZ10" i="17"/>
  <c r="VHA10" i="17"/>
  <c r="VHB10" i="17"/>
  <c r="VHC10" i="17"/>
  <c r="VHD10" i="17"/>
  <c r="VHE10" i="17"/>
  <c r="VHF10" i="17"/>
  <c r="VHG10" i="17"/>
  <c r="VHH10" i="17"/>
  <c r="VHI10" i="17"/>
  <c r="VHJ10" i="17"/>
  <c r="VHK10" i="17"/>
  <c r="VHL10" i="17"/>
  <c r="VHM10" i="17"/>
  <c r="VHN10" i="17"/>
  <c r="VHO10" i="17"/>
  <c r="VHP10" i="17"/>
  <c r="VHQ10" i="17"/>
  <c r="VHR10" i="17"/>
  <c r="VHS10" i="17"/>
  <c r="VHT10" i="17"/>
  <c r="VHU10" i="17"/>
  <c r="VHV10" i="17"/>
  <c r="VHW10" i="17"/>
  <c r="VHX10" i="17"/>
  <c r="VHY10" i="17"/>
  <c r="VHZ10" i="17"/>
  <c r="VIA10" i="17"/>
  <c r="VIB10" i="17"/>
  <c r="VIC10" i="17"/>
  <c r="VID10" i="17"/>
  <c r="VIE10" i="17"/>
  <c r="VIF10" i="17"/>
  <c r="VIG10" i="17"/>
  <c r="VIH10" i="17"/>
  <c r="VII10" i="17"/>
  <c r="VIJ10" i="17"/>
  <c r="VIK10" i="17"/>
  <c r="VIL10" i="17"/>
  <c r="VIM10" i="17"/>
  <c r="VIN10" i="17"/>
  <c r="VIO10" i="17"/>
  <c r="VIP10" i="17"/>
  <c r="VIQ10" i="17"/>
  <c r="VIR10" i="17"/>
  <c r="VIS10" i="17"/>
  <c r="VIT10" i="17"/>
  <c r="VIU10" i="17"/>
  <c r="VIV10" i="17"/>
  <c r="VIW10" i="17"/>
  <c r="VIX10" i="17"/>
  <c r="VIY10" i="17"/>
  <c r="VIZ10" i="17"/>
  <c r="VJA10" i="17"/>
  <c r="VJB10" i="17"/>
  <c r="VJC10" i="17"/>
  <c r="VJD10" i="17"/>
  <c r="VJE10" i="17"/>
  <c r="VJF10" i="17"/>
  <c r="VJG10" i="17"/>
  <c r="VJH10" i="17"/>
  <c r="VJI10" i="17"/>
  <c r="VJJ10" i="17"/>
  <c r="VJK10" i="17"/>
  <c r="VJL10" i="17"/>
  <c r="VJM10" i="17"/>
  <c r="VJN10" i="17"/>
  <c r="VJO10" i="17"/>
  <c r="VJP10" i="17"/>
  <c r="VJQ10" i="17"/>
  <c r="VJR10" i="17"/>
  <c r="VJS10" i="17"/>
  <c r="VJT10" i="17"/>
  <c r="VJU10" i="17"/>
  <c r="VJV10" i="17"/>
  <c r="VJW10" i="17"/>
  <c r="VJX10" i="17"/>
  <c r="VJY10" i="17"/>
  <c r="VJZ10" i="17"/>
  <c r="VKA10" i="17"/>
  <c r="VKB10" i="17"/>
  <c r="VKC10" i="17"/>
  <c r="VKD10" i="17"/>
  <c r="VKE10" i="17"/>
  <c r="VKF10" i="17"/>
  <c r="VKG10" i="17"/>
  <c r="VKH10" i="17"/>
  <c r="VKI10" i="17"/>
  <c r="VKJ10" i="17"/>
  <c r="VKK10" i="17"/>
  <c r="VKL10" i="17"/>
  <c r="VKM10" i="17"/>
  <c r="VKN10" i="17"/>
  <c r="VKO10" i="17"/>
  <c r="VKP10" i="17"/>
  <c r="VKQ10" i="17"/>
  <c r="VKR10" i="17"/>
  <c r="VKS10" i="17"/>
  <c r="VKT10" i="17"/>
  <c r="VKU10" i="17"/>
  <c r="VKV10" i="17"/>
  <c r="VKW10" i="17"/>
  <c r="VKX10" i="17"/>
  <c r="VKY10" i="17"/>
  <c r="VKZ10" i="17"/>
  <c r="VLA10" i="17"/>
  <c r="VLB10" i="17"/>
  <c r="VLC10" i="17"/>
  <c r="VLD10" i="17"/>
  <c r="VLE10" i="17"/>
  <c r="VLF10" i="17"/>
  <c r="VLG10" i="17"/>
  <c r="VLH10" i="17"/>
  <c r="VLI10" i="17"/>
  <c r="VLJ10" i="17"/>
  <c r="VLK10" i="17"/>
  <c r="VLL10" i="17"/>
  <c r="VLM10" i="17"/>
  <c r="VLN10" i="17"/>
  <c r="VLO10" i="17"/>
  <c r="VLP10" i="17"/>
  <c r="VLQ10" i="17"/>
  <c r="VLR10" i="17"/>
  <c r="VLS10" i="17"/>
  <c r="VLT10" i="17"/>
  <c r="VLU10" i="17"/>
  <c r="VLV10" i="17"/>
  <c r="VLW10" i="17"/>
  <c r="VLX10" i="17"/>
  <c r="VLY10" i="17"/>
  <c r="VLZ10" i="17"/>
  <c r="VMA10" i="17"/>
  <c r="VMB10" i="17"/>
  <c r="VMC10" i="17"/>
  <c r="VMD10" i="17"/>
  <c r="VME10" i="17"/>
  <c r="VMF10" i="17"/>
  <c r="VMG10" i="17"/>
  <c r="VMH10" i="17"/>
  <c r="VMI10" i="17"/>
  <c r="VMJ10" i="17"/>
  <c r="VMK10" i="17"/>
  <c r="VML10" i="17"/>
  <c r="VMM10" i="17"/>
  <c r="VMN10" i="17"/>
  <c r="VMO10" i="17"/>
  <c r="VMP10" i="17"/>
  <c r="VMQ10" i="17"/>
  <c r="VMR10" i="17"/>
  <c r="VMS10" i="17"/>
  <c r="VMT10" i="17"/>
  <c r="VMU10" i="17"/>
  <c r="VMV10" i="17"/>
  <c r="VMW10" i="17"/>
  <c r="VMX10" i="17"/>
  <c r="VMY10" i="17"/>
  <c r="VMZ10" i="17"/>
  <c r="VNA10" i="17"/>
  <c r="VNB10" i="17"/>
  <c r="VNC10" i="17"/>
  <c r="VND10" i="17"/>
  <c r="VNE10" i="17"/>
  <c r="VNF10" i="17"/>
  <c r="VNG10" i="17"/>
  <c r="VNH10" i="17"/>
  <c r="VNI10" i="17"/>
  <c r="VNJ10" i="17"/>
  <c r="VNK10" i="17"/>
  <c r="VNL10" i="17"/>
  <c r="VNM10" i="17"/>
  <c r="VNN10" i="17"/>
  <c r="VNO10" i="17"/>
  <c r="VNP10" i="17"/>
  <c r="VNQ10" i="17"/>
  <c r="VNR10" i="17"/>
  <c r="VNS10" i="17"/>
  <c r="VNT10" i="17"/>
  <c r="VNU10" i="17"/>
  <c r="VNV10" i="17"/>
  <c r="VNW10" i="17"/>
  <c r="VNX10" i="17"/>
  <c r="VNY10" i="17"/>
  <c r="VNZ10" i="17"/>
  <c r="VOA10" i="17"/>
  <c r="VOB10" i="17"/>
  <c r="VOC10" i="17"/>
  <c r="VOD10" i="17"/>
  <c r="VOE10" i="17"/>
  <c r="VOF10" i="17"/>
  <c r="VOG10" i="17"/>
  <c r="VOH10" i="17"/>
  <c r="VOI10" i="17"/>
  <c r="VOJ10" i="17"/>
  <c r="VOK10" i="17"/>
  <c r="VOL10" i="17"/>
  <c r="VOM10" i="17"/>
  <c r="VON10" i="17"/>
  <c r="VOO10" i="17"/>
  <c r="VOP10" i="17"/>
  <c r="VOQ10" i="17"/>
  <c r="VOR10" i="17"/>
  <c r="VOS10" i="17"/>
  <c r="VOT10" i="17"/>
  <c r="VOU10" i="17"/>
  <c r="VOV10" i="17"/>
  <c r="VOW10" i="17"/>
  <c r="VOX10" i="17"/>
  <c r="VOY10" i="17"/>
  <c r="VOZ10" i="17"/>
  <c r="VPA10" i="17"/>
  <c r="VPB10" i="17"/>
  <c r="VPC10" i="17"/>
  <c r="VPD10" i="17"/>
  <c r="VPE10" i="17"/>
  <c r="VPF10" i="17"/>
  <c r="VPG10" i="17"/>
  <c r="VPH10" i="17"/>
  <c r="VPI10" i="17"/>
  <c r="VPJ10" i="17"/>
  <c r="VPK10" i="17"/>
  <c r="VPL10" i="17"/>
  <c r="VPM10" i="17"/>
  <c r="VPN10" i="17"/>
  <c r="VPO10" i="17"/>
  <c r="VPP10" i="17"/>
  <c r="VPQ10" i="17"/>
  <c r="VPR10" i="17"/>
  <c r="VPS10" i="17"/>
  <c r="VPT10" i="17"/>
  <c r="VPU10" i="17"/>
  <c r="VPV10" i="17"/>
  <c r="VPW10" i="17"/>
  <c r="VPX10" i="17"/>
  <c r="VPY10" i="17"/>
  <c r="VPZ10" i="17"/>
  <c r="VQA10" i="17"/>
  <c r="VQB10" i="17"/>
  <c r="VQC10" i="17"/>
  <c r="VQD10" i="17"/>
  <c r="VQE10" i="17"/>
  <c r="VQF10" i="17"/>
  <c r="VQG10" i="17"/>
  <c r="VQH10" i="17"/>
  <c r="VQI10" i="17"/>
  <c r="VQJ10" i="17"/>
  <c r="VQK10" i="17"/>
  <c r="VQL10" i="17"/>
  <c r="VQM10" i="17"/>
  <c r="VQN10" i="17"/>
  <c r="VQO10" i="17"/>
  <c r="VQP10" i="17"/>
  <c r="VQQ10" i="17"/>
  <c r="VQR10" i="17"/>
  <c r="VQS10" i="17"/>
  <c r="VQT10" i="17"/>
  <c r="VQU10" i="17"/>
  <c r="VQV10" i="17"/>
  <c r="VQW10" i="17"/>
  <c r="VQX10" i="17"/>
  <c r="VQY10" i="17"/>
  <c r="VQZ10" i="17"/>
  <c r="VRA10" i="17"/>
  <c r="VRB10" i="17"/>
  <c r="VRC10" i="17"/>
  <c r="VRD10" i="17"/>
  <c r="VRE10" i="17"/>
  <c r="VRF10" i="17"/>
  <c r="VRG10" i="17"/>
  <c r="VRH10" i="17"/>
  <c r="VRI10" i="17"/>
  <c r="VRJ10" i="17"/>
  <c r="VRK10" i="17"/>
  <c r="VRL10" i="17"/>
  <c r="VRM10" i="17"/>
  <c r="VRN10" i="17"/>
  <c r="VRO10" i="17"/>
  <c r="VRP10" i="17"/>
  <c r="VRQ10" i="17"/>
  <c r="VRR10" i="17"/>
  <c r="VRS10" i="17"/>
  <c r="VRT10" i="17"/>
  <c r="VRU10" i="17"/>
  <c r="VRV10" i="17"/>
  <c r="VRW10" i="17"/>
  <c r="VRX10" i="17"/>
  <c r="VRY10" i="17"/>
  <c r="VRZ10" i="17"/>
  <c r="VSA10" i="17"/>
  <c r="VSB10" i="17"/>
  <c r="VSC10" i="17"/>
  <c r="VSD10" i="17"/>
  <c r="VSE10" i="17"/>
  <c r="VSF10" i="17"/>
  <c r="VSG10" i="17"/>
  <c r="VSH10" i="17"/>
  <c r="VSI10" i="17"/>
  <c r="VSJ10" i="17"/>
  <c r="VSK10" i="17"/>
  <c r="VSL10" i="17"/>
  <c r="VSM10" i="17"/>
  <c r="VSN10" i="17"/>
  <c r="VSO10" i="17"/>
  <c r="VSP10" i="17"/>
  <c r="VSQ10" i="17"/>
  <c r="VSR10" i="17"/>
  <c r="VSS10" i="17"/>
  <c r="VST10" i="17"/>
  <c r="VSU10" i="17"/>
  <c r="VSV10" i="17"/>
  <c r="VSW10" i="17"/>
  <c r="VSX10" i="17"/>
  <c r="VSY10" i="17"/>
  <c r="VSZ10" i="17"/>
  <c r="VTA10" i="17"/>
  <c r="VTB10" i="17"/>
  <c r="VTC10" i="17"/>
  <c r="VTD10" i="17"/>
  <c r="VTE10" i="17"/>
  <c r="VTF10" i="17"/>
  <c r="VTG10" i="17"/>
  <c r="VTH10" i="17"/>
  <c r="VTI10" i="17"/>
  <c r="VTJ10" i="17"/>
  <c r="VTK10" i="17"/>
  <c r="VTL10" i="17"/>
  <c r="VTM10" i="17"/>
  <c r="VTN10" i="17"/>
  <c r="VTO10" i="17"/>
  <c r="VTP10" i="17"/>
  <c r="VTQ10" i="17"/>
  <c r="VTR10" i="17"/>
  <c r="VTS10" i="17"/>
  <c r="VTT10" i="17"/>
  <c r="VTU10" i="17"/>
  <c r="VTV10" i="17"/>
  <c r="VTW10" i="17"/>
  <c r="VTX10" i="17"/>
  <c r="VTY10" i="17"/>
  <c r="VTZ10" i="17"/>
  <c r="VUA10" i="17"/>
  <c r="VUB10" i="17"/>
  <c r="VUC10" i="17"/>
  <c r="VUD10" i="17"/>
  <c r="VUE10" i="17"/>
  <c r="VUF10" i="17"/>
  <c r="VUG10" i="17"/>
  <c r="VUH10" i="17"/>
  <c r="VUI10" i="17"/>
  <c r="VUJ10" i="17"/>
  <c r="VUK10" i="17"/>
  <c r="VUL10" i="17"/>
  <c r="VUM10" i="17"/>
  <c r="VUN10" i="17"/>
  <c r="VUO10" i="17"/>
  <c r="VUP10" i="17"/>
  <c r="VUQ10" i="17"/>
  <c r="VUR10" i="17"/>
  <c r="VUS10" i="17"/>
  <c r="VUT10" i="17"/>
  <c r="VUU10" i="17"/>
  <c r="VUV10" i="17"/>
  <c r="VUW10" i="17"/>
  <c r="VUX10" i="17"/>
  <c r="VUY10" i="17"/>
  <c r="VUZ10" i="17"/>
  <c r="VVA10" i="17"/>
  <c r="VVB10" i="17"/>
  <c r="VVC10" i="17"/>
  <c r="VVD10" i="17"/>
  <c r="VVE10" i="17"/>
  <c r="VVF10" i="17"/>
  <c r="VVG10" i="17"/>
  <c r="VVH10" i="17"/>
  <c r="VVI10" i="17"/>
  <c r="VVJ10" i="17"/>
  <c r="VVK10" i="17"/>
  <c r="VVL10" i="17"/>
  <c r="VVM10" i="17"/>
  <c r="VVN10" i="17"/>
  <c r="VVO10" i="17"/>
  <c r="VVP10" i="17"/>
  <c r="VVQ10" i="17"/>
  <c r="VVR10" i="17"/>
  <c r="VVS10" i="17"/>
  <c r="VVT10" i="17"/>
  <c r="VVU10" i="17"/>
  <c r="VVV10" i="17"/>
  <c r="VVW10" i="17"/>
  <c r="VVX10" i="17"/>
  <c r="VVY10" i="17"/>
  <c r="VVZ10" i="17"/>
  <c r="VWA10" i="17"/>
  <c r="VWB10" i="17"/>
  <c r="VWC10" i="17"/>
  <c r="VWD10" i="17"/>
  <c r="VWE10" i="17"/>
  <c r="VWF10" i="17"/>
  <c r="VWG10" i="17"/>
  <c r="VWH10" i="17"/>
  <c r="VWI10" i="17"/>
  <c r="VWJ10" i="17"/>
  <c r="VWK10" i="17"/>
  <c r="VWL10" i="17"/>
  <c r="VWM10" i="17"/>
  <c r="VWN10" i="17"/>
  <c r="VWO10" i="17"/>
  <c r="VWP10" i="17"/>
  <c r="VWQ10" i="17"/>
  <c r="VWR10" i="17"/>
  <c r="VWS10" i="17"/>
  <c r="VWT10" i="17"/>
  <c r="VWU10" i="17"/>
  <c r="VWV10" i="17"/>
  <c r="VWW10" i="17"/>
  <c r="VWX10" i="17"/>
  <c r="VWY10" i="17"/>
  <c r="VWZ10" i="17"/>
  <c r="VXA10" i="17"/>
  <c r="VXB10" i="17"/>
  <c r="VXC10" i="17"/>
  <c r="VXD10" i="17"/>
  <c r="VXE10" i="17"/>
  <c r="VXF10" i="17"/>
  <c r="VXG10" i="17"/>
  <c r="VXH10" i="17"/>
  <c r="VXI10" i="17"/>
  <c r="VXJ10" i="17"/>
  <c r="VXK10" i="17"/>
  <c r="VXL10" i="17"/>
  <c r="VXM10" i="17"/>
  <c r="VXN10" i="17"/>
  <c r="VXO10" i="17"/>
  <c r="VXP10" i="17"/>
  <c r="VXQ10" i="17"/>
  <c r="VXR10" i="17"/>
  <c r="VXS10" i="17"/>
  <c r="VXT10" i="17"/>
  <c r="VXU10" i="17"/>
  <c r="VXV10" i="17"/>
  <c r="VXW10" i="17"/>
  <c r="VXX10" i="17"/>
  <c r="VXY10" i="17"/>
  <c r="VXZ10" i="17"/>
  <c r="VYA10" i="17"/>
  <c r="VYB10" i="17"/>
  <c r="VYC10" i="17"/>
  <c r="VYD10" i="17"/>
  <c r="VYE10" i="17"/>
  <c r="VYF10" i="17"/>
  <c r="VYG10" i="17"/>
  <c r="VYH10" i="17"/>
  <c r="VYI10" i="17"/>
  <c r="VYJ10" i="17"/>
  <c r="VYK10" i="17"/>
  <c r="VYL10" i="17"/>
  <c r="VYM10" i="17"/>
  <c r="VYN10" i="17"/>
  <c r="VYO10" i="17"/>
  <c r="VYP10" i="17"/>
  <c r="VYQ10" i="17"/>
  <c r="VYR10" i="17"/>
  <c r="VYS10" i="17"/>
  <c r="VYT10" i="17"/>
  <c r="VYU10" i="17"/>
  <c r="VYV10" i="17"/>
  <c r="VYW10" i="17"/>
  <c r="VYX10" i="17"/>
  <c r="VYY10" i="17"/>
  <c r="VYZ10" i="17"/>
  <c r="VZA10" i="17"/>
  <c r="VZB10" i="17"/>
  <c r="VZC10" i="17"/>
  <c r="VZD10" i="17"/>
  <c r="VZE10" i="17"/>
  <c r="VZF10" i="17"/>
  <c r="VZG10" i="17"/>
  <c r="VZH10" i="17"/>
  <c r="VZI10" i="17"/>
  <c r="VZJ10" i="17"/>
  <c r="VZK10" i="17"/>
  <c r="VZL10" i="17"/>
  <c r="VZM10" i="17"/>
  <c r="VZN10" i="17"/>
  <c r="VZO10" i="17"/>
  <c r="VZP10" i="17"/>
  <c r="VZQ10" i="17"/>
  <c r="VZR10" i="17"/>
  <c r="VZS10" i="17"/>
  <c r="VZT10" i="17"/>
  <c r="VZU10" i="17"/>
  <c r="VZV10" i="17"/>
  <c r="VZW10" i="17"/>
  <c r="VZX10" i="17"/>
  <c r="VZY10" i="17"/>
  <c r="VZZ10" i="17"/>
  <c r="WAA10" i="17"/>
  <c r="WAB10" i="17"/>
  <c r="WAC10" i="17"/>
  <c r="WAD10" i="17"/>
  <c r="WAE10" i="17"/>
  <c r="WAF10" i="17"/>
  <c r="WAG10" i="17"/>
  <c r="WAH10" i="17"/>
  <c r="WAI10" i="17"/>
  <c r="WAJ10" i="17"/>
  <c r="WAK10" i="17"/>
  <c r="WAL10" i="17"/>
  <c r="WAM10" i="17"/>
  <c r="WAN10" i="17"/>
  <c r="WAO10" i="17"/>
  <c r="WAP10" i="17"/>
  <c r="WAQ10" i="17"/>
  <c r="WAR10" i="17"/>
  <c r="WAS10" i="17"/>
  <c r="WAT10" i="17"/>
  <c r="WAU10" i="17"/>
  <c r="WAV10" i="17"/>
  <c r="WAW10" i="17"/>
  <c r="WAX10" i="17"/>
  <c r="WAY10" i="17"/>
  <c r="WAZ10" i="17"/>
  <c r="WBA10" i="17"/>
  <c r="WBB10" i="17"/>
  <c r="WBC10" i="17"/>
  <c r="WBD10" i="17"/>
  <c r="WBE10" i="17"/>
  <c r="WBF10" i="17"/>
  <c r="WBG10" i="17"/>
  <c r="WBH10" i="17"/>
  <c r="WBI10" i="17"/>
  <c r="WBJ10" i="17"/>
  <c r="WBK10" i="17"/>
  <c r="WBL10" i="17"/>
  <c r="WBM10" i="17"/>
  <c r="WBN10" i="17"/>
  <c r="WBO10" i="17"/>
  <c r="WBP10" i="17"/>
  <c r="WBQ10" i="17"/>
  <c r="WBR10" i="17"/>
  <c r="WBS10" i="17"/>
  <c r="WBT10" i="17"/>
  <c r="WBU10" i="17"/>
  <c r="WBV10" i="17"/>
  <c r="WBW10" i="17"/>
  <c r="WBX10" i="17"/>
  <c r="WBY10" i="17"/>
  <c r="WBZ10" i="17"/>
  <c r="WCA10" i="17"/>
  <c r="WCB10" i="17"/>
  <c r="WCC10" i="17"/>
  <c r="WCD10" i="17"/>
  <c r="WCE10" i="17"/>
  <c r="WCF10" i="17"/>
  <c r="WCG10" i="17"/>
  <c r="WCH10" i="17"/>
  <c r="WCI10" i="17"/>
  <c r="WCJ10" i="17"/>
  <c r="WCK10" i="17"/>
  <c r="WCL10" i="17"/>
  <c r="WCM10" i="17"/>
  <c r="WCN10" i="17"/>
  <c r="WCO10" i="17"/>
  <c r="WCP10" i="17"/>
  <c r="WCQ10" i="17"/>
  <c r="WCR10" i="17"/>
  <c r="WCS10" i="17"/>
  <c r="WCT10" i="17"/>
  <c r="WCU10" i="17"/>
  <c r="WCV10" i="17"/>
  <c r="WCW10" i="17"/>
  <c r="WCX10" i="17"/>
  <c r="WCY10" i="17"/>
  <c r="WCZ10" i="17"/>
  <c r="WDA10" i="17"/>
  <c r="WDB10" i="17"/>
  <c r="WDC10" i="17"/>
  <c r="WDD10" i="17"/>
  <c r="WDE10" i="17"/>
  <c r="WDF10" i="17"/>
  <c r="WDG10" i="17"/>
  <c r="WDH10" i="17"/>
  <c r="WDI10" i="17"/>
  <c r="WDJ10" i="17"/>
  <c r="WDK10" i="17"/>
  <c r="WDL10" i="17"/>
  <c r="WDM10" i="17"/>
  <c r="WDN10" i="17"/>
  <c r="WDO10" i="17"/>
  <c r="WDP10" i="17"/>
  <c r="WDQ10" i="17"/>
  <c r="WDR10" i="17"/>
  <c r="WDS10" i="17"/>
  <c r="WDT10" i="17"/>
  <c r="WDU10" i="17"/>
  <c r="WDV10" i="17"/>
  <c r="WDW10" i="17"/>
  <c r="WDX10" i="17"/>
  <c r="WDY10" i="17"/>
  <c r="WDZ10" i="17"/>
  <c r="WEA10" i="17"/>
  <c r="WEB10" i="17"/>
  <c r="WEC10" i="17"/>
  <c r="WED10" i="17"/>
  <c r="WEE10" i="17"/>
  <c r="WEF10" i="17"/>
  <c r="WEG10" i="17"/>
  <c r="WEH10" i="17"/>
  <c r="WEI10" i="17"/>
  <c r="WEJ10" i="17"/>
  <c r="WEK10" i="17"/>
  <c r="WEL10" i="17"/>
  <c r="WEM10" i="17"/>
  <c r="WEN10" i="17"/>
  <c r="WEO10" i="17"/>
  <c r="WEP10" i="17"/>
  <c r="WEQ10" i="17"/>
  <c r="WER10" i="17"/>
  <c r="WES10" i="17"/>
  <c r="WET10" i="17"/>
  <c r="WEU10" i="17"/>
  <c r="WEV10" i="17"/>
  <c r="WEW10" i="17"/>
  <c r="WEX10" i="17"/>
  <c r="WEY10" i="17"/>
  <c r="WEZ10" i="17"/>
  <c r="WFA10" i="17"/>
  <c r="WFB10" i="17"/>
  <c r="WFC10" i="17"/>
  <c r="WFD10" i="17"/>
  <c r="WFE10" i="17"/>
  <c r="WFF10" i="17"/>
  <c r="WFG10" i="17"/>
  <c r="WFH10" i="17"/>
  <c r="WFI10" i="17"/>
  <c r="WFJ10" i="17"/>
  <c r="WFK10" i="17"/>
  <c r="WFL10" i="17"/>
  <c r="WFM10" i="17"/>
  <c r="WFN10" i="17"/>
  <c r="WFO10" i="17"/>
  <c r="WFP10" i="17"/>
  <c r="WFQ10" i="17"/>
  <c r="WFR10" i="17"/>
  <c r="WFS10" i="17"/>
  <c r="WFT10" i="17"/>
  <c r="WFU10" i="17"/>
  <c r="WFV10" i="17"/>
  <c r="WFW10" i="17"/>
  <c r="WFX10" i="17"/>
  <c r="WFY10" i="17"/>
  <c r="WFZ10" i="17"/>
  <c r="WGA10" i="17"/>
  <c r="WGB10" i="17"/>
  <c r="WGC10" i="17"/>
  <c r="WGD10" i="17"/>
  <c r="WGE10" i="17"/>
  <c r="WGF10" i="17"/>
  <c r="WGG10" i="17"/>
  <c r="WGH10" i="17"/>
  <c r="WGI10" i="17"/>
  <c r="WGJ10" i="17"/>
  <c r="WGK10" i="17"/>
  <c r="WGL10" i="17"/>
  <c r="WGM10" i="17"/>
  <c r="WGN10" i="17"/>
  <c r="WGO10" i="17"/>
  <c r="WGP10" i="17"/>
  <c r="WGQ10" i="17"/>
  <c r="WGR10" i="17"/>
  <c r="WGS10" i="17"/>
  <c r="WGT10" i="17"/>
  <c r="WGU10" i="17"/>
  <c r="WGV10" i="17"/>
  <c r="WGW10" i="17"/>
  <c r="WGX10" i="17"/>
  <c r="WGY10" i="17"/>
  <c r="WGZ10" i="17"/>
  <c r="WHA10" i="17"/>
  <c r="WHB10" i="17"/>
  <c r="WHC10" i="17"/>
  <c r="WHD10" i="17"/>
  <c r="WHE10" i="17"/>
  <c r="WHF10" i="17"/>
  <c r="WHG10" i="17"/>
  <c r="WHH10" i="17"/>
  <c r="WHI10" i="17"/>
  <c r="WHJ10" i="17"/>
  <c r="WHK10" i="17"/>
  <c r="WHL10" i="17"/>
  <c r="WHM10" i="17"/>
  <c r="WHN10" i="17"/>
  <c r="WHO10" i="17"/>
  <c r="WHP10" i="17"/>
  <c r="WHQ10" i="17"/>
  <c r="WHR10" i="17"/>
  <c r="WHS10" i="17"/>
  <c r="WHT10" i="17"/>
  <c r="WHU10" i="17"/>
  <c r="WHV10" i="17"/>
  <c r="WHW10" i="17"/>
  <c r="WHX10" i="17"/>
  <c r="WHY10" i="17"/>
  <c r="WHZ10" i="17"/>
  <c r="WIA10" i="17"/>
  <c r="WIB10" i="17"/>
  <c r="WIC10" i="17"/>
  <c r="WID10" i="17"/>
  <c r="WIE10" i="17"/>
  <c r="WIF10" i="17"/>
  <c r="WIG10" i="17"/>
  <c r="WIH10" i="17"/>
  <c r="WII10" i="17"/>
  <c r="WIJ10" i="17"/>
  <c r="WIK10" i="17"/>
  <c r="WIL10" i="17"/>
  <c r="WIM10" i="17"/>
  <c r="WIN10" i="17"/>
  <c r="WIO10" i="17"/>
  <c r="WIP10" i="17"/>
  <c r="WIQ10" i="17"/>
  <c r="WIR10" i="17"/>
  <c r="WIS10" i="17"/>
  <c r="WIT10" i="17"/>
  <c r="WIU10" i="17"/>
  <c r="WIV10" i="17"/>
  <c r="WIW10" i="17"/>
  <c r="WIX10" i="17"/>
  <c r="WIY10" i="17"/>
  <c r="WIZ10" i="17"/>
  <c r="WJA10" i="17"/>
  <c r="WJB10" i="17"/>
  <c r="WJC10" i="17"/>
  <c r="WJD10" i="17"/>
  <c r="WJE10" i="17"/>
  <c r="WJF10" i="17"/>
  <c r="WJG10" i="17"/>
  <c r="WJH10" i="17"/>
  <c r="WJI10" i="17"/>
  <c r="WJJ10" i="17"/>
  <c r="WJK10" i="17"/>
  <c r="WJL10" i="17"/>
  <c r="WJM10" i="17"/>
  <c r="WJN10" i="17"/>
  <c r="WJO10" i="17"/>
  <c r="WJP10" i="17"/>
  <c r="WJQ10" i="17"/>
  <c r="WJR10" i="17"/>
  <c r="WJS10" i="17"/>
  <c r="WJT10" i="17"/>
  <c r="WJU10" i="17"/>
  <c r="WJV10" i="17"/>
  <c r="WJW10" i="17"/>
  <c r="WJX10" i="17"/>
  <c r="WJY10" i="17"/>
  <c r="WJZ10" i="17"/>
  <c r="WKA10" i="17"/>
  <c r="WKB10" i="17"/>
  <c r="WKC10" i="17"/>
  <c r="WKD10" i="17"/>
  <c r="WKE10" i="17"/>
  <c r="WKF10" i="17"/>
  <c r="WKG10" i="17"/>
  <c r="WKH10" i="17"/>
  <c r="WKI10" i="17"/>
  <c r="WKJ10" i="17"/>
  <c r="WKK10" i="17"/>
  <c r="WKL10" i="17"/>
  <c r="WKM10" i="17"/>
  <c r="WKN10" i="17"/>
  <c r="WKO10" i="17"/>
  <c r="WKP10" i="17"/>
  <c r="WKQ10" i="17"/>
  <c r="WKR10" i="17"/>
  <c r="WKS10" i="17"/>
  <c r="WKT10" i="17"/>
  <c r="WKU10" i="17"/>
  <c r="WKV10" i="17"/>
  <c r="WKW10" i="17"/>
  <c r="WKX10" i="17"/>
  <c r="WKY10" i="17"/>
  <c r="WKZ10" i="17"/>
  <c r="WLA10" i="17"/>
  <c r="WLB10" i="17"/>
  <c r="WLC10" i="17"/>
  <c r="WLD10" i="17"/>
  <c r="WLE10" i="17"/>
  <c r="WLF10" i="17"/>
  <c r="WLG10" i="17"/>
  <c r="WLH10" i="17"/>
  <c r="WLI10" i="17"/>
  <c r="WLJ10" i="17"/>
  <c r="WLK10" i="17"/>
  <c r="WLL10" i="17"/>
  <c r="WLM10" i="17"/>
  <c r="WLN10" i="17"/>
  <c r="WLO10" i="17"/>
  <c r="WLP10" i="17"/>
  <c r="WLQ10" i="17"/>
  <c r="WLR10" i="17"/>
  <c r="WLS10" i="17"/>
  <c r="WLT10" i="17"/>
  <c r="WLU10" i="17"/>
  <c r="WLV10" i="17"/>
  <c r="WLW10" i="17"/>
  <c r="WLX10" i="17"/>
  <c r="WLY10" i="17"/>
  <c r="WLZ10" i="17"/>
  <c r="WMA10" i="17"/>
  <c r="WMB10" i="17"/>
  <c r="WMC10" i="17"/>
  <c r="WMD10" i="17"/>
  <c r="WME10" i="17"/>
  <c r="WMF10" i="17"/>
  <c r="WMG10" i="17"/>
  <c r="WMH10" i="17"/>
  <c r="WMI10" i="17"/>
  <c r="WMJ10" i="17"/>
  <c r="WMK10" i="17"/>
  <c r="WML10" i="17"/>
  <c r="WMM10" i="17"/>
  <c r="WMN10" i="17"/>
  <c r="WMO10" i="17"/>
  <c r="WMP10" i="17"/>
  <c r="WMQ10" i="17"/>
  <c r="WMR10" i="17"/>
  <c r="WMS10" i="17"/>
  <c r="WMT10" i="17"/>
  <c r="WMU10" i="17"/>
  <c r="WMV10" i="17"/>
  <c r="WMW10" i="17"/>
  <c r="WMX10" i="17"/>
  <c r="WMY10" i="17"/>
  <c r="WMZ10" i="17"/>
  <c r="WNA10" i="17"/>
  <c r="WNB10" i="17"/>
  <c r="WNC10" i="17"/>
  <c r="WND10" i="17"/>
  <c r="WNE10" i="17"/>
  <c r="WNF10" i="17"/>
  <c r="WNG10" i="17"/>
  <c r="WNH10" i="17"/>
  <c r="WNI10" i="17"/>
  <c r="WNJ10" i="17"/>
  <c r="WNK10" i="17"/>
  <c r="WNL10" i="17"/>
  <c r="WNM10" i="17"/>
  <c r="WNN10" i="17"/>
  <c r="WNO10" i="17"/>
  <c r="WNP10" i="17"/>
  <c r="WNQ10" i="17"/>
  <c r="WNR10" i="17"/>
  <c r="WNS10" i="17"/>
  <c r="WNT10" i="17"/>
  <c r="WNU10" i="17"/>
  <c r="WNV10" i="17"/>
  <c r="WNW10" i="17"/>
  <c r="WNX10" i="17"/>
  <c r="WNY10" i="17"/>
  <c r="WNZ10" i="17"/>
  <c r="WOA10" i="17"/>
  <c r="WOB10" i="17"/>
  <c r="WOC10" i="17"/>
  <c r="WOD10" i="17"/>
  <c r="WOE10" i="17"/>
  <c r="WOF10" i="17"/>
  <c r="WOG10" i="17"/>
  <c r="WOH10" i="17"/>
  <c r="WOI10" i="17"/>
  <c r="WOJ10" i="17"/>
  <c r="WOK10" i="17"/>
  <c r="WOL10" i="17"/>
  <c r="WOM10" i="17"/>
  <c r="WON10" i="17"/>
  <c r="WOO10" i="17"/>
  <c r="WOP10" i="17"/>
  <c r="WOQ10" i="17"/>
  <c r="WOR10" i="17"/>
  <c r="WOS10" i="17"/>
  <c r="WOT10" i="17"/>
  <c r="WOU10" i="17"/>
  <c r="WOV10" i="17"/>
  <c r="WOW10" i="17"/>
  <c r="WOX10" i="17"/>
  <c r="WOY10" i="17"/>
  <c r="WOZ10" i="17"/>
  <c r="WPA10" i="17"/>
  <c r="WPB10" i="17"/>
  <c r="WPC10" i="17"/>
  <c r="WPD10" i="17"/>
  <c r="WPE10" i="17"/>
  <c r="WPF10" i="17"/>
  <c r="WPG10" i="17"/>
  <c r="WPH10" i="17"/>
  <c r="WPI10" i="17"/>
  <c r="WPJ10" i="17"/>
  <c r="WPK10" i="17"/>
  <c r="WPL10" i="17"/>
  <c r="WPM10" i="17"/>
  <c r="WPN10" i="17"/>
  <c r="WPO10" i="17"/>
  <c r="WPP10" i="17"/>
  <c r="WPQ10" i="17"/>
  <c r="WPR10" i="17"/>
  <c r="WPS10" i="17"/>
  <c r="WPT10" i="17"/>
  <c r="WPU10" i="17"/>
  <c r="WPV10" i="17"/>
  <c r="WPW10" i="17"/>
  <c r="WPX10" i="17"/>
  <c r="WPY10" i="17"/>
  <c r="WPZ10" i="17"/>
  <c r="WQA10" i="17"/>
  <c r="WQB10" i="17"/>
  <c r="WQC10" i="17"/>
  <c r="WQD10" i="17"/>
  <c r="WQE10" i="17"/>
  <c r="WQF10" i="17"/>
  <c r="WQG10" i="17"/>
  <c r="WQH10" i="17"/>
  <c r="WQI10" i="17"/>
  <c r="WQJ10" i="17"/>
  <c r="WQK10" i="17"/>
  <c r="WQL10" i="17"/>
  <c r="WQM10" i="17"/>
  <c r="WQN10" i="17"/>
  <c r="WQO10" i="17"/>
  <c r="WQP10" i="17"/>
  <c r="WQQ10" i="17"/>
  <c r="WQR10" i="17"/>
  <c r="WQS10" i="17"/>
  <c r="WQT10" i="17"/>
  <c r="WQU10" i="17"/>
  <c r="WQV10" i="17"/>
  <c r="WQW10" i="17"/>
  <c r="WQX10" i="17"/>
  <c r="WQY10" i="17"/>
  <c r="WQZ10" i="17"/>
  <c r="WRA10" i="17"/>
  <c r="WRB10" i="17"/>
  <c r="WRC10" i="17"/>
  <c r="WRD10" i="17"/>
  <c r="WRE10" i="17"/>
  <c r="WRF10" i="17"/>
  <c r="WRG10" i="17"/>
  <c r="WRH10" i="17"/>
  <c r="WRI10" i="17"/>
  <c r="WRJ10" i="17"/>
  <c r="WRK10" i="17"/>
  <c r="WRL10" i="17"/>
  <c r="WRM10" i="17"/>
  <c r="WRN10" i="17"/>
  <c r="WRO10" i="17"/>
  <c r="WRP10" i="17"/>
  <c r="WRQ10" i="17"/>
  <c r="WRR10" i="17"/>
  <c r="WRS10" i="17"/>
  <c r="WRT10" i="17"/>
  <c r="WRU10" i="17"/>
  <c r="WRV10" i="17"/>
  <c r="WRW10" i="17"/>
  <c r="WRX10" i="17"/>
  <c r="WRY10" i="17"/>
  <c r="WRZ10" i="17"/>
  <c r="WSA10" i="17"/>
  <c r="WSB10" i="17"/>
  <c r="WSC10" i="17"/>
  <c r="WSD10" i="17"/>
  <c r="WSE10" i="17"/>
  <c r="WSF10" i="17"/>
  <c r="WSG10" i="17"/>
  <c r="WSH10" i="17"/>
  <c r="WSI10" i="17"/>
  <c r="WSJ10" i="17"/>
  <c r="WSK10" i="17"/>
  <c r="WSL10" i="17"/>
  <c r="WSM10" i="17"/>
  <c r="WSN10" i="17"/>
  <c r="WSO10" i="17"/>
  <c r="WSP10" i="17"/>
  <c r="WSQ10" i="17"/>
  <c r="WSR10" i="17"/>
  <c r="WSS10" i="17"/>
  <c r="WST10" i="17"/>
  <c r="WSU10" i="17"/>
  <c r="WSV10" i="17"/>
  <c r="WSW10" i="17"/>
  <c r="WSX10" i="17"/>
  <c r="WSY10" i="17"/>
  <c r="WSZ10" i="17"/>
  <c r="WTA10" i="17"/>
  <c r="WTB10" i="17"/>
  <c r="WTC10" i="17"/>
  <c r="WTD10" i="17"/>
  <c r="WTE10" i="17"/>
  <c r="WTF10" i="17"/>
  <c r="WTG10" i="17"/>
  <c r="WTH10" i="17"/>
  <c r="WTI10" i="17"/>
  <c r="WTJ10" i="17"/>
  <c r="WTK10" i="17"/>
  <c r="WTL10" i="17"/>
  <c r="WTM10" i="17"/>
  <c r="WTN10" i="17"/>
  <c r="WTO10" i="17"/>
  <c r="WTP10" i="17"/>
  <c r="WTQ10" i="17"/>
  <c r="WTR10" i="17"/>
  <c r="WTS10" i="17"/>
  <c r="WTT10" i="17"/>
  <c r="WTU10" i="17"/>
  <c r="WTV10" i="17"/>
  <c r="WTW10" i="17"/>
  <c r="WTX10" i="17"/>
  <c r="WTY10" i="17"/>
  <c r="WTZ10" i="17"/>
  <c r="WUA10" i="17"/>
  <c r="WUB10" i="17"/>
  <c r="WUC10" i="17"/>
  <c r="WUD10" i="17"/>
  <c r="WUE10" i="17"/>
  <c r="WUF10" i="17"/>
  <c r="WUG10" i="17"/>
  <c r="WUH10" i="17"/>
  <c r="WUI10" i="17"/>
  <c r="WUJ10" i="17"/>
  <c r="WUK10" i="17"/>
  <c r="WUL10" i="17"/>
  <c r="WUM10" i="17"/>
  <c r="WUN10" i="17"/>
  <c r="WUO10" i="17"/>
  <c r="WUP10" i="17"/>
  <c r="WUQ10" i="17"/>
  <c r="WUR10" i="17"/>
  <c r="WUS10" i="17"/>
  <c r="WUT10" i="17"/>
  <c r="WUU10" i="17"/>
  <c r="WUV10" i="17"/>
  <c r="WUW10" i="17"/>
  <c r="WUX10" i="17"/>
  <c r="WUY10" i="17"/>
  <c r="WUZ10" i="17"/>
  <c r="WVA10" i="17"/>
  <c r="WVB10" i="17"/>
  <c r="WVC10" i="17"/>
  <c r="WVD10" i="17"/>
  <c r="WVE10" i="17"/>
  <c r="WVF10" i="17"/>
  <c r="WVG10" i="17"/>
  <c r="WVH10" i="17"/>
  <c r="WVI10" i="17"/>
  <c r="WVJ10" i="17"/>
  <c r="WVK10" i="17"/>
  <c r="WVL10" i="17"/>
  <c r="WVM10" i="17"/>
  <c r="WVN10" i="17"/>
  <c r="WVO10" i="17"/>
  <c r="WVP10" i="17"/>
  <c r="WVQ10" i="17"/>
  <c r="WVR10" i="17"/>
  <c r="WVS10" i="17"/>
  <c r="WVT10" i="17"/>
  <c r="WVU10" i="17"/>
  <c r="WVV10" i="17"/>
  <c r="WVW10" i="17"/>
  <c r="WVX10" i="17"/>
  <c r="WVY10" i="17"/>
  <c r="WVZ10" i="17"/>
  <c r="WWA10" i="17"/>
  <c r="WWB10" i="17"/>
  <c r="WWC10" i="17"/>
  <c r="WWD10" i="17"/>
  <c r="WWE10" i="17"/>
  <c r="WWF10" i="17"/>
  <c r="WWG10" i="17"/>
  <c r="WWH10" i="17"/>
  <c r="WWI10" i="17"/>
  <c r="WWJ10" i="17"/>
  <c r="WWK10" i="17"/>
  <c r="WWL10" i="17"/>
  <c r="WWM10" i="17"/>
  <c r="WWN10" i="17"/>
  <c r="WWO10" i="17"/>
  <c r="WWP10" i="17"/>
  <c r="WWQ10" i="17"/>
  <c r="WWR10" i="17"/>
  <c r="WWS10" i="17"/>
  <c r="WWT10" i="17"/>
  <c r="WWU10" i="17"/>
  <c r="WWV10" i="17"/>
  <c r="WWW10" i="17"/>
  <c r="WWX10" i="17"/>
  <c r="WWY10" i="17"/>
  <c r="WWZ10" i="17"/>
  <c r="WXA10" i="17"/>
  <c r="WXB10" i="17"/>
  <c r="WXC10" i="17"/>
  <c r="WXD10" i="17"/>
  <c r="WXE10" i="17"/>
  <c r="WXF10" i="17"/>
  <c r="WXG10" i="17"/>
  <c r="WXH10" i="17"/>
  <c r="WXI10" i="17"/>
  <c r="WXJ10" i="17"/>
  <c r="WXK10" i="17"/>
  <c r="WXL10" i="17"/>
  <c r="WXM10" i="17"/>
  <c r="WXN10" i="17"/>
  <c r="WXO10" i="17"/>
  <c r="WXP10" i="17"/>
  <c r="WXQ10" i="17"/>
  <c r="WXR10" i="17"/>
  <c r="WXS10" i="17"/>
  <c r="WXT10" i="17"/>
  <c r="WXU10" i="17"/>
  <c r="WXV10" i="17"/>
  <c r="WXW10" i="17"/>
  <c r="WXX10" i="17"/>
  <c r="WXY10" i="17"/>
  <c r="WXZ10" i="17"/>
  <c r="WYA10" i="17"/>
  <c r="WYB10" i="17"/>
  <c r="WYC10" i="17"/>
  <c r="WYD10" i="17"/>
  <c r="WYE10" i="17"/>
  <c r="WYF10" i="17"/>
  <c r="WYG10" i="17"/>
  <c r="WYH10" i="17"/>
  <c r="WYI10" i="17"/>
  <c r="WYJ10" i="17"/>
  <c r="WYK10" i="17"/>
  <c r="WYL10" i="17"/>
  <c r="WYM10" i="17"/>
  <c r="WYN10" i="17"/>
  <c r="WYO10" i="17"/>
  <c r="WYP10" i="17"/>
  <c r="WYQ10" i="17"/>
  <c r="WYR10" i="17"/>
  <c r="WYS10" i="17"/>
  <c r="WYT10" i="17"/>
  <c r="WYU10" i="17"/>
  <c r="WYV10" i="17"/>
  <c r="WYW10" i="17"/>
  <c r="WYX10" i="17"/>
  <c r="WYY10" i="17"/>
  <c r="WYZ10" i="17"/>
  <c r="WZA10" i="17"/>
  <c r="WZB10" i="17"/>
  <c r="WZC10" i="17"/>
  <c r="WZD10" i="17"/>
  <c r="WZE10" i="17"/>
  <c r="WZF10" i="17"/>
  <c r="WZG10" i="17"/>
  <c r="WZH10" i="17"/>
  <c r="WZI10" i="17"/>
  <c r="WZJ10" i="17"/>
  <c r="WZK10" i="17"/>
  <c r="WZL10" i="17"/>
  <c r="WZM10" i="17"/>
  <c r="WZN10" i="17"/>
  <c r="WZO10" i="17"/>
  <c r="WZP10" i="17"/>
  <c r="WZQ10" i="17"/>
  <c r="WZR10" i="17"/>
  <c r="WZS10" i="17"/>
  <c r="WZT10" i="17"/>
  <c r="WZU10" i="17"/>
  <c r="WZV10" i="17"/>
  <c r="WZW10" i="17"/>
  <c r="WZX10" i="17"/>
  <c r="WZY10" i="17"/>
  <c r="WZZ10" i="17"/>
  <c r="XAA10" i="17"/>
  <c r="XAB10" i="17"/>
  <c r="XAC10" i="17"/>
  <c r="XAD10" i="17"/>
  <c r="XAE10" i="17"/>
  <c r="XAF10" i="17"/>
  <c r="XAG10" i="17"/>
  <c r="XAH10" i="17"/>
  <c r="XAI10" i="17"/>
  <c r="XAJ10" i="17"/>
  <c r="XAK10" i="17"/>
  <c r="XAL10" i="17"/>
  <c r="XAM10" i="17"/>
  <c r="XAN10" i="17"/>
  <c r="XAO10" i="17"/>
  <c r="XAP10" i="17"/>
  <c r="XAQ10" i="17"/>
  <c r="XAR10" i="17"/>
  <c r="XAS10" i="17"/>
  <c r="XAT10" i="17"/>
  <c r="XAU10" i="17"/>
  <c r="XAV10" i="17"/>
  <c r="XAW10" i="17"/>
  <c r="XAX10" i="17"/>
  <c r="XAY10" i="17"/>
  <c r="XAZ10" i="17"/>
  <c r="XBA10" i="17"/>
  <c r="XBB10" i="17"/>
  <c r="XBC10" i="17"/>
  <c r="XBD10" i="17"/>
  <c r="XBE10" i="17"/>
  <c r="XBF10" i="17"/>
  <c r="XBG10" i="17"/>
  <c r="XBH10" i="17"/>
  <c r="XBI10" i="17"/>
  <c r="XBJ10" i="17"/>
  <c r="XBK10" i="17"/>
  <c r="XBL10" i="17"/>
  <c r="XBM10" i="17"/>
  <c r="XBN10" i="17"/>
  <c r="XBO10" i="17"/>
  <c r="XBP10" i="17"/>
  <c r="XBQ10" i="17"/>
  <c r="XBR10" i="17"/>
  <c r="XBS10" i="17"/>
  <c r="XBT10" i="17"/>
  <c r="XBU10" i="17"/>
  <c r="XBV10" i="17"/>
  <c r="XBW10" i="17"/>
  <c r="XBX10" i="17"/>
  <c r="XBY10" i="17"/>
  <c r="XBZ10" i="17"/>
  <c r="XCA10" i="17"/>
  <c r="XCB10" i="17"/>
  <c r="XCC10" i="17"/>
  <c r="XCD10" i="17"/>
  <c r="XCE10" i="17"/>
  <c r="XCF10" i="17"/>
  <c r="XCG10" i="17"/>
  <c r="XCH10" i="17"/>
  <c r="XCI10" i="17"/>
  <c r="XCJ10" i="17"/>
  <c r="XCK10" i="17"/>
  <c r="XCL10" i="17"/>
  <c r="XCM10" i="17"/>
  <c r="XCN10" i="17"/>
  <c r="XCO10" i="17"/>
  <c r="XCP10" i="17"/>
  <c r="XCQ10" i="17"/>
  <c r="XCR10" i="17"/>
  <c r="XCS10" i="17"/>
  <c r="XCT10" i="17"/>
  <c r="XCU10" i="17"/>
  <c r="XCV10" i="17"/>
  <c r="XCW10" i="17"/>
  <c r="XCX10" i="17"/>
  <c r="XCY10" i="17"/>
  <c r="XCZ10" i="17"/>
  <c r="XDA10" i="17"/>
  <c r="XDB10" i="17"/>
  <c r="XDC10" i="17"/>
  <c r="XDD10" i="17"/>
  <c r="XDE10" i="17"/>
  <c r="XDF10" i="17"/>
  <c r="XDG10" i="17"/>
  <c r="XDH10" i="17"/>
  <c r="XDI10" i="17"/>
  <c r="XDJ10" i="17"/>
  <c r="XDK10" i="17"/>
  <c r="XDL10" i="17"/>
  <c r="XDM10" i="17"/>
  <c r="XDN10" i="17"/>
  <c r="XDO10" i="17"/>
  <c r="XDP10" i="17"/>
  <c r="XDQ10" i="17"/>
  <c r="XDR10" i="17"/>
  <c r="XDS10" i="17"/>
  <c r="XDT10" i="17"/>
  <c r="XDU10" i="17"/>
  <c r="XDV10" i="17"/>
  <c r="XDW10" i="17"/>
  <c r="XDX10" i="17"/>
  <c r="XDY10" i="17"/>
  <c r="XDZ10" i="17"/>
  <c r="XEA10" i="17"/>
  <c r="XEB10" i="17"/>
  <c r="XEC10" i="17"/>
  <c r="XED10" i="17"/>
  <c r="XEE10" i="17"/>
  <c r="XEF10" i="17"/>
  <c r="XEG10" i="17"/>
  <c r="XEH10" i="17"/>
  <c r="XEI10" i="17"/>
  <c r="XEJ10" i="17"/>
  <c r="XEK10" i="17"/>
  <c r="XEL10" i="17"/>
  <c r="XEM10" i="17"/>
  <c r="XEN10" i="17"/>
  <c r="XEO10" i="17"/>
  <c r="XEP10" i="17"/>
  <c r="XEQ10" i="17"/>
  <c r="AK55" i="5"/>
  <c r="L6" i="17" s="1"/>
  <c r="AN54" i="29" l="1"/>
  <c r="BK322" i="4" s="1"/>
  <c r="AN53" i="29"/>
  <c r="BK321" i="4" s="1"/>
  <c r="AN52" i="29"/>
  <c r="BK320" i="4" s="1"/>
  <c r="AN51" i="29"/>
  <c r="BK319" i="4" s="1"/>
  <c r="AN50" i="29"/>
  <c r="BK318" i="4" s="1"/>
  <c r="AN49" i="29"/>
  <c r="BK317" i="4" s="1"/>
  <c r="AN48" i="29"/>
  <c r="BK316" i="4" s="1"/>
  <c r="AN47" i="29"/>
  <c r="BK315" i="4" s="1"/>
  <c r="AN46" i="29"/>
  <c r="BK314" i="4" s="1"/>
  <c r="AN45" i="29"/>
  <c r="BK313" i="4" s="1"/>
  <c r="AN44" i="29"/>
  <c r="BK312" i="4" s="1"/>
  <c r="AN43" i="29"/>
  <c r="BK311" i="4" s="1"/>
  <c r="AN42" i="29"/>
  <c r="BK310" i="4" s="1"/>
  <c r="AN41" i="29"/>
  <c r="BK309" i="4" s="1"/>
  <c r="AN40" i="29"/>
  <c r="BK308" i="4" s="1"/>
  <c r="AN39" i="29"/>
  <c r="BK307" i="4" s="1"/>
  <c r="AN38" i="29"/>
  <c r="BK306" i="4" s="1"/>
  <c r="AN37" i="29"/>
  <c r="BK305" i="4" s="1"/>
  <c r="AN36" i="29"/>
  <c r="BK304" i="4" s="1"/>
  <c r="AN35" i="29"/>
  <c r="BK303" i="4" s="1"/>
  <c r="AN34" i="29"/>
  <c r="BK302" i="4" s="1"/>
  <c r="AN33" i="29"/>
  <c r="BK301" i="4" s="1"/>
  <c r="AN32" i="29"/>
  <c r="BK300" i="4" s="1"/>
  <c r="AN31" i="29"/>
  <c r="BK299" i="4" s="1"/>
  <c r="AN30" i="29"/>
  <c r="BK298" i="4" s="1"/>
  <c r="AN54" i="30"/>
  <c r="BK296" i="4" s="1"/>
  <c r="AN53" i="30"/>
  <c r="BK295" i="4" s="1"/>
  <c r="AN52" i="30"/>
  <c r="BK294" i="4" s="1"/>
  <c r="AN51" i="30"/>
  <c r="BK293" i="4" s="1"/>
  <c r="AN50" i="30"/>
  <c r="BK292" i="4" s="1"/>
  <c r="AN49" i="30"/>
  <c r="BK291" i="4" s="1"/>
  <c r="AN48" i="30"/>
  <c r="BK290" i="4" s="1"/>
  <c r="AN47" i="30"/>
  <c r="BK289" i="4" s="1"/>
  <c r="AN46" i="30"/>
  <c r="BK288" i="4" s="1"/>
  <c r="AN45" i="30"/>
  <c r="BK287" i="4" s="1"/>
  <c r="AN44" i="30"/>
  <c r="BK286" i="4" s="1"/>
  <c r="AN43" i="30"/>
  <c r="BK285" i="4" s="1"/>
  <c r="AN42" i="30"/>
  <c r="BK284" i="4" s="1"/>
  <c r="AN41" i="30"/>
  <c r="BK283" i="4" s="1"/>
  <c r="AN40" i="30"/>
  <c r="BK282" i="4" s="1"/>
  <c r="AN39" i="30"/>
  <c r="BK281" i="4" s="1"/>
  <c r="AN38" i="30"/>
  <c r="BK280" i="4" s="1"/>
  <c r="AN37" i="30"/>
  <c r="BK279" i="4" s="1"/>
  <c r="AN36" i="30"/>
  <c r="BK278" i="4" s="1"/>
  <c r="AN35" i="30"/>
  <c r="BK277" i="4" s="1"/>
  <c r="AN34" i="30"/>
  <c r="BK276" i="4" s="1"/>
  <c r="AN33" i="30"/>
  <c r="BK275" i="4" s="1"/>
  <c r="AN32" i="30"/>
  <c r="BK274" i="4" s="1"/>
  <c r="AN31" i="30"/>
  <c r="BK273" i="4" s="1"/>
  <c r="AN30" i="30"/>
  <c r="BK272" i="4" s="1"/>
  <c r="AN54" i="31"/>
  <c r="BK270" i="4" s="1"/>
  <c r="AN53" i="31"/>
  <c r="BK269" i="4" s="1"/>
  <c r="AN52" i="31"/>
  <c r="BK268" i="4" s="1"/>
  <c r="AN51" i="31"/>
  <c r="BK267" i="4" s="1"/>
  <c r="AN50" i="31"/>
  <c r="BK266" i="4" s="1"/>
  <c r="AN49" i="31"/>
  <c r="BK265" i="4" s="1"/>
  <c r="AN48" i="31"/>
  <c r="BK264" i="4" s="1"/>
  <c r="AN47" i="31"/>
  <c r="BK263" i="4" s="1"/>
  <c r="AN46" i="31"/>
  <c r="BK262" i="4" s="1"/>
  <c r="AN45" i="31"/>
  <c r="BK261" i="4" s="1"/>
  <c r="AN44" i="31"/>
  <c r="BK260" i="4" s="1"/>
  <c r="AN43" i="31"/>
  <c r="BK259" i="4" s="1"/>
  <c r="AN42" i="31"/>
  <c r="BK258" i="4" s="1"/>
  <c r="AN41" i="31"/>
  <c r="BK257" i="4" s="1"/>
  <c r="AN40" i="31"/>
  <c r="BK256" i="4" s="1"/>
  <c r="AN39" i="31"/>
  <c r="BK255" i="4" s="1"/>
  <c r="AN38" i="31"/>
  <c r="BK254" i="4" s="1"/>
  <c r="AN37" i="31"/>
  <c r="BK253" i="4" s="1"/>
  <c r="AN36" i="31"/>
  <c r="BK252" i="4" s="1"/>
  <c r="AN35" i="31"/>
  <c r="BK251" i="4" s="1"/>
  <c r="AN34" i="31"/>
  <c r="BK250" i="4" s="1"/>
  <c r="AN33" i="31"/>
  <c r="BK249" i="4" s="1"/>
  <c r="AN32" i="31"/>
  <c r="BK248" i="4" s="1"/>
  <c r="AN31" i="31"/>
  <c r="BK247" i="4" s="1"/>
  <c r="AN30" i="31"/>
  <c r="BK246" i="4" s="1"/>
  <c r="AN54" i="32"/>
  <c r="BK244" i="4" s="1"/>
  <c r="AN53" i="32"/>
  <c r="BK243" i="4" s="1"/>
  <c r="AN52" i="32"/>
  <c r="BK242" i="4" s="1"/>
  <c r="AN51" i="32"/>
  <c r="BK241" i="4" s="1"/>
  <c r="AN50" i="32"/>
  <c r="BK240" i="4" s="1"/>
  <c r="AN49" i="32"/>
  <c r="BK239" i="4" s="1"/>
  <c r="AN48" i="32"/>
  <c r="BK238" i="4" s="1"/>
  <c r="AN47" i="32"/>
  <c r="BK237" i="4" s="1"/>
  <c r="AN46" i="32"/>
  <c r="BK236" i="4" s="1"/>
  <c r="AN45" i="32"/>
  <c r="BK235" i="4" s="1"/>
  <c r="AN44" i="32"/>
  <c r="BK234" i="4" s="1"/>
  <c r="AN43" i="32"/>
  <c r="BK233" i="4" s="1"/>
  <c r="AN42" i="32"/>
  <c r="BK232" i="4" s="1"/>
  <c r="AN41" i="32"/>
  <c r="BK231" i="4" s="1"/>
  <c r="AN40" i="32"/>
  <c r="BK230" i="4" s="1"/>
  <c r="AN39" i="32"/>
  <c r="BK229" i="4" s="1"/>
  <c r="AN38" i="32"/>
  <c r="BK228" i="4" s="1"/>
  <c r="AN37" i="32"/>
  <c r="BK227" i="4" s="1"/>
  <c r="AN36" i="32"/>
  <c r="BK226" i="4" s="1"/>
  <c r="AN35" i="32"/>
  <c r="BK225" i="4" s="1"/>
  <c r="AN34" i="32"/>
  <c r="BK224" i="4" s="1"/>
  <c r="AN33" i="32"/>
  <c r="BK223" i="4" s="1"/>
  <c r="AN32" i="32"/>
  <c r="BK222" i="4" s="1"/>
  <c r="AN31" i="32"/>
  <c r="BK221" i="4" s="1"/>
  <c r="AN30" i="32"/>
  <c r="BK220" i="4" s="1"/>
  <c r="AN54" i="33"/>
  <c r="BK218" i="4" s="1"/>
  <c r="AN53" i="33"/>
  <c r="BK217" i="4" s="1"/>
  <c r="AN52" i="33"/>
  <c r="BK216" i="4" s="1"/>
  <c r="AN51" i="33"/>
  <c r="BK215" i="4" s="1"/>
  <c r="AN50" i="33"/>
  <c r="BK214" i="4" s="1"/>
  <c r="AN49" i="33"/>
  <c r="BK213" i="4" s="1"/>
  <c r="AN48" i="33"/>
  <c r="BK212" i="4" s="1"/>
  <c r="AN47" i="33"/>
  <c r="BK211" i="4" s="1"/>
  <c r="AN46" i="33"/>
  <c r="BK210" i="4" s="1"/>
  <c r="AN45" i="33"/>
  <c r="BK209" i="4" s="1"/>
  <c r="AN44" i="33"/>
  <c r="BK208" i="4" s="1"/>
  <c r="AN43" i="33"/>
  <c r="BK207" i="4" s="1"/>
  <c r="AN42" i="33"/>
  <c r="BK206" i="4" s="1"/>
  <c r="AN41" i="33"/>
  <c r="BK205" i="4" s="1"/>
  <c r="AN40" i="33"/>
  <c r="BK204" i="4" s="1"/>
  <c r="AN39" i="33"/>
  <c r="BK203" i="4" s="1"/>
  <c r="AN38" i="33"/>
  <c r="BK202" i="4" s="1"/>
  <c r="AN37" i="33"/>
  <c r="BK201" i="4" s="1"/>
  <c r="AN36" i="33"/>
  <c r="BK200" i="4" s="1"/>
  <c r="AN35" i="33"/>
  <c r="BK199" i="4" s="1"/>
  <c r="AN34" i="33"/>
  <c r="BK198" i="4" s="1"/>
  <c r="AN33" i="33"/>
  <c r="BK197" i="4" s="1"/>
  <c r="AN32" i="33"/>
  <c r="BK196" i="4" s="1"/>
  <c r="AN31" i="33"/>
  <c r="BK195" i="4" s="1"/>
  <c r="AN30" i="33"/>
  <c r="BK194" i="4" s="1"/>
  <c r="AN54" i="34"/>
  <c r="BK192" i="4" s="1"/>
  <c r="AN53" i="34"/>
  <c r="BK191" i="4" s="1"/>
  <c r="AN52" i="34"/>
  <c r="BK190" i="4" s="1"/>
  <c r="AN51" i="34"/>
  <c r="BK189" i="4" s="1"/>
  <c r="AN50" i="34"/>
  <c r="BK188" i="4" s="1"/>
  <c r="AN49" i="34"/>
  <c r="BK187" i="4" s="1"/>
  <c r="AN48" i="34"/>
  <c r="BK186" i="4" s="1"/>
  <c r="AN47" i="34"/>
  <c r="BK185" i="4" s="1"/>
  <c r="AN46" i="34"/>
  <c r="BK184" i="4" s="1"/>
  <c r="AN45" i="34"/>
  <c r="BK183" i="4" s="1"/>
  <c r="AN44" i="34"/>
  <c r="BK182" i="4" s="1"/>
  <c r="AN43" i="34"/>
  <c r="BK181" i="4" s="1"/>
  <c r="AN42" i="34"/>
  <c r="BK180" i="4" s="1"/>
  <c r="AN41" i="34"/>
  <c r="BK179" i="4" s="1"/>
  <c r="AN40" i="34"/>
  <c r="BK178" i="4" s="1"/>
  <c r="AN39" i="34"/>
  <c r="BK177" i="4" s="1"/>
  <c r="AN38" i="34"/>
  <c r="BK176" i="4" s="1"/>
  <c r="AN37" i="34"/>
  <c r="BK175" i="4" s="1"/>
  <c r="AN36" i="34"/>
  <c r="BK174" i="4" s="1"/>
  <c r="AN35" i="34"/>
  <c r="BK173" i="4" s="1"/>
  <c r="AN34" i="34"/>
  <c r="BK172" i="4" s="1"/>
  <c r="AN33" i="34"/>
  <c r="BK171" i="4" s="1"/>
  <c r="AN32" i="34"/>
  <c r="BK170" i="4" s="1"/>
  <c r="AN31" i="34"/>
  <c r="BK169" i="4" s="1"/>
  <c r="AN30" i="34"/>
  <c r="BK168" i="4" s="1"/>
  <c r="AN54" i="35"/>
  <c r="BK166" i="4" s="1"/>
  <c r="AN53" i="35"/>
  <c r="BK165" i="4" s="1"/>
  <c r="AN52" i="35"/>
  <c r="BK164" i="4" s="1"/>
  <c r="AN51" i="35"/>
  <c r="BK163" i="4" s="1"/>
  <c r="AN50" i="35"/>
  <c r="BK162" i="4" s="1"/>
  <c r="AN49" i="35"/>
  <c r="BK161" i="4" s="1"/>
  <c r="AN48" i="35"/>
  <c r="BK160" i="4" s="1"/>
  <c r="AN47" i="35"/>
  <c r="BK159" i="4" s="1"/>
  <c r="AN46" i="35"/>
  <c r="BK158" i="4" s="1"/>
  <c r="AN45" i="35"/>
  <c r="BK157" i="4" s="1"/>
  <c r="AN44" i="35"/>
  <c r="BK156" i="4" s="1"/>
  <c r="AN43" i="35"/>
  <c r="BK155" i="4" s="1"/>
  <c r="AN42" i="35"/>
  <c r="BK154" i="4" s="1"/>
  <c r="AN41" i="35"/>
  <c r="BK153" i="4" s="1"/>
  <c r="AN40" i="35"/>
  <c r="BK152" i="4" s="1"/>
  <c r="AN39" i="35"/>
  <c r="BK151" i="4" s="1"/>
  <c r="AN38" i="35"/>
  <c r="BK150" i="4" s="1"/>
  <c r="AN37" i="35"/>
  <c r="BK149" i="4" s="1"/>
  <c r="AN36" i="35"/>
  <c r="BK148" i="4" s="1"/>
  <c r="AN35" i="35"/>
  <c r="BK147" i="4" s="1"/>
  <c r="AN34" i="35"/>
  <c r="BK146" i="4" s="1"/>
  <c r="AN33" i="35"/>
  <c r="BK145" i="4" s="1"/>
  <c r="AN32" i="35"/>
  <c r="BK144" i="4" s="1"/>
  <c r="AN31" i="35"/>
  <c r="BK143" i="4" s="1"/>
  <c r="AN30" i="35"/>
  <c r="BK142" i="4" s="1"/>
  <c r="AN54" i="36"/>
  <c r="BK140" i="4" s="1"/>
  <c r="AN53" i="36"/>
  <c r="BK139" i="4" s="1"/>
  <c r="AN52" i="36"/>
  <c r="BK138" i="4" s="1"/>
  <c r="AN51" i="36"/>
  <c r="BK137" i="4" s="1"/>
  <c r="AN50" i="36"/>
  <c r="BK136" i="4" s="1"/>
  <c r="AN49" i="36"/>
  <c r="BK135" i="4" s="1"/>
  <c r="AN48" i="36"/>
  <c r="BK134" i="4" s="1"/>
  <c r="AN47" i="36"/>
  <c r="BK133" i="4" s="1"/>
  <c r="AN46" i="36"/>
  <c r="BK132" i="4" s="1"/>
  <c r="AN45" i="36"/>
  <c r="BK131" i="4" s="1"/>
  <c r="AN44" i="36"/>
  <c r="BK130" i="4" s="1"/>
  <c r="AN43" i="36"/>
  <c r="BK129" i="4" s="1"/>
  <c r="AN42" i="36"/>
  <c r="BK128" i="4" s="1"/>
  <c r="AN41" i="36"/>
  <c r="BK127" i="4" s="1"/>
  <c r="AN40" i="36"/>
  <c r="BK126" i="4" s="1"/>
  <c r="AN39" i="36"/>
  <c r="BK125" i="4" s="1"/>
  <c r="AN38" i="36"/>
  <c r="BK124" i="4" s="1"/>
  <c r="AN37" i="36"/>
  <c r="BK123" i="4" s="1"/>
  <c r="AN36" i="36"/>
  <c r="BK122" i="4" s="1"/>
  <c r="AN35" i="36"/>
  <c r="BK121" i="4" s="1"/>
  <c r="AN34" i="36"/>
  <c r="BK120" i="4" s="1"/>
  <c r="AN33" i="36"/>
  <c r="BK119" i="4" s="1"/>
  <c r="AN32" i="36"/>
  <c r="BK118" i="4" s="1"/>
  <c r="AN31" i="36"/>
  <c r="BK117" i="4" s="1"/>
  <c r="AN30" i="36"/>
  <c r="BK116" i="4" s="1"/>
  <c r="AN54" i="37"/>
  <c r="BK114" i="4" s="1"/>
  <c r="AN53" i="37"/>
  <c r="BK113" i="4" s="1"/>
  <c r="AN52" i="37"/>
  <c r="BK112" i="4" s="1"/>
  <c r="AN51" i="37"/>
  <c r="BK111" i="4" s="1"/>
  <c r="AN50" i="37"/>
  <c r="BK110" i="4" s="1"/>
  <c r="AN49" i="37"/>
  <c r="BK109" i="4" s="1"/>
  <c r="AN48" i="37"/>
  <c r="BK108" i="4" s="1"/>
  <c r="AN47" i="37"/>
  <c r="BK107" i="4" s="1"/>
  <c r="AN46" i="37"/>
  <c r="BK106" i="4" s="1"/>
  <c r="AN45" i="37"/>
  <c r="BK105" i="4" s="1"/>
  <c r="AN44" i="37"/>
  <c r="BK104" i="4" s="1"/>
  <c r="AN43" i="37"/>
  <c r="BK103" i="4" s="1"/>
  <c r="AN42" i="37"/>
  <c r="BK102" i="4" s="1"/>
  <c r="AN41" i="37"/>
  <c r="BK101" i="4" s="1"/>
  <c r="AN40" i="37"/>
  <c r="BK100" i="4" s="1"/>
  <c r="AN39" i="37"/>
  <c r="BK99" i="4" s="1"/>
  <c r="AN38" i="37"/>
  <c r="BK98" i="4" s="1"/>
  <c r="AN37" i="37"/>
  <c r="BK97" i="4" s="1"/>
  <c r="AN36" i="37"/>
  <c r="BK96" i="4" s="1"/>
  <c r="AN35" i="37"/>
  <c r="BK95" i="4" s="1"/>
  <c r="AN34" i="37"/>
  <c r="BK94" i="4" s="1"/>
  <c r="AN33" i="37"/>
  <c r="BK93" i="4" s="1"/>
  <c r="AN32" i="37"/>
  <c r="BK92" i="4" s="1"/>
  <c r="AN31" i="37"/>
  <c r="BK91" i="4" s="1"/>
  <c r="AN30" i="37"/>
  <c r="BK90" i="4" s="1"/>
  <c r="AN54" i="38"/>
  <c r="BK88" i="4" s="1"/>
  <c r="AN53" i="38"/>
  <c r="BK87" i="4" s="1"/>
  <c r="AN52" i="38"/>
  <c r="BK86" i="4" s="1"/>
  <c r="AN51" i="38"/>
  <c r="BK85" i="4" s="1"/>
  <c r="AN50" i="38"/>
  <c r="BK84" i="4" s="1"/>
  <c r="AN49" i="38"/>
  <c r="BK83" i="4" s="1"/>
  <c r="AN48" i="38"/>
  <c r="BK82" i="4" s="1"/>
  <c r="AN47" i="38"/>
  <c r="BK81" i="4" s="1"/>
  <c r="AN46" i="38"/>
  <c r="BK80" i="4" s="1"/>
  <c r="AN45" i="38"/>
  <c r="BK79" i="4" s="1"/>
  <c r="AN44" i="38"/>
  <c r="BK78" i="4" s="1"/>
  <c r="AN43" i="38"/>
  <c r="BK77" i="4" s="1"/>
  <c r="AN42" i="38"/>
  <c r="BK76" i="4" s="1"/>
  <c r="AN41" i="38"/>
  <c r="BK75" i="4" s="1"/>
  <c r="AN40" i="38"/>
  <c r="BK74" i="4" s="1"/>
  <c r="AN39" i="38"/>
  <c r="BK73" i="4" s="1"/>
  <c r="AN38" i="38"/>
  <c r="BK72" i="4" s="1"/>
  <c r="AN37" i="38"/>
  <c r="BK71" i="4" s="1"/>
  <c r="AN36" i="38"/>
  <c r="BK70" i="4" s="1"/>
  <c r="AN35" i="38"/>
  <c r="BK69" i="4" s="1"/>
  <c r="AN34" i="38"/>
  <c r="BK68" i="4" s="1"/>
  <c r="AN33" i="38"/>
  <c r="BK67" i="4" s="1"/>
  <c r="AN32" i="38"/>
  <c r="BK66" i="4" s="1"/>
  <c r="AN31" i="38"/>
  <c r="BK65" i="4" s="1"/>
  <c r="AN30" i="38"/>
  <c r="BK64" i="4" s="1"/>
  <c r="BK50" i="4"/>
  <c r="AN31" i="5"/>
  <c r="BK13" i="4" s="1"/>
  <c r="AN32" i="5"/>
  <c r="BK14" i="4" s="1"/>
  <c r="AN33" i="5"/>
  <c r="BK15" i="4" s="1"/>
  <c r="AN34" i="5"/>
  <c r="BK16" i="4" s="1"/>
  <c r="AN35" i="5"/>
  <c r="BK17" i="4" s="1"/>
  <c r="AN36" i="5"/>
  <c r="BK18" i="4" s="1"/>
  <c r="AN37" i="5"/>
  <c r="BK19" i="4" s="1"/>
  <c r="AN38" i="5"/>
  <c r="BK20" i="4" s="1"/>
  <c r="AN39" i="5"/>
  <c r="BK21" i="4" s="1"/>
  <c r="AN40" i="5"/>
  <c r="BK22" i="4" s="1"/>
  <c r="AN41" i="5"/>
  <c r="BK23" i="4" s="1"/>
  <c r="AN42" i="5"/>
  <c r="BK24" i="4" s="1"/>
  <c r="AN43" i="5"/>
  <c r="BK25" i="4" s="1"/>
  <c r="AN44" i="5"/>
  <c r="BK26" i="4" s="1"/>
  <c r="AN45" i="5"/>
  <c r="BK27" i="4" s="1"/>
  <c r="AN46" i="5"/>
  <c r="BK28" i="4" s="1"/>
  <c r="AN47" i="5"/>
  <c r="BK29" i="4" s="1"/>
  <c r="AN48" i="5"/>
  <c r="BK30" i="4" s="1"/>
  <c r="AN49" i="5"/>
  <c r="BK31" i="4" s="1"/>
  <c r="AN50" i="5"/>
  <c r="BK32" i="4" s="1"/>
  <c r="AN51" i="5"/>
  <c r="BK33" i="4" s="1"/>
  <c r="AN52" i="5"/>
  <c r="BK34" i="4" s="1"/>
  <c r="AN53" i="5"/>
  <c r="BK35" i="4" s="1"/>
  <c r="AN54" i="5"/>
  <c r="BK36" i="4" s="1"/>
  <c r="BK12" i="4"/>
  <c r="AM55" i="29"/>
  <c r="N17" i="17" s="1"/>
  <c r="AL55" i="29"/>
  <c r="M17" i="17" s="1"/>
  <c r="AK55" i="29"/>
  <c r="L17" i="17" s="1"/>
  <c r="AM55" i="30" l="1"/>
  <c r="N16" i="17" s="1"/>
  <c r="AL55" i="30"/>
  <c r="M16" i="17" s="1"/>
  <c r="AK55" i="30"/>
  <c r="L16" i="17" s="1"/>
  <c r="AN55" i="30"/>
  <c r="AM55" i="31"/>
  <c r="N15" i="17" s="1"/>
  <c r="AL55" i="31"/>
  <c r="M15" i="17" s="1"/>
  <c r="AK55" i="31"/>
  <c r="L15" i="17" s="1"/>
  <c r="AN55" i="31"/>
  <c r="AM55" i="32"/>
  <c r="N14" i="17" s="1"/>
  <c r="AL55" i="32"/>
  <c r="M14" i="17" s="1"/>
  <c r="AK55" i="32"/>
  <c r="L14" i="17" s="1"/>
  <c r="AN55" i="32"/>
  <c r="AM55" i="33"/>
  <c r="N13" i="17" s="1"/>
  <c r="AL55" i="33"/>
  <c r="M13" i="17" s="1"/>
  <c r="AK55" i="33"/>
  <c r="L13" i="17" s="1"/>
  <c r="AN55" i="33"/>
  <c r="AM55" i="34"/>
  <c r="N12" i="17" s="1"/>
  <c r="AL55" i="34"/>
  <c r="M12" i="17" s="1"/>
  <c r="AK55" i="34"/>
  <c r="L12" i="17" s="1"/>
  <c r="AN55" i="34"/>
  <c r="AM55" i="35"/>
  <c r="N11" i="17" s="1"/>
  <c r="AL55" i="35"/>
  <c r="M11" i="17" s="1"/>
  <c r="AK55" i="35"/>
  <c r="L11" i="17" s="1"/>
  <c r="AN55" i="35"/>
  <c r="AM55" i="36"/>
  <c r="N10" i="17" s="1"/>
  <c r="AL55" i="36"/>
  <c r="M10" i="17" s="1"/>
  <c r="AK55" i="36"/>
  <c r="L10" i="17" s="1"/>
  <c r="AN55" i="36"/>
  <c r="AM55" i="37"/>
  <c r="N9" i="17" s="1"/>
  <c r="AL55" i="37"/>
  <c r="M9" i="17" s="1"/>
  <c r="AK55" i="37"/>
  <c r="L9" i="17" s="1"/>
  <c r="AN55" i="37"/>
  <c r="AM55" i="38"/>
  <c r="N8" i="17" s="1"/>
  <c r="AL55" i="38"/>
  <c r="M8" i="17" s="1"/>
  <c r="AK55" i="38"/>
  <c r="L8" i="17" s="1"/>
  <c r="AN55" i="38"/>
  <c r="AM55" i="39"/>
  <c r="N7" i="17" s="1"/>
  <c r="AL55" i="39"/>
  <c r="M7" i="17" s="1"/>
  <c r="AK55" i="39"/>
  <c r="L7" i="17" s="1"/>
  <c r="AN55" i="39"/>
  <c r="AL55" i="5"/>
  <c r="M6" i="17" s="1"/>
  <c r="AM55" i="5"/>
  <c r="N6" i="17" s="1"/>
  <c r="AN55" i="29" l="1"/>
  <c r="AN55" i="5"/>
  <c r="BD30" i="5" l="1"/>
  <c r="BC30" i="5" s="1"/>
  <c r="BD54" i="29" l="1"/>
  <c r="BC54" i="29" s="1"/>
  <c r="BD53" i="29"/>
  <c r="BC53" i="29" s="1"/>
  <c r="BD52" i="29"/>
  <c r="BC52" i="29" s="1"/>
  <c r="BD51" i="29"/>
  <c r="BC51" i="29" s="1"/>
  <c r="BD50" i="29"/>
  <c r="BC50" i="29" s="1"/>
  <c r="BD49" i="29"/>
  <c r="BC49" i="29" s="1"/>
  <c r="BD48" i="29"/>
  <c r="BC48" i="29" s="1"/>
  <c r="BD47" i="29"/>
  <c r="BC47" i="29" s="1"/>
  <c r="BD46" i="29"/>
  <c r="BC46" i="29" s="1"/>
  <c r="BD45" i="29"/>
  <c r="BC45" i="29" s="1"/>
  <c r="BD44" i="29"/>
  <c r="BC44" i="29" s="1"/>
  <c r="BD43" i="29"/>
  <c r="BC43" i="29" s="1"/>
  <c r="BD42" i="29"/>
  <c r="BC42" i="29" s="1"/>
  <c r="BD41" i="29"/>
  <c r="BC41" i="29" s="1"/>
  <c r="BD40" i="29"/>
  <c r="BC40" i="29" s="1"/>
  <c r="BD39" i="29"/>
  <c r="BC39" i="29" s="1"/>
  <c r="BD38" i="29"/>
  <c r="BC38" i="29" s="1"/>
  <c r="BD37" i="29"/>
  <c r="BC37" i="29" s="1"/>
  <c r="BD36" i="29"/>
  <c r="BC36" i="29" s="1"/>
  <c r="BD35" i="29"/>
  <c r="BC35" i="29" s="1"/>
  <c r="BD34" i="29"/>
  <c r="BC34" i="29" s="1"/>
  <c r="BD33" i="29"/>
  <c r="BC33" i="29" s="1"/>
  <c r="BD32" i="29"/>
  <c r="BC32" i="29" s="1"/>
  <c r="BD31" i="29"/>
  <c r="BC31" i="29" s="1"/>
  <c r="BD30" i="29"/>
  <c r="BC30" i="29" s="1"/>
  <c r="BD54" i="30"/>
  <c r="BC54" i="30" s="1"/>
  <c r="BD53" i="30"/>
  <c r="BC53" i="30" s="1"/>
  <c r="BD52" i="30"/>
  <c r="BC52" i="30" s="1"/>
  <c r="BD51" i="30"/>
  <c r="BC51" i="30" s="1"/>
  <c r="BD50" i="30"/>
  <c r="BC50" i="30" s="1"/>
  <c r="BD49" i="30"/>
  <c r="BC49" i="30" s="1"/>
  <c r="BD48" i="30"/>
  <c r="BC48" i="30" s="1"/>
  <c r="BD47" i="30"/>
  <c r="BC47" i="30" s="1"/>
  <c r="BD46" i="30"/>
  <c r="BC46" i="30" s="1"/>
  <c r="BD45" i="30"/>
  <c r="BC45" i="30" s="1"/>
  <c r="BD44" i="30"/>
  <c r="BC44" i="30" s="1"/>
  <c r="BD43" i="30"/>
  <c r="BC43" i="30" s="1"/>
  <c r="BD42" i="30"/>
  <c r="BC42" i="30" s="1"/>
  <c r="BD41" i="30"/>
  <c r="BC41" i="30" s="1"/>
  <c r="BD40" i="30"/>
  <c r="BC40" i="30" s="1"/>
  <c r="BD39" i="30"/>
  <c r="BC39" i="30" s="1"/>
  <c r="BD38" i="30"/>
  <c r="BC38" i="30" s="1"/>
  <c r="BD37" i="30"/>
  <c r="BC37" i="30" s="1"/>
  <c r="BD36" i="30"/>
  <c r="BC36" i="30" s="1"/>
  <c r="BD35" i="30"/>
  <c r="BC35" i="30" s="1"/>
  <c r="BD34" i="30"/>
  <c r="BC34" i="30" s="1"/>
  <c r="BD33" i="30"/>
  <c r="BC33" i="30" s="1"/>
  <c r="BD32" i="30"/>
  <c r="BC32" i="30" s="1"/>
  <c r="BD31" i="30"/>
  <c r="BC31" i="30" s="1"/>
  <c r="BD30" i="30"/>
  <c r="BC30" i="30" s="1"/>
  <c r="BD54" i="31"/>
  <c r="BC54" i="31" s="1"/>
  <c r="BD53" i="31"/>
  <c r="BC53" i="31" s="1"/>
  <c r="BD52" i="31"/>
  <c r="BC52" i="31" s="1"/>
  <c r="BD51" i="31"/>
  <c r="BC51" i="31" s="1"/>
  <c r="BD50" i="31"/>
  <c r="BC50" i="31" s="1"/>
  <c r="BD49" i="31"/>
  <c r="BC49" i="31" s="1"/>
  <c r="BD48" i="31"/>
  <c r="BC48" i="31" s="1"/>
  <c r="BD47" i="31"/>
  <c r="BC47" i="31" s="1"/>
  <c r="BD46" i="31"/>
  <c r="BC46" i="31" s="1"/>
  <c r="BD45" i="31"/>
  <c r="BC45" i="31" s="1"/>
  <c r="BD44" i="31"/>
  <c r="BC44" i="31" s="1"/>
  <c r="BD43" i="31"/>
  <c r="BC43" i="31" s="1"/>
  <c r="BD42" i="31"/>
  <c r="BC42" i="31" s="1"/>
  <c r="BD41" i="31"/>
  <c r="BC41" i="31" s="1"/>
  <c r="BD40" i="31"/>
  <c r="BC40" i="31" s="1"/>
  <c r="BD39" i="31"/>
  <c r="BC39" i="31" s="1"/>
  <c r="BD38" i="31"/>
  <c r="BC38" i="31" s="1"/>
  <c r="BD37" i="31"/>
  <c r="BC37" i="31" s="1"/>
  <c r="BD36" i="31"/>
  <c r="BC36" i="31" s="1"/>
  <c r="BD35" i="31"/>
  <c r="BC35" i="31" s="1"/>
  <c r="BD34" i="31"/>
  <c r="BC34" i="31" s="1"/>
  <c r="BD33" i="31"/>
  <c r="BC33" i="31" s="1"/>
  <c r="BD32" i="31"/>
  <c r="BC32" i="31" s="1"/>
  <c r="BD31" i="31"/>
  <c r="BC31" i="31" s="1"/>
  <c r="BD30" i="31"/>
  <c r="BC30" i="31" s="1"/>
  <c r="BD54" i="32"/>
  <c r="BC54" i="32" s="1"/>
  <c r="BD53" i="32"/>
  <c r="BC53" i="32" s="1"/>
  <c r="BD52" i="32"/>
  <c r="BC52" i="32" s="1"/>
  <c r="BD51" i="32"/>
  <c r="BC51" i="32" s="1"/>
  <c r="BD50" i="32"/>
  <c r="BC50" i="32" s="1"/>
  <c r="BD49" i="32"/>
  <c r="BC49" i="32" s="1"/>
  <c r="BD48" i="32"/>
  <c r="BC48" i="32" s="1"/>
  <c r="BD47" i="32"/>
  <c r="BC47" i="32" s="1"/>
  <c r="BD46" i="32"/>
  <c r="BC46" i="32" s="1"/>
  <c r="BD45" i="32"/>
  <c r="BC45" i="32" s="1"/>
  <c r="BD44" i="32"/>
  <c r="BC44" i="32" s="1"/>
  <c r="BD43" i="32"/>
  <c r="BC43" i="32" s="1"/>
  <c r="BD42" i="32"/>
  <c r="BC42" i="32" s="1"/>
  <c r="BD41" i="32"/>
  <c r="BC41" i="32" s="1"/>
  <c r="BD40" i="32"/>
  <c r="BC40" i="32" s="1"/>
  <c r="BD39" i="32"/>
  <c r="BC39" i="32" s="1"/>
  <c r="BD38" i="32"/>
  <c r="BC38" i="32" s="1"/>
  <c r="BD37" i="32"/>
  <c r="BC37" i="32" s="1"/>
  <c r="BD36" i="32"/>
  <c r="BC36" i="32" s="1"/>
  <c r="BD35" i="32"/>
  <c r="BC35" i="32" s="1"/>
  <c r="BD34" i="32"/>
  <c r="BC34" i="32" s="1"/>
  <c r="BD33" i="32"/>
  <c r="BC33" i="32" s="1"/>
  <c r="BD32" i="32"/>
  <c r="BC32" i="32" s="1"/>
  <c r="BD31" i="32"/>
  <c r="BC31" i="32" s="1"/>
  <c r="BD30" i="32"/>
  <c r="BC30" i="32" s="1"/>
  <c r="BD54" i="33"/>
  <c r="BC54" i="33" s="1"/>
  <c r="BD53" i="33"/>
  <c r="BC53" i="33" s="1"/>
  <c r="BD52" i="33"/>
  <c r="BC52" i="33" s="1"/>
  <c r="BD51" i="33"/>
  <c r="BC51" i="33" s="1"/>
  <c r="BD50" i="33"/>
  <c r="BC50" i="33" s="1"/>
  <c r="BD49" i="33"/>
  <c r="BC49" i="33" s="1"/>
  <c r="BD48" i="33"/>
  <c r="BC48" i="33" s="1"/>
  <c r="BD47" i="33"/>
  <c r="BC47" i="33" s="1"/>
  <c r="BD46" i="33"/>
  <c r="BC46" i="33" s="1"/>
  <c r="BD45" i="33"/>
  <c r="BC45" i="33" s="1"/>
  <c r="BD44" i="33"/>
  <c r="BC44" i="33" s="1"/>
  <c r="BD43" i="33"/>
  <c r="BC43" i="33" s="1"/>
  <c r="BD42" i="33"/>
  <c r="BC42" i="33" s="1"/>
  <c r="BD41" i="33"/>
  <c r="BC41" i="33" s="1"/>
  <c r="BD40" i="33"/>
  <c r="BC40" i="33" s="1"/>
  <c r="BD39" i="33"/>
  <c r="BC39" i="33" s="1"/>
  <c r="BD38" i="33"/>
  <c r="BC38" i="33" s="1"/>
  <c r="BD37" i="33"/>
  <c r="BC37" i="33" s="1"/>
  <c r="BD36" i="33"/>
  <c r="BC36" i="33" s="1"/>
  <c r="BD35" i="33"/>
  <c r="BC35" i="33" s="1"/>
  <c r="BD34" i="33"/>
  <c r="BC34" i="33" s="1"/>
  <c r="BD33" i="33"/>
  <c r="BC33" i="33" s="1"/>
  <c r="BD32" i="33"/>
  <c r="BC32" i="33" s="1"/>
  <c r="BD31" i="33"/>
  <c r="BC31" i="33" s="1"/>
  <c r="BD30" i="33"/>
  <c r="BC30" i="33" s="1"/>
  <c r="BD54" i="34"/>
  <c r="BC54" i="34" s="1"/>
  <c r="BD53" i="34"/>
  <c r="BC53" i="34" s="1"/>
  <c r="BD52" i="34"/>
  <c r="BC52" i="34" s="1"/>
  <c r="BD51" i="34"/>
  <c r="BC51" i="34" s="1"/>
  <c r="BD50" i="34"/>
  <c r="BC50" i="34" s="1"/>
  <c r="BD49" i="34"/>
  <c r="BC49" i="34" s="1"/>
  <c r="BD48" i="34"/>
  <c r="BC48" i="34" s="1"/>
  <c r="BD47" i="34"/>
  <c r="BC47" i="34" s="1"/>
  <c r="BD46" i="34"/>
  <c r="BC46" i="34" s="1"/>
  <c r="BD45" i="34"/>
  <c r="BC45" i="34" s="1"/>
  <c r="BD44" i="34"/>
  <c r="BC44" i="34" s="1"/>
  <c r="BD43" i="34"/>
  <c r="BC43" i="34" s="1"/>
  <c r="BD42" i="34"/>
  <c r="BC42" i="34" s="1"/>
  <c r="BD41" i="34"/>
  <c r="BC41" i="34" s="1"/>
  <c r="BD40" i="34"/>
  <c r="BC40" i="34" s="1"/>
  <c r="BD39" i="34"/>
  <c r="BC39" i="34" s="1"/>
  <c r="BD38" i="34"/>
  <c r="BC38" i="34" s="1"/>
  <c r="BD37" i="34"/>
  <c r="BC37" i="34" s="1"/>
  <c r="BD36" i="34"/>
  <c r="BC36" i="34" s="1"/>
  <c r="BD35" i="34"/>
  <c r="BC35" i="34" s="1"/>
  <c r="BD34" i="34"/>
  <c r="BC34" i="34" s="1"/>
  <c r="BD33" i="34"/>
  <c r="BC33" i="34" s="1"/>
  <c r="BD32" i="34"/>
  <c r="BC32" i="34" s="1"/>
  <c r="BD31" i="34"/>
  <c r="BC31" i="34" s="1"/>
  <c r="BD30" i="34"/>
  <c r="BC30" i="34" s="1"/>
  <c r="BD54" i="35"/>
  <c r="BC54" i="35" s="1"/>
  <c r="BD53" i="35"/>
  <c r="BC53" i="35" s="1"/>
  <c r="BD52" i="35"/>
  <c r="BC52" i="35" s="1"/>
  <c r="BD51" i="35"/>
  <c r="BC51" i="35" s="1"/>
  <c r="BD50" i="35"/>
  <c r="BC50" i="35" s="1"/>
  <c r="BD49" i="35"/>
  <c r="BC49" i="35" s="1"/>
  <c r="BD48" i="35"/>
  <c r="BC48" i="35" s="1"/>
  <c r="BD47" i="35"/>
  <c r="BC47" i="35" s="1"/>
  <c r="BD46" i="35"/>
  <c r="BC46" i="35" s="1"/>
  <c r="BD45" i="35"/>
  <c r="BC45" i="35" s="1"/>
  <c r="BD44" i="35"/>
  <c r="BC44" i="35" s="1"/>
  <c r="BD43" i="35"/>
  <c r="BC43" i="35" s="1"/>
  <c r="BD42" i="35"/>
  <c r="BC42" i="35" s="1"/>
  <c r="BD41" i="35"/>
  <c r="BC41" i="35" s="1"/>
  <c r="BD40" i="35"/>
  <c r="BC40" i="35" s="1"/>
  <c r="BD39" i="35"/>
  <c r="BC39" i="35" s="1"/>
  <c r="BD38" i="35"/>
  <c r="BC38" i="35" s="1"/>
  <c r="BD37" i="35"/>
  <c r="BC37" i="35" s="1"/>
  <c r="BD36" i="35"/>
  <c r="BC36" i="35" s="1"/>
  <c r="BD35" i="35"/>
  <c r="BC35" i="35" s="1"/>
  <c r="BD34" i="35"/>
  <c r="BC34" i="35" s="1"/>
  <c r="BD33" i="35"/>
  <c r="BC33" i="35" s="1"/>
  <c r="BD32" i="35"/>
  <c r="BC32" i="35" s="1"/>
  <c r="BD31" i="35"/>
  <c r="BC31" i="35" s="1"/>
  <c r="BD30" i="35"/>
  <c r="BC30" i="35" s="1"/>
  <c r="BD54" i="36"/>
  <c r="BC54" i="36" s="1"/>
  <c r="BD53" i="36"/>
  <c r="BC53" i="36" s="1"/>
  <c r="BD52" i="36"/>
  <c r="BC52" i="36" s="1"/>
  <c r="BD51" i="36"/>
  <c r="BC51" i="36" s="1"/>
  <c r="BD50" i="36"/>
  <c r="BC50" i="36" s="1"/>
  <c r="BD49" i="36"/>
  <c r="BC49" i="36" s="1"/>
  <c r="BD48" i="36"/>
  <c r="BC48" i="36" s="1"/>
  <c r="BD47" i="36"/>
  <c r="BC47" i="36" s="1"/>
  <c r="BD46" i="36"/>
  <c r="BC46" i="36" s="1"/>
  <c r="BD45" i="36"/>
  <c r="BC45" i="36" s="1"/>
  <c r="BD44" i="36"/>
  <c r="BC44" i="36" s="1"/>
  <c r="BD43" i="36"/>
  <c r="BC43" i="36" s="1"/>
  <c r="BD42" i="36"/>
  <c r="BC42" i="36" s="1"/>
  <c r="BD41" i="36"/>
  <c r="BC41" i="36" s="1"/>
  <c r="BD40" i="36"/>
  <c r="BC40" i="36" s="1"/>
  <c r="BD39" i="36"/>
  <c r="BC39" i="36" s="1"/>
  <c r="BD38" i="36"/>
  <c r="BC38" i="36" s="1"/>
  <c r="BD37" i="36"/>
  <c r="BC37" i="36" s="1"/>
  <c r="BD36" i="36"/>
  <c r="BC36" i="36" s="1"/>
  <c r="BD35" i="36"/>
  <c r="BC35" i="36" s="1"/>
  <c r="BD34" i="36"/>
  <c r="BC34" i="36" s="1"/>
  <c r="BD33" i="36"/>
  <c r="BC33" i="36" s="1"/>
  <c r="BD32" i="36"/>
  <c r="BC32" i="36" s="1"/>
  <c r="BD31" i="36"/>
  <c r="BC31" i="36" s="1"/>
  <c r="BD30" i="36"/>
  <c r="BC30" i="36" s="1"/>
  <c r="BD54" i="37"/>
  <c r="BC54" i="37" s="1"/>
  <c r="BD53" i="37"/>
  <c r="BC53" i="37" s="1"/>
  <c r="BD52" i="37"/>
  <c r="BC52" i="37" s="1"/>
  <c r="BD51" i="37"/>
  <c r="BC51" i="37" s="1"/>
  <c r="BD50" i="37"/>
  <c r="BC50" i="37" s="1"/>
  <c r="BD49" i="37"/>
  <c r="BC49" i="37" s="1"/>
  <c r="BD48" i="37"/>
  <c r="BC48" i="37" s="1"/>
  <c r="BD47" i="37"/>
  <c r="BC47" i="37" s="1"/>
  <c r="BD46" i="37"/>
  <c r="BC46" i="37" s="1"/>
  <c r="BD45" i="37"/>
  <c r="BC45" i="37" s="1"/>
  <c r="BD44" i="37"/>
  <c r="BC44" i="37" s="1"/>
  <c r="BD43" i="37"/>
  <c r="BC43" i="37" s="1"/>
  <c r="BD42" i="37"/>
  <c r="BC42" i="37" s="1"/>
  <c r="BD41" i="37"/>
  <c r="BC41" i="37" s="1"/>
  <c r="BD40" i="37"/>
  <c r="BC40" i="37" s="1"/>
  <c r="BD39" i="37"/>
  <c r="BC39" i="37" s="1"/>
  <c r="BD38" i="37"/>
  <c r="BC38" i="37" s="1"/>
  <c r="BD37" i="37"/>
  <c r="BC37" i="37" s="1"/>
  <c r="BD36" i="37"/>
  <c r="BC36" i="37" s="1"/>
  <c r="BD35" i="37"/>
  <c r="BC35" i="37" s="1"/>
  <c r="BD34" i="37"/>
  <c r="BC34" i="37" s="1"/>
  <c r="BD33" i="37"/>
  <c r="BC33" i="37" s="1"/>
  <c r="BD32" i="37"/>
  <c r="BC32" i="37" s="1"/>
  <c r="BD31" i="37"/>
  <c r="BC31" i="37" s="1"/>
  <c r="BD30" i="37"/>
  <c r="BC30" i="37" s="1"/>
  <c r="BD54" i="38"/>
  <c r="BC54" i="38" s="1"/>
  <c r="BD53" i="38"/>
  <c r="BC53" i="38" s="1"/>
  <c r="BD52" i="38"/>
  <c r="BC52" i="38" s="1"/>
  <c r="BD51" i="38"/>
  <c r="BC51" i="38" s="1"/>
  <c r="BD50" i="38"/>
  <c r="BC50" i="38" s="1"/>
  <c r="BD49" i="38"/>
  <c r="BC49" i="38" s="1"/>
  <c r="BD48" i="38"/>
  <c r="BC48" i="38" s="1"/>
  <c r="BD47" i="38"/>
  <c r="BC47" i="38" s="1"/>
  <c r="BD46" i="38"/>
  <c r="BC46" i="38" s="1"/>
  <c r="BD45" i="38"/>
  <c r="BC45" i="38" s="1"/>
  <c r="BD44" i="38"/>
  <c r="BC44" i="38" s="1"/>
  <c r="BD43" i="38"/>
  <c r="BC43" i="38" s="1"/>
  <c r="BD42" i="38"/>
  <c r="BC42" i="38" s="1"/>
  <c r="BD41" i="38"/>
  <c r="BC41" i="38" s="1"/>
  <c r="BD40" i="38"/>
  <c r="BC40" i="38" s="1"/>
  <c r="BD39" i="38"/>
  <c r="BC39" i="38" s="1"/>
  <c r="BD38" i="38"/>
  <c r="BC38" i="38" s="1"/>
  <c r="BD37" i="38"/>
  <c r="BC37" i="38" s="1"/>
  <c r="BD36" i="38"/>
  <c r="BC36" i="38" s="1"/>
  <c r="BD35" i="38"/>
  <c r="BC35" i="38" s="1"/>
  <c r="BD34" i="38"/>
  <c r="BC34" i="38" s="1"/>
  <c r="BD33" i="38"/>
  <c r="BC33" i="38" s="1"/>
  <c r="BD32" i="38"/>
  <c r="BC32" i="38" s="1"/>
  <c r="BD31" i="38"/>
  <c r="BC31" i="38" s="1"/>
  <c r="BD30" i="38"/>
  <c r="BC30" i="38" s="1"/>
  <c r="BD54" i="39"/>
  <c r="BC54" i="39" s="1"/>
  <c r="BD53" i="39"/>
  <c r="BC53" i="39" s="1"/>
  <c r="BD52" i="39"/>
  <c r="BC52" i="39" s="1"/>
  <c r="BD51" i="39"/>
  <c r="BC51" i="39" s="1"/>
  <c r="BD50" i="39"/>
  <c r="BC50" i="39" s="1"/>
  <c r="BD49" i="39"/>
  <c r="BC49" i="39" s="1"/>
  <c r="BD48" i="39"/>
  <c r="BC48" i="39" s="1"/>
  <c r="BD47" i="39"/>
  <c r="BC47" i="39" s="1"/>
  <c r="BD46" i="39"/>
  <c r="BC46" i="39" s="1"/>
  <c r="BD45" i="39"/>
  <c r="BC45" i="39" s="1"/>
  <c r="BD44" i="39"/>
  <c r="BC44" i="39" s="1"/>
  <c r="BD43" i="39"/>
  <c r="BC43" i="39" s="1"/>
  <c r="BD42" i="39"/>
  <c r="BC42" i="39" s="1"/>
  <c r="BD41" i="39"/>
  <c r="BC41" i="39" s="1"/>
  <c r="BD40" i="39"/>
  <c r="BC40" i="39" s="1"/>
  <c r="BD39" i="39"/>
  <c r="BC39" i="39" s="1"/>
  <c r="BD38" i="39"/>
  <c r="BC38" i="39" s="1"/>
  <c r="BD37" i="39"/>
  <c r="BC37" i="39" s="1"/>
  <c r="BD36" i="39"/>
  <c r="BC36" i="39" s="1"/>
  <c r="BD35" i="39"/>
  <c r="BC35" i="39" s="1"/>
  <c r="BD34" i="39"/>
  <c r="BC34" i="39" s="1"/>
  <c r="BD33" i="39"/>
  <c r="BC33" i="39" s="1"/>
  <c r="BD32" i="39"/>
  <c r="BC32" i="39" s="1"/>
  <c r="BD31" i="39"/>
  <c r="BC31" i="39" s="1"/>
  <c r="BD30" i="39"/>
  <c r="BC30" i="39" s="1"/>
  <c r="A54" i="36"/>
  <c r="B54" i="36" s="1"/>
  <c r="D54" i="36" l="1"/>
  <c r="F54" i="36" s="1"/>
  <c r="BC55" i="32"/>
  <c r="BC55" i="36"/>
  <c r="BC55" i="37"/>
  <c r="BC55" i="33"/>
  <c r="BC55" i="38"/>
  <c r="BC55" i="34"/>
  <c r="BC55" i="30"/>
  <c r="BC55" i="35"/>
  <c r="BC55" i="31"/>
  <c r="BC55" i="29"/>
  <c r="BC55" i="39"/>
  <c r="C54" i="36"/>
  <c r="BD31" i="5"/>
  <c r="BD32" i="5"/>
  <c r="BD33" i="5"/>
  <c r="BD34" i="5"/>
  <c r="BD35" i="5"/>
  <c r="BD36" i="5"/>
  <c r="BD37" i="5"/>
  <c r="BD38" i="5"/>
  <c r="BD39" i="5"/>
  <c r="BD40" i="5"/>
  <c r="BD41" i="5"/>
  <c r="BD42" i="5"/>
  <c r="BD43" i="5"/>
  <c r="BD44" i="5"/>
  <c r="BD45" i="5"/>
  <c r="BD46" i="5"/>
  <c r="BD47" i="5"/>
  <c r="BD48" i="5"/>
  <c r="BD49" i="5"/>
  <c r="BD50" i="5"/>
  <c r="BD51" i="5"/>
  <c r="BD52" i="5"/>
  <c r="BD53" i="5"/>
  <c r="BD54" i="5"/>
  <c r="E54" i="36" l="1"/>
  <c r="AU54" i="36" s="1"/>
  <c r="BO140" i="4" s="1"/>
  <c r="AR54" i="36"/>
  <c r="BL140" i="4" s="1"/>
  <c r="H71" i="29" l="1"/>
  <c r="J71" i="29" s="1"/>
  <c r="H70" i="29"/>
  <c r="J70" i="29" s="1"/>
  <c r="H69" i="29"/>
  <c r="J69" i="29" s="1"/>
  <c r="H68" i="29"/>
  <c r="J68" i="29" s="1"/>
  <c r="H67" i="29"/>
  <c r="J67" i="29" s="1"/>
  <c r="H66" i="29"/>
  <c r="J66" i="29" s="1"/>
  <c r="H65" i="29"/>
  <c r="J65" i="29" s="1"/>
  <c r="H64" i="29"/>
  <c r="J64" i="29" s="1"/>
  <c r="H63" i="29"/>
  <c r="J63" i="29" s="1"/>
  <c r="H62" i="29"/>
  <c r="J62" i="29" s="1"/>
  <c r="H61" i="29"/>
  <c r="J61" i="29" s="1"/>
  <c r="H60" i="29"/>
  <c r="J60" i="29" s="1"/>
  <c r="H71" i="30"/>
  <c r="J71" i="30" s="1"/>
  <c r="H70" i="30"/>
  <c r="J70" i="30" s="1"/>
  <c r="H69" i="30"/>
  <c r="J69" i="30" s="1"/>
  <c r="H68" i="30"/>
  <c r="J68" i="30" s="1"/>
  <c r="H67" i="30"/>
  <c r="J67" i="30" s="1"/>
  <c r="H66" i="30"/>
  <c r="J66" i="30" s="1"/>
  <c r="H65" i="30"/>
  <c r="J65" i="30" s="1"/>
  <c r="H64" i="30"/>
  <c r="J64" i="30" s="1"/>
  <c r="H63" i="30"/>
  <c r="J63" i="30" s="1"/>
  <c r="H62" i="30"/>
  <c r="J62" i="30" s="1"/>
  <c r="H61" i="30"/>
  <c r="J61" i="30" s="1"/>
  <c r="H60" i="30"/>
  <c r="J60" i="30" s="1"/>
  <c r="H71" i="31"/>
  <c r="J71" i="31" s="1"/>
  <c r="H70" i="31"/>
  <c r="J70" i="31" s="1"/>
  <c r="H69" i="31"/>
  <c r="J69" i="31" s="1"/>
  <c r="H68" i="31"/>
  <c r="J68" i="31" s="1"/>
  <c r="H67" i="31"/>
  <c r="J67" i="31" s="1"/>
  <c r="H66" i="31"/>
  <c r="J66" i="31" s="1"/>
  <c r="H65" i="31"/>
  <c r="J65" i="31" s="1"/>
  <c r="H64" i="31"/>
  <c r="J64" i="31" s="1"/>
  <c r="H63" i="31"/>
  <c r="J63" i="31" s="1"/>
  <c r="H62" i="31"/>
  <c r="J62" i="31" s="1"/>
  <c r="H61" i="31"/>
  <c r="J61" i="31" s="1"/>
  <c r="H60" i="31"/>
  <c r="J60" i="31" s="1"/>
  <c r="H71" i="32"/>
  <c r="J71" i="32" s="1"/>
  <c r="H70" i="32"/>
  <c r="J70" i="32" s="1"/>
  <c r="H69" i="32"/>
  <c r="J69" i="32" s="1"/>
  <c r="H68" i="32"/>
  <c r="J68" i="32" s="1"/>
  <c r="H67" i="32"/>
  <c r="J67" i="32" s="1"/>
  <c r="H66" i="32"/>
  <c r="J66" i="32" s="1"/>
  <c r="H65" i="32"/>
  <c r="J65" i="32" s="1"/>
  <c r="H64" i="32"/>
  <c r="J64" i="32" s="1"/>
  <c r="H63" i="32"/>
  <c r="J63" i="32" s="1"/>
  <c r="H62" i="32"/>
  <c r="J62" i="32" s="1"/>
  <c r="H61" i="32"/>
  <c r="J61" i="32" s="1"/>
  <c r="H60" i="32"/>
  <c r="J60" i="32" s="1"/>
  <c r="H71" i="33"/>
  <c r="J71" i="33" s="1"/>
  <c r="H70" i="33"/>
  <c r="J70" i="33" s="1"/>
  <c r="H69" i="33"/>
  <c r="J69" i="33" s="1"/>
  <c r="H68" i="33"/>
  <c r="J68" i="33" s="1"/>
  <c r="H67" i="33"/>
  <c r="J67" i="33" s="1"/>
  <c r="H66" i="33"/>
  <c r="J66" i="33" s="1"/>
  <c r="H65" i="33"/>
  <c r="J65" i="33" s="1"/>
  <c r="H64" i="33"/>
  <c r="J64" i="33" s="1"/>
  <c r="H63" i="33"/>
  <c r="J63" i="33" s="1"/>
  <c r="H62" i="33"/>
  <c r="J62" i="33" s="1"/>
  <c r="H61" i="33"/>
  <c r="J61" i="33" s="1"/>
  <c r="H60" i="33"/>
  <c r="J60" i="33" s="1"/>
  <c r="H71" i="34"/>
  <c r="J71" i="34" s="1"/>
  <c r="H70" i="34"/>
  <c r="J70" i="34" s="1"/>
  <c r="H69" i="34"/>
  <c r="J69" i="34" s="1"/>
  <c r="H68" i="34"/>
  <c r="J68" i="34" s="1"/>
  <c r="H67" i="34"/>
  <c r="J67" i="34" s="1"/>
  <c r="H66" i="34"/>
  <c r="J66" i="34" s="1"/>
  <c r="H65" i="34"/>
  <c r="J65" i="34" s="1"/>
  <c r="H64" i="34"/>
  <c r="J64" i="34" s="1"/>
  <c r="H63" i="34"/>
  <c r="J63" i="34" s="1"/>
  <c r="H62" i="34"/>
  <c r="J62" i="34" s="1"/>
  <c r="H61" i="34"/>
  <c r="J61" i="34" s="1"/>
  <c r="H60" i="34"/>
  <c r="J60" i="34" s="1"/>
  <c r="H71" i="35"/>
  <c r="J71" i="35" s="1"/>
  <c r="H70" i="35"/>
  <c r="J70" i="35" s="1"/>
  <c r="H69" i="35"/>
  <c r="J69" i="35" s="1"/>
  <c r="H68" i="35"/>
  <c r="J68" i="35" s="1"/>
  <c r="H67" i="35"/>
  <c r="J67" i="35" s="1"/>
  <c r="H66" i="35"/>
  <c r="J66" i="35" s="1"/>
  <c r="H65" i="35"/>
  <c r="J65" i="35" s="1"/>
  <c r="H64" i="35"/>
  <c r="J64" i="35" s="1"/>
  <c r="H63" i="35"/>
  <c r="J63" i="35" s="1"/>
  <c r="H62" i="35"/>
  <c r="J62" i="35" s="1"/>
  <c r="H61" i="35"/>
  <c r="J61" i="35" s="1"/>
  <c r="H60" i="35"/>
  <c r="J60" i="35" s="1"/>
  <c r="H71" i="36"/>
  <c r="J71" i="36" s="1"/>
  <c r="H70" i="36"/>
  <c r="J70" i="36" s="1"/>
  <c r="H69" i="36"/>
  <c r="J69" i="36" s="1"/>
  <c r="H68" i="36"/>
  <c r="J68" i="36" s="1"/>
  <c r="H67" i="36"/>
  <c r="J67" i="36" s="1"/>
  <c r="H66" i="36"/>
  <c r="J66" i="36" s="1"/>
  <c r="H65" i="36"/>
  <c r="J65" i="36" s="1"/>
  <c r="H64" i="36"/>
  <c r="J64" i="36" s="1"/>
  <c r="H63" i="36"/>
  <c r="J63" i="36" s="1"/>
  <c r="H62" i="36"/>
  <c r="J62" i="36" s="1"/>
  <c r="H61" i="36"/>
  <c r="J61" i="36" s="1"/>
  <c r="H60" i="36"/>
  <c r="J60" i="36" s="1"/>
  <c r="H71" i="37"/>
  <c r="J71" i="37" s="1"/>
  <c r="H70" i="37"/>
  <c r="J70" i="37" s="1"/>
  <c r="H69" i="37"/>
  <c r="J69" i="37" s="1"/>
  <c r="H68" i="37"/>
  <c r="J68" i="37" s="1"/>
  <c r="H67" i="37"/>
  <c r="J67" i="37" s="1"/>
  <c r="H66" i="37"/>
  <c r="J66" i="37" s="1"/>
  <c r="H65" i="37"/>
  <c r="J65" i="37" s="1"/>
  <c r="H64" i="37"/>
  <c r="J64" i="37" s="1"/>
  <c r="H63" i="37"/>
  <c r="J63" i="37" s="1"/>
  <c r="H62" i="37"/>
  <c r="J62" i="37" s="1"/>
  <c r="H61" i="37"/>
  <c r="J61" i="37" s="1"/>
  <c r="H60" i="37"/>
  <c r="J60" i="37" s="1"/>
  <c r="H71" i="38"/>
  <c r="J71" i="38" s="1"/>
  <c r="H70" i="38"/>
  <c r="J70" i="38" s="1"/>
  <c r="H69" i="38"/>
  <c r="J69" i="38" s="1"/>
  <c r="H68" i="38"/>
  <c r="J68" i="38" s="1"/>
  <c r="H67" i="38"/>
  <c r="J67" i="38" s="1"/>
  <c r="H66" i="38"/>
  <c r="J66" i="38" s="1"/>
  <c r="H65" i="38"/>
  <c r="J65" i="38" s="1"/>
  <c r="H64" i="38"/>
  <c r="J64" i="38" s="1"/>
  <c r="H63" i="38"/>
  <c r="J63" i="38" s="1"/>
  <c r="H62" i="38"/>
  <c r="J62" i="38" s="1"/>
  <c r="H61" i="38"/>
  <c r="J61" i="38" s="1"/>
  <c r="H60" i="38"/>
  <c r="J60" i="38" s="1"/>
  <c r="H71" i="39"/>
  <c r="J71" i="39" s="1"/>
  <c r="H70" i="39"/>
  <c r="J70" i="39" s="1"/>
  <c r="H69" i="39"/>
  <c r="J69" i="39" s="1"/>
  <c r="H68" i="39"/>
  <c r="J68" i="39" s="1"/>
  <c r="H67" i="39"/>
  <c r="J67" i="39" s="1"/>
  <c r="H66" i="39"/>
  <c r="J66" i="39" s="1"/>
  <c r="H65" i="39"/>
  <c r="J65" i="39" s="1"/>
  <c r="H64" i="39"/>
  <c r="J64" i="39" s="1"/>
  <c r="H63" i="39"/>
  <c r="J63" i="39" s="1"/>
  <c r="H62" i="39"/>
  <c r="J62" i="39" s="1"/>
  <c r="H61" i="39"/>
  <c r="J61" i="39" s="1"/>
  <c r="H60" i="39"/>
  <c r="J60" i="39" s="1"/>
  <c r="H61" i="5"/>
  <c r="J61" i="5" s="1"/>
  <c r="H62" i="5"/>
  <c r="J62" i="5" s="1"/>
  <c r="H63" i="5"/>
  <c r="J63" i="5" s="1"/>
  <c r="H64" i="5"/>
  <c r="J64" i="5" s="1"/>
  <c r="H65" i="5"/>
  <c r="J65" i="5" s="1"/>
  <c r="H66" i="5"/>
  <c r="J66" i="5" s="1"/>
  <c r="H67" i="5"/>
  <c r="J67" i="5" s="1"/>
  <c r="H68" i="5"/>
  <c r="J68" i="5" s="1"/>
  <c r="H69" i="5"/>
  <c r="J69" i="5" s="1"/>
  <c r="H70" i="5"/>
  <c r="J70" i="5" s="1"/>
  <c r="H71" i="5"/>
  <c r="J71" i="5" s="1"/>
  <c r="H60" i="5"/>
  <c r="J60" i="5" s="1"/>
  <c r="J72" i="36" l="1"/>
  <c r="H55" i="36" s="1"/>
  <c r="I10" i="17" s="1"/>
  <c r="J72" i="33"/>
  <c r="H55" i="33" s="1"/>
  <c r="I13" i="17" s="1"/>
  <c r="J72" i="30"/>
  <c r="H55" i="30" s="1"/>
  <c r="I16" i="17" s="1"/>
  <c r="J72" i="29"/>
  <c r="H55" i="29" s="1"/>
  <c r="I17" i="17" s="1"/>
  <c r="J72" i="31"/>
  <c r="H55" i="31" s="1"/>
  <c r="I15" i="17" s="1"/>
  <c r="J72" i="32"/>
  <c r="H55" i="32" s="1"/>
  <c r="I14" i="17" s="1"/>
  <c r="J72" i="34"/>
  <c r="H55" i="34" s="1"/>
  <c r="I12" i="17" s="1"/>
  <c r="J72" i="35"/>
  <c r="H55" i="35" s="1"/>
  <c r="I11" i="17" s="1"/>
  <c r="J72" i="37"/>
  <c r="H55" i="37" s="1"/>
  <c r="I9" i="17" s="1"/>
  <c r="J72" i="38"/>
  <c r="H55" i="38" s="1"/>
  <c r="I8" i="17" s="1"/>
  <c r="J72" i="39"/>
  <c r="H55" i="39" s="1"/>
  <c r="I7" i="17" s="1"/>
  <c r="J72" i="5"/>
  <c r="H55" i="5" s="1"/>
  <c r="I6" i="17" s="1"/>
  <c r="I18" i="17" l="1"/>
  <c r="B37" i="17" s="1"/>
  <c r="K140" i="4"/>
  <c r="BG140" i="4" s="1"/>
  <c r="I54" i="36" s="1"/>
  <c r="BC31" i="5" l="1"/>
  <c r="BC32" i="5"/>
  <c r="BC33" i="5"/>
  <c r="BC34" i="5"/>
  <c r="BC35" i="5"/>
  <c r="BC36" i="5"/>
  <c r="BC37" i="5"/>
  <c r="BC38" i="5"/>
  <c r="BC40" i="5"/>
  <c r="BC41" i="5"/>
  <c r="BC42" i="5"/>
  <c r="BC43" i="5"/>
  <c r="BC44" i="5"/>
  <c r="BC45" i="5"/>
  <c r="BC46" i="5"/>
  <c r="BC48" i="5"/>
  <c r="BC50" i="5"/>
  <c r="BC52" i="5"/>
  <c r="BC54" i="5"/>
  <c r="BC39" i="5"/>
  <c r="BC47" i="5"/>
  <c r="BC49" i="5"/>
  <c r="BC51" i="5"/>
  <c r="BC53" i="5"/>
  <c r="AJ55" i="5"/>
  <c r="AI55" i="5"/>
  <c r="AX54" i="29" l="1"/>
  <c r="L322" i="4" s="1"/>
  <c r="AX53" i="29"/>
  <c r="L321" i="4" s="1"/>
  <c r="AX52" i="29"/>
  <c r="L320" i="4" s="1"/>
  <c r="AX51" i="29"/>
  <c r="L319" i="4" s="1"/>
  <c r="AX50" i="29"/>
  <c r="L318" i="4" s="1"/>
  <c r="AX49" i="29"/>
  <c r="L317" i="4" s="1"/>
  <c r="AX48" i="29"/>
  <c r="L316" i="4" s="1"/>
  <c r="AX47" i="29"/>
  <c r="L315" i="4" s="1"/>
  <c r="AX46" i="29"/>
  <c r="L314" i="4" s="1"/>
  <c r="AX45" i="29"/>
  <c r="L313" i="4" s="1"/>
  <c r="AX44" i="29"/>
  <c r="L312" i="4" s="1"/>
  <c r="AX43" i="29"/>
  <c r="L311" i="4" s="1"/>
  <c r="AX42" i="29"/>
  <c r="L310" i="4" s="1"/>
  <c r="AX41" i="29"/>
  <c r="L309" i="4" s="1"/>
  <c r="AX40" i="29"/>
  <c r="L308" i="4" s="1"/>
  <c r="AX39" i="29"/>
  <c r="L307" i="4" s="1"/>
  <c r="AX38" i="29"/>
  <c r="L306" i="4" s="1"/>
  <c r="AX37" i="29"/>
  <c r="L305" i="4" s="1"/>
  <c r="AX36" i="29"/>
  <c r="L304" i="4" s="1"/>
  <c r="AX35" i="29"/>
  <c r="AX34" i="29"/>
  <c r="L302" i="4" s="1"/>
  <c r="AX33" i="29"/>
  <c r="L301" i="4" s="1"/>
  <c r="AX32" i="29"/>
  <c r="L300" i="4" s="1"/>
  <c r="AX31" i="29"/>
  <c r="L299" i="4" s="1"/>
  <c r="AX30" i="29"/>
  <c r="L298" i="4" s="1"/>
  <c r="AX54" i="30"/>
  <c r="L296" i="4" s="1"/>
  <c r="AX53" i="30"/>
  <c r="L295" i="4" s="1"/>
  <c r="AX52" i="30"/>
  <c r="L294" i="4" s="1"/>
  <c r="AX51" i="30"/>
  <c r="L293" i="4" s="1"/>
  <c r="AX50" i="30"/>
  <c r="L292" i="4" s="1"/>
  <c r="AX49" i="30"/>
  <c r="L291" i="4" s="1"/>
  <c r="AX48" i="30"/>
  <c r="AX47" i="30"/>
  <c r="L289" i="4" s="1"/>
  <c r="AX46" i="30"/>
  <c r="L288" i="4" s="1"/>
  <c r="AX45" i="30"/>
  <c r="AX44" i="30"/>
  <c r="L286" i="4" s="1"/>
  <c r="AX43" i="30"/>
  <c r="L285" i="4" s="1"/>
  <c r="AX42" i="30"/>
  <c r="L284" i="4" s="1"/>
  <c r="AX41" i="30"/>
  <c r="L283" i="4" s="1"/>
  <c r="AX40" i="30"/>
  <c r="L282" i="4" s="1"/>
  <c r="AX39" i="30"/>
  <c r="L281" i="4" s="1"/>
  <c r="AX38" i="30"/>
  <c r="AX37" i="30"/>
  <c r="L279" i="4" s="1"/>
  <c r="AX36" i="30"/>
  <c r="L278" i="4" s="1"/>
  <c r="AX35" i="30"/>
  <c r="L277" i="4" s="1"/>
  <c r="AX34" i="30"/>
  <c r="L276" i="4" s="1"/>
  <c r="AX33" i="30"/>
  <c r="L275" i="4" s="1"/>
  <c r="AX32" i="30"/>
  <c r="L274" i="4" s="1"/>
  <c r="AX31" i="30"/>
  <c r="L273" i="4" s="1"/>
  <c r="AX30" i="30"/>
  <c r="AX54" i="31"/>
  <c r="L270" i="4" s="1"/>
  <c r="AX53" i="31"/>
  <c r="L269" i="4" s="1"/>
  <c r="AX52" i="31"/>
  <c r="AX51" i="31"/>
  <c r="L267" i="4" s="1"/>
  <c r="AX50" i="31"/>
  <c r="L266" i="4" s="1"/>
  <c r="AX49" i="31"/>
  <c r="AX48" i="31"/>
  <c r="L264" i="4" s="1"/>
  <c r="AX47" i="31"/>
  <c r="L263" i="4" s="1"/>
  <c r="AX46" i="31"/>
  <c r="L262" i="4" s="1"/>
  <c r="AX45" i="31"/>
  <c r="L261" i="4" s="1"/>
  <c r="AX44" i="31"/>
  <c r="L260" i="4" s="1"/>
  <c r="AX43" i="31"/>
  <c r="L259" i="4" s="1"/>
  <c r="AX42" i="31"/>
  <c r="AX41" i="31"/>
  <c r="L257" i="4" s="1"/>
  <c r="AX40" i="31"/>
  <c r="L256" i="4" s="1"/>
  <c r="AX39" i="31"/>
  <c r="AX38" i="31"/>
  <c r="L254" i="4" s="1"/>
  <c r="AX37" i="31"/>
  <c r="L253" i="4" s="1"/>
  <c r="AX36" i="31"/>
  <c r="AX35" i="31"/>
  <c r="AX34" i="31"/>
  <c r="L250" i="4" s="1"/>
  <c r="AX33" i="31"/>
  <c r="L249" i="4" s="1"/>
  <c r="AX32" i="31"/>
  <c r="AX31" i="31"/>
  <c r="L247" i="4" s="1"/>
  <c r="AX30" i="31"/>
  <c r="L246" i="4" s="1"/>
  <c r="AX54" i="32"/>
  <c r="L244" i="4" s="1"/>
  <c r="AX53" i="32"/>
  <c r="L243" i="4" s="1"/>
  <c r="AX52" i="32"/>
  <c r="L242" i="4" s="1"/>
  <c r="AX51" i="32"/>
  <c r="L241" i="4" s="1"/>
  <c r="AX50" i="32"/>
  <c r="L240" i="4" s="1"/>
  <c r="AX49" i="32"/>
  <c r="L239" i="4" s="1"/>
  <c r="AX48" i="32"/>
  <c r="L238" i="4" s="1"/>
  <c r="AX47" i="32"/>
  <c r="L237" i="4" s="1"/>
  <c r="AX46" i="32"/>
  <c r="L236" i="4" s="1"/>
  <c r="AX45" i="32"/>
  <c r="L235" i="4" s="1"/>
  <c r="AX44" i="32"/>
  <c r="L234" i="4" s="1"/>
  <c r="AX43" i="32"/>
  <c r="L233" i="4" s="1"/>
  <c r="AX42" i="32"/>
  <c r="L232" i="4" s="1"/>
  <c r="AX41" i="32"/>
  <c r="L231" i="4" s="1"/>
  <c r="AX40" i="32"/>
  <c r="L230" i="4" s="1"/>
  <c r="AX39" i="32"/>
  <c r="L229" i="4" s="1"/>
  <c r="AX38" i="32"/>
  <c r="L228" i="4" s="1"/>
  <c r="AX37" i="32"/>
  <c r="AX36" i="32"/>
  <c r="L226" i="4" s="1"/>
  <c r="AX35" i="32"/>
  <c r="L225" i="4" s="1"/>
  <c r="AX34" i="32"/>
  <c r="L224" i="4" s="1"/>
  <c r="AX33" i="32"/>
  <c r="AX32" i="32"/>
  <c r="L222" i="4" s="1"/>
  <c r="AX31" i="32"/>
  <c r="L221" i="4" s="1"/>
  <c r="AX30" i="32"/>
  <c r="L220" i="4" s="1"/>
  <c r="AX54" i="33"/>
  <c r="L218" i="4" s="1"/>
  <c r="AX53" i="33"/>
  <c r="AX52" i="33"/>
  <c r="L216" i="4" s="1"/>
  <c r="AX51" i="33"/>
  <c r="L215" i="4" s="1"/>
  <c r="AX50" i="33"/>
  <c r="L214" i="4" s="1"/>
  <c r="AX49" i="33"/>
  <c r="AX48" i="33"/>
  <c r="L212" i="4" s="1"/>
  <c r="AX47" i="33"/>
  <c r="L211" i="4" s="1"/>
  <c r="AX46" i="33"/>
  <c r="L210" i="4" s="1"/>
  <c r="AX45" i="33"/>
  <c r="L209" i="4" s="1"/>
  <c r="AX44" i="33"/>
  <c r="AX43" i="33"/>
  <c r="AX42" i="33"/>
  <c r="L206" i="4" s="1"/>
  <c r="AX41" i="33"/>
  <c r="L205" i="4" s="1"/>
  <c r="AX40" i="33"/>
  <c r="AX39" i="33"/>
  <c r="L203" i="4" s="1"/>
  <c r="AX38" i="33"/>
  <c r="L202" i="4" s="1"/>
  <c r="AX37" i="33"/>
  <c r="L201" i="4" s="1"/>
  <c r="AX36" i="33"/>
  <c r="L200" i="4" s="1"/>
  <c r="AX35" i="33"/>
  <c r="L199" i="4" s="1"/>
  <c r="AX34" i="33"/>
  <c r="L198" i="4" s="1"/>
  <c r="AX33" i="33"/>
  <c r="L197" i="4" s="1"/>
  <c r="AX32" i="33"/>
  <c r="L196" i="4" s="1"/>
  <c r="AX31" i="33"/>
  <c r="AX30" i="33"/>
  <c r="L194" i="4" s="1"/>
  <c r="AX54" i="34"/>
  <c r="L192" i="4" s="1"/>
  <c r="AX53" i="34"/>
  <c r="AX52" i="34"/>
  <c r="L190" i="4" s="1"/>
  <c r="AX51" i="34"/>
  <c r="L189" i="4" s="1"/>
  <c r="AX50" i="34"/>
  <c r="L188" i="4" s="1"/>
  <c r="AX49" i="34"/>
  <c r="L187" i="4" s="1"/>
  <c r="AX48" i="34"/>
  <c r="AX47" i="34"/>
  <c r="L185" i="4" s="1"/>
  <c r="AX46" i="34"/>
  <c r="L184" i="4" s="1"/>
  <c r="AX45" i="34"/>
  <c r="L183" i="4" s="1"/>
  <c r="AX44" i="34"/>
  <c r="L182" i="4" s="1"/>
  <c r="AX43" i="34"/>
  <c r="L181" i="4" s="1"/>
  <c r="AX42" i="34"/>
  <c r="AX41" i="34"/>
  <c r="L179" i="4" s="1"/>
  <c r="AX40" i="34"/>
  <c r="L178" i="4" s="1"/>
  <c r="AX39" i="34"/>
  <c r="L177" i="4" s="1"/>
  <c r="AX38" i="34"/>
  <c r="L176" i="4" s="1"/>
  <c r="AX37" i="34"/>
  <c r="L175" i="4" s="1"/>
  <c r="AX36" i="34"/>
  <c r="L174" i="4" s="1"/>
  <c r="AX35" i="34"/>
  <c r="L173" i="4" s="1"/>
  <c r="AX34" i="34"/>
  <c r="AX33" i="34"/>
  <c r="L171" i="4" s="1"/>
  <c r="AX32" i="34"/>
  <c r="L170" i="4" s="1"/>
  <c r="AX31" i="34"/>
  <c r="L169" i="4" s="1"/>
  <c r="AX30" i="34"/>
  <c r="L168" i="4" s="1"/>
  <c r="AX54" i="35"/>
  <c r="L166" i="4" s="1"/>
  <c r="AX53" i="35"/>
  <c r="L165" i="4" s="1"/>
  <c r="AX52" i="35"/>
  <c r="L164" i="4" s="1"/>
  <c r="AX51" i="35"/>
  <c r="L163" i="4" s="1"/>
  <c r="AX50" i="35"/>
  <c r="L162" i="4" s="1"/>
  <c r="AX49" i="35"/>
  <c r="L161" i="4" s="1"/>
  <c r="AX48" i="35"/>
  <c r="L160" i="4" s="1"/>
  <c r="AX47" i="35"/>
  <c r="L159" i="4" s="1"/>
  <c r="AX46" i="35"/>
  <c r="L158" i="4" s="1"/>
  <c r="AX45" i="35"/>
  <c r="L157" i="4" s="1"/>
  <c r="AX44" i="35"/>
  <c r="L156" i="4" s="1"/>
  <c r="AX43" i="35"/>
  <c r="AX42" i="35"/>
  <c r="L154" i="4" s="1"/>
  <c r="AX41" i="35"/>
  <c r="L153" i="4" s="1"/>
  <c r="AX40" i="35"/>
  <c r="L152" i="4" s="1"/>
  <c r="AX39" i="35"/>
  <c r="L151" i="4" s="1"/>
  <c r="AX38" i="35"/>
  <c r="L150" i="4" s="1"/>
  <c r="AX37" i="35"/>
  <c r="L149" i="4" s="1"/>
  <c r="AX36" i="35"/>
  <c r="L148" i="4" s="1"/>
  <c r="AX35" i="35"/>
  <c r="L147" i="4" s="1"/>
  <c r="AX34" i="35"/>
  <c r="AX33" i="35"/>
  <c r="L145" i="4" s="1"/>
  <c r="AX32" i="35"/>
  <c r="L144" i="4" s="1"/>
  <c r="AX31" i="35"/>
  <c r="L143" i="4" s="1"/>
  <c r="AX30" i="35"/>
  <c r="L142" i="4" s="1"/>
  <c r="AX54" i="36"/>
  <c r="L140" i="4" s="1"/>
  <c r="AX53" i="36"/>
  <c r="L139" i="4" s="1"/>
  <c r="AX52" i="36"/>
  <c r="L138" i="4" s="1"/>
  <c r="AX51" i="36"/>
  <c r="AX50" i="36"/>
  <c r="L136" i="4" s="1"/>
  <c r="AX49" i="36"/>
  <c r="L135" i="4" s="1"/>
  <c r="AX48" i="36"/>
  <c r="L134" i="4" s="1"/>
  <c r="AX47" i="36"/>
  <c r="L133" i="4" s="1"/>
  <c r="AX46" i="36"/>
  <c r="L132" i="4" s="1"/>
  <c r="AX45" i="36"/>
  <c r="L131" i="4" s="1"/>
  <c r="AX44" i="36"/>
  <c r="L130" i="4" s="1"/>
  <c r="AX43" i="36"/>
  <c r="L129" i="4" s="1"/>
  <c r="AX42" i="36"/>
  <c r="L128" i="4" s="1"/>
  <c r="AX41" i="36"/>
  <c r="L127" i="4" s="1"/>
  <c r="AX40" i="36"/>
  <c r="AX39" i="36"/>
  <c r="L125" i="4" s="1"/>
  <c r="AX38" i="36"/>
  <c r="L124" i="4" s="1"/>
  <c r="AX37" i="36"/>
  <c r="L123" i="4" s="1"/>
  <c r="AX36" i="36"/>
  <c r="L122" i="4" s="1"/>
  <c r="AX35" i="36"/>
  <c r="L121" i="4" s="1"/>
  <c r="AX34" i="36"/>
  <c r="L120" i="4" s="1"/>
  <c r="AX33" i="36"/>
  <c r="AX32" i="36"/>
  <c r="L118" i="4" s="1"/>
  <c r="AX31" i="36"/>
  <c r="AX30" i="36"/>
  <c r="L116" i="4" s="1"/>
  <c r="AX54" i="37"/>
  <c r="L114" i="4" s="1"/>
  <c r="AX53" i="37"/>
  <c r="L113" i="4" s="1"/>
  <c r="AX52" i="37"/>
  <c r="L112" i="4" s="1"/>
  <c r="AX51" i="37"/>
  <c r="L111" i="4" s="1"/>
  <c r="AX50" i="37"/>
  <c r="L110" i="4" s="1"/>
  <c r="AX49" i="37"/>
  <c r="L109" i="4" s="1"/>
  <c r="AX48" i="37"/>
  <c r="L108" i="4" s="1"/>
  <c r="AX47" i="37"/>
  <c r="L107" i="4" s="1"/>
  <c r="AX46" i="37"/>
  <c r="L106" i="4" s="1"/>
  <c r="AX45" i="37"/>
  <c r="L105" i="4" s="1"/>
  <c r="AX44" i="37"/>
  <c r="L104" i="4" s="1"/>
  <c r="AX43" i="37"/>
  <c r="AX42" i="37"/>
  <c r="L102" i="4" s="1"/>
  <c r="AX41" i="37"/>
  <c r="L101" i="4" s="1"/>
  <c r="AX40" i="37"/>
  <c r="L100" i="4" s="1"/>
  <c r="AX39" i="37"/>
  <c r="L99" i="4" s="1"/>
  <c r="AX38" i="37"/>
  <c r="L98" i="4" s="1"/>
  <c r="AX37" i="37"/>
  <c r="L97" i="4" s="1"/>
  <c r="AX36" i="37"/>
  <c r="L96" i="4" s="1"/>
  <c r="AX35" i="37"/>
  <c r="L95" i="4" s="1"/>
  <c r="AX34" i="37"/>
  <c r="L94" i="4" s="1"/>
  <c r="AX33" i="37"/>
  <c r="L93" i="4" s="1"/>
  <c r="AX32" i="37"/>
  <c r="L92" i="4" s="1"/>
  <c r="AX31" i="37"/>
  <c r="AX30" i="37"/>
  <c r="L90" i="4" s="1"/>
  <c r="AX54" i="38"/>
  <c r="L88" i="4" s="1"/>
  <c r="AX53" i="38"/>
  <c r="L87" i="4" s="1"/>
  <c r="AX52" i="38"/>
  <c r="AX51" i="38"/>
  <c r="L85" i="4" s="1"/>
  <c r="AX50" i="38"/>
  <c r="L84" i="4" s="1"/>
  <c r="AX49" i="38"/>
  <c r="L83" i="4" s="1"/>
  <c r="AX48" i="38"/>
  <c r="L82" i="4" s="1"/>
  <c r="AX47" i="38"/>
  <c r="L81" i="4" s="1"/>
  <c r="AX46" i="38"/>
  <c r="AX45" i="38"/>
  <c r="L79" i="4" s="1"/>
  <c r="AX44" i="38"/>
  <c r="L78" i="4" s="1"/>
  <c r="AX43" i="38"/>
  <c r="L77" i="4" s="1"/>
  <c r="AX42" i="38"/>
  <c r="L76" i="4" s="1"/>
  <c r="AX41" i="38"/>
  <c r="AX40" i="38"/>
  <c r="L74" i="4" s="1"/>
  <c r="AX39" i="38"/>
  <c r="L73" i="4" s="1"/>
  <c r="AX38" i="38"/>
  <c r="L72" i="4" s="1"/>
  <c r="AX37" i="38"/>
  <c r="L71" i="4" s="1"/>
  <c r="AX36" i="38"/>
  <c r="L70" i="4" s="1"/>
  <c r="AX35" i="38"/>
  <c r="L69" i="4" s="1"/>
  <c r="AX34" i="38"/>
  <c r="L68" i="4" s="1"/>
  <c r="AX33" i="38"/>
  <c r="L67" i="4" s="1"/>
  <c r="AX32" i="38"/>
  <c r="L66" i="4" s="1"/>
  <c r="AX31" i="38"/>
  <c r="L65" i="4" s="1"/>
  <c r="AX30" i="38"/>
  <c r="AX54" i="39"/>
  <c r="L62" i="4" s="1"/>
  <c r="AX53" i="39"/>
  <c r="L61" i="4" s="1"/>
  <c r="AX52" i="39"/>
  <c r="L60" i="4" s="1"/>
  <c r="AX51" i="39"/>
  <c r="AX50" i="39"/>
  <c r="L58" i="4" s="1"/>
  <c r="AX49" i="39"/>
  <c r="L57" i="4" s="1"/>
  <c r="AX48" i="39"/>
  <c r="L56" i="4" s="1"/>
  <c r="AX47" i="39"/>
  <c r="L55" i="4" s="1"/>
  <c r="AX46" i="39"/>
  <c r="L54" i="4" s="1"/>
  <c r="AX45" i="39"/>
  <c r="L53" i="4" s="1"/>
  <c r="AX44" i="39"/>
  <c r="L52" i="4" s="1"/>
  <c r="AX43" i="39"/>
  <c r="L51" i="4" s="1"/>
  <c r="AX42" i="39"/>
  <c r="L50" i="4" s="1"/>
  <c r="AX41" i="39"/>
  <c r="L49" i="4" s="1"/>
  <c r="AX40" i="39"/>
  <c r="L48" i="4" s="1"/>
  <c r="AX39" i="39"/>
  <c r="L47" i="4" s="1"/>
  <c r="AX38" i="39"/>
  <c r="L46" i="4" s="1"/>
  <c r="AX37" i="39"/>
  <c r="L45" i="4" s="1"/>
  <c r="AX36" i="39"/>
  <c r="L44" i="4" s="1"/>
  <c r="AX35" i="39"/>
  <c r="L43" i="4" s="1"/>
  <c r="AX34" i="39"/>
  <c r="L42" i="4" s="1"/>
  <c r="AX33" i="39"/>
  <c r="AX32" i="39"/>
  <c r="L40" i="4" s="1"/>
  <c r="AX31" i="39"/>
  <c r="L39" i="4" s="1"/>
  <c r="AX30" i="39"/>
  <c r="L38" i="4" s="1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298" i="4"/>
  <c r="N272" i="4"/>
  <c r="N246" i="4"/>
  <c r="N220" i="4"/>
  <c r="N194" i="4"/>
  <c r="N168" i="4"/>
  <c r="N142" i="4"/>
  <c r="N116" i="4"/>
  <c r="N90" i="4"/>
  <c r="N64" i="4"/>
  <c r="N38" i="4"/>
  <c r="N12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298" i="4"/>
  <c r="M272" i="4"/>
  <c r="M246" i="4"/>
  <c r="M220" i="4"/>
  <c r="M194" i="4"/>
  <c r="M168" i="4"/>
  <c r="M142" i="4"/>
  <c r="M116" i="4"/>
  <c r="M90" i="4"/>
  <c r="M64" i="4"/>
  <c r="M38" i="4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30" i="29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30" i="30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30" i="31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30" i="32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30" i="33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30" i="34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30" i="35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30" i="36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30" i="37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30" i="38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30" i="39"/>
  <c r="AO55" i="39"/>
  <c r="AA55" i="39"/>
  <c r="Z55" i="39"/>
  <c r="M63" i="4" s="1"/>
  <c r="Y55" i="39"/>
  <c r="X55" i="39"/>
  <c r="W55" i="39"/>
  <c r="V55" i="39"/>
  <c r="U55" i="39"/>
  <c r="T55" i="39"/>
  <c r="S55" i="39"/>
  <c r="R55" i="39"/>
  <c r="Q55" i="39"/>
  <c r="P55" i="39"/>
  <c r="O55" i="39"/>
  <c r="N55" i="39"/>
  <c r="M55" i="39"/>
  <c r="L55" i="39"/>
  <c r="K55" i="39"/>
  <c r="J55" i="39"/>
  <c r="AQ54" i="39"/>
  <c r="AQ53" i="39"/>
  <c r="AQ52" i="39"/>
  <c r="L59" i="4"/>
  <c r="AQ51" i="39"/>
  <c r="AQ50" i="39"/>
  <c r="AQ49" i="39"/>
  <c r="AQ48" i="39"/>
  <c r="AQ47" i="39"/>
  <c r="AQ46" i="39"/>
  <c r="AQ45" i="39"/>
  <c r="AQ44" i="39"/>
  <c r="AQ43" i="39"/>
  <c r="AQ42" i="39"/>
  <c r="AQ41" i="39"/>
  <c r="AQ40" i="39"/>
  <c r="AQ39" i="39"/>
  <c r="AQ38" i="39"/>
  <c r="AQ37" i="39"/>
  <c r="AQ36" i="39"/>
  <c r="AQ35" i="39"/>
  <c r="AQ34" i="39"/>
  <c r="L41" i="4"/>
  <c r="AQ33" i="39"/>
  <c r="AQ32" i="39"/>
  <c r="AQ31" i="39"/>
  <c r="AQ30" i="39"/>
  <c r="AO55" i="38"/>
  <c r="AA55" i="38"/>
  <c r="Z55" i="38"/>
  <c r="M89" i="4" s="1"/>
  <c r="Y55" i="38"/>
  <c r="X55" i="38"/>
  <c r="W55" i="38"/>
  <c r="V55" i="38"/>
  <c r="U55" i="38"/>
  <c r="T55" i="38"/>
  <c r="S55" i="38"/>
  <c r="R55" i="38"/>
  <c r="Q55" i="38"/>
  <c r="P55" i="38"/>
  <c r="O55" i="38"/>
  <c r="N55" i="38"/>
  <c r="M55" i="38"/>
  <c r="L55" i="38"/>
  <c r="K55" i="38"/>
  <c r="J55" i="38"/>
  <c r="AQ54" i="38"/>
  <c r="AQ53" i="38"/>
  <c r="L86" i="4"/>
  <c r="AQ52" i="38"/>
  <c r="AQ51" i="38"/>
  <c r="AQ50" i="38"/>
  <c r="AQ49" i="38"/>
  <c r="AQ48" i="38"/>
  <c r="AQ47" i="38"/>
  <c r="L80" i="4"/>
  <c r="AQ46" i="38"/>
  <c r="AQ45" i="38"/>
  <c r="AQ44" i="38"/>
  <c r="AQ43" i="38"/>
  <c r="AQ42" i="38"/>
  <c r="L75" i="4"/>
  <c r="AQ41" i="38"/>
  <c r="AQ40" i="38"/>
  <c r="AQ39" i="38"/>
  <c r="AQ38" i="38"/>
  <c r="AQ37" i="38"/>
  <c r="AQ36" i="38"/>
  <c r="AQ35" i="38"/>
  <c r="AQ34" i="38"/>
  <c r="AQ33" i="38"/>
  <c r="AQ32" i="38"/>
  <c r="AQ31" i="38"/>
  <c r="L64" i="4"/>
  <c r="AQ30" i="38"/>
  <c r="AO55" i="37"/>
  <c r="AA55" i="37"/>
  <c r="Z55" i="37"/>
  <c r="M115" i="4" s="1"/>
  <c r="Y55" i="37"/>
  <c r="X55" i="37"/>
  <c r="W55" i="37"/>
  <c r="V55" i="37"/>
  <c r="U55" i="37"/>
  <c r="T55" i="37"/>
  <c r="S55" i="37"/>
  <c r="R55" i="37"/>
  <c r="Q55" i="37"/>
  <c r="P55" i="37"/>
  <c r="O55" i="37"/>
  <c r="N55" i="37"/>
  <c r="M55" i="37"/>
  <c r="L55" i="37"/>
  <c r="K55" i="37"/>
  <c r="J55" i="37"/>
  <c r="AQ54" i="37"/>
  <c r="AQ53" i="37"/>
  <c r="AQ52" i="37"/>
  <c r="AQ51" i="37"/>
  <c r="AQ50" i="37"/>
  <c r="AQ49" i="37"/>
  <c r="AQ48" i="37"/>
  <c r="AQ47" i="37"/>
  <c r="AQ46" i="37"/>
  <c r="AQ45" i="37"/>
  <c r="AQ44" i="37"/>
  <c r="L103" i="4"/>
  <c r="AQ43" i="37"/>
  <c r="AQ42" i="37"/>
  <c r="AQ41" i="37"/>
  <c r="AQ40" i="37"/>
  <c r="AQ39" i="37"/>
  <c r="AQ38" i="37"/>
  <c r="AQ37" i="37"/>
  <c r="AQ36" i="37"/>
  <c r="AQ35" i="37"/>
  <c r="AQ34" i="37"/>
  <c r="AQ33" i="37"/>
  <c r="AQ32" i="37"/>
  <c r="L91" i="4"/>
  <c r="AQ31" i="37"/>
  <c r="AQ30" i="37"/>
  <c r="AO55" i="36"/>
  <c r="AA55" i="36"/>
  <c r="Z55" i="36"/>
  <c r="M141" i="4" s="1"/>
  <c r="Y55" i="36"/>
  <c r="X55" i="36"/>
  <c r="W55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AQ54" i="36"/>
  <c r="F140" i="4"/>
  <c r="AQ53" i="36"/>
  <c r="AQ52" i="36"/>
  <c r="L137" i="4"/>
  <c r="AQ51" i="36"/>
  <c r="AQ50" i="36"/>
  <c r="AQ49" i="36"/>
  <c r="AQ48" i="36"/>
  <c r="AQ47" i="36"/>
  <c r="AQ46" i="36"/>
  <c r="AQ45" i="36"/>
  <c r="AQ44" i="36"/>
  <c r="AQ43" i="36"/>
  <c r="AQ42" i="36"/>
  <c r="AQ41" i="36"/>
  <c r="L126" i="4"/>
  <c r="AQ40" i="36"/>
  <c r="AQ39" i="36"/>
  <c r="AQ38" i="36"/>
  <c r="AQ37" i="36"/>
  <c r="AQ36" i="36"/>
  <c r="AQ35" i="36"/>
  <c r="AQ34" i="36"/>
  <c r="AQ33" i="36"/>
  <c r="AQ32" i="36"/>
  <c r="L117" i="4"/>
  <c r="AQ31" i="36"/>
  <c r="AQ30" i="36"/>
  <c r="AO55" i="35"/>
  <c r="AA55" i="35"/>
  <c r="Z55" i="35"/>
  <c r="M167" i="4" s="1"/>
  <c r="Y55" i="35"/>
  <c r="X55" i="35"/>
  <c r="W55" i="35"/>
  <c r="V55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AQ54" i="35"/>
  <c r="AQ53" i="35"/>
  <c r="AQ52" i="35"/>
  <c r="AQ51" i="35"/>
  <c r="AQ50" i="35"/>
  <c r="AQ49" i="35"/>
  <c r="AQ48" i="35"/>
  <c r="AQ47" i="35"/>
  <c r="AQ46" i="35"/>
  <c r="AQ45" i="35"/>
  <c r="AQ44" i="35"/>
  <c r="L155" i="4"/>
  <c r="AQ43" i="35"/>
  <c r="AQ42" i="35"/>
  <c r="AQ41" i="35"/>
  <c r="AQ40" i="35"/>
  <c r="AQ39" i="35"/>
  <c r="AQ38" i="35"/>
  <c r="AQ37" i="35"/>
  <c r="AQ36" i="35"/>
  <c r="AQ35" i="35"/>
  <c r="L146" i="4"/>
  <c r="AQ34" i="35"/>
  <c r="AQ33" i="35"/>
  <c r="AQ32" i="35"/>
  <c r="AQ31" i="35"/>
  <c r="AQ30" i="35"/>
  <c r="AO55" i="34"/>
  <c r="AA55" i="34"/>
  <c r="Z55" i="34"/>
  <c r="M193" i="4" s="1"/>
  <c r="Y55" i="34"/>
  <c r="X55" i="34"/>
  <c r="W55" i="34"/>
  <c r="V55" i="34"/>
  <c r="U55" i="34"/>
  <c r="T55" i="34"/>
  <c r="S55" i="34"/>
  <c r="R55" i="34"/>
  <c r="Q55" i="34"/>
  <c r="P55" i="34"/>
  <c r="O55" i="34"/>
  <c r="N55" i="34"/>
  <c r="M55" i="34"/>
  <c r="L55" i="34"/>
  <c r="K55" i="34"/>
  <c r="J55" i="34"/>
  <c r="AQ54" i="34"/>
  <c r="L191" i="4"/>
  <c r="AQ53" i="34"/>
  <c r="AQ52" i="34"/>
  <c r="AQ51" i="34"/>
  <c r="AQ50" i="34"/>
  <c r="AQ49" i="34"/>
  <c r="L186" i="4"/>
  <c r="AQ48" i="34"/>
  <c r="AQ47" i="34"/>
  <c r="AQ46" i="34"/>
  <c r="AQ45" i="34"/>
  <c r="AQ44" i="34"/>
  <c r="AQ43" i="34"/>
  <c r="L180" i="4"/>
  <c r="AQ42" i="34"/>
  <c r="AQ41" i="34"/>
  <c r="AQ40" i="34"/>
  <c r="AQ39" i="34"/>
  <c r="AQ38" i="34"/>
  <c r="AQ37" i="34"/>
  <c r="AQ36" i="34"/>
  <c r="AQ35" i="34"/>
  <c r="L172" i="4"/>
  <c r="AQ34" i="34"/>
  <c r="AQ33" i="34"/>
  <c r="AQ32" i="34"/>
  <c r="AQ31" i="34"/>
  <c r="AQ30" i="34"/>
  <c r="AO55" i="33"/>
  <c r="AA55" i="33"/>
  <c r="Z55" i="33"/>
  <c r="M219" i="4" s="1"/>
  <c r="Y55" i="33"/>
  <c r="X55" i="33"/>
  <c r="W55" i="33"/>
  <c r="V55" i="33"/>
  <c r="U55" i="33"/>
  <c r="T55" i="33"/>
  <c r="S55" i="33"/>
  <c r="R55" i="33"/>
  <c r="Q55" i="33"/>
  <c r="P55" i="33"/>
  <c r="O55" i="33"/>
  <c r="N55" i="33"/>
  <c r="M55" i="33"/>
  <c r="L55" i="33"/>
  <c r="K55" i="33"/>
  <c r="J55" i="33"/>
  <c r="AQ54" i="33"/>
  <c r="L217" i="4"/>
  <c r="AQ53" i="33"/>
  <c r="AQ52" i="33"/>
  <c r="AQ51" i="33"/>
  <c r="AQ50" i="33"/>
  <c r="L213" i="4"/>
  <c r="AQ49" i="33"/>
  <c r="AQ48" i="33"/>
  <c r="AQ47" i="33"/>
  <c r="AQ46" i="33"/>
  <c r="AQ45" i="33"/>
  <c r="L208" i="4"/>
  <c r="AQ44" i="33"/>
  <c r="L207" i="4"/>
  <c r="AQ43" i="33"/>
  <c r="AQ42" i="33"/>
  <c r="AQ41" i="33"/>
  <c r="L204" i="4"/>
  <c r="AQ40" i="33"/>
  <c r="AQ39" i="33"/>
  <c r="AQ38" i="33"/>
  <c r="AQ37" i="33"/>
  <c r="AQ36" i="33"/>
  <c r="AQ35" i="33"/>
  <c r="AQ34" i="33"/>
  <c r="AQ33" i="33"/>
  <c r="AQ32" i="33"/>
  <c r="L195" i="4"/>
  <c r="AQ31" i="33"/>
  <c r="AQ30" i="33"/>
  <c r="AO55" i="32"/>
  <c r="AA55" i="32"/>
  <c r="Z55" i="32"/>
  <c r="M245" i="4" s="1"/>
  <c r="Y55" i="32"/>
  <c r="X55" i="32"/>
  <c r="W55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AQ54" i="32"/>
  <c r="AQ53" i="32"/>
  <c r="AQ52" i="32"/>
  <c r="AQ51" i="32"/>
  <c r="AQ50" i="32"/>
  <c r="AQ49" i="32"/>
  <c r="AQ48" i="32"/>
  <c r="AQ47" i="32"/>
  <c r="AQ46" i="32"/>
  <c r="AQ45" i="32"/>
  <c r="AQ44" i="32"/>
  <c r="AQ43" i="32"/>
  <c r="AQ42" i="32"/>
  <c r="AQ41" i="32"/>
  <c r="AQ40" i="32"/>
  <c r="AQ39" i="32"/>
  <c r="AQ38" i="32"/>
  <c r="L227" i="4"/>
  <c r="AQ37" i="32"/>
  <c r="AQ36" i="32"/>
  <c r="AQ35" i="32"/>
  <c r="AQ34" i="32"/>
  <c r="L223" i="4"/>
  <c r="AQ33" i="32"/>
  <c r="AQ32" i="32"/>
  <c r="AQ31" i="32"/>
  <c r="AQ30" i="32"/>
  <c r="AO55" i="31"/>
  <c r="AA55" i="31"/>
  <c r="Z55" i="31"/>
  <c r="M271" i="4" s="1"/>
  <c r="Y55" i="31"/>
  <c r="X55" i="31"/>
  <c r="W55" i="31"/>
  <c r="V55" i="31"/>
  <c r="U55" i="31"/>
  <c r="T55" i="31"/>
  <c r="S55" i="31"/>
  <c r="R55" i="31"/>
  <c r="Q55" i="31"/>
  <c r="P55" i="31"/>
  <c r="O55" i="31"/>
  <c r="N55" i="31"/>
  <c r="M55" i="31"/>
  <c r="L55" i="31"/>
  <c r="K55" i="31"/>
  <c r="J55" i="31"/>
  <c r="AQ54" i="31"/>
  <c r="AQ53" i="31"/>
  <c r="L268" i="4"/>
  <c r="AQ52" i="31"/>
  <c r="AQ51" i="31"/>
  <c r="AQ50" i="31"/>
  <c r="L265" i="4"/>
  <c r="AQ49" i="31"/>
  <c r="AQ48" i="31"/>
  <c r="AQ47" i="31"/>
  <c r="AQ46" i="31"/>
  <c r="AQ45" i="31"/>
  <c r="AQ44" i="31"/>
  <c r="AQ43" i="31"/>
  <c r="L258" i="4"/>
  <c r="AQ42" i="31"/>
  <c r="AQ41" i="31"/>
  <c r="AQ40" i="31"/>
  <c r="L255" i="4"/>
  <c r="AQ39" i="31"/>
  <c r="AQ38" i="31"/>
  <c r="AQ37" i="31"/>
  <c r="L252" i="4"/>
  <c r="AQ36" i="31"/>
  <c r="L251" i="4"/>
  <c r="AQ35" i="31"/>
  <c r="AQ34" i="31"/>
  <c r="AQ33" i="31"/>
  <c r="AQ32" i="31"/>
  <c r="AQ31" i="31"/>
  <c r="AQ30" i="31"/>
  <c r="AO55" i="30"/>
  <c r="AA55" i="30"/>
  <c r="Z55" i="30"/>
  <c r="M297" i="4" s="1"/>
  <c r="Y55" i="30"/>
  <c r="X55" i="30"/>
  <c r="W55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AQ54" i="30"/>
  <c r="AQ53" i="30"/>
  <c r="AQ52" i="30"/>
  <c r="AQ51" i="30"/>
  <c r="AQ50" i="30"/>
  <c r="AQ49" i="30"/>
  <c r="L290" i="4"/>
  <c r="AQ48" i="30"/>
  <c r="AQ47" i="30"/>
  <c r="AQ46" i="30"/>
  <c r="L287" i="4"/>
  <c r="AQ45" i="30"/>
  <c r="AQ44" i="30"/>
  <c r="AQ43" i="30"/>
  <c r="AQ42" i="30"/>
  <c r="AQ41" i="30"/>
  <c r="AQ40" i="30"/>
  <c r="AQ39" i="30"/>
  <c r="L280" i="4"/>
  <c r="AQ38" i="30"/>
  <c r="AQ37" i="30"/>
  <c r="AQ36" i="30"/>
  <c r="AQ35" i="30"/>
  <c r="AQ34" i="30"/>
  <c r="AQ33" i="30"/>
  <c r="AQ32" i="30"/>
  <c r="AQ31" i="30"/>
  <c r="AQ30" i="30"/>
  <c r="AO55" i="29"/>
  <c r="AA55" i="29"/>
  <c r="Z55" i="29"/>
  <c r="M323" i="4" s="1"/>
  <c r="Y55" i="29"/>
  <c r="X55" i="29"/>
  <c r="W55" i="29"/>
  <c r="V55" i="29"/>
  <c r="U55" i="29"/>
  <c r="T55" i="29"/>
  <c r="S55" i="29"/>
  <c r="R55" i="29"/>
  <c r="Q55" i="29"/>
  <c r="P55" i="29"/>
  <c r="O55" i="29"/>
  <c r="N55" i="29"/>
  <c r="M55" i="29"/>
  <c r="L55" i="29"/>
  <c r="K55" i="29"/>
  <c r="J55" i="29"/>
  <c r="AQ54" i="29"/>
  <c r="AQ53" i="29"/>
  <c r="AQ52" i="29"/>
  <c r="AQ51" i="29"/>
  <c r="AQ50" i="29"/>
  <c r="AQ49" i="29"/>
  <c r="AQ48" i="29"/>
  <c r="AQ47" i="29"/>
  <c r="AQ46" i="29"/>
  <c r="AQ45" i="29"/>
  <c r="AQ44" i="29"/>
  <c r="AQ43" i="29"/>
  <c r="AQ42" i="29"/>
  <c r="AQ41" i="29"/>
  <c r="AQ40" i="29"/>
  <c r="AQ39" i="29"/>
  <c r="AQ38" i="29"/>
  <c r="AQ37" i="29"/>
  <c r="AQ36" i="29"/>
  <c r="L303" i="4"/>
  <c r="AQ35" i="29"/>
  <c r="AQ34" i="29"/>
  <c r="AQ33" i="29"/>
  <c r="AQ32" i="29"/>
  <c r="AQ31" i="29"/>
  <c r="AQ30" i="29"/>
  <c r="L13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AX30" i="5"/>
  <c r="L12" i="4" s="1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12" i="4"/>
  <c r="H21" i="5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298" i="4"/>
  <c r="H22" i="29" s="1"/>
  <c r="O273" i="4"/>
  <c r="O274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72" i="4"/>
  <c r="H22" i="30" s="1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46" i="4"/>
  <c r="H22" i="31" s="1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20" i="4"/>
  <c r="H22" i="32" s="1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194" i="4"/>
  <c r="H22" i="33" s="1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68" i="4"/>
  <c r="H22" i="34" s="1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42" i="4"/>
  <c r="H22" i="35" s="1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16" i="4"/>
  <c r="H22" i="36" s="1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90" i="4"/>
  <c r="H22" i="37" s="1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64" i="4"/>
  <c r="H22" i="38" s="1"/>
  <c r="O39" i="4"/>
  <c r="O40" i="4"/>
  <c r="O41" i="4"/>
  <c r="O42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38" i="4"/>
  <c r="H22" i="39" s="1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12" i="4"/>
  <c r="H22" i="5" s="1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9" i="4"/>
  <c r="Q170" i="4"/>
  <c r="Q171" i="4"/>
  <c r="Q172" i="4"/>
  <c r="Q173" i="4"/>
  <c r="Q175" i="4"/>
  <c r="Q176" i="4"/>
  <c r="Q177" i="4"/>
  <c r="Q179" i="4"/>
  <c r="Q180" i="4"/>
  <c r="Q181" i="4"/>
  <c r="Q182" i="4"/>
  <c r="Q183" i="4"/>
  <c r="Q184" i="4"/>
  <c r="Q185" i="4"/>
  <c r="Q186" i="4"/>
  <c r="Q187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7" i="4"/>
  <c r="Q218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298" i="4"/>
  <c r="Q246" i="4"/>
  <c r="Q220" i="4"/>
  <c r="Q194" i="4"/>
  <c r="Q168" i="4"/>
  <c r="Q142" i="4"/>
  <c r="Q116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38" i="4"/>
  <c r="Q13" i="4"/>
  <c r="Q14" i="4"/>
  <c r="Q15" i="4"/>
  <c r="Q16" i="4"/>
  <c r="Q17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12" i="4"/>
  <c r="AQ54" i="5"/>
  <c r="AQ53" i="5"/>
  <c r="AQ52" i="5"/>
  <c r="AQ51" i="5"/>
  <c r="AQ50" i="5"/>
  <c r="AQ49" i="5"/>
  <c r="AQ48" i="5"/>
  <c r="AQ47" i="5"/>
  <c r="AQ46" i="5"/>
  <c r="AQ45" i="5"/>
  <c r="AQ44" i="5"/>
  <c r="AQ43" i="5"/>
  <c r="AQ42" i="5"/>
  <c r="AQ41" i="5"/>
  <c r="AQ40" i="5"/>
  <c r="AQ39" i="5"/>
  <c r="AQ38" i="5"/>
  <c r="AQ37" i="5"/>
  <c r="AQ36" i="5"/>
  <c r="AQ35" i="5"/>
  <c r="AQ34" i="5"/>
  <c r="AQ33" i="5"/>
  <c r="AQ32" i="5"/>
  <c r="AQ31" i="5"/>
  <c r="AQ30" i="5"/>
  <c r="AF55" i="5"/>
  <c r="Z55" i="5"/>
  <c r="M37" i="4" s="1"/>
  <c r="AA55" i="5"/>
  <c r="AB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J55" i="5"/>
  <c r="G30" i="5"/>
  <c r="G31" i="5"/>
  <c r="AO55" i="5"/>
  <c r="BW13" i="4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4" i="5"/>
  <c r="G53" i="5"/>
  <c r="G140" i="4"/>
  <c r="J140" i="4"/>
  <c r="H140" i="4"/>
  <c r="I140" i="4"/>
  <c r="L272" i="4"/>
  <c r="L14" i="4"/>
  <c r="AX55" i="36" l="1"/>
  <c r="L119" i="4"/>
  <c r="A54" i="5"/>
  <c r="B54" i="5" s="1"/>
  <c r="C54" i="5" s="1"/>
  <c r="A49" i="5"/>
  <c r="F31" i="4" s="1"/>
  <c r="A45" i="5"/>
  <c r="F27" i="4" s="1"/>
  <c r="A33" i="5"/>
  <c r="F15" i="4" s="1"/>
  <c r="A31" i="5"/>
  <c r="B31" i="5" s="1"/>
  <c r="A51" i="39"/>
  <c r="F59" i="4" s="1"/>
  <c r="A47" i="39"/>
  <c r="F55" i="4" s="1"/>
  <c r="A43" i="39"/>
  <c r="F51" i="4" s="1"/>
  <c r="A39" i="39"/>
  <c r="F47" i="4" s="1"/>
  <c r="A35" i="39"/>
  <c r="F43" i="4" s="1"/>
  <c r="A31" i="39"/>
  <c r="F39" i="4" s="1"/>
  <c r="A52" i="38"/>
  <c r="F86" i="4" s="1"/>
  <c r="A48" i="38"/>
  <c r="F82" i="4" s="1"/>
  <c r="A44" i="38"/>
  <c r="F78" i="4" s="1"/>
  <c r="A40" i="38"/>
  <c r="F74" i="4" s="1"/>
  <c r="A36" i="38"/>
  <c r="F70" i="4" s="1"/>
  <c r="A32" i="38"/>
  <c r="F66" i="4" s="1"/>
  <c r="A53" i="37"/>
  <c r="F113" i="4" s="1"/>
  <c r="A49" i="37"/>
  <c r="F109" i="4" s="1"/>
  <c r="A45" i="37"/>
  <c r="F105" i="4" s="1"/>
  <c r="A41" i="37"/>
  <c r="F101" i="4" s="1"/>
  <c r="A37" i="37"/>
  <c r="F97" i="4" s="1"/>
  <c r="A33" i="37"/>
  <c r="F93" i="4" s="1"/>
  <c r="A53" i="36"/>
  <c r="F139" i="4" s="1"/>
  <c r="A49" i="36"/>
  <c r="F135" i="4" s="1"/>
  <c r="A45" i="36"/>
  <c r="F131" i="4" s="1"/>
  <c r="A41" i="36"/>
  <c r="F127" i="4" s="1"/>
  <c r="A37" i="36"/>
  <c r="F123" i="4" s="1"/>
  <c r="A33" i="36"/>
  <c r="F119" i="4" s="1"/>
  <c r="A54" i="35"/>
  <c r="F166" i="4" s="1"/>
  <c r="A50" i="35"/>
  <c r="F162" i="4" s="1"/>
  <c r="A46" i="35"/>
  <c r="F158" i="4" s="1"/>
  <c r="A42" i="35"/>
  <c r="F154" i="4" s="1"/>
  <c r="A38" i="35"/>
  <c r="F150" i="4" s="1"/>
  <c r="A34" i="35"/>
  <c r="F146" i="4" s="1"/>
  <c r="A30" i="34"/>
  <c r="F168" i="4" s="1"/>
  <c r="A51" i="34"/>
  <c r="F189" i="4" s="1"/>
  <c r="A47" i="34"/>
  <c r="F185" i="4" s="1"/>
  <c r="A43" i="34"/>
  <c r="F181" i="4" s="1"/>
  <c r="A39" i="34"/>
  <c r="F177" i="4" s="1"/>
  <c r="A35" i="34"/>
  <c r="F173" i="4" s="1"/>
  <c r="A31" i="34"/>
  <c r="F169" i="4" s="1"/>
  <c r="A52" i="33"/>
  <c r="F216" i="4" s="1"/>
  <c r="A48" i="33"/>
  <c r="F212" i="4" s="1"/>
  <c r="A44" i="33"/>
  <c r="F208" i="4" s="1"/>
  <c r="A40" i="33"/>
  <c r="F204" i="4" s="1"/>
  <c r="A36" i="33"/>
  <c r="F200" i="4" s="1"/>
  <c r="A32" i="33"/>
  <c r="F196" i="4" s="1"/>
  <c r="A53" i="32"/>
  <c r="F243" i="4" s="1"/>
  <c r="A49" i="32"/>
  <c r="F239" i="4" s="1"/>
  <c r="A45" i="32"/>
  <c r="F235" i="4" s="1"/>
  <c r="A41" i="32"/>
  <c r="F231" i="4" s="1"/>
  <c r="A37" i="32"/>
  <c r="F227" i="4" s="1"/>
  <c r="A33" i="32"/>
  <c r="F223" i="4" s="1"/>
  <c r="A54" i="31"/>
  <c r="F270" i="4" s="1"/>
  <c r="A50" i="31"/>
  <c r="F266" i="4" s="1"/>
  <c r="A46" i="31"/>
  <c r="F262" i="4" s="1"/>
  <c r="A42" i="31"/>
  <c r="F258" i="4" s="1"/>
  <c r="A38" i="31"/>
  <c r="F254" i="4" s="1"/>
  <c r="A34" i="31"/>
  <c r="F250" i="4" s="1"/>
  <c r="A30" i="30"/>
  <c r="F272" i="4" s="1"/>
  <c r="A51" i="30"/>
  <c r="F293" i="4" s="1"/>
  <c r="A47" i="30"/>
  <c r="F289" i="4" s="1"/>
  <c r="A43" i="30"/>
  <c r="F285" i="4" s="1"/>
  <c r="A39" i="30"/>
  <c r="F281" i="4" s="1"/>
  <c r="A35" i="30"/>
  <c r="F277" i="4" s="1"/>
  <c r="A31" i="30"/>
  <c r="F273" i="4" s="1"/>
  <c r="A52" i="29"/>
  <c r="F320" i="4" s="1"/>
  <c r="A48" i="29"/>
  <c r="F316" i="4" s="1"/>
  <c r="A44" i="29"/>
  <c r="F312" i="4" s="1"/>
  <c r="A40" i="29"/>
  <c r="F308" i="4" s="1"/>
  <c r="A36" i="29"/>
  <c r="F304" i="4" s="1"/>
  <c r="A32" i="29"/>
  <c r="F300" i="4" s="1"/>
  <c r="A53" i="5"/>
  <c r="F35" i="4" s="1"/>
  <c r="A50" i="5"/>
  <c r="F32" i="4" s="1"/>
  <c r="A46" i="5"/>
  <c r="F28" i="4" s="1"/>
  <c r="A38" i="5"/>
  <c r="F20" i="4" s="1"/>
  <c r="A34" i="5"/>
  <c r="F16" i="4" s="1"/>
  <c r="A52" i="39"/>
  <c r="F60" i="4" s="1"/>
  <c r="A48" i="39"/>
  <c r="B48" i="39" s="1"/>
  <c r="D48" i="39" s="1"/>
  <c r="A44" i="39"/>
  <c r="F52" i="4" s="1"/>
  <c r="A40" i="39"/>
  <c r="F48" i="4" s="1"/>
  <c r="A36" i="39"/>
  <c r="F44" i="4" s="1"/>
  <c r="A32" i="39"/>
  <c r="F40" i="4" s="1"/>
  <c r="A53" i="38"/>
  <c r="F87" i="4" s="1"/>
  <c r="A49" i="38"/>
  <c r="F83" i="4" s="1"/>
  <c r="A45" i="38"/>
  <c r="F79" i="4" s="1"/>
  <c r="A41" i="38"/>
  <c r="F75" i="4" s="1"/>
  <c r="A37" i="38"/>
  <c r="F71" i="4" s="1"/>
  <c r="A33" i="38"/>
  <c r="F67" i="4" s="1"/>
  <c r="A54" i="37"/>
  <c r="F114" i="4" s="1"/>
  <c r="A50" i="37"/>
  <c r="F110" i="4" s="1"/>
  <c r="A46" i="37"/>
  <c r="F106" i="4" s="1"/>
  <c r="A42" i="37"/>
  <c r="F102" i="4" s="1"/>
  <c r="A38" i="37"/>
  <c r="F98" i="4" s="1"/>
  <c r="A34" i="37"/>
  <c r="F94" i="4" s="1"/>
  <c r="A30" i="36"/>
  <c r="F116" i="4" s="1"/>
  <c r="A50" i="36"/>
  <c r="F136" i="4" s="1"/>
  <c r="A46" i="36"/>
  <c r="F132" i="4" s="1"/>
  <c r="A42" i="36"/>
  <c r="F128" i="4" s="1"/>
  <c r="A38" i="36"/>
  <c r="F124" i="4" s="1"/>
  <c r="A34" i="36"/>
  <c r="F120" i="4" s="1"/>
  <c r="A30" i="35"/>
  <c r="F142" i="4" s="1"/>
  <c r="A51" i="35"/>
  <c r="F163" i="4" s="1"/>
  <c r="A47" i="35"/>
  <c r="F159" i="4" s="1"/>
  <c r="A43" i="35"/>
  <c r="F155" i="4" s="1"/>
  <c r="A39" i="35"/>
  <c r="F151" i="4" s="1"/>
  <c r="A35" i="35"/>
  <c r="F147" i="4" s="1"/>
  <c r="A31" i="35"/>
  <c r="F143" i="4" s="1"/>
  <c r="A52" i="34"/>
  <c r="F190" i="4" s="1"/>
  <c r="A48" i="34"/>
  <c r="F186" i="4" s="1"/>
  <c r="A44" i="34"/>
  <c r="F182" i="4" s="1"/>
  <c r="A40" i="34"/>
  <c r="F178" i="4" s="1"/>
  <c r="A36" i="34"/>
  <c r="F174" i="4" s="1"/>
  <c r="A32" i="34"/>
  <c r="F170" i="4" s="1"/>
  <c r="A53" i="33"/>
  <c r="F217" i="4" s="1"/>
  <c r="A49" i="33"/>
  <c r="F213" i="4" s="1"/>
  <c r="A45" i="33"/>
  <c r="F209" i="4" s="1"/>
  <c r="A41" i="33"/>
  <c r="F205" i="4" s="1"/>
  <c r="A37" i="33"/>
  <c r="F201" i="4" s="1"/>
  <c r="A33" i="33"/>
  <c r="F197" i="4" s="1"/>
  <c r="A54" i="32"/>
  <c r="F244" i="4" s="1"/>
  <c r="A50" i="32"/>
  <c r="F240" i="4" s="1"/>
  <c r="A46" i="32"/>
  <c r="F236" i="4" s="1"/>
  <c r="A42" i="32"/>
  <c r="F232" i="4" s="1"/>
  <c r="A38" i="32"/>
  <c r="F228" i="4" s="1"/>
  <c r="A34" i="32"/>
  <c r="F224" i="4" s="1"/>
  <c r="A30" i="31"/>
  <c r="F246" i="4" s="1"/>
  <c r="A51" i="31"/>
  <c r="F267" i="4" s="1"/>
  <c r="A47" i="31"/>
  <c r="F263" i="4" s="1"/>
  <c r="A43" i="31"/>
  <c r="F259" i="4" s="1"/>
  <c r="A39" i="31"/>
  <c r="F255" i="4" s="1"/>
  <c r="A35" i="31"/>
  <c r="F251" i="4" s="1"/>
  <c r="A31" i="31"/>
  <c r="F247" i="4" s="1"/>
  <c r="A52" i="30"/>
  <c r="F294" i="4" s="1"/>
  <c r="A48" i="30"/>
  <c r="F290" i="4" s="1"/>
  <c r="A44" i="30"/>
  <c r="F286" i="4" s="1"/>
  <c r="A40" i="30"/>
  <c r="F282" i="4" s="1"/>
  <c r="A36" i="30"/>
  <c r="F278" i="4" s="1"/>
  <c r="A32" i="30"/>
  <c r="F274" i="4" s="1"/>
  <c r="A53" i="29"/>
  <c r="F321" i="4" s="1"/>
  <c r="A49" i="29"/>
  <c r="F317" i="4" s="1"/>
  <c r="A45" i="29"/>
  <c r="F313" i="4" s="1"/>
  <c r="A41" i="29"/>
  <c r="F309" i="4" s="1"/>
  <c r="A37" i="29"/>
  <c r="F305" i="4" s="1"/>
  <c r="A33" i="29"/>
  <c r="F301" i="4" s="1"/>
  <c r="A51" i="5"/>
  <c r="B51" i="5" s="1"/>
  <c r="C51" i="5" s="1"/>
  <c r="A47" i="5"/>
  <c r="B47" i="5" s="1"/>
  <c r="D47" i="5" s="1"/>
  <c r="A43" i="5"/>
  <c r="B43" i="5" s="1"/>
  <c r="D43" i="5" s="1"/>
  <c r="A39" i="5"/>
  <c r="B39" i="5" s="1"/>
  <c r="D39" i="5" s="1"/>
  <c r="A35" i="5"/>
  <c r="B35" i="5" s="1"/>
  <c r="D35" i="5" s="1"/>
  <c r="A53" i="39"/>
  <c r="F61" i="4" s="1"/>
  <c r="A45" i="39"/>
  <c r="F53" i="4" s="1"/>
  <c r="A41" i="39"/>
  <c r="F49" i="4" s="1"/>
  <c r="A37" i="39"/>
  <c r="F45" i="4" s="1"/>
  <c r="A33" i="39"/>
  <c r="F41" i="4" s="1"/>
  <c r="A54" i="38"/>
  <c r="F88" i="4" s="1"/>
  <c r="A50" i="38"/>
  <c r="F84" i="4" s="1"/>
  <c r="A46" i="38"/>
  <c r="F80" i="4" s="1"/>
  <c r="A42" i="38"/>
  <c r="F76" i="4" s="1"/>
  <c r="A38" i="38"/>
  <c r="F72" i="4" s="1"/>
  <c r="A34" i="38"/>
  <c r="F68" i="4" s="1"/>
  <c r="A30" i="37"/>
  <c r="F90" i="4" s="1"/>
  <c r="A51" i="37"/>
  <c r="F111" i="4" s="1"/>
  <c r="A47" i="37"/>
  <c r="F107" i="4" s="1"/>
  <c r="A43" i="37"/>
  <c r="F103" i="4" s="1"/>
  <c r="A39" i="37"/>
  <c r="F99" i="4" s="1"/>
  <c r="A35" i="37"/>
  <c r="F95" i="4" s="1"/>
  <c r="A31" i="37"/>
  <c r="F91" i="4" s="1"/>
  <c r="A51" i="36"/>
  <c r="F137" i="4" s="1"/>
  <c r="A47" i="36"/>
  <c r="F133" i="4" s="1"/>
  <c r="A43" i="36"/>
  <c r="F129" i="4" s="1"/>
  <c r="A39" i="36"/>
  <c r="F125" i="4" s="1"/>
  <c r="A35" i="36"/>
  <c r="F121" i="4" s="1"/>
  <c r="A31" i="36"/>
  <c r="F117" i="4" s="1"/>
  <c r="A52" i="35"/>
  <c r="F164" i="4" s="1"/>
  <c r="A48" i="35"/>
  <c r="F160" i="4" s="1"/>
  <c r="A44" i="35"/>
  <c r="F156" i="4" s="1"/>
  <c r="A40" i="35"/>
  <c r="F152" i="4" s="1"/>
  <c r="A36" i="35"/>
  <c r="F148" i="4" s="1"/>
  <c r="A32" i="35"/>
  <c r="F144" i="4" s="1"/>
  <c r="A53" i="34"/>
  <c r="F191" i="4" s="1"/>
  <c r="A49" i="34"/>
  <c r="F187" i="4" s="1"/>
  <c r="A45" i="34"/>
  <c r="F183" i="4" s="1"/>
  <c r="A41" i="34"/>
  <c r="F179" i="4" s="1"/>
  <c r="A37" i="34"/>
  <c r="F175" i="4" s="1"/>
  <c r="A33" i="34"/>
  <c r="F171" i="4" s="1"/>
  <c r="A54" i="33"/>
  <c r="F218" i="4" s="1"/>
  <c r="A50" i="33"/>
  <c r="F214" i="4" s="1"/>
  <c r="A46" i="33"/>
  <c r="F210" i="4" s="1"/>
  <c r="A42" i="33"/>
  <c r="F206" i="4" s="1"/>
  <c r="A38" i="33"/>
  <c r="F202" i="4" s="1"/>
  <c r="A34" i="33"/>
  <c r="F198" i="4" s="1"/>
  <c r="A30" i="32"/>
  <c r="F220" i="4" s="1"/>
  <c r="A51" i="32"/>
  <c r="F241" i="4" s="1"/>
  <c r="A47" i="32"/>
  <c r="F237" i="4" s="1"/>
  <c r="A43" i="32"/>
  <c r="F233" i="4" s="1"/>
  <c r="A39" i="32"/>
  <c r="F229" i="4" s="1"/>
  <c r="A35" i="32"/>
  <c r="F225" i="4" s="1"/>
  <c r="A31" i="32"/>
  <c r="F221" i="4" s="1"/>
  <c r="A52" i="31"/>
  <c r="F268" i="4" s="1"/>
  <c r="A48" i="31"/>
  <c r="F264" i="4" s="1"/>
  <c r="A44" i="31"/>
  <c r="F260" i="4" s="1"/>
  <c r="A40" i="31"/>
  <c r="F256" i="4" s="1"/>
  <c r="A36" i="31"/>
  <c r="F252" i="4" s="1"/>
  <c r="A32" i="31"/>
  <c r="F248" i="4" s="1"/>
  <c r="A53" i="30"/>
  <c r="F295" i="4" s="1"/>
  <c r="A49" i="30"/>
  <c r="F291" i="4" s="1"/>
  <c r="A45" i="30"/>
  <c r="F287" i="4" s="1"/>
  <c r="A41" i="30"/>
  <c r="F283" i="4" s="1"/>
  <c r="A37" i="30"/>
  <c r="F279" i="4" s="1"/>
  <c r="A33" i="30"/>
  <c r="F275" i="4" s="1"/>
  <c r="A54" i="29"/>
  <c r="F322" i="4" s="1"/>
  <c r="A50" i="29"/>
  <c r="F318" i="4" s="1"/>
  <c r="A46" i="29"/>
  <c r="F314" i="4" s="1"/>
  <c r="A42" i="29"/>
  <c r="F310" i="4" s="1"/>
  <c r="A38" i="29"/>
  <c r="F306" i="4" s="1"/>
  <c r="A34" i="29"/>
  <c r="F302" i="4" s="1"/>
  <c r="A52" i="5"/>
  <c r="F34" i="4" s="1"/>
  <c r="A48" i="5"/>
  <c r="F30" i="4" s="1"/>
  <c r="A44" i="5"/>
  <c r="F26" i="4" s="1"/>
  <c r="A40" i="5"/>
  <c r="F22" i="4" s="1"/>
  <c r="A36" i="5"/>
  <c r="F18" i="4" s="1"/>
  <c r="A32" i="5"/>
  <c r="F14" i="4" s="1"/>
  <c r="A54" i="39"/>
  <c r="B54" i="39" s="1"/>
  <c r="D54" i="39" s="1"/>
  <c r="A50" i="39"/>
  <c r="F58" i="4" s="1"/>
  <c r="A46" i="39"/>
  <c r="F54" i="4" s="1"/>
  <c r="A42" i="39"/>
  <c r="F50" i="4" s="1"/>
  <c r="A38" i="39"/>
  <c r="F46" i="4" s="1"/>
  <c r="A34" i="39"/>
  <c r="F42" i="4" s="1"/>
  <c r="A30" i="38"/>
  <c r="B30" i="38" s="1"/>
  <c r="D30" i="38" s="1"/>
  <c r="F30" i="38" s="1"/>
  <c r="A51" i="38"/>
  <c r="F85" i="4" s="1"/>
  <c r="A47" i="38"/>
  <c r="F81" i="4" s="1"/>
  <c r="A43" i="38"/>
  <c r="F77" i="4" s="1"/>
  <c r="A39" i="38"/>
  <c r="F73" i="4" s="1"/>
  <c r="A35" i="38"/>
  <c r="F69" i="4" s="1"/>
  <c r="A31" i="38"/>
  <c r="F65" i="4" s="1"/>
  <c r="A52" i="37"/>
  <c r="F112" i="4" s="1"/>
  <c r="A48" i="37"/>
  <c r="F108" i="4" s="1"/>
  <c r="A44" i="37"/>
  <c r="F104" i="4" s="1"/>
  <c r="A40" i="37"/>
  <c r="F100" i="4" s="1"/>
  <c r="A36" i="37"/>
  <c r="F96" i="4" s="1"/>
  <c r="A32" i="37"/>
  <c r="F92" i="4" s="1"/>
  <c r="A52" i="36"/>
  <c r="F138" i="4" s="1"/>
  <c r="A48" i="36"/>
  <c r="F134" i="4" s="1"/>
  <c r="A44" i="36"/>
  <c r="F130" i="4" s="1"/>
  <c r="A40" i="36"/>
  <c r="F126" i="4" s="1"/>
  <c r="A36" i="36"/>
  <c r="F122" i="4" s="1"/>
  <c r="A32" i="36"/>
  <c r="F118" i="4" s="1"/>
  <c r="A53" i="35"/>
  <c r="F165" i="4" s="1"/>
  <c r="A49" i="35"/>
  <c r="F161" i="4" s="1"/>
  <c r="A45" i="35"/>
  <c r="F157" i="4" s="1"/>
  <c r="A41" i="35"/>
  <c r="F153" i="4" s="1"/>
  <c r="A37" i="35"/>
  <c r="F149" i="4" s="1"/>
  <c r="A33" i="35"/>
  <c r="F145" i="4" s="1"/>
  <c r="A54" i="34"/>
  <c r="F192" i="4" s="1"/>
  <c r="A50" i="34"/>
  <c r="F188" i="4" s="1"/>
  <c r="A46" i="34"/>
  <c r="F184" i="4" s="1"/>
  <c r="A42" i="34"/>
  <c r="F180" i="4" s="1"/>
  <c r="A38" i="34"/>
  <c r="F176" i="4" s="1"/>
  <c r="A34" i="34"/>
  <c r="F172" i="4" s="1"/>
  <c r="A30" i="33"/>
  <c r="F194" i="4" s="1"/>
  <c r="A51" i="33"/>
  <c r="F215" i="4" s="1"/>
  <c r="A47" i="33"/>
  <c r="F211" i="4" s="1"/>
  <c r="A43" i="33"/>
  <c r="F207" i="4" s="1"/>
  <c r="A39" i="33"/>
  <c r="F203" i="4" s="1"/>
  <c r="A35" i="33"/>
  <c r="F199" i="4" s="1"/>
  <c r="A31" i="33"/>
  <c r="F195" i="4" s="1"/>
  <c r="A52" i="32"/>
  <c r="F242" i="4" s="1"/>
  <c r="A48" i="32"/>
  <c r="F238" i="4" s="1"/>
  <c r="A44" i="32"/>
  <c r="F234" i="4" s="1"/>
  <c r="A40" i="32"/>
  <c r="F230" i="4" s="1"/>
  <c r="A36" i="32"/>
  <c r="F226" i="4" s="1"/>
  <c r="A32" i="32"/>
  <c r="F222" i="4" s="1"/>
  <c r="A53" i="31"/>
  <c r="F269" i="4" s="1"/>
  <c r="A49" i="31"/>
  <c r="F265" i="4" s="1"/>
  <c r="A45" i="31"/>
  <c r="F261" i="4" s="1"/>
  <c r="A41" i="31"/>
  <c r="F257" i="4" s="1"/>
  <c r="A37" i="31"/>
  <c r="F253" i="4" s="1"/>
  <c r="A33" i="31"/>
  <c r="F249" i="4" s="1"/>
  <c r="A54" i="30"/>
  <c r="F296" i="4" s="1"/>
  <c r="A50" i="30"/>
  <c r="F292" i="4" s="1"/>
  <c r="A46" i="30"/>
  <c r="F288" i="4" s="1"/>
  <c r="A42" i="30"/>
  <c r="F284" i="4" s="1"/>
  <c r="A38" i="30"/>
  <c r="F280" i="4" s="1"/>
  <c r="A34" i="30"/>
  <c r="F276" i="4" s="1"/>
  <c r="A51" i="29"/>
  <c r="F319" i="4" s="1"/>
  <c r="A47" i="29"/>
  <c r="F315" i="4" s="1"/>
  <c r="A43" i="29"/>
  <c r="F311" i="4" s="1"/>
  <c r="A39" i="29"/>
  <c r="F307" i="4" s="1"/>
  <c r="A35" i="29"/>
  <c r="F303" i="4" s="1"/>
  <c r="A31" i="29"/>
  <c r="F299" i="4" s="1"/>
  <c r="A30" i="5"/>
  <c r="B30" i="5" s="1"/>
  <c r="D30" i="5" s="1"/>
  <c r="AX55" i="38"/>
  <c r="L89" i="4" s="1"/>
  <c r="H8" i="17" s="1"/>
  <c r="AX55" i="33"/>
  <c r="L219" i="4" s="1"/>
  <c r="H13" i="17" s="1"/>
  <c r="AX55" i="39"/>
  <c r="L63" i="4" s="1"/>
  <c r="H7" i="17" s="1"/>
  <c r="A30" i="29"/>
  <c r="AX55" i="29"/>
  <c r="L323" i="4" s="1"/>
  <c r="H17" i="17" s="1"/>
  <c r="L141" i="4"/>
  <c r="H10" i="17" s="1"/>
  <c r="AX55" i="32"/>
  <c r="L245" i="4" s="1"/>
  <c r="H14" i="17" s="1"/>
  <c r="AX55" i="31"/>
  <c r="L271" i="4" s="1"/>
  <c r="H15" i="17" s="1"/>
  <c r="AX55" i="35"/>
  <c r="L167" i="4" s="1"/>
  <c r="H11" i="17" s="1"/>
  <c r="AX55" i="37"/>
  <c r="L115" i="4" s="1"/>
  <c r="H9" i="17" s="1"/>
  <c r="AX55" i="34"/>
  <c r="L193" i="4" s="1"/>
  <c r="H12" i="17" s="1"/>
  <c r="AX55" i="30"/>
  <c r="L297" i="4" s="1"/>
  <c r="H16" i="17" s="1"/>
  <c r="L248" i="4"/>
  <c r="AX55" i="5"/>
  <c r="L37" i="4" s="1"/>
  <c r="H6" i="17" s="1"/>
  <c r="A30" i="39"/>
  <c r="A49" i="39"/>
  <c r="A41" i="5"/>
  <c r="A37" i="5"/>
  <c r="A42" i="5"/>
  <c r="BC55" i="5"/>
  <c r="B37" i="37" l="1"/>
  <c r="D37" i="37" s="1"/>
  <c r="F37" i="37" s="1"/>
  <c r="F54" i="39"/>
  <c r="K62" i="4" s="1"/>
  <c r="BG62" i="4" s="1"/>
  <c r="I54" i="39" s="1"/>
  <c r="F48" i="39"/>
  <c r="F35" i="5"/>
  <c r="F43" i="5"/>
  <c r="F47" i="5"/>
  <c r="K29" i="4" s="1"/>
  <c r="BG29" i="4" s="1"/>
  <c r="I47" i="5" s="1"/>
  <c r="F39" i="5"/>
  <c r="F30" i="5"/>
  <c r="B54" i="32"/>
  <c r="D54" i="32" s="1"/>
  <c r="F54" i="32" s="1"/>
  <c r="B53" i="37"/>
  <c r="D53" i="37" s="1"/>
  <c r="F53" i="37" s="1"/>
  <c r="B44" i="37"/>
  <c r="D44" i="37" s="1"/>
  <c r="F44" i="37" s="1"/>
  <c r="B48" i="33"/>
  <c r="C48" i="33" s="1"/>
  <c r="E48" i="33" s="1"/>
  <c r="J212" i="4" s="1"/>
  <c r="B47" i="31"/>
  <c r="D47" i="31" s="1"/>
  <c r="F47" i="31" s="1"/>
  <c r="B31" i="31"/>
  <c r="D31" i="31" s="1"/>
  <c r="F31" i="31" s="1"/>
  <c r="B38" i="32"/>
  <c r="D38" i="32" s="1"/>
  <c r="F38" i="32" s="1"/>
  <c r="B32" i="33"/>
  <c r="G196" i="4" s="1"/>
  <c r="B51" i="35"/>
  <c r="D51" i="35" s="1"/>
  <c r="F51" i="35" s="1"/>
  <c r="B35" i="35"/>
  <c r="D35" i="35" s="1"/>
  <c r="F35" i="35" s="1"/>
  <c r="B33" i="39"/>
  <c r="D33" i="39" s="1"/>
  <c r="B53" i="5"/>
  <c r="C53" i="5" s="1"/>
  <c r="AR53" i="5" s="1"/>
  <c r="BL35" i="4" s="1"/>
  <c r="B35" i="36"/>
  <c r="D35" i="36" s="1"/>
  <c r="F35" i="36" s="1"/>
  <c r="B44" i="35"/>
  <c r="D44" i="35" s="1"/>
  <c r="F44" i="35" s="1"/>
  <c r="F64" i="4"/>
  <c r="B36" i="39"/>
  <c r="D36" i="39" s="1"/>
  <c r="B46" i="30"/>
  <c r="D46" i="30" s="1"/>
  <c r="F46" i="30" s="1"/>
  <c r="B44" i="36"/>
  <c r="D44" i="36" s="1"/>
  <c r="F44" i="36" s="1"/>
  <c r="B51" i="36"/>
  <c r="D51" i="36" s="1"/>
  <c r="F51" i="36" s="1"/>
  <c r="B47" i="33"/>
  <c r="D47" i="33" s="1"/>
  <c r="F47" i="33" s="1"/>
  <c r="B47" i="29"/>
  <c r="C47" i="29" s="1"/>
  <c r="E47" i="29" s="1"/>
  <c r="AU47" i="29" s="1"/>
  <c r="BO315" i="4" s="1"/>
  <c r="F56" i="4"/>
  <c r="B46" i="5"/>
  <c r="C46" i="5" s="1"/>
  <c r="AR46" i="5" s="1"/>
  <c r="BL28" i="4" s="1"/>
  <c r="B49" i="5"/>
  <c r="C49" i="5" s="1"/>
  <c r="AR49" i="5" s="1"/>
  <c r="BL31" i="4" s="1"/>
  <c r="B45" i="37"/>
  <c r="D45" i="37" s="1"/>
  <c r="F45" i="37" s="1"/>
  <c r="B36" i="36"/>
  <c r="D36" i="36" s="1"/>
  <c r="F36" i="36" s="1"/>
  <c r="B43" i="36"/>
  <c r="D43" i="36" s="1"/>
  <c r="F43" i="36" s="1"/>
  <c r="B52" i="35"/>
  <c r="D52" i="35" s="1"/>
  <c r="F52" i="35" s="1"/>
  <c r="B41" i="34"/>
  <c r="D41" i="34" s="1"/>
  <c r="F41" i="34" s="1"/>
  <c r="B31" i="33"/>
  <c r="D31" i="33" s="1"/>
  <c r="F31" i="33" s="1"/>
  <c r="B46" i="32"/>
  <c r="D46" i="32" s="1"/>
  <c r="F46" i="32" s="1"/>
  <c r="B39" i="31"/>
  <c r="D39" i="31" s="1"/>
  <c r="F39" i="31" s="1"/>
  <c r="B53" i="30"/>
  <c r="D53" i="30" s="1"/>
  <c r="F53" i="30" s="1"/>
  <c r="B32" i="5"/>
  <c r="C32" i="5" s="1"/>
  <c r="B41" i="39"/>
  <c r="D41" i="39" s="1"/>
  <c r="B36" i="37"/>
  <c r="D36" i="37" s="1"/>
  <c r="F36" i="37" s="1"/>
  <c r="B52" i="36"/>
  <c r="D52" i="36" s="1"/>
  <c r="F52" i="36" s="1"/>
  <c r="B36" i="35"/>
  <c r="D36" i="35" s="1"/>
  <c r="F36" i="35" s="1"/>
  <c r="B43" i="35"/>
  <c r="D43" i="35" s="1"/>
  <c r="F43" i="35" s="1"/>
  <c r="B40" i="33"/>
  <c r="C40" i="33" s="1"/>
  <c r="E40" i="33" s="1"/>
  <c r="J204" i="4" s="1"/>
  <c r="B30" i="33"/>
  <c r="C30" i="33" s="1"/>
  <c r="H194" i="4" s="1"/>
  <c r="B45" i="32"/>
  <c r="D45" i="32" s="1"/>
  <c r="F45" i="32" s="1"/>
  <c r="B30" i="31"/>
  <c r="D30" i="31" s="1"/>
  <c r="F30" i="31" s="1"/>
  <c r="B40" i="29"/>
  <c r="C40" i="29" s="1"/>
  <c r="H308" i="4" s="1"/>
  <c r="F13" i="4"/>
  <c r="B39" i="38"/>
  <c r="D39" i="38" s="1"/>
  <c r="F39" i="38" s="1"/>
  <c r="B54" i="38"/>
  <c r="D54" i="38" s="1"/>
  <c r="F54" i="38" s="1"/>
  <c r="B50" i="34"/>
  <c r="D50" i="34" s="1"/>
  <c r="F50" i="34" s="1"/>
  <c r="B37" i="32"/>
  <c r="D37" i="32" s="1"/>
  <c r="F37" i="32" s="1"/>
  <c r="B38" i="30"/>
  <c r="D38" i="30" s="1"/>
  <c r="F38" i="30" s="1"/>
  <c r="B32" i="29"/>
  <c r="C32" i="29" s="1"/>
  <c r="AR32" i="29" s="1"/>
  <c r="BL300" i="4" s="1"/>
  <c r="B52" i="39"/>
  <c r="D52" i="39" s="1"/>
  <c r="B46" i="38"/>
  <c r="D46" i="38" s="1"/>
  <c r="F46" i="38" s="1"/>
  <c r="B34" i="34"/>
  <c r="D34" i="34" s="1"/>
  <c r="F34" i="34" s="1"/>
  <c r="B45" i="30"/>
  <c r="D45" i="30" s="1"/>
  <c r="F45" i="30" s="1"/>
  <c r="A55" i="36"/>
  <c r="F141" i="4" s="1"/>
  <c r="C10" i="17" s="1"/>
  <c r="B44" i="31"/>
  <c r="D44" i="31" s="1"/>
  <c r="F44" i="31" s="1"/>
  <c r="B37" i="30"/>
  <c r="D37" i="30" s="1"/>
  <c r="F37" i="30" s="1"/>
  <c r="B38" i="5"/>
  <c r="D38" i="5" s="1"/>
  <c r="B44" i="39"/>
  <c r="D44" i="39" s="1"/>
  <c r="B38" i="38"/>
  <c r="D38" i="38" s="1"/>
  <c r="F38" i="38" s="1"/>
  <c r="B52" i="37"/>
  <c r="D52" i="37" s="1"/>
  <c r="F52" i="37" s="1"/>
  <c r="B39" i="33"/>
  <c r="D39" i="33" s="1"/>
  <c r="F39" i="33" s="1"/>
  <c r="B53" i="32"/>
  <c r="D53" i="32" s="1"/>
  <c r="F53" i="32" s="1"/>
  <c r="B54" i="30"/>
  <c r="D54" i="30" s="1"/>
  <c r="F54" i="30" s="1"/>
  <c r="B35" i="29"/>
  <c r="C35" i="29" s="1"/>
  <c r="AR35" i="29" s="1"/>
  <c r="BL303" i="4" s="1"/>
  <c r="B48" i="29"/>
  <c r="C48" i="29" s="1"/>
  <c r="H316" i="4" s="1"/>
  <c r="A55" i="38"/>
  <c r="F89" i="4" s="1"/>
  <c r="C8" i="17" s="1"/>
  <c r="F29" i="4"/>
  <c r="F36" i="4"/>
  <c r="B34" i="5"/>
  <c r="D34" i="5" s="1"/>
  <c r="B50" i="5"/>
  <c r="C50" i="5" s="1"/>
  <c r="AR50" i="5" s="1"/>
  <c r="BL32" i="4" s="1"/>
  <c r="B45" i="5"/>
  <c r="C45" i="5" s="1"/>
  <c r="AR45" i="5" s="1"/>
  <c r="BL27" i="4" s="1"/>
  <c r="B37" i="39"/>
  <c r="D37" i="39" s="1"/>
  <c r="B53" i="39"/>
  <c r="D53" i="39" s="1"/>
  <c r="B40" i="39"/>
  <c r="D40" i="39" s="1"/>
  <c r="B31" i="38"/>
  <c r="D31" i="38" s="1"/>
  <c r="F31" i="38" s="1"/>
  <c r="B34" i="38"/>
  <c r="D34" i="38" s="1"/>
  <c r="F34" i="38" s="1"/>
  <c r="B50" i="38"/>
  <c r="D50" i="38" s="1"/>
  <c r="F50" i="38" s="1"/>
  <c r="B41" i="37"/>
  <c r="D41" i="37" s="1"/>
  <c r="F41" i="37" s="1"/>
  <c r="B32" i="37"/>
  <c r="D32" i="37" s="1"/>
  <c r="F32" i="37" s="1"/>
  <c r="B48" i="37"/>
  <c r="D48" i="37" s="1"/>
  <c r="F48" i="37" s="1"/>
  <c r="B40" i="36"/>
  <c r="D40" i="36" s="1"/>
  <c r="F40" i="36" s="1"/>
  <c r="B31" i="36"/>
  <c r="D31" i="36" s="1"/>
  <c r="F31" i="36" s="1"/>
  <c r="B47" i="36"/>
  <c r="D47" i="36" s="1"/>
  <c r="F47" i="36" s="1"/>
  <c r="B40" i="35"/>
  <c r="D40" i="35" s="1"/>
  <c r="F40" i="35" s="1"/>
  <c r="B31" i="35"/>
  <c r="D31" i="35" s="1"/>
  <c r="F31" i="35" s="1"/>
  <c r="B47" i="35"/>
  <c r="D47" i="35" s="1"/>
  <c r="F47" i="35" s="1"/>
  <c r="B42" i="34"/>
  <c r="D42" i="34" s="1"/>
  <c r="F42" i="34" s="1"/>
  <c r="B49" i="34"/>
  <c r="D49" i="34" s="1"/>
  <c r="F49" i="34" s="1"/>
  <c r="B44" i="33"/>
  <c r="C44" i="33" s="1"/>
  <c r="E44" i="33" s="1"/>
  <c r="J208" i="4" s="1"/>
  <c r="B35" i="33"/>
  <c r="D35" i="33" s="1"/>
  <c r="F35" i="33" s="1"/>
  <c r="B51" i="33"/>
  <c r="D51" i="33" s="1"/>
  <c r="F51" i="33" s="1"/>
  <c r="B42" i="32"/>
  <c r="D42" i="32" s="1"/>
  <c r="F42" i="32" s="1"/>
  <c r="B33" i="32"/>
  <c r="D33" i="32" s="1"/>
  <c r="F33" i="32" s="1"/>
  <c r="B49" i="32"/>
  <c r="D49" i="32" s="1"/>
  <c r="F49" i="32" s="1"/>
  <c r="B52" i="31"/>
  <c r="D52" i="31" s="1"/>
  <c r="F52" i="31" s="1"/>
  <c r="B43" i="31"/>
  <c r="D43" i="31" s="1"/>
  <c r="F43" i="31" s="1"/>
  <c r="B34" i="30"/>
  <c r="D34" i="30" s="1"/>
  <c r="F34" i="30" s="1"/>
  <c r="B50" i="30"/>
  <c r="D50" i="30" s="1"/>
  <c r="F50" i="30" s="1"/>
  <c r="B41" i="30"/>
  <c r="D41" i="30" s="1"/>
  <c r="F41" i="30" s="1"/>
  <c r="B31" i="29"/>
  <c r="C31" i="29" s="1"/>
  <c r="AR31" i="29" s="1"/>
  <c r="BL299" i="4" s="1"/>
  <c r="B51" i="29"/>
  <c r="C51" i="29" s="1"/>
  <c r="H319" i="4" s="1"/>
  <c r="B44" i="29"/>
  <c r="C44" i="29" s="1"/>
  <c r="AR44" i="29" s="1"/>
  <c r="BL312" i="4" s="1"/>
  <c r="F12" i="4"/>
  <c r="A55" i="37"/>
  <c r="F115" i="4" s="1"/>
  <c r="C9" i="17" s="1"/>
  <c r="B45" i="39"/>
  <c r="D45" i="39" s="1"/>
  <c r="B32" i="39"/>
  <c r="D32" i="39" s="1"/>
  <c r="B47" i="38"/>
  <c r="D47" i="38" s="1"/>
  <c r="F47" i="38" s="1"/>
  <c r="B42" i="38"/>
  <c r="D42" i="38" s="1"/>
  <c r="F42" i="38" s="1"/>
  <c r="B33" i="37"/>
  <c r="D33" i="37" s="1"/>
  <c r="F33" i="37" s="1"/>
  <c r="B49" i="37"/>
  <c r="D49" i="37" s="1"/>
  <c r="F49" i="37" s="1"/>
  <c r="B40" i="37"/>
  <c r="D40" i="37" s="1"/>
  <c r="F40" i="37" s="1"/>
  <c r="B32" i="36"/>
  <c r="D32" i="36" s="1"/>
  <c r="F32" i="36" s="1"/>
  <c r="B48" i="36"/>
  <c r="D48" i="36" s="1"/>
  <c r="F48" i="36" s="1"/>
  <c r="B39" i="36"/>
  <c r="D39" i="36" s="1"/>
  <c r="F39" i="36" s="1"/>
  <c r="B32" i="35"/>
  <c r="D32" i="35" s="1"/>
  <c r="F32" i="35" s="1"/>
  <c r="B48" i="35"/>
  <c r="D48" i="35" s="1"/>
  <c r="F48" i="35" s="1"/>
  <c r="B39" i="35"/>
  <c r="D39" i="35" s="1"/>
  <c r="F39" i="35" s="1"/>
  <c r="B30" i="35"/>
  <c r="D30" i="35" s="1"/>
  <c r="F30" i="35" s="1"/>
  <c r="B33" i="34"/>
  <c r="D33" i="34" s="1"/>
  <c r="F33" i="34" s="1"/>
  <c r="B36" i="33"/>
  <c r="C36" i="33" s="1"/>
  <c r="AR36" i="33" s="1"/>
  <c r="BL200" i="4" s="1"/>
  <c r="B52" i="33"/>
  <c r="C52" i="33" s="1"/>
  <c r="E52" i="33" s="1"/>
  <c r="J216" i="4" s="1"/>
  <c r="B43" i="33"/>
  <c r="D43" i="33" s="1"/>
  <c r="F43" i="33" s="1"/>
  <c r="B34" i="32"/>
  <c r="D34" i="32" s="1"/>
  <c r="F34" i="32" s="1"/>
  <c r="B50" i="32"/>
  <c r="D50" i="32" s="1"/>
  <c r="F50" i="32" s="1"/>
  <c r="B41" i="32"/>
  <c r="D41" i="32" s="1"/>
  <c r="F41" i="32" s="1"/>
  <c r="B36" i="31"/>
  <c r="D36" i="31" s="1"/>
  <c r="F36" i="31" s="1"/>
  <c r="B35" i="31"/>
  <c r="D35" i="31" s="1"/>
  <c r="F35" i="31" s="1"/>
  <c r="B51" i="31"/>
  <c r="D51" i="31" s="1"/>
  <c r="F51" i="31" s="1"/>
  <c r="B42" i="30"/>
  <c r="D42" i="30" s="1"/>
  <c r="F42" i="30" s="1"/>
  <c r="B33" i="30"/>
  <c r="D33" i="30" s="1"/>
  <c r="F33" i="30" s="1"/>
  <c r="B49" i="30"/>
  <c r="D49" i="30" s="1"/>
  <c r="F49" i="30" s="1"/>
  <c r="B43" i="29"/>
  <c r="C43" i="29" s="1"/>
  <c r="H311" i="4" s="1"/>
  <c r="B36" i="29"/>
  <c r="C36" i="29" s="1"/>
  <c r="AR36" i="29" s="1"/>
  <c r="BL304" i="4" s="1"/>
  <c r="B52" i="29"/>
  <c r="C52" i="29" s="1"/>
  <c r="AR52" i="29" s="1"/>
  <c r="BL320" i="4" s="1"/>
  <c r="B39" i="29"/>
  <c r="C39" i="29" s="1"/>
  <c r="E39" i="29" s="1"/>
  <c r="AU39" i="29" s="1"/>
  <c r="BO307" i="4" s="1"/>
  <c r="A55" i="32"/>
  <c r="F245" i="4" s="1"/>
  <c r="C14" i="17" s="1"/>
  <c r="A55" i="33"/>
  <c r="F219" i="4" s="1"/>
  <c r="C13" i="17" s="1"/>
  <c r="B35" i="38"/>
  <c r="D35" i="38" s="1"/>
  <c r="F35" i="38" s="1"/>
  <c r="B43" i="38"/>
  <c r="D43" i="38" s="1"/>
  <c r="F43" i="38" s="1"/>
  <c r="B51" i="38"/>
  <c r="D51" i="38" s="1"/>
  <c r="F51" i="38" s="1"/>
  <c r="B38" i="34"/>
  <c r="D38" i="34" s="1"/>
  <c r="F38" i="34" s="1"/>
  <c r="B46" i="34"/>
  <c r="D46" i="34" s="1"/>
  <c r="F46" i="34" s="1"/>
  <c r="B54" i="34"/>
  <c r="D54" i="34" s="1"/>
  <c r="F54" i="34" s="1"/>
  <c r="B37" i="34"/>
  <c r="D37" i="34" s="1"/>
  <c r="F37" i="34" s="1"/>
  <c r="B45" i="34"/>
  <c r="D45" i="34" s="1"/>
  <c r="F45" i="34" s="1"/>
  <c r="B53" i="34"/>
  <c r="D53" i="34" s="1"/>
  <c r="F53" i="34" s="1"/>
  <c r="B32" i="31"/>
  <c r="D32" i="31" s="1"/>
  <c r="F32" i="31" s="1"/>
  <c r="B40" i="31"/>
  <c r="D40" i="31" s="1"/>
  <c r="F40" i="31" s="1"/>
  <c r="B48" i="31"/>
  <c r="D48" i="31" s="1"/>
  <c r="F48" i="31" s="1"/>
  <c r="A55" i="29"/>
  <c r="F323" i="4" s="1"/>
  <c r="C17" i="17" s="1"/>
  <c r="F62" i="4"/>
  <c r="A55" i="30"/>
  <c r="F297" i="4" s="1"/>
  <c r="C16" i="17" s="1"/>
  <c r="A55" i="31"/>
  <c r="F271" i="4" s="1"/>
  <c r="C15" i="17" s="1"/>
  <c r="B33" i="5"/>
  <c r="C33" i="5" s="1"/>
  <c r="B40" i="5"/>
  <c r="D40" i="5" s="1"/>
  <c r="B48" i="5"/>
  <c r="C48" i="5" s="1"/>
  <c r="AR48" i="5" s="1"/>
  <c r="BL30" i="4" s="1"/>
  <c r="B35" i="39"/>
  <c r="D35" i="39" s="1"/>
  <c r="B43" i="39"/>
  <c r="D43" i="39" s="1"/>
  <c r="B51" i="39"/>
  <c r="D51" i="39" s="1"/>
  <c r="B34" i="39"/>
  <c r="D34" i="39" s="1"/>
  <c r="B42" i="39"/>
  <c r="D42" i="39" s="1"/>
  <c r="B50" i="39"/>
  <c r="D50" i="39" s="1"/>
  <c r="B33" i="38"/>
  <c r="D33" i="38" s="1"/>
  <c r="F33" i="38" s="1"/>
  <c r="B41" i="38"/>
  <c r="D41" i="38" s="1"/>
  <c r="F41" i="38" s="1"/>
  <c r="B49" i="38"/>
  <c r="D49" i="38" s="1"/>
  <c r="F49" i="38" s="1"/>
  <c r="B32" i="38"/>
  <c r="D32" i="38" s="1"/>
  <c r="F32" i="38" s="1"/>
  <c r="B40" i="38"/>
  <c r="D40" i="38" s="1"/>
  <c r="F40" i="38" s="1"/>
  <c r="B48" i="38"/>
  <c r="D48" i="38" s="1"/>
  <c r="F48" i="38" s="1"/>
  <c r="B31" i="37"/>
  <c r="D31" i="37" s="1"/>
  <c r="F31" i="37" s="1"/>
  <c r="B39" i="37"/>
  <c r="D39" i="37" s="1"/>
  <c r="F39" i="37" s="1"/>
  <c r="B47" i="37"/>
  <c r="D47" i="37" s="1"/>
  <c r="F47" i="37" s="1"/>
  <c r="B30" i="37"/>
  <c r="D30" i="37" s="1"/>
  <c r="F30" i="37" s="1"/>
  <c r="B38" i="37"/>
  <c r="D38" i="37" s="1"/>
  <c r="F38" i="37" s="1"/>
  <c r="B46" i="37"/>
  <c r="D46" i="37" s="1"/>
  <c r="F46" i="37" s="1"/>
  <c r="B54" i="37"/>
  <c r="D54" i="37" s="1"/>
  <c r="F54" i="37" s="1"/>
  <c r="B38" i="36"/>
  <c r="D38" i="36" s="1"/>
  <c r="F38" i="36" s="1"/>
  <c r="B46" i="36"/>
  <c r="D46" i="36" s="1"/>
  <c r="F46" i="36" s="1"/>
  <c r="B30" i="36"/>
  <c r="D30" i="36" s="1"/>
  <c r="F30" i="36" s="1"/>
  <c r="B37" i="36"/>
  <c r="D37" i="36" s="1"/>
  <c r="F37" i="36" s="1"/>
  <c r="B45" i="36"/>
  <c r="D45" i="36" s="1"/>
  <c r="F45" i="36" s="1"/>
  <c r="B53" i="36"/>
  <c r="D53" i="36" s="1"/>
  <c r="F53" i="36" s="1"/>
  <c r="B38" i="35"/>
  <c r="D38" i="35" s="1"/>
  <c r="F38" i="35" s="1"/>
  <c r="B46" i="35"/>
  <c r="D46" i="35" s="1"/>
  <c r="F46" i="35" s="1"/>
  <c r="B54" i="35"/>
  <c r="D54" i="35" s="1"/>
  <c r="F54" i="35" s="1"/>
  <c r="B37" i="35"/>
  <c r="D37" i="35" s="1"/>
  <c r="F37" i="35" s="1"/>
  <c r="B45" i="35"/>
  <c r="D45" i="35" s="1"/>
  <c r="F45" i="35" s="1"/>
  <c r="B53" i="35"/>
  <c r="D53" i="35" s="1"/>
  <c r="F53" i="35" s="1"/>
  <c r="B36" i="34"/>
  <c r="D36" i="34" s="1"/>
  <c r="F36" i="34" s="1"/>
  <c r="B44" i="34"/>
  <c r="D44" i="34" s="1"/>
  <c r="F44" i="34" s="1"/>
  <c r="B52" i="34"/>
  <c r="D52" i="34" s="1"/>
  <c r="F52" i="34" s="1"/>
  <c r="B35" i="34"/>
  <c r="D35" i="34" s="1"/>
  <c r="F35" i="34" s="1"/>
  <c r="B43" i="34"/>
  <c r="D43" i="34" s="1"/>
  <c r="F43" i="34" s="1"/>
  <c r="B51" i="34"/>
  <c r="D51" i="34" s="1"/>
  <c r="F51" i="34" s="1"/>
  <c r="B34" i="33"/>
  <c r="C34" i="33" s="1"/>
  <c r="AR34" i="33" s="1"/>
  <c r="BL198" i="4" s="1"/>
  <c r="B42" i="33"/>
  <c r="D42" i="33" s="1"/>
  <c r="F42" i="33" s="1"/>
  <c r="B50" i="33"/>
  <c r="C50" i="33" s="1"/>
  <c r="AR50" i="33" s="1"/>
  <c r="BL214" i="4" s="1"/>
  <c r="B33" i="33"/>
  <c r="D33" i="33" s="1"/>
  <c r="F33" i="33" s="1"/>
  <c r="B41" i="33"/>
  <c r="D41" i="33" s="1"/>
  <c r="F41" i="33" s="1"/>
  <c r="B49" i="33"/>
  <c r="D49" i="33" s="1"/>
  <c r="F49" i="33" s="1"/>
  <c r="B32" i="32"/>
  <c r="D32" i="32" s="1"/>
  <c r="F32" i="32" s="1"/>
  <c r="B40" i="32"/>
  <c r="D40" i="32" s="1"/>
  <c r="F40" i="32" s="1"/>
  <c r="B48" i="32"/>
  <c r="D48" i="32" s="1"/>
  <c r="F48" i="32" s="1"/>
  <c r="B31" i="32"/>
  <c r="D31" i="32" s="1"/>
  <c r="F31" i="32" s="1"/>
  <c r="B39" i="32"/>
  <c r="D39" i="32" s="1"/>
  <c r="F39" i="32" s="1"/>
  <c r="B47" i="32"/>
  <c r="D47" i="32" s="1"/>
  <c r="F47" i="32" s="1"/>
  <c r="B30" i="32"/>
  <c r="D30" i="32" s="1"/>
  <c r="F30" i="32" s="1"/>
  <c r="B38" i="31"/>
  <c r="D38" i="31" s="1"/>
  <c r="F38" i="31" s="1"/>
  <c r="B46" i="31"/>
  <c r="D46" i="31" s="1"/>
  <c r="F46" i="31" s="1"/>
  <c r="B54" i="31"/>
  <c r="D54" i="31" s="1"/>
  <c r="F54" i="31" s="1"/>
  <c r="B37" i="31"/>
  <c r="D37" i="31" s="1"/>
  <c r="F37" i="31" s="1"/>
  <c r="B45" i="31"/>
  <c r="D45" i="31" s="1"/>
  <c r="F45" i="31" s="1"/>
  <c r="B53" i="31"/>
  <c r="D53" i="31" s="1"/>
  <c r="F53" i="31" s="1"/>
  <c r="B36" i="30"/>
  <c r="D36" i="30" s="1"/>
  <c r="F36" i="30" s="1"/>
  <c r="B44" i="30"/>
  <c r="D44" i="30" s="1"/>
  <c r="F44" i="30" s="1"/>
  <c r="B52" i="30"/>
  <c r="D52" i="30" s="1"/>
  <c r="F52" i="30" s="1"/>
  <c r="B35" i="30"/>
  <c r="D35" i="30" s="1"/>
  <c r="F35" i="30" s="1"/>
  <c r="B43" i="30"/>
  <c r="D43" i="30" s="1"/>
  <c r="F43" i="30" s="1"/>
  <c r="B51" i="30"/>
  <c r="D51" i="30" s="1"/>
  <c r="F51" i="30" s="1"/>
  <c r="B33" i="29"/>
  <c r="C33" i="29" s="1"/>
  <c r="E33" i="29" s="1"/>
  <c r="AU33" i="29" s="1"/>
  <c r="BO301" i="4" s="1"/>
  <c r="B41" i="29"/>
  <c r="C41" i="29" s="1"/>
  <c r="H309" i="4" s="1"/>
  <c r="B49" i="29"/>
  <c r="C49" i="29" s="1"/>
  <c r="E49" i="29" s="1"/>
  <c r="AU49" i="29" s="1"/>
  <c r="BO317" i="4" s="1"/>
  <c r="B34" i="29"/>
  <c r="C34" i="29" s="1"/>
  <c r="E34" i="29" s="1"/>
  <c r="AU34" i="29" s="1"/>
  <c r="BO302" i="4" s="1"/>
  <c r="B42" i="29"/>
  <c r="C42" i="29" s="1"/>
  <c r="E42" i="29" s="1"/>
  <c r="AU42" i="29" s="1"/>
  <c r="BO310" i="4" s="1"/>
  <c r="B50" i="29"/>
  <c r="C50" i="29" s="1"/>
  <c r="AR50" i="29" s="1"/>
  <c r="BL318" i="4" s="1"/>
  <c r="A55" i="34"/>
  <c r="F193" i="4" s="1"/>
  <c r="C12" i="17" s="1"/>
  <c r="F21" i="4"/>
  <c r="A55" i="35"/>
  <c r="F167" i="4" s="1"/>
  <c r="C11" i="17" s="1"/>
  <c r="B36" i="5"/>
  <c r="D36" i="5" s="1"/>
  <c r="B44" i="5"/>
  <c r="D44" i="5" s="1"/>
  <c r="B52" i="5"/>
  <c r="C52" i="5" s="1"/>
  <c r="AR52" i="5" s="1"/>
  <c r="BL34" i="4" s="1"/>
  <c r="B31" i="39"/>
  <c r="D31" i="39" s="1"/>
  <c r="B39" i="39"/>
  <c r="D39" i="39" s="1"/>
  <c r="B47" i="39"/>
  <c r="D47" i="39" s="1"/>
  <c r="B38" i="39"/>
  <c r="D38" i="39" s="1"/>
  <c r="B46" i="39"/>
  <c r="D46" i="39" s="1"/>
  <c r="B37" i="38"/>
  <c r="D37" i="38" s="1"/>
  <c r="F37" i="38" s="1"/>
  <c r="B45" i="38"/>
  <c r="D45" i="38" s="1"/>
  <c r="F45" i="38" s="1"/>
  <c r="B53" i="38"/>
  <c r="D53" i="38" s="1"/>
  <c r="F53" i="38" s="1"/>
  <c r="B36" i="38"/>
  <c r="D36" i="38" s="1"/>
  <c r="F36" i="38" s="1"/>
  <c r="B44" i="38"/>
  <c r="D44" i="38" s="1"/>
  <c r="F44" i="38" s="1"/>
  <c r="B52" i="38"/>
  <c r="D52" i="38" s="1"/>
  <c r="F52" i="38" s="1"/>
  <c r="B35" i="37"/>
  <c r="D35" i="37" s="1"/>
  <c r="F35" i="37" s="1"/>
  <c r="B43" i="37"/>
  <c r="D43" i="37" s="1"/>
  <c r="F43" i="37" s="1"/>
  <c r="B51" i="37"/>
  <c r="D51" i="37" s="1"/>
  <c r="F51" i="37" s="1"/>
  <c r="B34" i="37"/>
  <c r="D34" i="37" s="1"/>
  <c r="F34" i="37" s="1"/>
  <c r="B42" i="37"/>
  <c r="D42" i="37" s="1"/>
  <c r="F42" i="37" s="1"/>
  <c r="B50" i="37"/>
  <c r="D50" i="37" s="1"/>
  <c r="F50" i="37" s="1"/>
  <c r="B34" i="36"/>
  <c r="D34" i="36" s="1"/>
  <c r="F34" i="36" s="1"/>
  <c r="B42" i="36"/>
  <c r="D42" i="36" s="1"/>
  <c r="F42" i="36" s="1"/>
  <c r="B50" i="36"/>
  <c r="D50" i="36" s="1"/>
  <c r="F50" i="36" s="1"/>
  <c r="B33" i="36"/>
  <c r="D33" i="36" s="1"/>
  <c r="F33" i="36" s="1"/>
  <c r="B41" i="36"/>
  <c r="D41" i="36" s="1"/>
  <c r="F41" i="36" s="1"/>
  <c r="B49" i="36"/>
  <c r="D49" i="36" s="1"/>
  <c r="F49" i="36" s="1"/>
  <c r="B34" i="35"/>
  <c r="D34" i="35" s="1"/>
  <c r="F34" i="35" s="1"/>
  <c r="B42" i="35"/>
  <c r="D42" i="35" s="1"/>
  <c r="F42" i="35" s="1"/>
  <c r="B50" i="35"/>
  <c r="D50" i="35" s="1"/>
  <c r="F50" i="35" s="1"/>
  <c r="B33" i="35"/>
  <c r="D33" i="35" s="1"/>
  <c r="F33" i="35" s="1"/>
  <c r="B41" i="35"/>
  <c r="D41" i="35" s="1"/>
  <c r="F41" i="35" s="1"/>
  <c r="B49" i="35"/>
  <c r="D49" i="35" s="1"/>
  <c r="F49" i="35" s="1"/>
  <c r="B32" i="34"/>
  <c r="D32" i="34" s="1"/>
  <c r="F32" i="34" s="1"/>
  <c r="B40" i="34"/>
  <c r="D40" i="34" s="1"/>
  <c r="F40" i="34" s="1"/>
  <c r="B48" i="34"/>
  <c r="D48" i="34" s="1"/>
  <c r="F48" i="34" s="1"/>
  <c r="B31" i="34"/>
  <c r="D31" i="34" s="1"/>
  <c r="F31" i="34" s="1"/>
  <c r="B39" i="34"/>
  <c r="D39" i="34" s="1"/>
  <c r="F39" i="34" s="1"/>
  <c r="B47" i="34"/>
  <c r="D47" i="34" s="1"/>
  <c r="F47" i="34" s="1"/>
  <c r="B30" i="34"/>
  <c r="D30" i="34" s="1"/>
  <c r="F30" i="34" s="1"/>
  <c r="B38" i="33"/>
  <c r="G202" i="4" s="1"/>
  <c r="B46" i="33"/>
  <c r="C46" i="33" s="1"/>
  <c r="AR46" i="33" s="1"/>
  <c r="BL210" i="4" s="1"/>
  <c r="B54" i="33"/>
  <c r="D54" i="33" s="1"/>
  <c r="F54" i="33" s="1"/>
  <c r="B37" i="33"/>
  <c r="D37" i="33" s="1"/>
  <c r="F37" i="33" s="1"/>
  <c r="B45" i="33"/>
  <c r="D45" i="33" s="1"/>
  <c r="F45" i="33" s="1"/>
  <c r="B53" i="33"/>
  <c r="D53" i="33" s="1"/>
  <c r="F53" i="33" s="1"/>
  <c r="B36" i="32"/>
  <c r="D36" i="32" s="1"/>
  <c r="F36" i="32" s="1"/>
  <c r="B44" i="32"/>
  <c r="D44" i="32" s="1"/>
  <c r="F44" i="32" s="1"/>
  <c r="B52" i="32"/>
  <c r="D52" i="32" s="1"/>
  <c r="F52" i="32" s="1"/>
  <c r="B35" i="32"/>
  <c r="D35" i="32" s="1"/>
  <c r="F35" i="32" s="1"/>
  <c r="B43" i="32"/>
  <c r="D43" i="32" s="1"/>
  <c r="F43" i="32" s="1"/>
  <c r="B51" i="32"/>
  <c r="D51" i="32" s="1"/>
  <c r="F51" i="32" s="1"/>
  <c r="B34" i="31"/>
  <c r="D34" i="31" s="1"/>
  <c r="F34" i="31" s="1"/>
  <c r="B42" i="31"/>
  <c r="D42" i="31" s="1"/>
  <c r="F42" i="31" s="1"/>
  <c r="B50" i="31"/>
  <c r="D50" i="31" s="1"/>
  <c r="F50" i="31" s="1"/>
  <c r="B33" i="31"/>
  <c r="D33" i="31" s="1"/>
  <c r="F33" i="31" s="1"/>
  <c r="B41" i="31"/>
  <c r="D41" i="31" s="1"/>
  <c r="F41" i="31" s="1"/>
  <c r="B49" i="31"/>
  <c r="D49" i="31" s="1"/>
  <c r="F49" i="31" s="1"/>
  <c r="B32" i="30"/>
  <c r="D32" i="30" s="1"/>
  <c r="F32" i="30" s="1"/>
  <c r="B40" i="30"/>
  <c r="D40" i="30" s="1"/>
  <c r="F40" i="30" s="1"/>
  <c r="B48" i="30"/>
  <c r="D48" i="30" s="1"/>
  <c r="F48" i="30" s="1"/>
  <c r="B31" i="30"/>
  <c r="D31" i="30" s="1"/>
  <c r="F31" i="30" s="1"/>
  <c r="B39" i="30"/>
  <c r="D39" i="30" s="1"/>
  <c r="F39" i="30" s="1"/>
  <c r="B47" i="30"/>
  <c r="D47" i="30" s="1"/>
  <c r="F47" i="30" s="1"/>
  <c r="B30" i="30"/>
  <c r="D30" i="30" s="1"/>
  <c r="F30" i="30" s="1"/>
  <c r="B37" i="29"/>
  <c r="C37" i="29" s="1"/>
  <c r="AR37" i="29" s="1"/>
  <c r="BL305" i="4" s="1"/>
  <c r="B45" i="29"/>
  <c r="C45" i="29" s="1"/>
  <c r="H313" i="4" s="1"/>
  <c r="B53" i="29"/>
  <c r="C53" i="29" s="1"/>
  <c r="AR53" i="29" s="1"/>
  <c r="BL321" i="4" s="1"/>
  <c r="B38" i="29"/>
  <c r="C38" i="29" s="1"/>
  <c r="E38" i="29" s="1"/>
  <c r="AU38" i="29" s="1"/>
  <c r="BO306" i="4" s="1"/>
  <c r="B46" i="29"/>
  <c r="C46" i="29" s="1"/>
  <c r="H314" i="4" s="1"/>
  <c r="B54" i="29"/>
  <c r="C54" i="29" s="1"/>
  <c r="AR54" i="29" s="1"/>
  <c r="BL322" i="4" s="1"/>
  <c r="H18" i="17"/>
  <c r="B36" i="17" s="1"/>
  <c r="F298" i="4"/>
  <c r="AR48" i="33"/>
  <c r="BL212" i="4" s="1"/>
  <c r="E54" i="5"/>
  <c r="AU54" i="5" s="1"/>
  <c r="BO36" i="4" s="1"/>
  <c r="AR54" i="5"/>
  <c r="BL36" i="4" s="1"/>
  <c r="E51" i="5"/>
  <c r="AU51" i="5" s="1"/>
  <c r="BO33" i="4" s="1"/>
  <c r="AR51" i="5"/>
  <c r="BL33" i="4" s="1"/>
  <c r="B30" i="29"/>
  <c r="D30" i="29" s="1"/>
  <c r="F30" i="29" s="1"/>
  <c r="C39" i="5"/>
  <c r="C35" i="5"/>
  <c r="C43" i="5"/>
  <c r="C47" i="5"/>
  <c r="C30" i="38"/>
  <c r="B30" i="39"/>
  <c r="D30" i="39" s="1"/>
  <c r="B49" i="39"/>
  <c r="D49" i="39" s="1"/>
  <c r="F57" i="4"/>
  <c r="F38" i="4"/>
  <c r="C48" i="39"/>
  <c r="AR48" i="39" s="1"/>
  <c r="BL56" i="4" s="1"/>
  <c r="C54" i="39"/>
  <c r="B42" i="5"/>
  <c r="C42" i="5" s="1"/>
  <c r="AR42" i="5" s="1"/>
  <c r="BL24" i="4" s="1"/>
  <c r="F24" i="4"/>
  <c r="B37" i="5"/>
  <c r="C37" i="5" s="1"/>
  <c r="AR37" i="5" s="1"/>
  <c r="BL19" i="4" s="1"/>
  <c r="F19" i="4"/>
  <c r="B41" i="5"/>
  <c r="C41" i="5" s="1"/>
  <c r="AR41" i="5" s="1"/>
  <c r="BL23" i="4" s="1"/>
  <c r="A55" i="5"/>
  <c r="F37" i="4" s="1"/>
  <c r="F23" i="4"/>
  <c r="D51" i="5"/>
  <c r="D54" i="5"/>
  <c r="D31" i="5"/>
  <c r="C31" i="5"/>
  <c r="G105" i="4"/>
  <c r="H212" i="4"/>
  <c r="G29" i="4"/>
  <c r="A55" i="39"/>
  <c r="F63" i="4" s="1"/>
  <c r="F17" i="4"/>
  <c r="F25" i="4"/>
  <c r="F33" i="4"/>
  <c r="H36" i="4"/>
  <c r="G247" i="4"/>
  <c r="G263" i="4"/>
  <c r="G56" i="4"/>
  <c r="C30" i="5"/>
  <c r="G64" i="4"/>
  <c r="G62" i="4"/>
  <c r="G13" i="4"/>
  <c r="G12" i="4"/>
  <c r="C37" i="37" l="1"/>
  <c r="AR37" i="37" s="1"/>
  <c r="BL97" i="4" s="1"/>
  <c r="C47" i="31"/>
  <c r="AR47" i="31" s="1"/>
  <c r="BL263" i="4" s="1"/>
  <c r="G97" i="4"/>
  <c r="G268" i="4"/>
  <c r="C45" i="37"/>
  <c r="G295" i="4"/>
  <c r="G114" i="4"/>
  <c r="F30" i="39"/>
  <c r="F46" i="39"/>
  <c r="K54" i="4" s="1"/>
  <c r="BG54" i="4" s="1"/>
  <c r="I46" i="39" s="1"/>
  <c r="F47" i="39"/>
  <c r="K55" i="4" s="1"/>
  <c r="BG55" i="4" s="1"/>
  <c r="I47" i="39" s="1"/>
  <c r="F31" i="39"/>
  <c r="K39" i="4" s="1"/>
  <c r="BG39" i="4" s="1"/>
  <c r="I31" i="39" s="1"/>
  <c r="F42" i="39"/>
  <c r="K50" i="4" s="1"/>
  <c r="BG50" i="4" s="1"/>
  <c r="I42" i="39" s="1"/>
  <c r="F51" i="39"/>
  <c r="K59" i="4" s="1"/>
  <c r="BG59" i="4" s="1"/>
  <c r="I51" i="39" s="1"/>
  <c r="F35" i="39"/>
  <c r="K43" i="4" s="1"/>
  <c r="BG43" i="4" s="1"/>
  <c r="I35" i="39" s="1"/>
  <c r="F45" i="39"/>
  <c r="K53" i="4" s="1"/>
  <c r="BG53" i="4" s="1"/>
  <c r="I45" i="39" s="1"/>
  <c r="F53" i="39"/>
  <c r="F41" i="39"/>
  <c r="K49" i="4" s="1"/>
  <c r="BG49" i="4" s="1"/>
  <c r="I41" i="39" s="1"/>
  <c r="F33" i="39"/>
  <c r="K41" i="4" s="1"/>
  <c r="BG41" i="4" s="1"/>
  <c r="I33" i="39" s="1"/>
  <c r="F49" i="39"/>
  <c r="K57" i="4" s="1"/>
  <c r="BG57" i="4" s="1"/>
  <c r="I49" i="39" s="1"/>
  <c r="F38" i="39"/>
  <c r="K46" i="4" s="1"/>
  <c r="BG46" i="4" s="1"/>
  <c r="I38" i="39" s="1"/>
  <c r="F39" i="39"/>
  <c r="K47" i="4" s="1"/>
  <c r="BG47" i="4" s="1"/>
  <c r="I39" i="39" s="1"/>
  <c r="F50" i="39"/>
  <c r="K58" i="4" s="1"/>
  <c r="BG58" i="4" s="1"/>
  <c r="I50" i="39" s="1"/>
  <c r="F34" i="39"/>
  <c r="K42" i="4" s="1"/>
  <c r="BG42" i="4" s="1"/>
  <c r="I34" i="39" s="1"/>
  <c r="F43" i="39"/>
  <c r="K51" i="4" s="1"/>
  <c r="BG51" i="4" s="1"/>
  <c r="I43" i="39" s="1"/>
  <c r="F32" i="39"/>
  <c r="K40" i="4" s="1"/>
  <c r="BG40" i="4" s="1"/>
  <c r="I32" i="39" s="1"/>
  <c r="F40" i="39"/>
  <c r="K48" i="4" s="1"/>
  <c r="BG48" i="4" s="1"/>
  <c r="I40" i="39" s="1"/>
  <c r="F37" i="39"/>
  <c r="K45" i="4" s="1"/>
  <c r="BG45" i="4" s="1"/>
  <c r="I37" i="39" s="1"/>
  <c r="F44" i="39"/>
  <c r="K52" i="4" s="1"/>
  <c r="BG52" i="4" s="1"/>
  <c r="I44" i="39" s="1"/>
  <c r="F52" i="39"/>
  <c r="K60" i="4" s="1"/>
  <c r="BG60" i="4" s="1"/>
  <c r="I52" i="39" s="1"/>
  <c r="F36" i="39"/>
  <c r="K44" i="4" s="1"/>
  <c r="BG44" i="4" s="1"/>
  <c r="I36" i="39" s="1"/>
  <c r="F44" i="5"/>
  <c r="K26" i="4" s="1"/>
  <c r="BG26" i="4" s="1"/>
  <c r="I44" i="5" s="1"/>
  <c r="F40" i="5"/>
  <c r="K22" i="4" s="1"/>
  <c r="BG22" i="4" s="1"/>
  <c r="I40" i="5" s="1"/>
  <c r="F38" i="5"/>
  <c r="K20" i="4" s="1"/>
  <c r="BG20" i="4" s="1"/>
  <c r="I38" i="5" s="1"/>
  <c r="F51" i="5"/>
  <c r="F36" i="5"/>
  <c r="K18" i="4" s="1"/>
  <c r="BG18" i="4" s="1"/>
  <c r="I36" i="5" s="1"/>
  <c r="F34" i="5"/>
  <c r="K16" i="4" s="1"/>
  <c r="BG16" i="4" s="1"/>
  <c r="I34" i="5" s="1"/>
  <c r="F54" i="5"/>
  <c r="K36" i="4" s="1"/>
  <c r="BG36" i="4" s="1"/>
  <c r="I54" i="5" s="1"/>
  <c r="F31" i="5"/>
  <c r="C51" i="35"/>
  <c r="AR51" i="35" s="1"/>
  <c r="BL163" i="4" s="1"/>
  <c r="B6" i="4"/>
  <c r="E52" i="29"/>
  <c r="AU52" i="29" s="1"/>
  <c r="BO320" i="4" s="1"/>
  <c r="AR47" i="29"/>
  <c r="BL315" i="4" s="1"/>
  <c r="K296" i="4"/>
  <c r="BG296" i="4" s="1"/>
  <c r="I54" i="30" s="1"/>
  <c r="K293" i="4"/>
  <c r="BG293" i="4" s="1"/>
  <c r="I51" i="30" s="1"/>
  <c r="K292" i="4"/>
  <c r="BG292" i="4" s="1"/>
  <c r="I50" i="30" s="1"/>
  <c r="K288" i="4"/>
  <c r="BG288" i="4" s="1"/>
  <c r="I46" i="30" s="1"/>
  <c r="K284" i="4"/>
  <c r="BG284" i="4" s="1"/>
  <c r="I42" i="30" s="1"/>
  <c r="K283" i="4"/>
  <c r="BG283" i="4" s="1"/>
  <c r="I41" i="30" s="1"/>
  <c r="K280" i="4"/>
  <c r="BG280" i="4" s="1"/>
  <c r="I38" i="30" s="1"/>
  <c r="K276" i="4"/>
  <c r="BG276" i="4" s="1"/>
  <c r="I34" i="30" s="1"/>
  <c r="K267" i="4"/>
  <c r="BG267" i="4" s="1"/>
  <c r="I51" i="31" s="1"/>
  <c r="K263" i="4"/>
  <c r="BG263" i="4" s="1"/>
  <c r="I47" i="31" s="1"/>
  <c r="K259" i="4"/>
  <c r="BG259" i="4" s="1"/>
  <c r="I43" i="31" s="1"/>
  <c r="K257" i="4"/>
  <c r="BG257" i="4" s="1"/>
  <c r="I41" i="31" s="1"/>
  <c r="K253" i="4"/>
  <c r="BG253" i="4" s="1"/>
  <c r="I37" i="31" s="1"/>
  <c r="K249" i="4"/>
  <c r="BG249" i="4" s="1"/>
  <c r="I33" i="31" s="1"/>
  <c r="K242" i="4"/>
  <c r="BG242" i="4" s="1"/>
  <c r="I52" i="32" s="1"/>
  <c r="G241" i="4"/>
  <c r="K189" i="4"/>
  <c r="BG189" i="4" s="1"/>
  <c r="I51" i="34" s="1"/>
  <c r="K165" i="4"/>
  <c r="BG165" i="4" s="1"/>
  <c r="K151" i="4"/>
  <c r="BG151" i="4" s="1"/>
  <c r="I39" i="35" s="1"/>
  <c r="K148" i="4"/>
  <c r="BG148" i="4" s="1"/>
  <c r="I36" i="35" s="1"/>
  <c r="K143" i="4"/>
  <c r="BG143" i="4" s="1"/>
  <c r="I31" i="35" s="1"/>
  <c r="K139" i="4"/>
  <c r="BG139" i="4" s="1"/>
  <c r="I53" i="36" s="1"/>
  <c r="K138" i="4"/>
  <c r="BG138" i="4" s="1"/>
  <c r="I52" i="36" s="1"/>
  <c r="K137" i="4"/>
  <c r="BG137" i="4" s="1"/>
  <c r="I51" i="36" s="1"/>
  <c r="K136" i="4"/>
  <c r="BG136" i="4" s="1"/>
  <c r="I50" i="36" s="1"/>
  <c r="K135" i="4"/>
  <c r="BG135" i="4" s="1"/>
  <c r="I49" i="36" s="1"/>
  <c r="K134" i="4"/>
  <c r="BG134" i="4" s="1"/>
  <c r="I48" i="36" s="1"/>
  <c r="K133" i="4"/>
  <c r="BG133" i="4" s="1"/>
  <c r="I47" i="36" s="1"/>
  <c r="K132" i="4"/>
  <c r="BG132" i="4" s="1"/>
  <c r="I46" i="36" s="1"/>
  <c r="K131" i="4"/>
  <c r="BG131" i="4" s="1"/>
  <c r="I45" i="36" s="1"/>
  <c r="K130" i="4"/>
  <c r="BG130" i="4" s="1"/>
  <c r="I44" i="36" s="1"/>
  <c r="K129" i="4"/>
  <c r="BG129" i="4" s="1"/>
  <c r="I43" i="36" s="1"/>
  <c r="K128" i="4"/>
  <c r="BG128" i="4" s="1"/>
  <c r="I42" i="36" s="1"/>
  <c r="K127" i="4"/>
  <c r="BG127" i="4" s="1"/>
  <c r="I41" i="36" s="1"/>
  <c r="K126" i="4"/>
  <c r="BG126" i="4" s="1"/>
  <c r="I40" i="36" s="1"/>
  <c r="K125" i="4"/>
  <c r="BG125" i="4" s="1"/>
  <c r="I39" i="36" s="1"/>
  <c r="K124" i="4"/>
  <c r="BG124" i="4" s="1"/>
  <c r="I38" i="36" s="1"/>
  <c r="K123" i="4"/>
  <c r="BG123" i="4" s="1"/>
  <c r="I37" i="36" s="1"/>
  <c r="K122" i="4"/>
  <c r="BG122" i="4" s="1"/>
  <c r="I36" i="36" s="1"/>
  <c r="E44" i="29"/>
  <c r="AU44" i="29" s="1"/>
  <c r="BO312" i="4" s="1"/>
  <c r="G244" i="4"/>
  <c r="C54" i="32"/>
  <c r="AR54" i="32" s="1"/>
  <c r="BL244" i="4" s="1"/>
  <c r="G163" i="4"/>
  <c r="C31" i="31"/>
  <c r="AR31" i="31" s="1"/>
  <c r="BL247" i="4" s="1"/>
  <c r="C53" i="37"/>
  <c r="H113" i="4" s="1"/>
  <c r="G113" i="4"/>
  <c r="C44" i="37"/>
  <c r="AR44" i="37" s="1"/>
  <c r="BL104" i="4" s="1"/>
  <c r="C32" i="33"/>
  <c r="E32" i="33" s="1"/>
  <c r="J196" i="4" s="1"/>
  <c r="G104" i="4"/>
  <c r="G212" i="4"/>
  <c r="D48" i="33"/>
  <c r="AR40" i="29"/>
  <c r="BL308" i="4" s="1"/>
  <c r="G116" i="4"/>
  <c r="D7" i="4"/>
  <c r="G307" i="4"/>
  <c r="D47" i="29"/>
  <c r="F47" i="29" s="1"/>
  <c r="G288" i="4"/>
  <c r="C46" i="30"/>
  <c r="AR46" i="30" s="1"/>
  <c r="BL288" i="4" s="1"/>
  <c r="C36" i="31"/>
  <c r="AR36" i="31" s="1"/>
  <c r="BL252" i="4" s="1"/>
  <c r="G249" i="4"/>
  <c r="C52" i="31"/>
  <c r="AR52" i="31" s="1"/>
  <c r="BL268" i="4" s="1"/>
  <c r="AR40" i="33"/>
  <c r="BL204" i="4" s="1"/>
  <c r="H301" i="4"/>
  <c r="D40" i="29"/>
  <c r="F40" i="29" s="1"/>
  <c r="E40" i="29"/>
  <c r="AU40" i="29" s="1"/>
  <c r="BO308" i="4" s="1"/>
  <c r="G293" i="4"/>
  <c r="G289" i="4"/>
  <c r="G248" i="4"/>
  <c r="G228" i="4"/>
  <c r="C38" i="32"/>
  <c r="AR38" i="32" s="1"/>
  <c r="BL228" i="4" s="1"/>
  <c r="G237" i="4"/>
  <c r="G234" i="4"/>
  <c r="G243" i="4"/>
  <c r="C48" i="32"/>
  <c r="AR48" i="32" s="1"/>
  <c r="BL238" i="4" s="1"/>
  <c r="D40" i="33"/>
  <c r="D32" i="33"/>
  <c r="F32" i="33" s="1"/>
  <c r="H204" i="4"/>
  <c r="C43" i="33"/>
  <c r="AR43" i="33" s="1"/>
  <c r="BL207" i="4" s="1"/>
  <c r="G207" i="4"/>
  <c r="C42" i="33"/>
  <c r="AR42" i="33" s="1"/>
  <c r="BL206" i="4" s="1"/>
  <c r="D30" i="33"/>
  <c r="F30" i="33" s="1"/>
  <c r="E30" i="33"/>
  <c r="J194" i="4" s="1"/>
  <c r="G203" i="4"/>
  <c r="G215" i="4"/>
  <c r="AR30" i="33"/>
  <c r="BL194" i="4" s="1"/>
  <c r="G184" i="4"/>
  <c r="G179" i="4"/>
  <c r="G172" i="4"/>
  <c r="G173" i="4"/>
  <c r="C41" i="34"/>
  <c r="AR41" i="34" s="1"/>
  <c r="BL179" i="4" s="1"/>
  <c r="G192" i="4"/>
  <c r="G165" i="4"/>
  <c r="G147" i="4"/>
  <c r="G160" i="4"/>
  <c r="C35" i="35"/>
  <c r="AR35" i="35" s="1"/>
  <c r="BL147" i="4" s="1"/>
  <c r="I131" i="4"/>
  <c r="I130" i="4"/>
  <c r="C44" i="36"/>
  <c r="AR44" i="36" s="1"/>
  <c r="BL130" i="4" s="1"/>
  <c r="G121" i="4"/>
  <c r="C35" i="36"/>
  <c r="AR35" i="36" s="1"/>
  <c r="BL121" i="4" s="1"/>
  <c r="C52" i="36"/>
  <c r="AR52" i="36" s="1"/>
  <c r="BL138" i="4" s="1"/>
  <c r="G138" i="4"/>
  <c r="C43" i="38"/>
  <c r="AR43" i="38" s="1"/>
  <c r="BL77" i="4" s="1"/>
  <c r="G86" i="4"/>
  <c r="C31" i="38"/>
  <c r="AR31" i="38" s="1"/>
  <c r="BL65" i="4" s="1"/>
  <c r="G60" i="4"/>
  <c r="C33" i="39"/>
  <c r="AR33" i="39" s="1"/>
  <c r="BL41" i="4" s="1"/>
  <c r="G41" i="4"/>
  <c r="D53" i="5"/>
  <c r="H35" i="4"/>
  <c r="G31" i="4"/>
  <c r="D49" i="5"/>
  <c r="E53" i="5"/>
  <c r="AU53" i="5" s="1"/>
  <c r="BO35" i="4" s="1"/>
  <c r="G35" i="4"/>
  <c r="G194" i="4"/>
  <c r="G315" i="4"/>
  <c r="G27" i="4"/>
  <c r="G72" i="4"/>
  <c r="H315" i="4"/>
  <c r="H34" i="4"/>
  <c r="C53" i="38"/>
  <c r="AR53" i="38" s="1"/>
  <c r="BL87" i="4" s="1"/>
  <c r="C40" i="37"/>
  <c r="AR40" i="37" s="1"/>
  <c r="BL100" i="4" s="1"/>
  <c r="C47" i="36"/>
  <c r="E47" i="36" s="1"/>
  <c r="J133" i="4" s="1"/>
  <c r="C54" i="34"/>
  <c r="AR54" i="34" s="1"/>
  <c r="BL192" i="4" s="1"/>
  <c r="C37" i="31"/>
  <c r="AR37" i="31" s="1"/>
  <c r="BL253" i="4" s="1"/>
  <c r="C53" i="30"/>
  <c r="AR53" i="30" s="1"/>
  <c r="BL295" i="4" s="1"/>
  <c r="H321" i="4"/>
  <c r="C44" i="5"/>
  <c r="E44" i="5" s="1"/>
  <c r="AU44" i="5" s="1"/>
  <c r="BO26" i="4" s="1"/>
  <c r="I138" i="4"/>
  <c r="AR38" i="29"/>
  <c r="BL306" i="4" s="1"/>
  <c r="AR42" i="29"/>
  <c r="BL310" i="4" s="1"/>
  <c r="AR39" i="29"/>
  <c r="BL307" i="4" s="1"/>
  <c r="G39" i="4"/>
  <c r="C40" i="5"/>
  <c r="H22" i="4" s="1"/>
  <c r="I122" i="4"/>
  <c r="C44" i="35"/>
  <c r="E44" i="35" s="1"/>
  <c r="AU44" i="35" s="1"/>
  <c r="BO156" i="4" s="1"/>
  <c r="G259" i="4"/>
  <c r="G148" i="4"/>
  <c r="H303" i="4"/>
  <c r="D48" i="5"/>
  <c r="C53" i="39"/>
  <c r="E53" i="39" s="1"/>
  <c r="J61" i="4" s="1"/>
  <c r="C37" i="38"/>
  <c r="AR37" i="38" s="1"/>
  <c r="BL71" i="4" s="1"/>
  <c r="C36" i="36"/>
  <c r="E36" i="36" s="1"/>
  <c r="AU36" i="36" s="1"/>
  <c r="BO122" i="4" s="1"/>
  <c r="C37" i="30"/>
  <c r="AR37" i="30" s="1"/>
  <c r="BL279" i="4" s="1"/>
  <c r="D31" i="29"/>
  <c r="F31" i="29" s="1"/>
  <c r="E43" i="29"/>
  <c r="AU43" i="29" s="1"/>
  <c r="BO311" i="4" s="1"/>
  <c r="G75" i="4"/>
  <c r="G175" i="4"/>
  <c r="H200" i="4"/>
  <c r="G14" i="4"/>
  <c r="B5" i="4"/>
  <c r="G280" i="4"/>
  <c r="G235" i="4"/>
  <c r="G256" i="4"/>
  <c r="G55" i="4"/>
  <c r="G156" i="4"/>
  <c r="D32" i="5"/>
  <c r="C42" i="36"/>
  <c r="AR42" i="36" s="1"/>
  <c r="BL128" i="4" s="1"/>
  <c r="G126" i="4"/>
  <c r="C39" i="35"/>
  <c r="AR39" i="35" s="1"/>
  <c r="BL151" i="4" s="1"/>
  <c r="G151" i="4"/>
  <c r="G20" i="4"/>
  <c r="G44" i="4"/>
  <c r="G102" i="4"/>
  <c r="G159" i="4"/>
  <c r="G186" i="4"/>
  <c r="G117" i="4"/>
  <c r="G319" i="4"/>
  <c r="G66" i="4"/>
  <c r="G302" i="4"/>
  <c r="G109" i="4"/>
  <c r="G208" i="4"/>
  <c r="H304" i="4"/>
  <c r="C40" i="39"/>
  <c r="AR40" i="39" s="1"/>
  <c r="BL48" i="4" s="1"/>
  <c r="C49" i="37"/>
  <c r="E49" i="37" s="1"/>
  <c r="J109" i="4" s="1"/>
  <c r="C51" i="32"/>
  <c r="AR51" i="32" s="1"/>
  <c r="BL241" i="4" s="1"/>
  <c r="C30" i="31"/>
  <c r="E30" i="31" s="1"/>
  <c r="J246" i="4" s="1"/>
  <c r="C47" i="30"/>
  <c r="AR47" i="30" s="1"/>
  <c r="BL289" i="4" s="1"/>
  <c r="C40" i="30"/>
  <c r="AR40" i="30" s="1"/>
  <c r="BL282" i="4" s="1"/>
  <c r="H28" i="4"/>
  <c r="G137" i="4"/>
  <c r="G125" i="4"/>
  <c r="AR52" i="33"/>
  <c r="BL216" i="4" s="1"/>
  <c r="G155" i="4"/>
  <c r="G189" i="4"/>
  <c r="G266" i="4"/>
  <c r="C43" i="36"/>
  <c r="AR43" i="36" s="1"/>
  <c r="BL129" i="4" s="1"/>
  <c r="C45" i="30"/>
  <c r="AR45" i="30" s="1"/>
  <c r="BL287" i="4" s="1"/>
  <c r="C36" i="30"/>
  <c r="AR36" i="30" s="1"/>
  <c r="BL278" i="4" s="1"/>
  <c r="E48" i="29"/>
  <c r="AU48" i="29" s="1"/>
  <c r="BO316" i="4" s="1"/>
  <c r="G48" i="4"/>
  <c r="G321" i="4"/>
  <c r="G43" i="4"/>
  <c r="G316" i="4"/>
  <c r="G93" i="4"/>
  <c r="G239" i="4"/>
  <c r="H320" i="4"/>
  <c r="C44" i="39"/>
  <c r="AR44" i="39" s="1"/>
  <c r="BL52" i="4" s="1"/>
  <c r="C50" i="38"/>
  <c r="AR50" i="38" s="1"/>
  <c r="BL84" i="4" s="1"/>
  <c r="C53" i="36"/>
  <c r="AR53" i="36" s="1"/>
  <c r="BL139" i="4" s="1"/>
  <c r="C31" i="36"/>
  <c r="AR31" i="36" s="1"/>
  <c r="BL117" i="4" s="1"/>
  <c r="C30" i="35"/>
  <c r="AR30" i="35" s="1"/>
  <c r="BL142" i="4" s="1"/>
  <c r="C52" i="35"/>
  <c r="E52" i="35" s="1"/>
  <c r="J164" i="4" s="1"/>
  <c r="C39" i="33"/>
  <c r="AR39" i="33" s="1"/>
  <c r="BL203" i="4" s="1"/>
  <c r="C53" i="32"/>
  <c r="AR53" i="32" s="1"/>
  <c r="BL243" i="4" s="1"/>
  <c r="C33" i="31"/>
  <c r="AR33" i="31" s="1"/>
  <c r="BL249" i="4" s="1"/>
  <c r="D53" i="29"/>
  <c r="F53" i="29" s="1"/>
  <c r="H32" i="4"/>
  <c r="C38" i="5"/>
  <c r="AR38" i="5" s="1"/>
  <c r="BL20" i="4" s="1"/>
  <c r="I125" i="4"/>
  <c r="G129" i="4"/>
  <c r="AR34" i="29"/>
  <c r="BL302" i="4" s="1"/>
  <c r="E51" i="29"/>
  <c r="AU51" i="29" s="1"/>
  <c r="BO319" i="4" s="1"/>
  <c r="G79" i="4"/>
  <c r="B55" i="35"/>
  <c r="G167" i="4" s="1"/>
  <c r="D11" i="17" s="1"/>
  <c r="G236" i="4"/>
  <c r="G313" i="4"/>
  <c r="G49" i="4"/>
  <c r="I129" i="4"/>
  <c r="C33" i="37"/>
  <c r="H93" i="4" s="1"/>
  <c r="C43" i="35"/>
  <c r="AR43" i="35" s="1"/>
  <c r="BL155" i="4" s="1"/>
  <c r="D48" i="29"/>
  <c r="F48" i="29" s="1"/>
  <c r="D32" i="29"/>
  <c r="F32" i="29" s="1"/>
  <c r="AR51" i="29"/>
  <c r="BL319" i="4" s="1"/>
  <c r="B4" i="4"/>
  <c r="G32" i="4"/>
  <c r="G16" i="4"/>
  <c r="G52" i="4"/>
  <c r="G83" i="4"/>
  <c r="G106" i="4"/>
  <c r="G96" i="4"/>
  <c r="G188" i="4"/>
  <c r="G211" i="4"/>
  <c r="G197" i="4"/>
  <c r="G253" i="4"/>
  <c r="G276" i="4"/>
  <c r="G95" i="4"/>
  <c r="G168" i="4"/>
  <c r="G264" i="4"/>
  <c r="G142" i="4"/>
  <c r="G238" i="4"/>
  <c r="G246" i="4"/>
  <c r="G51" i="4"/>
  <c r="G285" i="4"/>
  <c r="G308" i="4"/>
  <c r="I139" i="4"/>
  <c r="G101" i="4"/>
  <c r="G216" i="4"/>
  <c r="G231" i="4"/>
  <c r="H300" i="4"/>
  <c r="H312" i="4"/>
  <c r="D33" i="5"/>
  <c r="C32" i="39"/>
  <c r="AR32" i="39" s="1"/>
  <c r="BL40" i="4" s="1"/>
  <c r="C45" i="39"/>
  <c r="AR45" i="39" s="1"/>
  <c r="BL53" i="4" s="1"/>
  <c r="C49" i="36"/>
  <c r="AR49" i="36" s="1"/>
  <c r="BL135" i="4" s="1"/>
  <c r="C46" i="36"/>
  <c r="AR46" i="36" s="1"/>
  <c r="BL132" i="4" s="1"/>
  <c r="G128" i="4"/>
  <c r="C47" i="35"/>
  <c r="AR47" i="35" s="1"/>
  <c r="BL159" i="4" s="1"/>
  <c r="C31" i="35"/>
  <c r="E31" i="35" s="1"/>
  <c r="J143" i="4" s="1"/>
  <c r="C45" i="34"/>
  <c r="AR45" i="34" s="1"/>
  <c r="BL183" i="4" s="1"/>
  <c r="C46" i="34"/>
  <c r="AR46" i="34" s="1"/>
  <c r="BL184" i="4" s="1"/>
  <c r="C47" i="33"/>
  <c r="AR47" i="33" s="1"/>
  <c r="BL211" i="4" s="1"/>
  <c r="C30" i="32"/>
  <c r="E30" i="32" s="1"/>
  <c r="AU30" i="32" s="1"/>
  <c r="BO220" i="4" s="1"/>
  <c r="C33" i="32"/>
  <c r="E33" i="32" s="1"/>
  <c r="J223" i="4" s="1"/>
  <c r="C44" i="32"/>
  <c r="AR44" i="32" s="1"/>
  <c r="BL234" i="4" s="1"/>
  <c r="C39" i="31"/>
  <c r="AR39" i="31" s="1"/>
  <c r="BL255" i="4" s="1"/>
  <c r="C51" i="30"/>
  <c r="AR51" i="30" s="1"/>
  <c r="BL293" i="4" s="1"/>
  <c r="C39" i="30"/>
  <c r="AR39" i="30" s="1"/>
  <c r="BL281" i="4" s="1"/>
  <c r="C42" i="30"/>
  <c r="AR42" i="30" s="1"/>
  <c r="BL284" i="4" s="1"/>
  <c r="C32" i="30"/>
  <c r="AR32" i="30" s="1"/>
  <c r="BL274" i="4" s="1"/>
  <c r="D34" i="29"/>
  <c r="F34" i="29" s="1"/>
  <c r="E49" i="5"/>
  <c r="AU49" i="5" s="1"/>
  <c r="BO31" i="4" s="1"/>
  <c r="I137" i="4"/>
  <c r="G134" i="4"/>
  <c r="AR44" i="33"/>
  <c r="BL208" i="4" s="1"/>
  <c r="I136" i="4"/>
  <c r="E36" i="29"/>
  <c r="AU36" i="29" s="1"/>
  <c r="BO304" i="4" s="1"/>
  <c r="AR45" i="29"/>
  <c r="BL313" i="4" s="1"/>
  <c r="E32" i="29"/>
  <c r="AU32" i="29" s="1"/>
  <c r="BO300" i="4" s="1"/>
  <c r="G28" i="4"/>
  <c r="G94" i="4"/>
  <c r="D3" i="4"/>
  <c r="G284" i="4"/>
  <c r="G274" i="4"/>
  <c r="G88" i="4"/>
  <c r="H208" i="4"/>
  <c r="G281" i="4"/>
  <c r="G304" i="4"/>
  <c r="G223" i="4"/>
  <c r="D46" i="5"/>
  <c r="C41" i="39"/>
  <c r="AR41" i="39" s="1"/>
  <c r="BL49" i="4" s="1"/>
  <c r="C54" i="38"/>
  <c r="AR54" i="38" s="1"/>
  <c r="BL88" i="4" s="1"/>
  <c r="C38" i="34"/>
  <c r="AR38" i="34" s="1"/>
  <c r="BL176" i="4" s="1"/>
  <c r="D44" i="33"/>
  <c r="F44" i="33" s="1"/>
  <c r="C48" i="31"/>
  <c r="AR48" i="31" s="1"/>
  <c r="BL264" i="4" s="1"/>
  <c r="G143" i="4"/>
  <c r="AR48" i="29"/>
  <c r="BL316" i="4" s="1"/>
  <c r="G34" i="4"/>
  <c r="G40" i="4"/>
  <c r="G98" i="4"/>
  <c r="I151" i="4"/>
  <c r="G190" i="4"/>
  <c r="G176" i="4"/>
  <c r="G199" i="4"/>
  <c r="G255" i="4"/>
  <c r="G292" i="4"/>
  <c r="G278" i="4"/>
  <c r="G150" i="4"/>
  <c r="G317" i="4"/>
  <c r="G53" i="4"/>
  <c r="G84" i="4"/>
  <c r="G185" i="4"/>
  <c r="H216" i="4"/>
  <c r="G287" i="4"/>
  <c r="G312" i="4"/>
  <c r="G300" i="4"/>
  <c r="G135" i="4"/>
  <c r="G164" i="4"/>
  <c r="D2" i="4"/>
  <c r="G204" i="4"/>
  <c r="H317" i="4"/>
  <c r="D52" i="5"/>
  <c r="C52" i="39"/>
  <c r="AR52" i="39" s="1"/>
  <c r="BL60" i="4" s="1"/>
  <c r="C36" i="39"/>
  <c r="AR36" i="39" s="1"/>
  <c r="BL44" i="4" s="1"/>
  <c r="C32" i="38"/>
  <c r="E32" i="38" s="1"/>
  <c r="AU32" i="38" s="1"/>
  <c r="BO66" i="4" s="1"/>
  <c r="C36" i="37"/>
  <c r="AR36" i="37" s="1"/>
  <c r="BL96" i="4" s="1"/>
  <c r="C41" i="37"/>
  <c r="AR41" i="37" s="1"/>
  <c r="BL101" i="4" s="1"/>
  <c r="C51" i="36"/>
  <c r="H137" i="4" s="1"/>
  <c r="C39" i="36"/>
  <c r="H125" i="4" s="1"/>
  <c r="C48" i="36"/>
  <c r="AR48" i="36" s="1"/>
  <c r="BL134" i="4" s="1"/>
  <c r="C40" i="36"/>
  <c r="AR40" i="36" s="1"/>
  <c r="BL126" i="4" s="1"/>
  <c r="I126" i="4"/>
  <c r="C53" i="34"/>
  <c r="AR53" i="34" s="1"/>
  <c r="BL191" i="4" s="1"/>
  <c r="C50" i="34"/>
  <c r="AR50" i="34" s="1"/>
  <c r="BL188" i="4" s="1"/>
  <c r="D52" i="33"/>
  <c r="F52" i="33" s="1"/>
  <c r="D34" i="33"/>
  <c r="F34" i="33" s="1"/>
  <c r="C35" i="33"/>
  <c r="AR35" i="33" s="1"/>
  <c r="BL199" i="4" s="1"/>
  <c r="H198" i="4"/>
  <c r="C41" i="32"/>
  <c r="AR41" i="32" s="1"/>
  <c r="BL231" i="4" s="1"/>
  <c r="C46" i="32"/>
  <c r="AR46" i="32" s="1"/>
  <c r="BL236" i="4" s="1"/>
  <c r="C43" i="30"/>
  <c r="AR43" i="30" s="1"/>
  <c r="BL285" i="4" s="1"/>
  <c r="C44" i="30"/>
  <c r="AR44" i="30" s="1"/>
  <c r="BL286" i="4" s="1"/>
  <c r="C34" i="30"/>
  <c r="AR34" i="30" s="1"/>
  <c r="BL276" i="4" s="1"/>
  <c r="D36" i="29"/>
  <c r="F36" i="29" s="1"/>
  <c r="D51" i="29"/>
  <c r="F51" i="29" s="1"/>
  <c r="H31" i="4"/>
  <c r="E46" i="5"/>
  <c r="AU46" i="5" s="1"/>
  <c r="BO28" i="4" s="1"/>
  <c r="C34" i="5"/>
  <c r="E34" i="5" s="1"/>
  <c r="AU34" i="5" s="1"/>
  <c r="BO16" i="4" s="1"/>
  <c r="I134" i="4"/>
  <c r="I143" i="4"/>
  <c r="E52" i="5"/>
  <c r="AU52" i="5" s="1"/>
  <c r="BO34" i="4" s="1"/>
  <c r="AR49" i="29"/>
  <c r="BL317" i="4" s="1"/>
  <c r="G85" i="4"/>
  <c r="G73" i="4"/>
  <c r="G195" i="4"/>
  <c r="G222" i="4"/>
  <c r="G303" i="4"/>
  <c r="D4" i="4"/>
  <c r="G318" i="4"/>
  <c r="C48" i="38"/>
  <c r="AR48" i="38" s="1"/>
  <c r="BL82" i="4" s="1"/>
  <c r="G124" i="4"/>
  <c r="G130" i="4"/>
  <c r="C36" i="35"/>
  <c r="H148" i="4" s="1"/>
  <c r="C45" i="32"/>
  <c r="E45" i="32" s="1"/>
  <c r="J235" i="4" s="1"/>
  <c r="D35" i="29"/>
  <c r="F35" i="29" s="1"/>
  <c r="G309" i="4"/>
  <c r="G82" i="4"/>
  <c r="G273" i="4"/>
  <c r="H305" i="4"/>
  <c r="C40" i="35"/>
  <c r="E40" i="35" s="1"/>
  <c r="J152" i="4" s="1"/>
  <c r="C31" i="33"/>
  <c r="AR31" i="33" s="1"/>
  <c r="BL195" i="4" s="1"/>
  <c r="H214" i="4"/>
  <c r="C38" i="30"/>
  <c r="AR38" i="30" s="1"/>
  <c r="BL280" i="4" s="1"/>
  <c r="D50" i="29"/>
  <c r="F50" i="29" s="1"/>
  <c r="G122" i="4"/>
  <c r="G174" i="4"/>
  <c r="D50" i="33"/>
  <c r="F50" i="33" s="1"/>
  <c r="C39" i="32"/>
  <c r="AR39" i="32" s="1"/>
  <c r="BL229" i="4" s="1"/>
  <c r="C53" i="31"/>
  <c r="AR53" i="31" s="1"/>
  <c r="BL269" i="4" s="1"/>
  <c r="C35" i="30"/>
  <c r="AR35" i="30" s="1"/>
  <c r="BL277" i="4" s="1"/>
  <c r="E50" i="29"/>
  <c r="AU50" i="29" s="1"/>
  <c r="BO318" i="4" s="1"/>
  <c r="G65" i="4"/>
  <c r="G209" i="4"/>
  <c r="G261" i="4"/>
  <c r="G206" i="4"/>
  <c r="B55" i="37"/>
  <c r="G115" i="4" s="1"/>
  <c r="D9" i="17" s="1"/>
  <c r="C33" i="34"/>
  <c r="AR33" i="34" s="1"/>
  <c r="BL171" i="4" s="1"/>
  <c r="AR33" i="29"/>
  <c r="BL301" i="4" s="1"/>
  <c r="G30" i="4"/>
  <c r="G18" i="4"/>
  <c r="G67" i="4"/>
  <c r="G110" i="4"/>
  <c r="G100" i="4"/>
  <c r="G92" i="4"/>
  <c r="G161" i="4"/>
  <c r="G296" i="4"/>
  <c r="G103" i="4"/>
  <c r="G162" i="4"/>
  <c r="G214" i="4"/>
  <c r="G229" i="4"/>
  <c r="G260" i="4"/>
  <c r="G118" i="4"/>
  <c r="G78" i="4"/>
  <c r="G169" i="4"/>
  <c r="G277" i="4"/>
  <c r="G314" i="4"/>
  <c r="G127" i="4"/>
  <c r="G258" i="4"/>
  <c r="H299" i="4"/>
  <c r="H306" i="4"/>
  <c r="C37" i="39"/>
  <c r="AR37" i="39" s="1"/>
  <c r="BL45" i="4" s="1"/>
  <c r="C44" i="38"/>
  <c r="AR44" i="38" s="1"/>
  <c r="BL78" i="4" s="1"/>
  <c r="C39" i="38"/>
  <c r="AR39" i="38" s="1"/>
  <c r="BL73" i="4" s="1"/>
  <c r="C48" i="37"/>
  <c r="AR48" i="37" s="1"/>
  <c r="BL108" i="4" s="1"/>
  <c r="C32" i="37"/>
  <c r="AR32" i="37" s="1"/>
  <c r="BL92" i="4" s="1"/>
  <c r="C32" i="36"/>
  <c r="AR32" i="36" s="1"/>
  <c r="BL118" i="4" s="1"/>
  <c r="C48" i="35"/>
  <c r="E48" i="35" s="1"/>
  <c r="J160" i="4" s="1"/>
  <c r="C32" i="35"/>
  <c r="H144" i="4" s="1"/>
  <c r="C37" i="34"/>
  <c r="AR37" i="34" s="1"/>
  <c r="BL175" i="4" s="1"/>
  <c r="D46" i="33"/>
  <c r="F46" i="33" s="1"/>
  <c r="C51" i="33"/>
  <c r="AR51" i="33" s="1"/>
  <c r="BL215" i="4" s="1"/>
  <c r="C35" i="32"/>
  <c r="AR35" i="32" s="1"/>
  <c r="BL225" i="4" s="1"/>
  <c r="C32" i="32"/>
  <c r="AR32" i="32" s="1"/>
  <c r="BL222" i="4" s="1"/>
  <c r="C43" i="31"/>
  <c r="AR43" i="31" s="1"/>
  <c r="BL259" i="4" s="1"/>
  <c r="C46" i="31"/>
  <c r="AR46" i="31" s="1"/>
  <c r="BL262" i="4" s="1"/>
  <c r="C30" i="30"/>
  <c r="AR30" i="30" s="1"/>
  <c r="BL272" i="4" s="1"/>
  <c r="C52" i="30"/>
  <c r="AR52" i="30" s="1"/>
  <c r="BL294" i="4" s="1"/>
  <c r="D39" i="29"/>
  <c r="F39" i="29" s="1"/>
  <c r="E48" i="5"/>
  <c r="AU48" i="5" s="1"/>
  <c r="BO30" i="4" s="1"/>
  <c r="E45" i="5"/>
  <c r="AU45" i="5" s="1"/>
  <c r="BO27" i="4" s="1"/>
  <c r="E36" i="33"/>
  <c r="AU36" i="33" s="1"/>
  <c r="BO200" i="4" s="1"/>
  <c r="E35" i="29"/>
  <c r="AU35" i="29" s="1"/>
  <c r="BO303" i="4" s="1"/>
  <c r="G251" i="4"/>
  <c r="G294" i="4"/>
  <c r="G154" i="4"/>
  <c r="G221" i="4"/>
  <c r="G224" i="4"/>
  <c r="G74" i="4"/>
  <c r="G291" i="4"/>
  <c r="G283" i="4"/>
  <c r="G144" i="4"/>
  <c r="G227" i="4"/>
  <c r="G250" i="4"/>
  <c r="C38" i="38"/>
  <c r="AR38" i="38" s="1"/>
  <c r="BL72" i="4" s="1"/>
  <c r="C47" i="38"/>
  <c r="AR47" i="38" s="1"/>
  <c r="BL81" i="4" s="1"/>
  <c r="C37" i="36"/>
  <c r="H123" i="4" s="1"/>
  <c r="C42" i="34"/>
  <c r="AR42" i="34" s="1"/>
  <c r="BL180" i="4" s="1"/>
  <c r="C44" i="31"/>
  <c r="AR44" i="31" s="1"/>
  <c r="BL260" i="4" s="1"/>
  <c r="C48" i="30"/>
  <c r="AR48" i="30" s="1"/>
  <c r="BL290" i="4" s="1"/>
  <c r="G81" i="4"/>
  <c r="G71" i="4"/>
  <c r="G112" i="4"/>
  <c r="G180" i="4"/>
  <c r="G170" i="4"/>
  <c r="G213" i="4"/>
  <c r="G267" i="4"/>
  <c r="G290" i="4"/>
  <c r="G47" i="4"/>
  <c r="G80" i="4"/>
  <c r="G70" i="4"/>
  <c r="G171" i="4"/>
  <c r="G279" i="4"/>
  <c r="G272" i="4"/>
  <c r="G133" i="4"/>
  <c r="G152" i="4"/>
  <c r="G200" i="4"/>
  <c r="H27" i="4"/>
  <c r="H318" i="4"/>
  <c r="D45" i="5"/>
  <c r="C46" i="38"/>
  <c r="AR46" i="38" s="1"/>
  <c r="BL80" i="4" s="1"/>
  <c r="C41" i="38"/>
  <c r="AR41" i="38" s="1"/>
  <c r="BL75" i="4" s="1"/>
  <c r="C52" i="37"/>
  <c r="AR52" i="37" s="1"/>
  <c r="BL112" i="4" s="1"/>
  <c r="C33" i="36"/>
  <c r="AR33" i="36" s="1"/>
  <c r="BL119" i="4" s="1"/>
  <c r="C34" i="34"/>
  <c r="AR34" i="34" s="1"/>
  <c r="BL172" i="4" s="1"/>
  <c r="H210" i="4"/>
  <c r="C37" i="32"/>
  <c r="AR37" i="32" s="1"/>
  <c r="BL227" i="4" s="1"/>
  <c r="C34" i="32"/>
  <c r="AR34" i="32" s="1"/>
  <c r="BL224" i="4" s="1"/>
  <c r="C35" i="31"/>
  <c r="AR35" i="31" s="1"/>
  <c r="BL251" i="4" s="1"/>
  <c r="C32" i="31"/>
  <c r="AR32" i="31" s="1"/>
  <c r="BL248" i="4" s="1"/>
  <c r="C49" i="30"/>
  <c r="AR49" i="30" s="1"/>
  <c r="BL291" i="4" s="1"/>
  <c r="C41" i="30"/>
  <c r="AR41" i="30" s="1"/>
  <c r="BL283" i="4" s="1"/>
  <c r="C54" i="30"/>
  <c r="AR54" i="30" s="1"/>
  <c r="BL296" i="4" s="1"/>
  <c r="D41" i="29"/>
  <c r="F41" i="29" s="1"/>
  <c r="I133" i="4"/>
  <c r="G257" i="4"/>
  <c r="E31" i="29"/>
  <c r="AU31" i="29" s="1"/>
  <c r="BO299" i="4" s="1"/>
  <c r="I123" i="4"/>
  <c r="C49" i="31"/>
  <c r="AR49" i="31" s="1"/>
  <c r="BL265" i="4" s="1"/>
  <c r="C42" i="31"/>
  <c r="E42" i="31" s="1"/>
  <c r="J258" i="4" s="1"/>
  <c r="C31" i="30"/>
  <c r="AR31" i="30" s="1"/>
  <c r="BL273" i="4" s="1"/>
  <c r="D46" i="29"/>
  <c r="F46" i="29" s="1"/>
  <c r="D37" i="29"/>
  <c r="F37" i="29" s="1"/>
  <c r="E41" i="29"/>
  <c r="AU41" i="29" s="1"/>
  <c r="BO309" i="4" s="1"/>
  <c r="E37" i="29"/>
  <c r="AU37" i="29" s="1"/>
  <c r="BO305" i="4" s="1"/>
  <c r="E46" i="29"/>
  <c r="AU46" i="29" s="1"/>
  <c r="BO314" i="4" s="1"/>
  <c r="G15" i="4"/>
  <c r="G58" i="4"/>
  <c r="G46" i="4"/>
  <c r="G87" i="4"/>
  <c r="G69" i="4"/>
  <c r="G157" i="4"/>
  <c r="G205" i="4"/>
  <c r="G265" i="4"/>
  <c r="G282" i="4"/>
  <c r="G99" i="4"/>
  <c r="G166" i="4"/>
  <c r="G146" i="4"/>
  <c r="G210" i="4"/>
  <c r="G252" i="4"/>
  <c r="G120" i="4"/>
  <c r="G311" i="4"/>
  <c r="G299" i="4"/>
  <c r="G76" i="4"/>
  <c r="G68" i="4"/>
  <c r="G191" i="4"/>
  <c r="G181" i="4"/>
  <c r="G220" i="4"/>
  <c r="G275" i="4"/>
  <c r="G131" i="4"/>
  <c r="G262" i="4"/>
  <c r="H302" i="4"/>
  <c r="D50" i="5"/>
  <c r="H30" i="4"/>
  <c r="C34" i="39"/>
  <c r="AR34" i="39" s="1"/>
  <c r="BL42" i="4" s="1"/>
  <c r="C39" i="39"/>
  <c r="AR39" i="39" s="1"/>
  <c r="BL47" i="4" s="1"/>
  <c r="C34" i="38"/>
  <c r="AR34" i="38" s="1"/>
  <c r="BL68" i="4" s="1"/>
  <c r="C51" i="38"/>
  <c r="AR51" i="38" s="1"/>
  <c r="BL85" i="4" s="1"/>
  <c r="C42" i="37"/>
  <c r="AR42" i="37" s="1"/>
  <c r="BL102" i="4" s="1"/>
  <c r="C30" i="37"/>
  <c r="H90" i="4" s="1"/>
  <c r="C35" i="37"/>
  <c r="AR35" i="37" s="1"/>
  <c r="BL95" i="4" s="1"/>
  <c r="C41" i="36"/>
  <c r="E41" i="36" s="1"/>
  <c r="J127" i="4" s="1"/>
  <c r="C50" i="36"/>
  <c r="AR50" i="36" s="1"/>
  <c r="BL136" i="4" s="1"/>
  <c r="C34" i="36"/>
  <c r="AR34" i="36" s="1"/>
  <c r="BL120" i="4" s="1"/>
  <c r="C45" i="35"/>
  <c r="AR45" i="35" s="1"/>
  <c r="BL157" i="4" s="1"/>
  <c r="C50" i="35"/>
  <c r="AR50" i="35" s="1"/>
  <c r="BL162" i="4" s="1"/>
  <c r="C38" i="35"/>
  <c r="AR38" i="35" s="1"/>
  <c r="BL150" i="4" s="1"/>
  <c r="C30" i="34"/>
  <c r="E30" i="34" s="1"/>
  <c r="J168" i="4" s="1"/>
  <c r="C43" i="34"/>
  <c r="AR43" i="34" s="1"/>
  <c r="BL181" i="4" s="1"/>
  <c r="C48" i="34"/>
  <c r="AR48" i="34" s="1"/>
  <c r="BL186" i="4" s="1"/>
  <c r="C36" i="34"/>
  <c r="AR36" i="34" s="1"/>
  <c r="BL174" i="4" s="1"/>
  <c r="C53" i="33"/>
  <c r="AR53" i="33" s="1"/>
  <c r="BL217" i="4" s="1"/>
  <c r="C41" i="33"/>
  <c r="AR41" i="33" s="1"/>
  <c r="BL205" i="4" s="1"/>
  <c r="E46" i="33"/>
  <c r="J210" i="4" s="1"/>
  <c r="C51" i="31"/>
  <c r="AR51" i="31" s="1"/>
  <c r="BL267" i="4" s="1"/>
  <c r="C33" i="30"/>
  <c r="AR33" i="30" s="1"/>
  <c r="BL275" i="4" s="1"/>
  <c r="C50" i="30"/>
  <c r="AR50" i="30" s="1"/>
  <c r="BL292" i="4" s="1"/>
  <c r="E54" i="29"/>
  <c r="J322" i="4" s="1"/>
  <c r="C36" i="5"/>
  <c r="AR36" i="5" s="1"/>
  <c r="BL18" i="4" s="1"/>
  <c r="AR41" i="29"/>
  <c r="BL309" i="4" s="1"/>
  <c r="AR43" i="29"/>
  <c r="BL311" i="4" s="1"/>
  <c r="AR46" i="29"/>
  <c r="BL314" i="4" s="1"/>
  <c r="G136" i="4"/>
  <c r="G42" i="4"/>
  <c r="G108" i="4"/>
  <c r="G153" i="4"/>
  <c r="G217" i="4"/>
  <c r="G201" i="4"/>
  <c r="G269" i="4"/>
  <c r="G286" i="4"/>
  <c r="B55" i="34"/>
  <c r="G193" i="4" s="1"/>
  <c r="D12" i="17" s="1"/>
  <c r="G198" i="4"/>
  <c r="G225" i="4"/>
  <c r="D6" i="4"/>
  <c r="G240" i="4"/>
  <c r="G232" i="4"/>
  <c r="G305" i="4"/>
  <c r="G45" i="4"/>
  <c r="G90" i="4"/>
  <c r="G187" i="4"/>
  <c r="G177" i="4"/>
  <c r="G320" i="4"/>
  <c r="I127" i="4"/>
  <c r="G111" i="4"/>
  <c r="C50" i="39"/>
  <c r="AR50" i="39" s="1"/>
  <c r="BL58" i="4" s="1"/>
  <c r="C38" i="39"/>
  <c r="AR38" i="39" s="1"/>
  <c r="BL46" i="4" s="1"/>
  <c r="C43" i="39"/>
  <c r="AR43" i="39" s="1"/>
  <c r="BL51" i="4" s="1"/>
  <c r="C42" i="38"/>
  <c r="AR42" i="38" s="1"/>
  <c r="BL76" i="4" s="1"/>
  <c r="C35" i="38"/>
  <c r="AR35" i="38" s="1"/>
  <c r="BL69" i="4" s="1"/>
  <c r="C46" i="37"/>
  <c r="AR46" i="37" s="1"/>
  <c r="BL106" i="4" s="1"/>
  <c r="C51" i="37"/>
  <c r="AR51" i="37" s="1"/>
  <c r="BL111" i="4" s="1"/>
  <c r="C39" i="37"/>
  <c r="AR39" i="37" s="1"/>
  <c r="BL99" i="4" s="1"/>
  <c r="C45" i="36"/>
  <c r="AR45" i="36" s="1"/>
  <c r="BL131" i="4" s="1"/>
  <c r="C30" i="36"/>
  <c r="AR30" i="36" s="1"/>
  <c r="BL116" i="4" s="1"/>
  <c r="C38" i="36"/>
  <c r="AR38" i="36" s="1"/>
  <c r="BL124" i="4" s="1"/>
  <c r="C41" i="35"/>
  <c r="AR41" i="35" s="1"/>
  <c r="BL153" i="4" s="1"/>
  <c r="C54" i="35"/>
  <c r="AR54" i="35" s="1"/>
  <c r="BL166" i="4" s="1"/>
  <c r="C34" i="35"/>
  <c r="AR34" i="35" s="1"/>
  <c r="BL146" i="4" s="1"/>
  <c r="C49" i="34"/>
  <c r="AR49" i="34" s="1"/>
  <c r="BL187" i="4" s="1"/>
  <c r="C39" i="34"/>
  <c r="AR39" i="34" s="1"/>
  <c r="BL177" i="4" s="1"/>
  <c r="C52" i="34"/>
  <c r="AR52" i="34" s="1"/>
  <c r="BL190" i="4" s="1"/>
  <c r="C32" i="34"/>
  <c r="AR32" i="34" s="1"/>
  <c r="BL170" i="4" s="1"/>
  <c r="D36" i="33"/>
  <c r="F36" i="33" s="1"/>
  <c r="C37" i="33"/>
  <c r="AR37" i="33" s="1"/>
  <c r="BL201" i="4" s="1"/>
  <c r="E50" i="33"/>
  <c r="AU50" i="33" s="1"/>
  <c r="BO214" i="4" s="1"/>
  <c r="E34" i="33"/>
  <c r="J198" i="4" s="1"/>
  <c r="C49" i="32"/>
  <c r="AR49" i="32" s="1"/>
  <c r="BL239" i="4" s="1"/>
  <c r="C50" i="32"/>
  <c r="AR50" i="32" s="1"/>
  <c r="BL240" i="4" s="1"/>
  <c r="C42" i="32"/>
  <c r="AR42" i="32" s="1"/>
  <c r="BL232" i="4" s="1"/>
  <c r="C40" i="31"/>
  <c r="AR40" i="31" s="1"/>
  <c r="BL256" i="4" s="1"/>
  <c r="D52" i="29"/>
  <c r="F52" i="29" s="1"/>
  <c r="D44" i="29"/>
  <c r="F44" i="29" s="1"/>
  <c r="D43" i="29"/>
  <c r="F43" i="29" s="1"/>
  <c r="E53" i="29"/>
  <c r="J321" i="4" s="1"/>
  <c r="E50" i="5"/>
  <c r="AU50" i="5" s="1"/>
  <c r="BO32" i="4" s="1"/>
  <c r="I124" i="4"/>
  <c r="G54" i="4"/>
  <c r="B55" i="38"/>
  <c r="G89" i="4" s="1"/>
  <c r="D8" i="17" s="1"/>
  <c r="G149" i="4"/>
  <c r="G182" i="4"/>
  <c r="G119" i="4"/>
  <c r="G158" i="4"/>
  <c r="B55" i="33"/>
  <c r="G219" i="4" s="1"/>
  <c r="D13" i="17" s="1"/>
  <c r="G230" i="4"/>
  <c r="G301" i="4"/>
  <c r="B55" i="32"/>
  <c r="G245" i="4" s="1"/>
  <c r="D14" i="17" s="1"/>
  <c r="G310" i="4"/>
  <c r="G123" i="4"/>
  <c r="G139" i="4"/>
  <c r="G270" i="4"/>
  <c r="G254" i="4"/>
  <c r="H310" i="4"/>
  <c r="C42" i="39"/>
  <c r="AR42" i="39" s="1"/>
  <c r="BL50" i="4" s="1"/>
  <c r="C51" i="39"/>
  <c r="AR51" i="39" s="1"/>
  <c r="BL59" i="4" s="1"/>
  <c r="C35" i="39"/>
  <c r="AR35" i="39" s="1"/>
  <c r="BL43" i="4" s="1"/>
  <c r="C40" i="38"/>
  <c r="AR40" i="38" s="1"/>
  <c r="BL74" i="4" s="1"/>
  <c r="C49" i="38"/>
  <c r="AR49" i="38" s="1"/>
  <c r="BL83" i="4" s="1"/>
  <c r="C33" i="38"/>
  <c r="AR33" i="38" s="1"/>
  <c r="BL67" i="4" s="1"/>
  <c r="C50" i="37"/>
  <c r="AR50" i="37" s="1"/>
  <c r="BL110" i="4" s="1"/>
  <c r="C34" i="37"/>
  <c r="AR34" i="37" s="1"/>
  <c r="BL94" i="4" s="1"/>
  <c r="C43" i="37"/>
  <c r="AR43" i="37" s="1"/>
  <c r="BL103" i="4" s="1"/>
  <c r="C53" i="35"/>
  <c r="AR53" i="35" s="1"/>
  <c r="BL165" i="4" s="1"/>
  <c r="C37" i="35"/>
  <c r="AR37" i="35" s="1"/>
  <c r="BL149" i="4" s="1"/>
  <c r="C46" i="35"/>
  <c r="AR46" i="35" s="1"/>
  <c r="BL158" i="4" s="1"/>
  <c r="C47" i="34"/>
  <c r="AR47" i="34" s="1"/>
  <c r="BL185" i="4" s="1"/>
  <c r="C31" i="34"/>
  <c r="AR31" i="34" s="1"/>
  <c r="BL169" i="4" s="1"/>
  <c r="C40" i="34"/>
  <c r="AR40" i="34" s="1"/>
  <c r="BL178" i="4" s="1"/>
  <c r="C49" i="33"/>
  <c r="AR49" i="33" s="1"/>
  <c r="BL213" i="4" s="1"/>
  <c r="C33" i="33"/>
  <c r="AR33" i="33" s="1"/>
  <c r="BL197" i="4" s="1"/>
  <c r="C38" i="33"/>
  <c r="AR38" i="33" s="1"/>
  <c r="BL202" i="4" s="1"/>
  <c r="D38" i="33"/>
  <c r="F38" i="33" s="1"/>
  <c r="C47" i="32"/>
  <c r="AR47" i="32" s="1"/>
  <c r="BL237" i="4" s="1"/>
  <c r="C31" i="32"/>
  <c r="AR31" i="32" s="1"/>
  <c r="BL221" i="4" s="1"/>
  <c r="C40" i="32"/>
  <c r="AR40" i="32" s="1"/>
  <c r="BL230" i="4" s="1"/>
  <c r="C41" i="31"/>
  <c r="AR41" i="31" s="1"/>
  <c r="BL257" i="4" s="1"/>
  <c r="C50" i="31"/>
  <c r="H266" i="4" s="1"/>
  <c r="C34" i="31"/>
  <c r="AR34" i="31" s="1"/>
  <c r="BL250" i="4" s="1"/>
  <c r="D54" i="29"/>
  <c r="F54" i="29" s="1"/>
  <c r="D38" i="29"/>
  <c r="F38" i="29" s="1"/>
  <c r="D45" i="29"/>
  <c r="F45" i="29" s="1"/>
  <c r="H322" i="4"/>
  <c r="G26" i="4"/>
  <c r="I135" i="4"/>
  <c r="I257" i="4"/>
  <c r="E45" i="29"/>
  <c r="AU45" i="29" s="1"/>
  <c r="BO313" i="4" s="1"/>
  <c r="I128" i="4"/>
  <c r="G50" i="4"/>
  <c r="G77" i="4"/>
  <c r="B55" i="36"/>
  <c r="G141" i="4" s="1"/>
  <c r="D10" i="17" s="1"/>
  <c r="G145" i="4"/>
  <c r="G178" i="4"/>
  <c r="G107" i="4"/>
  <c r="G91" i="4"/>
  <c r="G218" i="4"/>
  <c r="G233" i="4"/>
  <c r="B7" i="4"/>
  <c r="G242" i="4"/>
  <c r="G226" i="4"/>
  <c r="B55" i="31"/>
  <c r="G271" i="4" s="1"/>
  <c r="D15" i="17" s="1"/>
  <c r="G59" i="4"/>
  <c r="G183" i="4"/>
  <c r="G322" i="4"/>
  <c r="G306" i="4"/>
  <c r="B55" i="30"/>
  <c r="G297" i="4" s="1"/>
  <c r="D16" i="17" s="1"/>
  <c r="C46" i="39"/>
  <c r="AR46" i="39" s="1"/>
  <c r="BL54" i="4" s="1"/>
  <c r="C47" i="39"/>
  <c r="AR47" i="39" s="1"/>
  <c r="BL55" i="4" s="1"/>
  <c r="C31" i="39"/>
  <c r="AR31" i="39" s="1"/>
  <c r="BL39" i="4" s="1"/>
  <c r="C52" i="38"/>
  <c r="AR52" i="38" s="1"/>
  <c r="BL86" i="4" s="1"/>
  <c r="C36" i="38"/>
  <c r="AR36" i="38" s="1"/>
  <c r="BL70" i="4" s="1"/>
  <c r="C45" i="38"/>
  <c r="AR45" i="38" s="1"/>
  <c r="BL79" i="4" s="1"/>
  <c r="C54" i="37"/>
  <c r="AR54" i="37" s="1"/>
  <c r="BL114" i="4" s="1"/>
  <c r="C38" i="37"/>
  <c r="AR38" i="37" s="1"/>
  <c r="BL98" i="4" s="1"/>
  <c r="C47" i="37"/>
  <c r="AR47" i="37" s="1"/>
  <c r="BL107" i="4" s="1"/>
  <c r="C31" i="37"/>
  <c r="E31" i="37" s="1"/>
  <c r="AU31" i="37" s="1"/>
  <c r="BO91" i="4" s="1"/>
  <c r="I132" i="4"/>
  <c r="C49" i="35"/>
  <c r="AR49" i="35" s="1"/>
  <c r="BL161" i="4" s="1"/>
  <c r="C33" i="35"/>
  <c r="AR33" i="35" s="1"/>
  <c r="BL145" i="4" s="1"/>
  <c r="C42" i="35"/>
  <c r="AR42" i="35" s="1"/>
  <c r="BL154" i="4" s="1"/>
  <c r="C51" i="34"/>
  <c r="AR51" i="34" s="1"/>
  <c r="BL189" i="4" s="1"/>
  <c r="C35" i="34"/>
  <c r="AR35" i="34" s="1"/>
  <c r="BL173" i="4" s="1"/>
  <c r="C44" i="34"/>
  <c r="AR44" i="34" s="1"/>
  <c r="BL182" i="4" s="1"/>
  <c r="C45" i="33"/>
  <c r="AR45" i="33" s="1"/>
  <c r="BL209" i="4" s="1"/>
  <c r="C54" i="33"/>
  <c r="AR54" i="33" s="1"/>
  <c r="BL218" i="4" s="1"/>
  <c r="C43" i="32"/>
  <c r="AR43" i="32" s="1"/>
  <c r="BL233" i="4" s="1"/>
  <c r="C52" i="32"/>
  <c r="AR52" i="32" s="1"/>
  <c r="BL242" i="4" s="1"/>
  <c r="C36" i="32"/>
  <c r="AR36" i="32" s="1"/>
  <c r="BL226" i="4" s="1"/>
  <c r="C45" i="31"/>
  <c r="AR45" i="31" s="1"/>
  <c r="BL261" i="4" s="1"/>
  <c r="C54" i="31"/>
  <c r="AR54" i="31" s="1"/>
  <c r="BL270" i="4" s="1"/>
  <c r="C38" i="31"/>
  <c r="AR38" i="31" s="1"/>
  <c r="BL254" i="4" s="1"/>
  <c r="D5" i="4"/>
  <c r="D42" i="29"/>
  <c r="F42" i="29" s="1"/>
  <c r="D49" i="29"/>
  <c r="F49" i="29" s="1"/>
  <c r="D33" i="29"/>
  <c r="F33" i="29" s="1"/>
  <c r="G22" i="4"/>
  <c r="G132" i="4"/>
  <c r="C6" i="17"/>
  <c r="B2" i="4"/>
  <c r="B3" i="4"/>
  <c r="C7" i="17"/>
  <c r="J318" i="4"/>
  <c r="AU52" i="33"/>
  <c r="BO216" i="4" s="1"/>
  <c r="AU44" i="33"/>
  <c r="BO208" i="4" s="1"/>
  <c r="B55" i="29"/>
  <c r="G323" i="4" s="1"/>
  <c r="D17" i="17" s="1"/>
  <c r="AU48" i="33"/>
  <c r="BO212" i="4" s="1"/>
  <c r="E54" i="39"/>
  <c r="J62" i="4" s="1"/>
  <c r="AR54" i="39"/>
  <c r="BL62" i="4" s="1"/>
  <c r="AU40" i="33"/>
  <c r="BO204" i="4" s="1"/>
  <c r="E45" i="37"/>
  <c r="J105" i="4" s="1"/>
  <c r="AR45" i="37"/>
  <c r="BL105" i="4" s="1"/>
  <c r="E37" i="37"/>
  <c r="J97" i="4" s="1"/>
  <c r="E30" i="38"/>
  <c r="AU30" i="38" s="1"/>
  <c r="BO64" i="4" s="1"/>
  <c r="AR30" i="38"/>
  <c r="BL64" i="4" s="1"/>
  <c r="E47" i="5"/>
  <c r="AU47" i="5" s="1"/>
  <c r="BO29" i="4" s="1"/>
  <c r="AR47" i="5"/>
  <c r="BL29" i="4" s="1"/>
  <c r="E30" i="5"/>
  <c r="AR30" i="5"/>
  <c r="BL12" i="4" s="1"/>
  <c r="E43" i="5"/>
  <c r="AU43" i="5" s="1"/>
  <c r="BO25" i="4" s="1"/>
  <c r="AR43" i="5"/>
  <c r="BL25" i="4" s="1"/>
  <c r="E33" i="5"/>
  <c r="AU33" i="5" s="1"/>
  <c r="BO15" i="4" s="1"/>
  <c r="AR33" i="5"/>
  <c r="BL15" i="4" s="1"/>
  <c r="E32" i="5"/>
  <c r="AU32" i="5" s="1"/>
  <c r="BO14" i="4" s="1"/>
  <c r="AR32" i="5"/>
  <c r="BL14" i="4" s="1"/>
  <c r="E31" i="5"/>
  <c r="AU31" i="5" s="1"/>
  <c r="BO13" i="4" s="1"/>
  <c r="AR31" i="5"/>
  <c r="BL13" i="4" s="1"/>
  <c r="E35" i="5"/>
  <c r="AU35" i="5" s="1"/>
  <c r="BO17" i="4" s="1"/>
  <c r="AR35" i="5"/>
  <c r="BL17" i="4" s="1"/>
  <c r="E39" i="5"/>
  <c r="AU39" i="5" s="1"/>
  <c r="BO21" i="4" s="1"/>
  <c r="AR39" i="5"/>
  <c r="BL21" i="4" s="1"/>
  <c r="H62" i="4"/>
  <c r="C30" i="29"/>
  <c r="G298" i="4"/>
  <c r="H64" i="4"/>
  <c r="H29" i="4"/>
  <c r="G57" i="4"/>
  <c r="H105" i="4"/>
  <c r="B55" i="5"/>
  <c r="G37" i="4" s="1"/>
  <c r="D6" i="17" s="1"/>
  <c r="G38" i="4"/>
  <c r="C49" i="39"/>
  <c r="C30" i="39"/>
  <c r="AR30" i="39" s="1"/>
  <c r="BL38" i="4" s="1"/>
  <c r="E37" i="5"/>
  <c r="AU37" i="5" s="1"/>
  <c r="BO19" i="4" s="1"/>
  <c r="H19" i="4"/>
  <c r="E47" i="31"/>
  <c r="H263" i="4"/>
  <c r="E31" i="31"/>
  <c r="H247" i="4"/>
  <c r="H244" i="4"/>
  <c r="E48" i="39"/>
  <c r="H56" i="4"/>
  <c r="E41" i="5"/>
  <c r="AU41" i="5" s="1"/>
  <c r="BO23" i="4" s="1"/>
  <c r="H23" i="4"/>
  <c r="E42" i="5"/>
  <c r="AU42" i="5" s="1"/>
  <c r="BO24" i="4" s="1"/>
  <c r="H24" i="4"/>
  <c r="D37" i="5"/>
  <c r="G19" i="4"/>
  <c r="D41" i="5"/>
  <c r="G23" i="4"/>
  <c r="D42" i="5"/>
  <c r="G24" i="4"/>
  <c r="H307" i="4"/>
  <c r="J317" i="4"/>
  <c r="J301" i="4"/>
  <c r="J310" i="4"/>
  <c r="J306" i="4"/>
  <c r="J302" i="4"/>
  <c r="J312" i="4"/>
  <c r="J315" i="4"/>
  <c r="H13" i="4"/>
  <c r="H25" i="4"/>
  <c r="H12" i="4"/>
  <c r="H15" i="4"/>
  <c r="H14" i="4"/>
  <c r="H21" i="4"/>
  <c r="I58" i="4"/>
  <c r="I54" i="4"/>
  <c r="I50" i="4"/>
  <c r="I46" i="4"/>
  <c r="I42" i="4"/>
  <c r="D55" i="38"/>
  <c r="I89" i="4" s="1"/>
  <c r="F8" i="17" s="1"/>
  <c r="K85" i="4"/>
  <c r="BG85" i="4" s="1"/>
  <c r="I51" i="38" s="1"/>
  <c r="I85" i="4"/>
  <c r="K79" i="4"/>
  <c r="BG79" i="4" s="1"/>
  <c r="I45" i="38" s="1"/>
  <c r="I79" i="4"/>
  <c r="K33" i="4"/>
  <c r="BG33" i="4" s="1"/>
  <c r="I51" i="5" s="1"/>
  <c r="G33" i="4"/>
  <c r="K17" i="4"/>
  <c r="BG17" i="4" s="1"/>
  <c r="I35" i="5" s="1"/>
  <c r="G17" i="4"/>
  <c r="I38" i="4"/>
  <c r="D55" i="39"/>
  <c r="I63" i="4" s="1"/>
  <c r="F7" i="17" s="1"/>
  <c r="G61" i="4"/>
  <c r="K107" i="4"/>
  <c r="BG107" i="4" s="1"/>
  <c r="I47" i="37" s="1"/>
  <c r="I107" i="4"/>
  <c r="K103" i="4"/>
  <c r="BG103" i="4" s="1"/>
  <c r="I43" i="37" s="1"/>
  <c r="I103" i="4"/>
  <c r="K99" i="4"/>
  <c r="BG99" i="4" s="1"/>
  <c r="I39" i="37" s="1"/>
  <c r="I99" i="4"/>
  <c r="K95" i="4"/>
  <c r="BG95" i="4" s="1"/>
  <c r="I35" i="37" s="1"/>
  <c r="I95" i="4"/>
  <c r="K91" i="4"/>
  <c r="BG91" i="4" s="1"/>
  <c r="I31" i="37" s="1"/>
  <c r="I91" i="4"/>
  <c r="K121" i="4"/>
  <c r="BG121" i="4" s="1"/>
  <c r="I35" i="36" s="1"/>
  <c r="I121" i="4"/>
  <c r="K119" i="4"/>
  <c r="BG119" i="4" s="1"/>
  <c r="I33" i="36" s="1"/>
  <c r="I119" i="4"/>
  <c r="K117" i="4"/>
  <c r="BG117" i="4" s="1"/>
  <c r="I31" i="36" s="1"/>
  <c r="I117" i="4"/>
  <c r="K166" i="4"/>
  <c r="BG166" i="4" s="1"/>
  <c r="I166" i="4"/>
  <c r="K162" i="4"/>
  <c r="BG162" i="4" s="1"/>
  <c r="I50" i="35" s="1"/>
  <c r="I162" i="4"/>
  <c r="K158" i="4"/>
  <c r="BG158" i="4" s="1"/>
  <c r="I46" i="35" s="1"/>
  <c r="I158" i="4"/>
  <c r="K154" i="4"/>
  <c r="BG154" i="4" s="1"/>
  <c r="I42" i="35" s="1"/>
  <c r="I154" i="4"/>
  <c r="K150" i="4"/>
  <c r="BG150" i="4" s="1"/>
  <c r="I38" i="35" s="1"/>
  <c r="I150" i="4"/>
  <c r="K146" i="4"/>
  <c r="BG146" i="4" s="1"/>
  <c r="I34" i="35" s="1"/>
  <c r="I146" i="4"/>
  <c r="D55" i="34"/>
  <c r="I193" i="4" s="1"/>
  <c r="F12" i="17" s="1"/>
  <c r="I168" i="4"/>
  <c r="K191" i="4"/>
  <c r="BG191" i="4" s="1"/>
  <c r="I53" i="34" s="1"/>
  <c r="I191" i="4"/>
  <c r="I189" i="4"/>
  <c r="K187" i="4"/>
  <c r="BG187" i="4" s="1"/>
  <c r="I49" i="34" s="1"/>
  <c r="I187" i="4"/>
  <c r="K185" i="4"/>
  <c r="BG185" i="4" s="1"/>
  <c r="I47" i="34" s="1"/>
  <c r="I185" i="4"/>
  <c r="K183" i="4"/>
  <c r="BG183" i="4" s="1"/>
  <c r="I45" i="34" s="1"/>
  <c r="I183" i="4"/>
  <c r="K181" i="4"/>
  <c r="BG181" i="4" s="1"/>
  <c r="I43" i="34" s="1"/>
  <c r="I181" i="4"/>
  <c r="K179" i="4"/>
  <c r="BG179" i="4" s="1"/>
  <c r="I41" i="34" s="1"/>
  <c r="I179" i="4"/>
  <c r="K177" i="4"/>
  <c r="BG177" i="4" s="1"/>
  <c r="I39" i="34" s="1"/>
  <c r="I177" i="4"/>
  <c r="K175" i="4"/>
  <c r="BG175" i="4" s="1"/>
  <c r="I37" i="34" s="1"/>
  <c r="I175" i="4"/>
  <c r="K173" i="4"/>
  <c r="BG173" i="4" s="1"/>
  <c r="I35" i="34" s="1"/>
  <c r="I173" i="4"/>
  <c r="K171" i="4"/>
  <c r="BG171" i="4" s="1"/>
  <c r="I33" i="34" s="1"/>
  <c r="I171" i="4"/>
  <c r="K169" i="4"/>
  <c r="BG169" i="4" s="1"/>
  <c r="I31" i="34" s="1"/>
  <c r="I169" i="4"/>
  <c r="D55" i="32"/>
  <c r="I245" i="4" s="1"/>
  <c r="F14" i="17" s="1"/>
  <c r="I220" i="4"/>
  <c r="K295" i="4"/>
  <c r="BG295" i="4" s="1"/>
  <c r="I53" i="30" s="1"/>
  <c r="I295" i="4"/>
  <c r="I293" i="4"/>
  <c r="K291" i="4"/>
  <c r="BG291" i="4" s="1"/>
  <c r="I49" i="30" s="1"/>
  <c r="I291" i="4"/>
  <c r="K289" i="4"/>
  <c r="BG289" i="4" s="1"/>
  <c r="I47" i="30" s="1"/>
  <c r="I289" i="4"/>
  <c r="K287" i="4"/>
  <c r="BG287" i="4" s="1"/>
  <c r="I45" i="30" s="1"/>
  <c r="I287" i="4"/>
  <c r="K285" i="4"/>
  <c r="BG285" i="4" s="1"/>
  <c r="I43" i="30" s="1"/>
  <c r="I285" i="4"/>
  <c r="I283" i="4"/>
  <c r="K281" i="4"/>
  <c r="BG281" i="4" s="1"/>
  <c r="I39" i="30" s="1"/>
  <c r="I281" i="4"/>
  <c r="K279" i="4"/>
  <c r="BG279" i="4" s="1"/>
  <c r="I37" i="30" s="1"/>
  <c r="I279" i="4"/>
  <c r="K277" i="4"/>
  <c r="BG277" i="4" s="1"/>
  <c r="I35" i="30" s="1"/>
  <c r="I277" i="4"/>
  <c r="K275" i="4"/>
  <c r="BG275" i="4" s="1"/>
  <c r="I33" i="30" s="1"/>
  <c r="I275" i="4"/>
  <c r="K273" i="4"/>
  <c r="BG273" i="4" s="1"/>
  <c r="I31" i="30" s="1"/>
  <c r="I273" i="4"/>
  <c r="K113" i="4"/>
  <c r="BG113" i="4" s="1"/>
  <c r="I53" i="37" s="1"/>
  <c r="I113" i="4"/>
  <c r="K111" i="4"/>
  <c r="BG111" i="4" s="1"/>
  <c r="I51" i="37" s="1"/>
  <c r="I111" i="4"/>
  <c r="K109" i="4"/>
  <c r="BG109" i="4" s="1"/>
  <c r="I49" i="37" s="1"/>
  <c r="I109" i="4"/>
  <c r="K105" i="4"/>
  <c r="BG105" i="4" s="1"/>
  <c r="I45" i="37" s="1"/>
  <c r="I105" i="4"/>
  <c r="K101" i="4"/>
  <c r="BG101" i="4" s="1"/>
  <c r="I41" i="37" s="1"/>
  <c r="I101" i="4"/>
  <c r="K97" i="4"/>
  <c r="BG97" i="4" s="1"/>
  <c r="I37" i="37" s="1"/>
  <c r="I97" i="4"/>
  <c r="K93" i="4"/>
  <c r="BG93" i="4" s="1"/>
  <c r="I33" i="37" s="1"/>
  <c r="I93" i="4"/>
  <c r="K164" i="4"/>
  <c r="BG164" i="4" s="1"/>
  <c r="I52" i="35" s="1"/>
  <c r="I164" i="4"/>
  <c r="K160" i="4"/>
  <c r="BG160" i="4" s="1"/>
  <c r="I48" i="35" s="1"/>
  <c r="I160" i="4"/>
  <c r="K156" i="4"/>
  <c r="BG156" i="4" s="1"/>
  <c r="I44" i="35" s="1"/>
  <c r="I156" i="4"/>
  <c r="K152" i="4"/>
  <c r="BG152" i="4" s="1"/>
  <c r="I40" i="35" s="1"/>
  <c r="I152" i="4"/>
  <c r="I148" i="4"/>
  <c r="K144" i="4"/>
  <c r="BG144" i="4" s="1"/>
  <c r="I32" i="35" s="1"/>
  <c r="I144" i="4"/>
  <c r="K243" i="4"/>
  <c r="BG243" i="4" s="1"/>
  <c r="I53" i="32" s="1"/>
  <c r="I243" i="4"/>
  <c r="K239" i="4"/>
  <c r="BG239" i="4" s="1"/>
  <c r="I49" i="32" s="1"/>
  <c r="I239" i="4"/>
  <c r="K235" i="4"/>
  <c r="BG235" i="4" s="1"/>
  <c r="I45" i="32" s="1"/>
  <c r="I235" i="4"/>
  <c r="K231" i="4"/>
  <c r="BG231" i="4" s="1"/>
  <c r="I41" i="32" s="1"/>
  <c r="I231" i="4"/>
  <c r="K227" i="4"/>
  <c r="BG227" i="4" s="1"/>
  <c r="I37" i="32" s="1"/>
  <c r="I227" i="4"/>
  <c r="K223" i="4"/>
  <c r="BG223" i="4" s="1"/>
  <c r="I33" i="32" s="1"/>
  <c r="I223" i="4"/>
  <c r="K270" i="4"/>
  <c r="BG270" i="4" s="1"/>
  <c r="I54" i="31" s="1"/>
  <c r="I270" i="4"/>
  <c r="K266" i="4"/>
  <c r="BG266" i="4" s="1"/>
  <c r="I50" i="31" s="1"/>
  <c r="I266" i="4"/>
  <c r="K262" i="4"/>
  <c r="BG262" i="4" s="1"/>
  <c r="I46" i="31" s="1"/>
  <c r="I262" i="4"/>
  <c r="K258" i="4"/>
  <c r="BG258" i="4" s="1"/>
  <c r="I42" i="31" s="1"/>
  <c r="I258" i="4"/>
  <c r="K254" i="4"/>
  <c r="BG254" i="4" s="1"/>
  <c r="I38" i="31" s="1"/>
  <c r="I254" i="4"/>
  <c r="K250" i="4"/>
  <c r="BG250" i="4" s="1"/>
  <c r="I34" i="31" s="1"/>
  <c r="I250" i="4"/>
  <c r="I60" i="4"/>
  <c r="K56" i="4"/>
  <c r="BG56" i="4" s="1"/>
  <c r="I48" i="39" s="1"/>
  <c r="I56" i="4"/>
  <c r="I52" i="4"/>
  <c r="I48" i="4"/>
  <c r="I44" i="4"/>
  <c r="I40" i="4"/>
  <c r="K87" i="4"/>
  <c r="BG87" i="4" s="1"/>
  <c r="I53" i="38" s="1"/>
  <c r="I87" i="4"/>
  <c r="K83" i="4"/>
  <c r="BG83" i="4" s="1"/>
  <c r="I49" i="38" s="1"/>
  <c r="I83" i="4"/>
  <c r="K81" i="4"/>
  <c r="BG81" i="4" s="1"/>
  <c r="I47" i="38" s="1"/>
  <c r="I81" i="4"/>
  <c r="K77" i="4"/>
  <c r="BG77" i="4" s="1"/>
  <c r="I43" i="38" s="1"/>
  <c r="I77" i="4"/>
  <c r="K75" i="4"/>
  <c r="BG75" i="4" s="1"/>
  <c r="I41" i="38" s="1"/>
  <c r="I75" i="4"/>
  <c r="K73" i="4"/>
  <c r="BG73" i="4" s="1"/>
  <c r="I39" i="38" s="1"/>
  <c r="I73" i="4"/>
  <c r="K71" i="4"/>
  <c r="BG71" i="4" s="1"/>
  <c r="I37" i="38" s="1"/>
  <c r="I71" i="4"/>
  <c r="K69" i="4"/>
  <c r="BG69" i="4" s="1"/>
  <c r="I35" i="38" s="1"/>
  <c r="I69" i="4"/>
  <c r="K67" i="4"/>
  <c r="BG67" i="4" s="1"/>
  <c r="I33" i="38" s="1"/>
  <c r="I67" i="4"/>
  <c r="K65" i="4"/>
  <c r="BG65" i="4" s="1"/>
  <c r="I31" i="38" s="1"/>
  <c r="I65" i="4"/>
  <c r="K114" i="4"/>
  <c r="BG114" i="4" s="1"/>
  <c r="I54" i="37" s="1"/>
  <c r="I114" i="4"/>
  <c r="K112" i="4"/>
  <c r="BG112" i="4" s="1"/>
  <c r="I52" i="37" s="1"/>
  <c r="I112" i="4"/>
  <c r="K110" i="4"/>
  <c r="BG110" i="4" s="1"/>
  <c r="I50" i="37" s="1"/>
  <c r="I110" i="4"/>
  <c r="K108" i="4"/>
  <c r="BG108" i="4" s="1"/>
  <c r="I48" i="37" s="1"/>
  <c r="I108" i="4"/>
  <c r="K106" i="4"/>
  <c r="BG106" i="4" s="1"/>
  <c r="I46" i="37" s="1"/>
  <c r="I106" i="4"/>
  <c r="K104" i="4"/>
  <c r="BG104" i="4" s="1"/>
  <c r="I44" i="37" s="1"/>
  <c r="I104" i="4"/>
  <c r="K102" i="4"/>
  <c r="BG102" i="4" s="1"/>
  <c r="I42" i="37" s="1"/>
  <c r="I102" i="4"/>
  <c r="K100" i="4"/>
  <c r="BG100" i="4" s="1"/>
  <c r="I40" i="37" s="1"/>
  <c r="I100" i="4"/>
  <c r="K98" i="4"/>
  <c r="BG98" i="4" s="1"/>
  <c r="I38" i="37" s="1"/>
  <c r="I98" i="4"/>
  <c r="K96" i="4"/>
  <c r="BG96" i="4" s="1"/>
  <c r="I36" i="37" s="1"/>
  <c r="I96" i="4"/>
  <c r="K94" i="4"/>
  <c r="BG94" i="4" s="1"/>
  <c r="I34" i="37" s="1"/>
  <c r="I94" i="4"/>
  <c r="K92" i="4"/>
  <c r="BG92" i="4" s="1"/>
  <c r="I32" i="37" s="1"/>
  <c r="I92" i="4"/>
  <c r="I116" i="4"/>
  <c r="D55" i="36"/>
  <c r="I141" i="4" s="1"/>
  <c r="F10" i="17" s="1"/>
  <c r="I165" i="4"/>
  <c r="K163" i="4"/>
  <c r="BG163" i="4" s="1"/>
  <c r="I51" i="35" s="1"/>
  <c r="I163" i="4"/>
  <c r="K161" i="4"/>
  <c r="BG161" i="4" s="1"/>
  <c r="I49" i="35" s="1"/>
  <c r="I161" i="4"/>
  <c r="K159" i="4"/>
  <c r="BG159" i="4" s="1"/>
  <c r="I47" i="35" s="1"/>
  <c r="I159" i="4"/>
  <c r="K157" i="4"/>
  <c r="BG157" i="4" s="1"/>
  <c r="I45" i="35" s="1"/>
  <c r="I157" i="4"/>
  <c r="K155" i="4"/>
  <c r="BG155" i="4" s="1"/>
  <c r="I43" i="35" s="1"/>
  <c r="I155" i="4"/>
  <c r="K153" i="4"/>
  <c r="BG153" i="4" s="1"/>
  <c r="I41" i="35" s="1"/>
  <c r="I153" i="4"/>
  <c r="K149" i="4"/>
  <c r="BG149" i="4" s="1"/>
  <c r="I37" i="35" s="1"/>
  <c r="I149" i="4"/>
  <c r="K147" i="4"/>
  <c r="BG147" i="4" s="1"/>
  <c r="I35" i="35" s="1"/>
  <c r="I147" i="4"/>
  <c r="K145" i="4"/>
  <c r="BG145" i="4" s="1"/>
  <c r="I33" i="35" s="1"/>
  <c r="I145" i="4"/>
  <c r="K192" i="4"/>
  <c r="BG192" i="4" s="1"/>
  <c r="I54" i="34" s="1"/>
  <c r="I192" i="4"/>
  <c r="K190" i="4"/>
  <c r="BG190" i="4" s="1"/>
  <c r="I52" i="34" s="1"/>
  <c r="I190" i="4"/>
  <c r="K188" i="4"/>
  <c r="BG188" i="4" s="1"/>
  <c r="I50" i="34" s="1"/>
  <c r="I188" i="4"/>
  <c r="K186" i="4"/>
  <c r="BG186" i="4" s="1"/>
  <c r="I48" i="34" s="1"/>
  <c r="I186" i="4"/>
  <c r="K184" i="4"/>
  <c r="BG184" i="4" s="1"/>
  <c r="I46" i="34" s="1"/>
  <c r="I184" i="4"/>
  <c r="K182" i="4"/>
  <c r="BG182" i="4" s="1"/>
  <c r="I44" i="34" s="1"/>
  <c r="I182" i="4"/>
  <c r="K180" i="4"/>
  <c r="BG180" i="4" s="1"/>
  <c r="I42" i="34" s="1"/>
  <c r="I180" i="4"/>
  <c r="K178" i="4"/>
  <c r="BG178" i="4" s="1"/>
  <c r="I40" i="34" s="1"/>
  <c r="I178" i="4"/>
  <c r="K176" i="4"/>
  <c r="BG176" i="4" s="1"/>
  <c r="I38" i="34" s="1"/>
  <c r="I176" i="4"/>
  <c r="K174" i="4"/>
  <c r="BG174" i="4" s="1"/>
  <c r="I36" i="34" s="1"/>
  <c r="I174" i="4"/>
  <c r="K172" i="4"/>
  <c r="BG172" i="4" s="1"/>
  <c r="I34" i="34" s="1"/>
  <c r="I172" i="4"/>
  <c r="K170" i="4"/>
  <c r="BG170" i="4" s="1"/>
  <c r="I32" i="34" s="1"/>
  <c r="I170" i="4"/>
  <c r="K217" i="4"/>
  <c r="BG217" i="4" s="1"/>
  <c r="I53" i="33" s="1"/>
  <c r="I217" i="4"/>
  <c r="K215" i="4"/>
  <c r="BG215" i="4" s="1"/>
  <c r="I51" i="33" s="1"/>
  <c r="I215" i="4"/>
  <c r="K213" i="4"/>
  <c r="BG213" i="4" s="1"/>
  <c r="I49" i="33" s="1"/>
  <c r="I213" i="4"/>
  <c r="K211" i="4"/>
  <c r="BG211" i="4" s="1"/>
  <c r="I47" i="33" s="1"/>
  <c r="I211" i="4"/>
  <c r="K209" i="4"/>
  <c r="BG209" i="4" s="1"/>
  <c r="I45" i="33" s="1"/>
  <c r="I209" i="4"/>
  <c r="K207" i="4"/>
  <c r="BG207" i="4" s="1"/>
  <c r="I43" i="33" s="1"/>
  <c r="I207" i="4"/>
  <c r="K205" i="4"/>
  <c r="BG205" i="4" s="1"/>
  <c r="I41" i="33" s="1"/>
  <c r="I205" i="4"/>
  <c r="K203" i="4"/>
  <c r="BG203" i="4" s="1"/>
  <c r="I39" i="33" s="1"/>
  <c r="I203" i="4"/>
  <c r="K201" i="4"/>
  <c r="BG201" i="4" s="1"/>
  <c r="I37" i="33" s="1"/>
  <c r="I201" i="4"/>
  <c r="K199" i="4"/>
  <c r="BG199" i="4" s="1"/>
  <c r="I35" i="33" s="1"/>
  <c r="I199" i="4"/>
  <c r="K197" i="4"/>
  <c r="BG197" i="4" s="1"/>
  <c r="I33" i="33" s="1"/>
  <c r="I197" i="4"/>
  <c r="K195" i="4"/>
  <c r="BG195" i="4" s="1"/>
  <c r="I31" i="33" s="1"/>
  <c r="I195" i="4"/>
  <c r="K269" i="4"/>
  <c r="BG269" i="4" s="1"/>
  <c r="I53" i="31" s="1"/>
  <c r="I269" i="4"/>
  <c r="I267" i="4"/>
  <c r="K265" i="4"/>
  <c r="BG265" i="4" s="1"/>
  <c r="I49" i="31" s="1"/>
  <c r="I265" i="4"/>
  <c r="I263" i="4"/>
  <c r="K261" i="4"/>
  <c r="BG261" i="4" s="1"/>
  <c r="I45" i="31" s="1"/>
  <c r="I261" i="4"/>
  <c r="I259" i="4"/>
  <c r="K255" i="4"/>
  <c r="BG255" i="4" s="1"/>
  <c r="I39" i="31" s="1"/>
  <c r="I255" i="4"/>
  <c r="I253" i="4"/>
  <c r="K251" i="4"/>
  <c r="BG251" i="4" s="1"/>
  <c r="I35" i="31" s="1"/>
  <c r="I251" i="4"/>
  <c r="I249" i="4"/>
  <c r="K247" i="4"/>
  <c r="BG247" i="4" s="1"/>
  <c r="I31" i="31" s="1"/>
  <c r="I247" i="4"/>
  <c r="I296" i="4"/>
  <c r="K294" i="4"/>
  <c r="BG294" i="4" s="1"/>
  <c r="I52" i="30" s="1"/>
  <c r="I294" i="4"/>
  <c r="I292" i="4"/>
  <c r="K290" i="4"/>
  <c r="BG290" i="4" s="1"/>
  <c r="I48" i="30" s="1"/>
  <c r="I290" i="4"/>
  <c r="I288" i="4"/>
  <c r="K286" i="4"/>
  <c r="BG286" i="4" s="1"/>
  <c r="I44" i="30" s="1"/>
  <c r="I286" i="4"/>
  <c r="I284" i="4"/>
  <c r="K282" i="4"/>
  <c r="BG282" i="4" s="1"/>
  <c r="I40" i="30" s="1"/>
  <c r="I282" i="4"/>
  <c r="I280" i="4"/>
  <c r="K278" i="4"/>
  <c r="BG278" i="4" s="1"/>
  <c r="I36" i="30" s="1"/>
  <c r="I278" i="4"/>
  <c r="I276" i="4"/>
  <c r="K274" i="4"/>
  <c r="BG274" i="4" s="1"/>
  <c r="I32" i="30" s="1"/>
  <c r="I274" i="4"/>
  <c r="I298" i="4"/>
  <c r="G36" i="4"/>
  <c r="H33" i="4"/>
  <c r="K25" i="4"/>
  <c r="BG25" i="4" s="1"/>
  <c r="I43" i="5" s="1"/>
  <c r="G25" i="4"/>
  <c r="K21" i="4"/>
  <c r="BG21" i="4" s="1"/>
  <c r="I39" i="5" s="1"/>
  <c r="G21" i="4"/>
  <c r="B55" i="39"/>
  <c r="G63" i="4" s="1"/>
  <c r="D7" i="17" s="1"/>
  <c r="K218" i="4"/>
  <c r="BG218" i="4" s="1"/>
  <c r="I54" i="33" s="1"/>
  <c r="I218" i="4"/>
  <c r="K206" i="4"/>
  <c r="BG206" i="4" s="1"/>
  <c r="I42" i="33" s="1"/>
  <c r="I206" i="4"/>
  <c r="K241" i="4"/>
  <c r="BG241" i="4" s="1"/>
  <c r="I51" i="32" s="1"/>
  <c r="I241" i="4"/>
  <c r="K237" i="4"/>
  <c r="BG237" i="4" s="1"/>
  <c r="I47" i="32" s="1"/>
  <c r="I237" i="4"/>
  <c r="K233" i="4"/>
  <c r="BG233" i="4" s="1"/>
  <c r="I43" i="32" s="1"/>
  <c r="I233" i="4"/>
  <c r="K229" i="4"/>
  <c r="BG229" i="4" s="1"/>
  <c r="I39" i="32" s="1"/>
  <c r="I229" i="4"/>
  <c r="K225" i="4"/>
  <c r="BG225" i="4" s="1"/>
  <c r="I35" i="32" s="1"/>
  <c r="I225" i="4"/>
  <c r="K221" i="4"/>
  <c r="BG221" i="4" s="1"/>
  <c r="I31" i="32" s="1"/>
  <c r="I221" i="4"/>
  <c r="K268" i="4"/>
  <c r="BG268" i="4" s="1"/>
  <c r="I52" i="31" s="1"/>
  <c r="I268" i="4"/>
  <c r="K264" i="4"/>
  <c r="BG264" i="4" s="1"/>
  <c r="I48" i="31" s="1"/>
  <c r="I264" i="4"/>
  <c r="K260" i="4"/>
  <c r="BG260" i="4" s="1"/>
  <c r="I44" i="31" s="1"/>
  <c r="I260" i="4"/>
  <c r="K256" i="4"/>
  <c r="BG256" i="4" s="1"/>
  <c r="I40" i="31" s="1"/>
  <c r="I256" i="4"/>
  <c r="K252" i="4"/>
  <c r="BG252" i="4" s="1"/>
  <c r="I36" i="31" s="1"/>
  <c r="I252" i="4"/>
  <c r="K248" i="4"/>
  <c r="BG248" i="4" s="1"/>
  <c r="I32" i="31" s="1"/>
  <c r="I248" i="4"/>
  <c r="K120" i="4"/>
  <c r="BG120" i="4" s="1"/>
  <c r="I34" i="36" s="1"/>
  <c r="I120" i="4"/>
  <c r="K118" i="4"/>
  <c r="BG118" i="4" s="1"/>
  <c r="I32" i="36" s="1"/>
  <c r="I118" i="4"/>
  <c r="D55" i="35"/>
  <c r="I167" i="4" s="1"/>
  <c r="F11" i="17" s="1"/>
  <c r="I142" i="4"/>
  <c r="K244" i="4"/>
  <c r="BG244" i="4" s="1"/>
  <c r="I54" i="32" s="1"/>
  <c r="I244" i="4"/>
  <c r="I242" i="4"/>
  <c r="K240" i="4"/>
  <c r="BG240" i="4" s="1"/>
  <c r="I50" i="32" s="1"/>
  <c r="I240" i="4"/>
  <c r="K238" i="4"/>
  <c r="BG238" i="4" s="1"/>
  <c r="I48" i="32" s="1"/>
  <c r="I238" i="4"/>
  <c r="K236" i="4"/>
  <c r="BG236" i="4" s="1"/>
  <c r="I46" i="32" s="1"/>
  <c r="I236" i="4"/>
  <c r="K234" i="4"/>
  <c r="BG234" i="4" s="1"/>
  <c r="I44" i="32" s="1"/>
  <c r="I234" i="4"/>
  <c r="K232" i="4"/>
  <c r="BG232" i="4" s="1"/>
  <c r="I42" i="32" s="1"/>
  <c r="I232" i="4"/>
  <c r="K230" i="4"/>
  <c r="BG230" i="4" s="1"/>
  <c r="I40" i="32" s="1"/>
  <c r="I230" i="4"/>
  <c r="K228" i="4"/>
  <c r="BG228" i="4" s="1"/>
  <c r="I38" i="32" s="1"/>
  <c r="I228" i="4"/>
  <c r="K226" i="4"/>
  <c r="BG226" i="4" s="1"/>
  <c r="I36" i="32" s="1"/>
  <c r="I226" i="4"/>
  <c r="K224" i="4"/>
  <c r="BG224" i="4" s="1"/>
  <c r="I34" i="32" s="1"/>
  <c r="I224" i="4"/>
  <c r="K222" i="4"/>
  <c r="BG222" i="4" s="1"/>
  <c r="I32" i="32" s="1"/>
  <c r="I222" i="4"/>
  <c r="D55" i="31"/>
  <c r="I271" i="4" s="1"/>
  <c r="F15" i="17" s="1"/>
  <c r="I246" i="4"/>
  <c r="I59" i="4"/>
  <c r="I57" i="4"/>
  <c r="I55" i="4"/>
  <c r="I53" i="4"/>
  <c r="I51" i="4"/>
  <c r="I49" i="4"/>
  <c r="I47" i="4"/>
  <c r="I45" i="4"/>
  <c r="I43" i="4"/>
  <c r="I41" i="4"/>
  <c r="I39" i="4"/>
  <c r="K88" i="4"/>
  <c r="BG88" i="4" s="1"/>
  <c r="I54" i="38" s="1"/>
  <c r="I88" i="4"/>
  <c r="K86" i="4"/>
  <c r="BG86" i="4" s="1"/>
  <c r="I52" i="38" s="1"/>
  <c r="I86" i="4"/>
  <c r="K84" i="4"/>
  <c r="BG84" i="4" s="1"/>
  <c r="I50" i="38" s="1"/>
  <c r="I84" i="4"/>
  <c r="K82" i="4"/>
  <c r="BG82" i="4" s="1"/>
  <c r="I48" i="38" s="1"/>
  <c r="I82" i="4"/>
  <c r="K80" i="4"/>
  <c r="BG80" i="4" s="1"/>
  <c r="I46" i="38" s="1"/>
  <c r="I80" i="4"/>
  <c r="K78" i="4"/>
  <c r="BG78" i="4" s="1"/>
  <c r="I44" i="38" s="1"/>
  <c r="I78" i="4"/>
  <c r="K76" i="4"/>
  <c r="BG76" i="4" s="1"/>
  <c r="I42" i="38" s="1"/>
  <c r="I76" i="4"/>
  <c r="K74" i="4"/>
  <c r="BG74" i="4" s="1"/>
  <c r="I40" i="38" s="1"/>
  <c r="I74" i="4"/>
  <c r="K72" i="4"/>
  <c r="BG72" i="4" s="1"/>
  <c r="I38" i="38" s="1"/>
  <c r="I72" i="4"/>
  <c r="K70" i="4"/>
  <c r="BG70" i="4" s="1"/>
  <c r="I36" i="38" s="1"/>
  <c r="I70" i="4"/>
  <c r="K68" i="4"/>
  <c r="BG68" i="4" s="1"/>
  <c r="I34" i="38" s="1"/>
  <c r="I68" i="4"/>
  <c r="K66" i="4"/>
  <c r="BG66" i="4" s="1"/>
  <c r="I32" i="38" s="1"/>
  <c r="I66" i="4"/>
  <c r="D55" i="37"/>
  <c r="I115" i="4" s="1"/>
  <c r="F9" i="17" s="1"/>
  <c r="I90" i="4"/>
  <c r="D55" i="30"/>
  <c r="I297" i="4" s="1"/>
  <c r="F16" i="17" s="1"/>
  <c r="I272" i="4"/>
  <c r="K12" i="4"/>
  <c r="I64" i="4"/>
  <c r="I62" i="4"/>
  <c r="I12" i="4"/>
  <c r="H97" i="4" l="1"/>
  <c r="E54" i="32"/>
  <c r="H71" i="4"/>
  <c r="J316" i="4"/>
  <c r="E41" i="34"/>
  <c r="AU41" i="34" s="1"/>
  <c r="BO179" i="4" s="1"/>
  <c r="E51" i="35"/>
  <c r="J163" i="4" s="1"/>
  <c r="H163" i="4"/>
  <c r="E44" i="37"/>
  <c r="AU44" i="37" s="1"/>
  <c r="BO104" i="4" s="1"/>
  <c r="I204" i="4"/>
  <c r="F40" i="33"/>
  <c r="K204" i="4" s="1"/>
  <c r="BG204" i="4" s="1"/>
  <c r="I40" i="33" s="1"/>
  <c r="I212" i="4"/>
  <c r="F48" i="33"/>
  <c r="F53" i="5"/>
  <c r="K35" i="4" s="1"/>
  <c r="BG35" i="4" s="1"/>
  <c r="I53" i="5" s="1"/>
  <c r="F52" i="5"/>
  <c r="K34" i="4" s="1"/>
  <c r="BG34" i="4" s="1"/>
  <c r="I52" i="5" s="1"/>
  <c r="F42" i="5"/>
  <c r="K24" i="4" s="1"/>
  <c r="BG24" i="4" s="1"/>
  <c r="I42" i="5" s="1"/>
  <c r="F41" i="5"/>
  <c r="K23" i="4" s="1"/>
  <c r="BG23" i="4" s="1"/>
  <c r="I41" i="5" s="1"/>
  <c r="F37" i="5"/>
  <c r="K19" i="4" s="1"/>
  <c r="BG19" i="4" s="1"/>
  <c r="I37" i="5" s="1"/>
  <c r="F50" i="5"/>
  <c r="K32" i="4" s="1"/>
  <c r="BG32" i="4" s="1"/>
  <c r="I50" i="5" s="1"/>
  <c r="F46" i="5"/>
  <c r="K28" i="4" s="1"/>
  <c r="BG28" i="4" s="1"/>
  <c r="I46" i="5" s="1"/>
  <c r="F33" i="5"/>
  <c r="K15" i="4" s="1"/>
  <c r="BG15" i="4" s="1"/>
  <c r="I33" i="5" s="1"/>
  <c r="F48" i="5"/>
  <c r="K30" i="4" s="1"/>
  <c r="BG30" i="4" s="1"/>
  <c r="I48" i="5" s="1"/>
  <c r="F49" i="5"/>
  <c r="K31" i="4" s="1"/>
  <c r="BG31" i="4" s="1"/>
  <c r="I49" i="5" s="1"/>
  <c r="F45" i="5"/>
  <c r="K27" i="4" s="1"/>
  <c r="BG27" i="4" s="1"/>
  <c r="I45" i="5" s="1"/>
  <c r="F32" i="5"/>
  <c r="K14" i="4" s="1"/>
  <c r="BG14" i="4" s="1"/>
  <c r="I32" i="5" s="1"/>
  <c r="BG12" i="4"/>
  <c r="I30" i="5" s="1"/>
  <c r="H104" i="4"/>
  <c r="J320" i="4"/>
  <c r="K322" i="4"/>
  <c r="BG322" i="4" s="1"/>
  <c r="I54" i="29" s="1"/>
  <c r="K321" i="4"/>
  <c r="BG321" i="4" s="1"/>
  <c r="I53" i="29" s="1"/>
  <c r="K320" i="4"/>
  <c r="BG320" i="4" s="1"/>
  <c r="I52" i="29" s="1"/>
  <c r="K319" i="4"/>
  <c r="BG319" i="4" s="1"/>
  <c r="I51" i="29" s="1"/>
  <c r="K318" i="4"/>
  <c r="BG318" i="4" s="1"/>
  <c r="I50" i="29" s="1"/>
  <c r="K317" i="4"/>
  <c r="BG317" i="4" s="1"/>
  <c r="I49" i="29" s="1"/>
  <c r="K316" i="4"/>
  <c r="BG316" i="4" s="1"/>
  <c r="I48" i="29" s="1"/>
  <c r="K315" i="4"/>
  <c r="BG315" i="4" s="1"/>
  <c r="I47" i="29" s="1"/>
  <c r="K314" i="4"/>
  <c r="BG314" i="4" s="1"/>
  <c r="I46" i="29" s="1"/>
  <c r="K313" i="4"/>
  <c r="BG313" i="4" s="1"/>
  <c r="I45" i="29" s="1"/>
  <c r="K312" i="4"/>
  <c r="BG312" i="4" s="1"/>
  <c r="I44" i="29" s="1"/>
  <c r="K311" i="4"/>
  <c r="BG311" i="4" s="1"/>
  <c r="I43" i="29" s="1"/>
  <c r="K310" i="4"/>
  <c r="BG310" i="4" s="1"/>
  <c r="I42" i="29" s="1"/>
  <c r="K309" i="4"/>
  <c r="BG309" i="4" s="1"/>
  <c r="I41" i="29" s="1"/>
  <c r="K308" i="4"/>
  <c r="BG308" i="4" s="1"/>
  <c r="I40" i="29" s="1"/>
  <c r="K307" i="4"/>
  <c r="BG307" i="4" s="1"/>
  <c r="I39" i="29" s="1"/>
  <c r="K306" i="4"/>
  <c r="BG306" i="4" s="1"/>
  <c r="I38" i="29" s="1"/>
  <c r="K305" i="4"/>
  <c r="BG305" i="4" s="1"/>
  <c r="I37" i="29" s="1"/>
  <c r="K304" i="4"/>
  <c r="BG304" i="4" s="1"/>
  <c r="I36" i="29" s="1"/>
  <c r="K303" i="4"/>
  <c r="BG303" i="4" s="1"/>
  <c r="I35" i="29" s="1"/>
  <c r="K302" i="4"/>
  <c r="BG302" i="4" s="1"/>
  <c r="I34" i="29" s="1"/>
  <c r="K301" i="4"/>
  <c r="BG301" i="4" s="1"/>
  <c r="I33" i="29" s="1"/>
  <c r="K300" i="4"/>
  <c r="BG300" i="4" s="1"/>
  <c r="I32" i="29" s="1"/>
  <c r="K299" i="4"/>
  <c r="BG299" i="4" s="1"/>
  <c r="I31" i="29" s="1"/>
  <c r="K216" i="4"/>
  <c r="BG216" i="4" s="1"/>
  <c r="I52" i="33" s="1"/>
  <c r="K214" i="4"/>
  <c r="BG214" i="4" s="1"/>
  <c r="I50" i="33" s="1"/>
  <c r="K212" i="4"/>
  <c r="BG212" i="4" s="1"/>
  <c r="I48" i="33" s="1"/>
  <c r="K210" i="4"/>
  <c r="BG210" i="4" s="1"/>
  <c r="I46" i="33" s="1"/>
  <c r="K208" i="4"/>
  <c r="BG208" i="4" s="1"/>
  <c r="I44" i="33" s="1"/>
  <c r="K202" i="4"/>
  <c r="BG202" i="4" s="1"/>
  <c r="I38" i="33" s="1"/>
  <c r="K200" i="4"/>
  <c r="BG200" i="4" s="1"/>
  <c r="I36" i="33" s="1"/>
  <c r="K198" i="4"/>
  <c r="BG198" i="4" s="1"/>
  <c r="I34" i="33" s="1"/>
  <c r="K196" i="4"/>
  <c r="BG196" i="4" s="1"/>
  <c r="I32" i="33" s="1"/>
  <c r="K194" i="4"/>
  <c r="BG194" i="4" s="1"/>
  <c r="E36" i="31"/>
  <c r="AU36" i="31" s="1"/>
  <c r="BO252" i="4" s="1"/>
  <c r="H147" i="4"/>
  <c r="H130" i="4"/>
  <c r="H128" i="4"/>
  <c r="E40" i="5"/>
  <c r="AU40" i="5" s="1"/>
  <c r="BO22" i="4" s="1"/>
  <c r="I316" i="4"/>
  <c r="J311" i="4"/>
  <c r="E37" i="38"/>
  <c r="J71" i="4" s="1"/>
  <c r="E44" i="36"/>
  <c r="AU44" i="36" s="1"/>
  <c r="BO130" i="4" s="1"/>
  <c r="H207" i="4"/>
  <c r="E30" i="30"/>
  <c r="J272" i="4" s="1"/>
  <c r="E42" i="36"/>
  <c r="J128" i="4" s="1"/>
  <c r="H179" i="4"/>
  <c r="H251" i="4"/>
  <c r="E37" i="36"/>
  <c r="J123" i="4" s="1"/>
  <c r="AR53" i="37"/>
  <c r="BL113" i="4" s="1"/>
  <c r="E52" i="31"/>
  <c r="AU52" i="31" s="1"/>
  <c r="BO268" i="4" s="1"/>
  <c r="E53" i="37"/>
  <c r="J113" i="4" s="1"/>
  <c r="I194" i="4"/>
  <c r="I315" i="4"/>
  <c r="E36" i="39"/>
  <c r="AU36" i="39" s="1"/>
  <c r="BO44" i="4" s="1"/>
  <c r="H196" i="4"/>
  <c r="H223" i="4"/>
  <c r="E30" i="37"/>
  <c r="J90" i="4" s="1"/>
  <c r="AR32" i="33"/>
  <c r="BL196" i="4" s="1"/>
  <c r="E37" i="32"/>
  <c r="AU37" i="32" s="1"/>
  <c r="BO227" i="4" s="1"/>
  <c r="E43" i="30"/>
  <c r="AU43" i="30" s="1"/>
  <c r="BO285" i="4" s="1"/>
  <c r="AR33" i="32"/>
  <c r="BL223" i="4" s="1"/>
  <c r="E46" i="30"/>
  <c r="J288" i="4" s="1"/>
  <c r="H288" i="4"/>
  <c r="H268" i="4"/>
  <c r="H252" i="4"/>
  <c r="AR45" i="32"/>
  <c r="BL235" i="4" s="1"/>
  <c r="E43" i="33"/>
  <c r="J207" i="4" s="1"/>
  <c r="AU30" i="33"/>
  <c r="BO194" i="4" s="1"/>
  <c r="E45" i="34"/>
  <c r="AU45" i="34" s="1"/>
  <c r="BO183" i="4" s="1"/>
  <c r="E35" i="35"/>
  <c r="AU35" i="35" s="1"/>
  <c r="BO147" i="4" s="1"/>
  <c r="AR47" i="36"/>
  <c r="BL133" i="4" s="1"/>
  <c r="E40" i="37"/>
  <c r="AU40" i="37" s="1"/>
  <c r="BO100" i="4" s="1"/>
  <c r="H100" i="4"/>
  <c r="AR53" i="39"/>
  <c r="BL61" i="4" s="1"/>
  <c r="H26" i="4"/>
  <c r="I299" i="4"/>
  <c r="I319" i="4"/>
  <c r="J308" i="4"/>
  <c r="I308" i="4"/>
  <c r="J303" i="4"/>
  <c r="I305" i="4"/>
  <c r="I304" i="4"/>
  <c r="I307" i="4"/>
  <c r="E53" i="30"/>
  <c r="AU53" i="30" s="1"/>
  <c r="BO295" i="4" s="1"/>
  <c r="H279" i="4"/>
  <c r="H289" i="4"/>
  <c r="H295" i="4"/>
  <c r="E39" i="30"/>
  <c r="AU39" i="30" s="1"/>
  <c r="BO281" i="4" s="1"/>
  <c r="H291" i="4"/>
  <c r="H281" i="4"/>
  <c r="E47" i="30"/>
  <c r="AU47" i="30" s="1"/>
  <c r="BO289" i="4" s="1"/>
  <c r="E45" i="30"/>
  <c r="AU45" i="30" s="1"/>
  <c r="BO287" i="4" s="1"/>
  <c r="H282" i="4"/>
  <c r="H246" i="4"/>
  <c r="H249" i="4"/>
  <c r="E43" i="31"/>
  <c r="J259" i="4" s="1"/>
  <c r="E37" i="31"/>
  <c r="J253" i="4" s="1"/>
  <c r="H253" i="4"/>
  <c r="H260" i="4"/>
  <c r="AR30" i="31"/>
  <c r="BL246" i="4" s="1"/>
  <c r="E44" i="31"/>
  <c r="J260" i="4" s="1"/>
  <c r="E33" i="31"/>
  <c r="AU33" i="31" s="1"/>
  <c r="BO249" i="4" s="1"/>
  <c r="H259" i="4"/>
  <c r="E51" i="31"/>
  <c r="AU51" i="31" s="1"/>
  <c r="BO267" i="4" s="1"/>
  <c r="E48" i="32"/>
  <c r="J238" i="4" s="1"/>
  <c r="E38" i="32"/>
  <c r="J228" i="4" s="1"/>
  <c r="E52" i="32"/>
  <c r="AU52" i="32" s="1"/>
  <c r="BO242" i="4" s="1"/>
  <c r="H227" i="4"/>
  <c r="H243" i="4"/>
  <c r="H238" i="4"/>
  <c r="H228" i="4"/>
  <c r="H235" i="4"/>
  <c r="E44" i="32"/>
  <c r="AU44" i="32" s="1"/>
  <c r="BO234" i="4" s="1"/>
  <c r="E43" i="32"/>
  <c r="AU43" i="32" s="1"/>
  <c r="BO233" i="4" s="1"/>
  <c r="I196" i="4"/>
  <c r="E35" i="33"/>
  <c r="J199" i="4" s="1"/>
  <c r="I198" i="4"/>
  <c r="I210" i="4"/>
  <c r="H203" i="4"/>
  <c r="E42" i="33"/>
  <c r="J206" i="4" s="1"/>
  <c r="H206" i="4"/>
  <c r="E39" i="33"/>
  <c r="AU39" i="33" s="1"/>
  <c r="BO203" i="4" s="1"/>
  <c r="E54" i="34"/>
  <c r="J192" i="4" s="1"/>
  <c r="H183" i="4"/>
  <c r="E38" i="34"/>
  <c r="J176" i="4" s="1"/>
  <c r="H192" i="4"/>
  <c r="H174" i="4"/>
  <c r="E47" i="35"/>
  <c r="AU47" i="35" s="1"/>
  <c r="BO159" i="4" s="1"/>
  <c r="H142" i="4"/>
  <c r="E39" i="35"/>
  <c r="J151" i="4" s="1"/>
  <c r="E30" i="35"/>
  <c r="J142" i="4" s="1"/>
  <c r="H158" i="4"/>
  <c r="H151" i="4"/>
  <c r="H150" i="4"/>
  <c r="AR44" i="35"/>
  <c r="BL156" i="4" s="1"/>
  <c r="H138" i="4"/>
  <c r="E52" i="36"/>
  <c r="J138" i="4" s="1"/>
  <c r="AR51" i="36"/>
  <c r="BL137" i="4" s="1"/>
  <c r="E35" i="36"/>
  <c r="J121" i="4" s="1"/>
  <c r="H121" i="4"/>
  <c r="H132" i="4"/>
  <c r="E51" i="36"/>
  <c r="AU51" i="36" s="1"/>
  <c r="BO137" i="4" s="1"/>
  <c r="E52" i="37"/>
  <c r="AU52" i="37" s="1"/>
  <c r="BO112" i="4" s="1"/>
  <c r="H112" i="4"/>
  <c r="H96" i="4"/>
  <c r="E32" i="37"/>
  <c r="AU32" i="37" s="1"/>
  <c r="BO92" i="4" s="1"/>
  <c r="H102" i="4"/>
  <c r="E33" i="37"/>
  <c r="J93" i="4" s="1"/>
  <c r="E53" i="38"/>
  <c r="AU53" i="38" s="1"/>
  <c r="BO87" i="4" s="1"/>
  <c r="H65" i="4"/>
  <c r="E31" i="38"/>
  <c r="AU31" i="38" s="1"/>
  <c r="BO65" i="4" s="1"/>
  <c r="H78" i="4"/>
  <c r="H74" i="4"/>
  <c r="E43" i="38"/>
  <c r="J77" i="4" s="1"/>
  <c r="H77" i="4"/>
  <c r="H87" i="4"/>
  <c r="AR32" i="38"/>
  <c r="BL66" i="4" s="1"/>
  <c r="H88" i="4"/>
  <c r="H72" i="4"/>
  <c r="E48" i="38"/>
  <c r="J82" i="4" s="1"/>
  <c r="E44" i="39"/>
  <c r="J52" i="4" s="1"/>
  <c r="E40" i="39"/>
  <c r="J48" i="4" s="1"/>
  <c r="E33" i="39"/>
  <c r="AU33" i="39" s="1"/>
  <c r="BO41" i="4" s="1"/>
  <c r="H41" i="4"/>
  <c r="H42" i="4"/>
  <c r="H52" i="4"/>
  <c r="H48" i="4"/>
  <c r="AR40" i="5"/>
  <c r="BL22" i="4" s="1"/>
  <c r="AR44" i="5"/>
  <c r="BL26" i="4" s="1"/>
  <c r="H20" i="4"/>
  <c r="H16" i="4"/>
  <c r="AR34" i="5"/>
  <c r="BL16" i="4" s="1"/>
  <c r="E36" i="5"/>
  <c r="AU36" i="5" s="1"/>
  <c r="BO18" i="4" s="1"/>
  <c r="E37" i="39"/>
  <c r="J45" i="4" s="1"/>
  <c r="H92" i="4"/>
  <c r="H133" i="4"/>
  <c r="AR49" i="37"/>
  <c r="BL109" i="4" s="1"/>
  <c r="AR36" i="36"/>
  <c r="BL122" i="4" s="1"/>
  <c r="H293" i="4"/>
  <c r="H122" i="4"/>
  <c r="H164" i="4"/>
  <c r="J300" i="4"/>
  <c r="E50" i="38"/>
  <c r="J84" i="4" s="1"/>
  <c r="E40" i="32"/>
  <c r="J230" i="4" s="1"/>
  <c r="E32" i="31"/>
  <c r="AU32" i="31" s="1"/>
  <c r="BO248" i="4" s="1"/>
  <c r="E41" i="37"/>
  <c r="J101" i="4" s="1"/>
  <c r="AR30" i="32"/>
  <c r="BL220" i="4" s="1"/>
  <c r="H51" i="4"/>
  <c r="H44" i="4"/>
  <c r="H84" i="4"/>
  <c r="E33" i="38"/>
  <c r="J67" i="4" s="1"/>
  <c r="H82" i="4"/>
  <c r="E32" i="36"/>
  <c r="J118" i="4" s="1"/>
  <c r="H136" i="4"/>
  <c r="AU34" i="33"/>
  <c r="BO198" i="4" s="1"/>
  <c r="E51" i="32"/>
  <c r="AU51" i="32" s="1"/>
  <c r="BO241" i="4" s="1"/>
  <c r="E46" i="32"/>
  <c r="AU46" i="32" s="1"/>
  <c r="BO236" i="4" s="1"/>
  <c r="E53" i="31"/>
  <c r="AU53" i="31" s="1"/>
  <c r="BO269" i="4" s="1"/>
  <c r="E40" i="31"/>
  <c r="J256" i="4" s="1"/>
  <c r="E35" i="30"/>
  <c r="AU35" i="30" s="1"/>
  <c r="BO277" i="4" s="1"/>
  <c r="H287" i="4"/>
  <c r="H220" i="4"/>
  <c r="H135" i="4"/>
  <c r="AR33" i="37"/>
  <c r="BL93" i="4" s="1"/>
  <c r="E53" i="36"/>
  <c r="J139" i="4" s="1"/>
  <c r="E43" i="36"/>
  <c r="J129" i="4" s="1"/>
  <c r="AR52" i="35"/>
  <c r="BL164" i="4" s="1"/>
  <c r="E49" i="32"/>
  <c r="AU49" i="32" s="1"/>
  <c r="BO239" i="4" s="1"/>
  <c r="E41" i="31"/>
  <c r="J257" i="4" s="1"/>
  <c r="E31" i="39"/>
  <c r="AU31" i="39" s="1"/>
  <c r="BO39" i="4" s="1"/>
  <c r="H165" i="4"/>
  <c r="H129" i="4"/>
  <c r="E49" i="36"/>
  <c r="J135" i="4" s="1"/>
  <c r="AR41" i="36"/>
  <c r="BL127" i="4" s="1"/>
  <c r="I321" i="4"/>
  <c r="H49" i="4"/>
  <c r="E38" i="38"/>
  <c r="AU38" i="38" s="1"/>
  <c r="BO72" i="4" s="1"/>
  <c r="E54" i="38"/>
  <c r="AU54" i="38" s="1"/>
  <c r="BO88" i="4" s="1"/>
  <c r="E44" i="38"/>
  <c r="J78" i="4" s="1"/>
  <c r="E50" i="37"/>
  <c r="J110" i="4" s="1"/>
  <c r="H118" i="4"/>
  <c r="H124" i="4"/>
  <c r="E46" i="36"/>
  <c r="J132" i="4" s="1"/>
  <c r="H154" i="4"/>
  <c r="E40" i="34"/>
  <c r="J178" i="4" s="1"/>
  <c r="H187" i="4"/>
  <c r="E31" i="33"/>
  <c r="AU31" i="33" s="1"/>
  <c r="BO195" i="4" s="1"/>
  <c r="H241" i="4"/>
  <c r="H236" i="4"/>
  <c r="E49" i="31"/>
  <c r="J265" i="4" s="1"/>
  <c r="E48" i="31"/>
  <c r="J264" i="4" s="1"/>
  <c r="H277" i="4"/>
  <c r="E51" i="30"/>
  <c r="J293" i="4" s="1"/>
  <c r="E37" i="30"/>
  <c r="AU37" i="30" s="1"/>
  <c r="BO279" i="4" s="1"/>
  <c r="E49" i="30"/>
  <c r="AU49" i="30" s="1"/>
  <c r="BO291" i="4" s="1"/>
  <c r="H139" i="4"/>
  <c r="H143" i="4"/>
  <c r="H156" i="4"/>
  <c r="E51" i="37"/>
  <c r="J111" i="4" s="1"/>
  <c r="AR31" i="35"/>
  <c r="BL143" i="4" s="1"/>
  <c r="J200" i="4"/>
  <c r="E39" i="39"/>
  <c r="AU39" i="39" s="1"/>
  <c r="BO47" i="4" s="1"/>
  <c r="E31" i="36"/>
  <c r="J117" i="4" s="1"/>
  <c r="H176" i="4"/>
  <c r="E53" i="34"/>
  <c r="AU53" i="34" s="1"/>
  <c r="BO191" i="4" s="1"/>
  <c r="E49" i="33"/>
  <c r="J213" i="4" s="1"/>
  <c r="H199" i="4"/>
  <c r="H234" i="4"/>
  <c r="E50" i="32"/>
  <c r="AU50" i="32" s="1"/>
  <c r="BO240" i="4" s="1"/>
  <c r="E36" i="30"/>
  <c r="AU36" i="30" s="1"/>
  <c r="BO278" i="4" s="1"/>
  <c r="H285" i="4"/>
  <c r="E42" i="30"/>
  <c r="J284" i="4" s="1"/>
  <c r="H66" i="4"/>
  <c r="E38" i="5"/>
  <c r="AU38" i="5" s="1"/>
  <c r="BO20" i="4" s="1"/>
  <c r="E39" i="36"/>
  <c r="J125" i="4" s="1"/>
  <c r="AR48" i="35"/>
  <c r="BL160" i="4" s="1"/>
  <c r="E53" i="32"/>
  <c r="J243" i="4" s="1"/>
  <c r="H117" i="4"/>
  <c r="H120" i="4"/>
  <c r="E33" i="36"/>
  <c r="J119" i="4" s="1"/>
  <c r="E43" i="35"/>
  <c r="J155" i="4" s="1"/>
  <c r="E39" i="34"/>
  <c r="J177" i="4" s="1"/>
  <c r="E46" i="34"/>
  <c r="J184" i="4" s="1"/>
  <c r="H191" i="4"/>
  <c r="H201" i="4"/>
  <c r="H278" i="4"/>
  <c r="E48" i="30"/>
  <c r="AU48" i="30" s="1"/>
  <c r="BO290" i="4" s="1"/>
  <c r="H284" i="4"/>
  <c r="E50" i="30"/>
  <c r="J292" i="4" s="1"/>
  <c r="H168" i="4"/>
  <c r="H160" i="4"/>
  <c r="AR39" i="36"/>
  <c r="BL125" i="4" s="1"/>
  <c r="AR40" i="35"/>
  <c r="BL152" i="4" s="1"/>
  <c r="AR30" i="34"/>
  <c r="BL168" i="4" s="1"/>
  <c r="AR42" i="31"/>
  <c r="BL258" i="4" s="1"/>
  <c r="E46" i="31"/>
  <c r="AU46" i="31" s="1"/>
  <c r="BO262" i="4" s="1"/>
  <c r="E32" i="39"/>
  <c r="AU32" i="39" s="1"/>
  <c r="BO40" i="4" s="1"/>
  <c r="J319" i="4"/>
  <c r="I302" i="4"/>
  <c r="I314" i="4"/>
  <c r="J304" i="4"/>
  <c r="E51" i="39"/>
  <c r="AU51" i="39" s="1"/>
  <c r="BO59" i="4" s="1"/>
  <c r="H60" i="4"/>
  <c r="H79" i="4"/>
  <c r="E34" i="37"/>
  <c r="J94" i="4" s="1"/>
  <c r="E40" i="36"/>
  <c r="J126" i="4" s="1"/>
  <c r="H119" i="4"/>
  <c r="H155" i="4"/>
  <c r="E41" i="35"/>
  <c r="J153" i="4" s="1"/>
  <c r="E48" i="34"/>
  <c r="J186" i="4" s="1"/>
  <c r="H184" i="4"/>
  <c r="H202" i="4"/>
  <c r="E51" i="33"/>
  <c r="J215" i="4" s="1"/>
  <c r="H274" i="4"/>
  <c r="E40" i="30"/>
  <c r="AU40" i="30" s="1"/>
  <c r="BO282" i="4" s="1"/>
  <c r="E38" i="30"/>
  <c r="J280" i="4" s="1"/>
  <c r="H40" i="4"/>
  <c r="H270" i="4"/>
  <c r="H109" i="4"/>
  <c r="E36" i="35"/>
  <c r="J148" i="4" s="1"/>
  <c r="I214" i="4"/>
  <c r="I311" i="4"/>
  <c r="J305" i="4"/>
  <c r="E45" i="39"/>
  <c r="AU45" i="39" s="1"/>
  <c r="BO53" i="4" s="1"/>
  <c r="H95" i="4"/>
  <c r="E48" i="36"/>
  <c r="J134" i="4" s="1"/>
  <c r="H172" i="4"/>
  <c r="E47" i="33"/>
  <c r="J211" i="4" s="1"/>
  <c r="I318" i="4"/>
  <c r="D55" i="33"/>
  <c r="I219" i="4" s="1"/>
  <c r="F13" i="17" s="1"/>
  <c r="H59" i="4"/>
  <c r="E42" i="39"/>
  <c r="AU42" i="39" s="1"/>
  <c r="BO50" i="4" s="1"/>
  <c r="H53" i="4"/>
  <c r="H80" i="4"/>
  <c r="E41" i="38"/>
  <c r="AU41" i="38" s="1"/>
  <c r="BO75" i="4" s="1"/>
  <c r="H106" i="4"/>
  <c r="H126" i="4"/>
  <c r="H134" i="4"/>
  <c r="H162" i="4"/>
  <c r="H180" i="4"/>
  <c r="E50" i="34"/>
  <c r="AU50" i="34" s="1"/>
  <c r="BO188" i="4" s="1"/>
  <c r="E37" i="34"/>
  <c r="J175" i="4" s="1"/>
  <c r="E45" i="33"/>
  <c r="J209" i="4" s="1"/>
  <c r="H195" i="4"/>
  <c r="H211" i="4"/>
  <c r="H226" i="4"/>
  <c r="E39" i="32"/>
  <c r="AU39" i="32" s="1"/>
  <c r="BO229" i="4" s="1"/>
  <c r="H269" i="4"/>
  <c r="H264" i="4"/>
  <c r="E39" i="31"/>
  <c r="J255" i="4" s="1"/>
  <c r="H286" i="4"/>
  <c r="E52" i="30"/>
  <c r="AU52" i="30" s="1"/>
  <c r="BO294" i="4" s="1"/>
  <c r="E34" i="30"/>
  <c r="J276" i="4" s="1"/>
  <c r="AU53" i="29"/>
  <c r="BO321" i="4" s="1"/>
  <c r="H231" i="4"/>
  <c r="H101" i="4"/>
  <c r="H91" i="4"/>
  <c r="AR36" i="35"/>
  <c r="BL148" i="4" s="1"/>
  <c r="E41" i="32"/>
  <c r="AU41" i="32" s="1"/>
  <c r="BO231" i="4" s="1"/>
  <c r="H159" i="4"/>
  <c r="E44" i="30"/>
  <c r="AU44" i="30" s="1"/>
  <c r="BO286" i="4" s="1"/>
  <c r="H152" i="4"/>
  <c r="I208" i="4"/>
  <c r="I216" i="4"/>
  <c r="I300" i="4"/>
  <c r="I322" i="4"/>
  <c r="E38" i="39"/>
  <c r="J46" i="4" s="1"/>
  <c r="E41" i="39"/>
  <c r="AU41" i="39" s="1"/>
  <c r="BO49" i="4" s="1"/>
  <c r="E52" i="39"/>
  <c r="J60" i="4" s="1"/>
  <c r="E36" i="37"/>
  <c r="J96" i="4" s="1"/>
  <c r="E32" i="34"/>
  <c r="J170" i="4" s="1"/>
  <c r="H190" i="4"/>
  <c r="H188" i="4"/>
  <c r="H171" i="4"/>
  <c r="E32" i="32"/>
  <c r="J222" i="4" s="1"/>
  <c r="H229" i="4"/>
  <c r="H255" i="4"/>
  <c r="E32" i="30"/>
  <c r="AU32" i="30" s="1"/>
  <c r="BO274" i="4" s="1"/>
  <c r="H294" i="4"/>
  <c r="H276" i="4"/>
  <c r="AR31" i="37"/>
  <c r="BL91" i="4" s="1"/>
  <c r="C55" i="36"/>
  <c r="H141" i="4" s="1"/>
  <c r="E10" i="17" s="1"/>
  <c r="I313" i="4"/>
  <c r="I317" i="4"/>
  <c r="I312" i="4"/>
  <c r="H47" i="4"/>
  <c r="E39" i="38"/>
  <c r="AU39" i="38" s="1"/>
  <c r="BO73" i="4" s="1"/>
  <c r="E47" i="38"/>
  <c r="J81" i="4" s="1"/>
  <c r="E42" i="38"/>
  <c r="J76" i="4" s="1"/>
  <c r="E52" i="38"/>
  <c r="J86" i="4" s="1"/>
  <c r="H94" i="4"/>
  <c r="H153" i="4"/>
  <c r="H177" i="4"/>
  <c r="E54" i="33"/>
  <c r="AU54" i="33" s="1"/>
  <c r="BO218" i="4" s="1"/>
  <c r="H213" i="4"/>
  <c r="H215" i="4"/>
  <c r="H233" i="4"/>
  <c r="H240" i="4"/>
  <c r="E45" i="31"/>
  <c r="AU45" i="31" s="1"/>
  <c r="BO261" i="4" s="1"/>
  <c r="H290" i="4"/>
  <c r="H280" i="4"/>
  <c r="E33" i="30"/>
  <c r="J275" i="4" s="1"/>
  <c r="E41" i="30"/>
  <c r="AU41" i="30" s="1"/>
  <c r="BO283" i="4" s="1"/>
  <c r="I303" i="4"/>
  <c r="AR30" i="37"/>
  <c r="BL90" i="4" s="1"/>
  <c r="H262" i="4"/>
  <c r="E50" i="31"/>
  <c r="J266" i="4" s="1"/>
  <c r="J309" i="4"/>
  <c r="H73" i="4"/>
  <c r="H81" i="4"/>
  <c r="H76" i="4"/>
  <c r="H86" i="4"/>
  <c r="E39" i="37"/>
  <c r="J99" i="4" s="1"/>
  <c r="E38" i="37"/>
  <c r="AU38" i="37" s="1"/>
  <c r="BO98" i="4" s="1"/>
  <c r="E49" i="35"/>
  <c r="J161" i="4" s="1"/>
  <c r="E35" i="34"/>
  <c r="J173" i="4" s="1"/>
  <c r="E53" i="33"/>
  <c r="AU53" i="33" s="1"/>
  <c r="BO217" i="4" s="1"/>
  <c r="E47" i="32"/>
  <c r="AU47" i="32" s="1"/>
  <c r="BO237" i="4" s="1"/>
  <c r="E34" i="32"/>
  <c r="J224" i="4" s="1"/>
  <c r="H275" i="4"/>
  <c r="H283" i="4"/>
  <c r="AR50" i="31"/>
  <c r="BL266" i="4" s="1"/>
  <c r="E54" i="31"/>
  <c r="J270" i="4" s="1"/>
  <c r="E40" i="38"/>
  <c r="AU40" i="38" s="1"/>
  <c r="BO74" i="4" s="1"/>
  <c r="H99" i="4"/>
  <c r="H98" i="4"/>
  <c r="E34" i="36"/>
  <c r="J120" i="4" s="1"/>
  <c r="E46" i="35"/>
  <c r="J158" i="4" s="1"/>
  <c r="H161" i="4"/>
  <c r="H173" i="4"/>
  <c r="E37" i="33"/>
  <c r="AU37" i="33" s="1"/>
  <c r="BO201" i="4" s="1"/>
  <c r="H217" i="4"/>
  <c r="H237" i="4"/>
  <c r="H224" i="4"/>
  <c r="H258" i="4"/>
  <c r="C18" i="17"/>
  <c r="I19" i="17" s="1"/>
  <c r="D55" i="29"/>
  <c r="I323" i="4" s="1"/>
  <c r="F17" i="17" s="1"/>
  <c r="H232" i="4"/>
  <c r="I309" i="4"/>
  <c r="J314" i="4"/>
  <c r="E47" i="39"/>
  <c r="AU47" i="39" s="1"/>
  <c r="BO55" i="4" s="1"/>
  <c r="H46" i="4"/>
  <c r="H45" i="4"/>
  <c r="H69" i="4"/>
  <c r="E51" i="38"/>
  <c r="J85" i="4" s="1"/>
  <c r="H67" i="4"/>
  <c r="H75" i="4"/>
  <c r="E48" i="37"/>
  <c r="AU48" i="37" s="1"/>
  <c r="BO108" i="4" s="1"/>
  <c r="E34" i="35"/>
  <c r="J146" i="4" s="1"/>
  <c r="H166" i="4"/>
  <c r="H170" i="4"/>
  <c r="H186" i="4"/>
  <c r="E31" i="34"/>
  <c r="J169" i="4" s="1"/>
  <c r="H175" i="4"/>
  <c r="AU46" i="33"/>
  <c r="BO210" i="4" s="1"/>
  <c r="H209" i="4"/>
  <c r="H222" i="4"/>
  <c r="H230" i="4"/>
  <c r="E35" i="32"/>
  <c r="J225" i="4" s="1"/>
  <c r="H248" i="4"/>
  <c r="H256" i="4"/>
  <c r="E54" i="30"/>
  <c r="AU54" i="30" s="1"/>
  <c r="BO296" i="4" s="1"/>
  <c r="AU54" i="29"/>
  <c r="BO322" i="4" s="1"/>
  <c r="H116" i="4"/>
  <c r="H131" i="4"/>
  <c r="H127" i="4"/>
  <c r="E30" i="36"/>
  <c r="J116" i="4" s="1"/>
  <c r="AR32" i="35"/>
  <c r="BL144" i="4" s="1"/>
  <c r="H254" i="4"/>
  <c r="H272" i="4"/>
  <c r="J299" i="4"/>
  <c r="H68" i="4"/>
  <c r="H181" i="4"/>
  <c r="J214" i="4"/>
  <c r="C55" i="30"/>
  <c r="H297" i="4" s="1"/>
  <c r="E16" i="17" s="1"/>
  <c r="AR37" i="36"/>
  <c r="BL123" i="4" s="1"/>
  <c r="E32" i="35"/>
  <c r="AU32" i="35" s="1"/>
  <c r="BO144" i="4" s="1"/>
  <c r="H55" i="4"/>
  <c r="H58" i="4"/>
  <c r="H85" i="4"/>
  <c r="E46" i="38"/>
  <c r="J80" i="4" s="1"/>
  <c r="E45" i="38"/>
  <c r="AU45" i="38" s="1"/>
  <c r="BO79" i="4" s="1"/>
  <c r="E46" i="37"/>
  <c r="AU46" i="37" s="1"/>
  <c r="BO106" i="4" s="1"/>
  <c r="H108" i="4"/>
  <c r="H146" i="4"/>
  <c r="E42" i="35"/>
  <c r="J154" i="4" s="1"/>
  <c r="E50" i="35"/>
  <c r="J162" i="4" s="1"/>
  <c r="H157" i="4"/>
  <c r="E53" i="35"/>
  <c r="AU53" i="35" s="1"/>
  <c r="BO165" i="4" s="1"/>
  <c r="H169" i="4"/>
  <c r="E34" i="34"/>
  <c r="J172" i="4" s="1"/>
  <c r="E42" i="34"/>
  <c r="J180" i="4" s="1"/>
  <c r="E33" i="34"/>
  <c r="AU33" i="34" s="1"/>
  <c r="BO171" i="4" s="1"/>
  <c r="E38" i="33"/>
  <c r="AU38" i="33" s="1"/>
  <c r="BO202" i="4" s="1"/>
  <c r="H205" i="4"/>
  <c r="E36" i="32"/>
  <c r="AU36" i="32" s="1"/>
  <c r="BO226" i="4" s="1"/>
  <c r="H225" i="4"/>
  <c r="E35" i="31"/>
  <c r="J251" i="4" s="1"/>
  <c r="E31" i="30"/>
  <c r="AU31" i="30" s="1"/>
  <c r="BO273" i="4" s="1"/>
  <c r="H296" i="4"/>
  <c r="C55" i="35"/>
  <c r="H167" i="4" s="1"/>
  <c r="E11" i="17" s="1"/>
  <c r="E45" i="36"/>
  <c r="J131" i="4" s="1"/>
  <c r="J313" i="4"/>
  <c r="E49" i="38"/>
  <c r="AU49" i="38" s="1"/>
  <c r="BO83" i="4" s="1"/>
  <c r="E43" i="37"/>
  <c r="J103" i="4" s="1"/>
  <c r="E33" i="35"/>
  <c r="J145" i="4" s="1"/>
  <c r="E47" i="34"/>
  <c r="J185" i="4" s="1"/>
  <c r="C55" i="34"/>
  <c r="H193" i="4" s="1"/>
  <c r="E12" i="17" s="1"/>
  <c r="C55" i="31"/>
  <c r="H271" i="4" s="1"/>
  <c r="E15" i="17" s="1"/>
  <c r="I320" i="4"/>
  <c r="E34" i="39"/>
  <c r="AU34" i="39" s="1"/>
  <c r="BO42" i="4" s="1"/>
  <c r="E46" i="39"/>
  <c r="AU46" i="39" s="1"/>
  <c r="BO54" i="4" s="1"/>
  <c r="E35" i="38"/>
  <c r="J69" i="4" s="1"/>
  <c r="E36" i="38"/>
  <c r="AU36" i="38" s="1"/>
  <c r="BO70" i="4" s="1"/>
  <c r="E42" i="37"/>
  <c r="J102" i="4" s="1"/>
  <c r="E54" i="37"/>
  <c r="AU54" i="37" s="1"/>
  <c r="BO114" i="4" s="1"/>
  <c r="E38" i="36"/>
  <c r="J124" i="4" s="1"/>
  <c r="E38" i="35"/>
  <c r="J150" i="4" s="1"/>
  <c r="E54" i="35"/>
  <c r="J166" i="4" s="1"/>
  <c r="E44" i="34"/>
  <c r="J182" i="4" s="1"/>
  <c r="E52" i="34"/>
  <c r="AU52" i="34" s="1"/>
  <c r="BO190" i="4" s="1"/>
  <c r="E43" i="34"/>
  <c r="AU43" i="34" s="1"/>
  <c r="BO181" i="4" s="1"/>
  <c r="E49" i="34"/>
  <c r="J187" i="4" s="1"/>
  <c r="E33" i="33"/>
  <c r="J197" i="4" s="1"/>
  <c r="E41" i="33"/>
  <c r="J205" i="4" s="1"/>
  <c r="E31" i="32"/>
  <c r="J221" i="4" s="1"/>
  <c r="E42" i="32"/>
  <c r="J232" i="4" s="1"/>
  <c r="H265" i="4"/>
  <c r="H273" i="4"/>
  <c r="H292" i="4"/>
  <c r="C55" i="38"/>
  <c r="H89" i="4" s="1"/>
  <c r="E8" i="17" s="1"/>
  <c r="H18" i="4"/>
  <c r="H239" i="4"/>
  <c r="E34" i="31"/>
  <c r="AU34" i="31" s="1"/>
  <c r="BO250" i="4" s="1"/>
  <c r="E38" i="31"/>
  <c r="J254" i="4" s="1"/>
  <c r="I200" i="4"/>
  <c r="E35" i="39"/>
  <c r="J43" i="4" s="1"/>
  <c r="E43" i="39"/>
  <c r="J51" i="4" s="1"/>
  <c r="E50" i="39"/>
  <c r="AU50" i="39" s="1"/>
  <c r="BO58" i="4" s="1"/>
  <c r="E34" i="38"/>
  <c r="J68" i="4" s="1"/>
  <c r="E35" i="37"/>
  <c r="E47" i="37"/>
  <c r="AU47" i="37" s="1"/>
  <c r="BO107" i="4" s="1"/>
  <c r="E50" i="36"/>
  <c r="J136" i="4" s="1"/>
  <c r="E37" i="35"/>
  <c r="J149" i="4" s="1"/>
  <c r="E45" i="35"/>
  <c r="J157" i="4" s="1"/>
  <c r="E36" i="34"/>
  <c r="AU36" i="34" s="1"/>
  <c r="BO174" i="4" s="1"/>
  <c r="E51" i="34"/>
  <c r="AU51" i="34" s="1"/>
  <c r="BO189" i="4" s="1"/>
  <c r="H267" i="4"/>
  <c r="H111" i="4"/>
  <c r="C55" i="33"/>
  <c r="H219" i="4" s="1"/>
  <c r="E13" i="17" s="1"/>
  <c r="H257" i="4"/>
  <c r="I301" i="4"/>
  <c r="I202" i="4"/>
  <c r="I306" i="4"/>
  <c r="I310" i="4"/>
  <c r="H43" i="4"/>
  <c r="H54" i="4"/>
  <c r="H103" i="4"/>
  <c r="H110" i="4"/>
  <c r="H145" i="4"/>
  <c r="H178" i="4"/>
  <c r="H185" i="4"/>
  <c r="H218" i="4"/>
  <c r="H221" i="4"/>
  <c r="H261" i="4"/>
  <c r="C55" i="32"/>
  <c r="H245" i="4" s="1"/>
  <c r="E14" i="17" s="1"/>
  <c r="H50" i="4"/>
  <c r="H83" i="4"/>
  <c r="H70" i="4"/>
  <c r="H107" i="4"/>
  <c r="H114" i="4"/>
  <c r="H149" i="4"/>
  <c r="H182" i="4"/>
  <c r="H189" i="4"/>
  <c r="H197" i="4"/>
  <c r="H242" i="4"/>
  <c r="H39" i="4"/>
  <c r="H250" i="4"/>
  <c r="C55" i="37"/>
  <c r="H115" i="4" s="1"/>
  <c r="E9" i="17" s="1"/>
  <c r="J156" i="4"/>
  <c r="AU30" i="31"/>
  <c r="BO246" i="4" s="1"/>
  <c r="D18" i="17"/>
  <c r="B32" i="17" s="1"/>
  <c r="F3" i="4"/>
  <c r="AU52" i="35"/>
  <c r="BO164" i="4" s="1"/>
  <c r="AU33" i="32"/>
  <c r="BO223" i="4" s="1"/>
  <c r="AU53" i="39"/>
  <c r="BO61" i="4" s="1"/>
  <c r="AU49" i="37"/>
  <c r="BO109" i="4" s="1"/>
  <c r="AU45" i="32"/>
  <c r="BO235" i="4" s="1"/>
  <c r="J91" i="4"/>
  <c r="J122" i="4"/>
  <c r="AU54" i="39"/>
  <c r="BO62" i="4" s="1"/>
  <c r="AU37" i="36"/>
  <c r="BO123" i="4" s="1"/>
  <c r="J220" i="4"/>
  <c r="AR55" i="30"/>
  <c r="AU42" i="31"/>
  <c r="BO258" i="4" s="1"/>
  <c r="AU48" i="35"/>
  <c r="BO160" i="4" s="1"/>
  <c r="J66" i="4"/>
  <c r="AU45" i="37"/>
  <c r="BO105" i="4" s="1"/>
  <c r="H57" i="4"/>
  <c r="AR49" i="39"/>
  <c r="BL57" i="4" s="1"/>
  <c r="J65" i="4"/>
  <c r="AU40" i="35"/>
  <c r="BO152" i="4" s="1"/>
  <c r="AU31" i="35"/>
  <c r="BO143" i="4" s="1"/>
  <c r="AU32" i="33"/>
  <c r="BO196" i="4" s="1"/>
  <c r="E30" i="29"/>
  <c r="AU30" i="29" s="1"/>
  <c r="BO298" i="4" s="1"/>
  <c r="AR30" i="29"/>
  <c r="BL298" i="4" s="1"/>
  <c r="C55" i="29"/>
  <c r="H323" i="4" s="1"/>
  <c r="E17" i="17" s="1"/>
  <c r="E49" i="39"/>
  <c r="AU49" i="39" s="1"/>
  <c r="BO57" i="4" s="1"/>
  <c r="AU30" i="34"/>
  <c r="BO168" i="4" s="1"/>
  <c r="AU47" i="36"/>
  <c r="BO133" i="4" s="1"/>
  <c r="AU41" i="36"/>
  <c r="BO127" i="4" s="1"/>
  <c r="AU37" i="37"/>
  <c r="BO97" i="4" s="1"/>
  <c r="J64" i="4"/>
  <c r="H298" i="4"/>
  <c r="E30" i="39"/>
  <c r="H38" i="4"/>
  <c r="AU48" i="31"/>
  <c r="BO264" i="4" s="1"/>
  <c r="AU31" i="31"/>
  <c r="BO247" i="4" s="1"/>
  <c r="J247" i="4"/>
  <c r="AU47" i="31"/>
  <c r="BO263" i="4" s="1"/>
  <c r="J263" i="4"/>
  <c r="AU54" i="32"/>
  <c r="BO244" i="4" s="1"/>
  <c r="J244" i="4"/>
  <c r="AU35" i="33"/>
  <c r="BO199" i="4" s="1"/>
  <c r="AU43" i="33"/>
  <c r="BO207" i="4" s="1"/>
  <c r="AU48" i="39"/>
  <c r="BO56" i="4" s="1"/>
  <c r="J56" i="4"/>
  <c r="J307" i="4"/>
  <c r="AU30" i="5"/>
  <c r="BO12" i="4" s="1"/>
  <c r="J12" i="4"/>
  <c r="F55" i="30"/>
  <c r="K297" i="4" s="1"/>
  <c r="J16" i="17" s="1"/>
  <c r="K272" i="4"/>
  <c r="BG272" i="4" s="1"/>
  <c r="H61" i="4"/>
  <c r="C55" i="39"/>
  <c r="H63" i="4" s="1"/>
  <c r="E7" i="17" s="1"/>
  <c r="H17" i="4"/>
  <c r="C55" i="5"/>
  <c r="H37" i="4" s="1"/>
  <c r="E6" i="17" s="1"/>
  <c r="F55" i="34"/>
  <c r="K193" i="4" s="1"/>
  <c r="J12" i="17" s="1"/>
  <c r="K168" i="4"/>
  <c r="BG168" i="4" s="1"/>
  <c r="F55" i="37"/>
  <c r="K115" i="4" s="1"/>
  <c r="J9" i="17" s="1"/>
  <c r="K90" i="4"/>
  <c r="BG90" i="4" s="1"/>
  <c r="F55" i="31"/>
  <c r="K271" i="4" s="1"/>
  <c r="J15" i="17" s="1"/>
  <c r="K246" i="4"/>
  <c r="BG246" i="4" s="1"/>
  <c r="F55" i="35"/>
  <c r="K167" i="4" s="1"/>
  <c r="J11" i="17" s="1"/>
  <c r="K142" i="4"/>
  <c r="BG142" i="4" s="1"/>
  <c r="K298" i="4"/>
  <c r="BG298" i="4" s="1"/>
  <c r="F55" i="36"/>
  <c r="K141" i="4" s="1"/>
  <c r="J10" i="17" s="1"/>
  <c r="K116" i="4"/>
  <c r="BG116" i="4" s="1"/>
  <c r="F55" i="32"/>
  <c r="K245" i="4" s="1"/>
  <c r="J14" i="17" s="1"/>
  <c r="K220" i="4"/>
  <c r="BG220" i="4" s="1"/>
  <c r="K61" i="4"/>
  <c r="BG61" i="4" s="1"/>
  <c r="I53" i="39" s="1"/>
  <c r="I61" i="4"/>
  <c r="F55" i="39"/>
  <c r="K63" i="4" s="1"/>
  <c r="J7" i="17" s="1"/>
  <c r="K38" i="4"/>
  <c r="BG38" i="4" s="1"/>
  <c r="I30" i="39" s="1"/>
  <c r="F55" i="38"/>
  <c r="K89" i="4" s="1"/>
  <c r="J8" i="17" s="1"/>
  <c r="K64" i="4"/>
  <c r="BG64" i="4" s="1"/>
  <c r="J17" i="4"/>
  <c r="J15" i="4"/>
  <c r="I19" i="4"/>
  <c r="J19" i="4"/>
  <c r="J21" i="4"/>
  <c r="I23" i="4"/>
  <c r="J23" i="4"/>
  <c r="J25" i="4"/>
  <c r="I27" i="4"/>
  <c r="J27" i="4"/>
  <c r="J29" i="4"/>
  <c r="I31" i="4"/>
  <c r="J31" i="4"/>
  <c r="J33" i="4"/>
  <c r="I35" i="4"/>
  <c r="J35" i="4"/>
  <c r="J14" i="4"/>
  <c r="I16" i="4"/>
  <c r="J16" i="4"/>
  <c r="I20" i="4"/>
  <c r="I24" i="4"/>
  <c r="J24" i="4"/>
  <c r="J26" i="4"/>
  <c r="I28" i="4"/>
  <c r="J28" i="4"/>
  <c r="J30" i="4"/>
  <c r="I32" i="4"/>
  <c r="J32" i="4"/>
  <c r="J34" i="4"/>
  <c r="I36" i="4"/>
  <c r="J36" i="4"/>
  <c r="J13" i="4"/>
  <c r="AU51" i="35" l="1"/>
  <c r="BO163" i="4" s="1"/>
  <c r="J159" i="4"/>
  <c r="J104" i="4"/>
  <c r="J179" i="4"/>
  <c r="AU48" i="38"/>
  <c r="BO82" i="4" s="1"/>
  <c r="J22" i="4"/>
  <c r="AU42" i="36"/>
  <c r="BO128" i="4" s="1"/>
  <c r="AU37" i="38"/>
  <c r="BO71" i="4" s="1"/>
  <c r="J285" i="4"/>
  <c r="J44" i="4"/>
  <c r="J295" i="4"/>
  <c r="AU30" i="30"/>
  <c r="BO272" i="4" s="1"/>
  <c r="J130" i="4"/>
  <c r="J252" i="4"/>
  <c r="J92" i="4"/>
  <c r="F55" i="33"/>
  <c r="K219" i="4" s="1"/>
  <c r="J13" i="17" s="1"/>
  <c r="J289" i="4"/>
  <c r="J100" i="4"/>
  <c r="J203" i="4"/>
  <c r="F55" i="29"/>
  <c r="K323" i="4" s="1"/>
  <c r="J17" i="17" s="1"/>
  <c r="J227" i="4"/>
  <c r="AU46" i="34"/>
  <c r="BO184" i="4" s="1"/>
  <c r="AU50" i="38"/>
  <c r="BO84" i="4" s="1"/>
  <c r="AU53" i="37"/>
  <c r="BO113" i="4" s="1"/>
  <c r="J268" i="4"/>
  <c r="AR55" i="33"/>
  <c r="AU40" i="39"/>
  <c r="BO48" i="4" s="1"/>
  <c r="AU37" i="39"/>
  <c r="BO45" i="4" s="1"/>
  <c r="J249" i="4"/>
  <c r="J269" i="4"/>
  <c r="AR55" i="34"/>
  <c r="AU54" i="34"/>
  <c r="BO192" i="4" s="1"/>
  <c r="J242" i="4"/>
  <c r="J282" i="4"/>
  <c r="AU39" i="36"/>
  <c r="BO125" i="4" s="1"/>
  <c r="J183" i="4"/>
  <c r="AU37" i="31"/>
  <c r="BO253" i="4" s="1"/>
  <c r="AU30" i="37"/>
  <c r="BO90" i="4" s="1"/>
  <c r="J87" i="4"/>
  <c r="AU41" i="35"/>
  <c r="BO153" i="4" s="1"/>
  <c r="AU44" i="31"/>
  <c r="BO260" i="4" s="1"/>
  <c r="AU34" i="30"/>
  <c r="BO276" i="4" s="1"/>
  <c r="AR55" i="38"/>
  <c r="AU34" i="37"/>
  <c r="BO94" i="4" s="1"/>
  <c r="J248" i="4"/>
  <c r="AU46" i="30"/>
  <c r="BO288" i="4" s="1"/>
  <c r="J241" i="4"/>
  <c r="AU40" i="34"/>
  <c r="BO178" i="4" s="1"/>
  <c r="J191" i="4"/>
  <c r="J147" i="4"/>
  <c r="AU35" i="36"/>
  <c r="BO121" i="4" s="1"/>
  <c r="J73" i="4"/>
  <c r="K17" i="17"/>
  <c r="I30" i="29"/>
  <c r="J283" i="4"/>
  <c r="AU50" i="30"/>
  <c r="BO292" i="4" s="1"/>
  <c r="AU51" i="30"/>
  <c r="BO293" i="4" s="1"/>
  <c r="J286" i="4"/>
  <c r="J287" i="4"/>
  <c r="J281" i="4"/>
  <c r="J290" i="4"/>
  <c r="K16" i="17"/>
  <c r="I30" i="30"/>
  <c r="J291" i="4"/>
  <c r="AU43" i="31"/>
  <c r="BO259" i="4" s="1"/>
  <c r="J267" i="4"/>
  <c r="AU40" i="31"/>
  <c r="BO256" i="4" s="1"/>
  <c r="K15" i="17"/>
  <c r="I30" i="31"/>
  <c r="J261" i="4"/>
  <c r="AU41" i="31"/>
  <c r="BO257" i="4" s="1"/>
  <c r="AU48" i="32"/>
  <c r="BO238" i="4" s="1"/>
  <c r="J236" i="4"/>
  <c r="J233" i="4"/>
  <c r="J234" i="4"/>
  <c r="AU38" i="32"/>
  <c r="BO228" i="4" s="1"/>
  <c r="J231" i="4"/>
  <c r="AU35" i="32"/>
  <c r="BO225" i="4" s="1"/>
  <c r="AU53" i="32"/>
  <c r="BO243" i="4" s="1"/>
  <c r="J240" i="4"/>
  <c r="AU40" i="32"/>
  <c r="BO230" i="4" s="1"/>
  <c r="J239" i="4"/>
  <c r="K14" i="17"/>
  <c r="I30" i="32"/>
  <c r="AU42" i="33"/>
  <c r="BO206" i="4" s="1"/>
  <c r="J201" i="4"/>
  <c r="J217" i="4"/>
  <c r="AU51" i="33"/>
  <c r="BO215" i="4" s="1"/>
  <c r="J195" i="4"/>
  <c r="K13" i="17"/>
  <c r="I30" i="33"/>
  <c r="J188" i="4"/>
  <c r="AU34" i="34"/>
  <c r="BO172" i="4" s="1"/>
  <c r="AU38" i="34"/>
  <c r="BO176" i="4" s="1"/>
  <c r="J189" i="4"/>
  <c r="K12" i="17"/>
  <c r="I30" i="34"/>
  <c r="AU44" i="34"/>
  <c r="BO182" i="4" s="1"/>
  <c r="AU39" i="35"/>
  <c r="BO151" i="4" s="1"/>
  <c r="AU30" i="35"/>
  <c r="BO142" i="4" s="1"/>
  <c r="AU43" i="35"/>
  <c r="BO155" i="4" s="1"/>
  <c r="K11" i="17"/>
  <c r="I30" i="35"/>
  <c r="AU52" i="36"/>
  <c r="BO138" i="4" s="1"/>
  <c r="AU32" i="36"/>
  <c r="BO118" i="4" s="1"/>
  <c r="AU53" i="36"/>
  <c r="BO139" i="4" s="1"/>
  <c r="AU49" i="36"/>
  <c r="BO135" i="4" s="1"/>
  <c r="AU46" i="36"/>
  <c r="BO132" i="4" s="1"/>
  <c r="K10" i="17"/>
  <c r="I30" i="36"/>
  <c r="J137" i="4"/>
  <c r="AU33" i="37"/>
  <c r="BO93" i="4" s="1"/>
  <c r="J112" i="4"/>
  <c r="J106" i="4"/>
  <c r="AU50" i="37"/>
  <c r="BO110" i="4" s="1"/>
  <c r="K9" i="17"/>
  <c r="I30" i="37"/>
  <c r="AU39" i="37"/>
  <c r="BO99" i="4" s="1"/>
  <c r="J72" i="4"/>
  <c r="AU42" i="38"/>
  <c r="BO76" i="4" s="1"/>
  <c r="AU43" i="38"/>
  <c r="BO77" i="4" s="1"/>
  <c r="AU34" i="38"/>
  <c r="BO68" i="4" s="1"/>
  <c r="AU33" i="38"/>
  <c r="BO67" i="4" s="1"/>
  <c r="K8" i="17"/>
  <c r="I30" i="38"/>
  <c r="J75" i="4"/>
  <c r="J88" i="4"/>
  <c r="AU44" i="39"/>
  <c r="BO52" i="4" s="1"/>
  <c r="J41" i="4"/>
  <c r="J42" i="4"/>
  <c r="AU52" i="39"/>
  <c r="BO60" i="4" s="1"/>
  <c r="J40" i="4"/>
  <c r="AU38" i="39"/>
  <c r="BO46" i="4" s="1"/>
  <c r="J18" i="4"/>
  <c r="AR55" i="5"/>
  <c r="J49" i="4"/>
  <c r="J74" i="4"/>
  <c r="J108" i="4"/>
  <c r="AU33" i="36"/>
  <c r="BO119" i="4" s="1"/>
  <c r="AU46" i="35"/>
  <c r="BO158" i="4" s="1"/>
  <c r="AU42" i="34"/>
  <c r="BO180" i="4" s="1"/>
  <c r="AU42" i="30"/>
  <c r="BO284" i="4" s="1"/>
  <c r="J294" i="4"/>
  <c r="AR55" i="37"/>
  <c r="H19" i="17"/>
  <c r="J50" i="4"/>
  <c r="J83" i="4"/>
  <c r="AU37" i="35"/>
  <c r="BO149" i="4" s="1"/>
  <c r="J277" i="4"/>
  <c r="J114" i="4"/>
  <c r="AU35" i="34"/>
  <c r="BO173" i="4" s="1"/>
  <c r="J226" i="4"/>
  <c r="AU40" i="36"/>
  <c r="BO126" i="4" s="1"/>
  <c r="AU48" i="34"/>
  <c r="BO186" i="4" s="1"/>
  <c r="AU49" i="31"/>
  <c r="BO265" i="4" s="1"/>
  <c r="J274" i="4"/>
  <c r="AU50" i="36"/>
  <c r="BO136" i="4" s="1"/>
  <c r="AU31" i="36"/>
  <c r="BO117" i="4" s="1"/>
  <c r="J279" i="4"/>
  <c r="J273" i="4"/>
  <c r="E55" i="5"/>
  <c r="J37" i="4" s="1"/>
  <c r="G6" i="17" s="1"/>
  <c r="J47" i="4"/>
  <c r="AU44" i="38"/>
  <c r="BO78" i="4" s="1"/>
  <c r="AU54" i="35"/>
  <c r="BO166" i="4" s="1"/>
  <c r="AU49" i="33"/>
  <c r="BO213" i="4" s="1"/>
  <c r="J229" i="4"/>
  <c r="AU32" i="32"/>
  <c r="BO222" i="4" s="1"/>
  <c r="J278" i="4"/>
  <c r="AU51" i="37"/>
  <c r="BO111" i="4" s="1"/>
  <c r="AU41" i="37"/>
  <c r="BO101" i="4" s="1"/>
  <c r="AU43" i="36"/>
  <c r="BO129" i="4" s="1"/>
  <c r="J39" i="4"/>
  <c r="J53" i="4"/>
  <c r="J54" i="4"/>
  <c r="J59" i="4"/>
  <c r="AU47" i="38"/>
  <c r="BO81" i="4" s="1"/>
  <c r="AU39" i="34"/>
  <c r="BO177" i="4" s="1"/>
  <c r="AU47" i="33"/>
  <c r="BO211" i="4" s="1"/>
  <c r="AU33" i="33"/>
  <c r="BO197" i="4" s="1"/>
  <c r="AU39" i="31"/>
  <c r="BO255" i="4" s="1"/>
  <c r="AU38" i="30"/>
  <c r="BO280" i="4" s="1"/>
  <c r="AR55" i="32"/>
  <c r="J20" i="4"/>
  <c r="AR55" i="36"/>
  <c r="J262" i="4"/>
  <c r="B31" i="17"/>
  <c r="AU36" i="35"/>
  <c r="BO148" i="4" s="1"/>
  <c r="AU31" i="32"/>
  <c r="BO221" i="4" s="1"/>
  <c r="AU43" i="39"/>
  <c r="BO51" i="4" s="1"/>
  <c r="AU52" i="38"/>
  <c r="BO86" i="4" s="1"/>
  <c r="AU36" i="37"/>
  <c r="BO96" i="4" s="1"/>
  <c r="J98" i="4"/>
  <c r="AU37" i="34"/>
  <c r="BO175" i="4" s="1"/>
  <c r="J218" i="4"/>
  <c r="J70" i="4"/>
  <c r="AU42" i="37"/>
  <c r="BO102" i="4" s="1"/>
  <c r="J107" i="4"/>
  <c r="AU34" i="36"/>
  <c r="BO120" i="4" s="1"/>
  <c r="AU48" i="36"/>
  <c r="BO134" i="4" s="1"/>
  <c r="AU49" i="35"/>
  <c r="BO161" i="4" s="1"/>
  <c r="AU50" i="35"/>
  <c r="BO162" i="4" s="1"/>
  <c r="AU38" i="35"/>
  <c r="BO150" i="4" s="1"/>
  <c r="AU47" i="34"/>
  <c r="BO185" i="4" s="1"/>
  <c r="AU32" i="34"/>
  <c r="BO170" i="4" s="1"/>
  <c r="AU45" i="33"/>
  <c r="BO209" i="4" s="1"/>
  <c r="AU42" i="32"/>
  <c r="BO232" i="4" s="1"/>
  <c r="AU34" i="32"/>
  <c r="BO224" i="4" s="1"/>
  <c r="AU38" i="31"/>
  <c r="BO254" i="4" s="1"/>
  <c r="AU50" i="31"/>
  <c r="BO266" i="4" s="1"/>
  <c r="E55" i="30"/>
  <c r="J297" i="4" s="1"/>
  <c r="G16" i="17" s="1"/>
  <c r="J79" i="4"/>
  <c r="J58" i="4"/>
  <c r="AU49" i="34"/>
  <c r="BO187" i="4" s="1"/>
  <c r="J237" i="4"/>
  <c r="AU54" i="31"/>
  <c r="BO270" i="4" s="1"/>
  <c r="AR55" i="35"/>
  <c r="AU30" i="36"/>
  <c r="BO116" i="4" s="1"/>
  <c r="J171" i="4"/>
  <c r="J190" i="4"/>
  <c r="J202" i="4"/>
  <c r="J296" i="4"/>
  <c r="J174" i="4"/>
  <c r="AU35" i="31"/>
  <c r="BO251" i="4" s="1"/>
  <c r="AU33" i="30"/>
  <c r="BO275" i="4" s="1"/>
  <c r="AR55" i="31"/>
  <c r="AU45" i="36"/>
  <c r="BO131" i="4" s="1"/>
  <c r="J250" i="4"/>
  <c r="E55" i="37"/>
  <c r="J115" i="4" s="1"/>
  <c r="G9" i="17" s="1"/>
  <c r="AU31" i="34"/>
  <c r="BO169" i="4" s="1"/>
  <c r="J55" i="4"/>
  <c r="E55" i="38"/>
  <c r="J89" i="4" s="1"/>
  <c r="G8" i="17" s="1"/>
  <c r="AU46" i="38"/>
  <c r="BO80" i="4" s="1"/>
  <c r="AU51" i="38"/>
  <c r="BO85" i="4" s="1"/>
  <c r="J165" i="4"/>
  <c r="AU45" i="35"/>
  <c r="BO157" i="4" s="1"/>
  <c r="AU42" i="35"/>
  <c r="BO154" i="4" s="1"/>
  <c r="AU34" i="35"/>
  <c r="BO146" i="4" s="1"/>
  <c r="AU35" i="38"/>
  <c r="BO69" i="4" s="1"/>
  <c r="J181" i="4"/>
  <c r="E55" i="32"/>
  <c r="J245" i="4" s="1"/>
  <c r="G14" i="17" s="1"/>
  <c r="E55" i="31"/>
  <c r="J271" i="4" s="1"/>
  <c r="G15" i="17" s="1"/>
  <c r="J144" i="4"/>
  <c r="AU35" i="39"/>
  <c r="BO43" i="4" s="1"/>
  <c r="AU43" i="37"/>
  <c r="BO103" i="4" s="1"/>
  <c r="AU35" i="37"/>
  <c r="E55" i="34"/>
  <c r="J193" i="4" s="1"/>
  <c r="G12" i="17" s="1"/>
  <c r="J95" i="4"/>
  <c r="E55" i="36"/>
  <c r="J141" i="4" s="1"/>
  <c r="G10" i="17" s="1"/>
  <c r="AU38" i="36"/>
  <c r="BO124" i="4" s="1"/>
  <c r="AU33" i="35"/>
  <c r="BO145" i="4" s="1"/>
  <c r="E55" i="33"/>
  <c r="J219" i="4" s="1"/>
  <c r="G13" i="17" s="1"/>
  <c r="AU41" i="33"/>
  <c r="BO205" i="4" s="1"/>
  <c r="E55" i="35"/>
  <c r="J167" i="4" s="1"/>
  <c r="G11" i="17" s="1"/>
  <c r="K7" i="17"/>
  <c r="H20" i="17"/>
  <c r="D19" i="17"/>
  <c r="E22" i="17"/>
  <c r="I20" i="17"/>
  <c r="E18" i="17"/>
  <c r="E19" i="17" s="1"/>
  <c r="AR55" i="39"/>
  <c r="J57" i="4"/>
  <c r="AR55" i="29"/>
  <c r="AU55" i="5"/>
  <c r="AU55" i="29"/>
  <c r="E55" i="39"/>
  <c r="J63" i="4" s="1"/>
  <c r="G7" i="17" s="1"/>
  <c r="E55" i="29"/>
  <c r="J323" i="4" s="1"/>
  <c r="G17" i="17" s="1"/>
  <c r="J298" i="4"/>
  <c r="AU30" i="39"/>
  <c r="BO38" i="4" s="1"/>
  <c r="J38" i="4"/>
  <c r="I13" i="4"/>
  <c r="I34" i="4"/>
  <c r="I30" i="4"/>
  <c r="I26" i="4"/>
  <c r="I22" i="4"/>
  <c r="I18" i="4"/>
  <c r="I14" i="4"/>
  <c r="I33" i="4"/>
  <c r="I29" i="4"/>
  <c r="I25" i="4"/>
  <c r="I21" i="4"/>
  <c r="I15" i="4"/>
  <c r="I17" i="4"/>
  <c r="AU55" i="32" l="1"/>
  <c r="AU55" i="36"/>
  <c r="AU55" i="34"/>
  <c r="AU55" i="33"/>
  <c r="AU55" i="30"/>
  <c r="AU55" i="38"/>
  <c r="AU55" i="31"/>
  <c r="AU55" i="35"/>
  <c r="AU55" i="37"/>
  <c r="BO95" i="4"/>
  <c r="G18" i="17"/>
  <c r="G19" i="17" s="1"/>
  <c r="B33" i="17"/>
  <c r="E20" i="17"/>
  <c r="AU55" i="39"/>
  <c r="K13" i="4"/>
  <c r="BG13" i="4" s="1"/>
  <c r="I31" i="5" s="1"/>
  <c r="F55" i="5"/>
  <c r="K37" i="4" s="1"/>
  <c r="J6" i="17" s="1"/>
  <c r="J18" i="17" s="1"/>
  <c r="D55" i="5"/>
  <c r="I37" i="4" s="1"/>
  <c r="F6" i="17" s="1"/>
  <c r="F18" i="17" s="1"/>
  <c r="B35" i="17" l="1"/>
  <c r="G20" i="17"/>
  <c r="K6" i="17"/>
  <c r="K18" i="17" s="1"/>
  <c r="J20" i="17"/>
  <c r="B38" i="17"/>
  <c r="J19" i="17"/>
  <c r="F20" i="17"/>
  <c r="B34" i="17"/>
  <c r="F19" i="17"/>
  <c r="G22" i="17"/>
</calcChain>
</file>

<file path=xl/comments1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2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3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4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5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6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7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8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9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10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11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comments12.xml><?xml version="1.0" encoding="utf-8"?>
<comments xmlns="http://schemas.openxmlformats.org/spreadsheetml/2006/main">
  <authors>
    <author>francisco.meirelles</author>
  </authors>
  <commentList>
    <comment ref="Q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Y26" authorId="0" shapeId="0">
      <text>
        <r>
          <rPr>
            <b/>
            <sz val="11"/>
            <color indexed="81"/>
            <rFont val="Tahoma"/>
            <family val="2"/>
          </rPr>
          <t>Realizar avaliação Comportamental!</t>
        </r>
      </text>
    </comment>
    <comment ref="Z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  <comment ref="AA26" authorId="0" shapeId="0">
      <text>
        <r>
          <rPr>
            <b/>
            <sz val="12"/>
            <color indexed="81"/>
            <rFont val="Tahoma"/>
            <family val="2"/>
          </rPr>
          <t>Avaliar a apresentação dos Guias!</t>
        </r>
      </text>
    </comment>
  </commentList>
</comments>
</file>

<file path=xl/sharedStrings.xml><?xml version="1.0" encoding="utf-8"?>
<sst xmlns="http://schemas.openxmlformats.org/spreadsheetml/2006/main" count="15148" uniqueCount="1794">
  <si>
    <t>Listas de Validações</t>
  </si>
  <si>
    <t>Sexo</t>
  </si>
  <si>
    <t>S/N</t>
  </si>
  <si>
    <t>Hoje</t>
  </si>
  <si>
    <t>Escolaridade</t>
  </si>
  <si>
    <t>Série</t>
  </si>
  <si>
    <t>Período</t>
  </si>
  <si>
    <t>Zona</t>
  </si>
  <si>
    <t>M</t>
  </si>
  <si>
    <t>Fundamental Incompleto</t>
  </si>
  <si>
    <t>1ª</t>
  </si>
  <si>
    <t>Norte</t>
  </si>
  <si>
    <t>F</t>
  </si>
  <si>
    <t>Fundamental Completo</t>
  </si>
  <si>
    <t>2ª</t>
  </si>
  <si>
    <t>Sul</t>
  </si>
  <si>
    <t>Médio Incompleto</t>
  </si>
  <si>
    <t>3ª</t>
  </si>
  <si>
    <t>Leste</t>
  </si>
  <si>
    <t>Médio Completo</t>
  </si>
  <si>
    <t>4ª</t>
  </si>
  <si>
    <t>Oeste</t>
  </si>
  <si>
    <t>Superior Incompleto</t>
  </si>
  <si>
    <t>5ª</t>
  </si>
  <si>
    <t>Centro</t>
  </si>
  <si>
    <t>Superior Completo</t>
  </si>
  <si>
    <t>6ª</t>
  </si>
  <si>
    <t>Pós-Graduação</t>
  </si>
  <si>
    <t>7ª</t>
  </si>
  <si>
    <t>8ª</t>
  </si>
  <si>
    <t>Cidade</t>
  </si>
  <si>
    <t>Ciclo</t>
  </si>
  <si>
    <t>Educador</t>
  </si>
  <si>
    <t>Nome Completo</t>
  </si>
  <si>
    <t>Data de Nascimento</t>
  </si>
  <si>
    <t>Idade</t>
  </si>
  <si>
    <t>Grau de Escolaridade</t>
  </si>
  <si>
    <t>B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</si>
  <si>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</si>
  <si>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</si>
  <si>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</si>
  <si>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</si>
  <si>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</si>
  <si>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</si>
  <si>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</si>
  <si>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</si>
  <si>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</si>
  <si>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</si>
  <si>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</si>
  <si>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</si>
  <si>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</si>
  <si>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</si>
  <si>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</si>
  <si>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</si>
  <si>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TOTAL</t>
  </si>
  <si>
    <t>A</t>
  </si>
  <si>
    <t>C</t>
  </si>
  <si>
    <t>D</t>
  </si>
  <si>
    <t>E</t>
  </si>
  <si>
    <t>Sábado</t>
  </si>
  <si>
    <t>K</t>
  </si>
  <si>
    <t>L</t>
  </si>
  <si>
    <t>G</t>
  </si>
  <si>
    <t>H</t>
  </si>
  <si>
    <t>I</t>
  </si>
  <si>
    <t>J</t>
  </si>
  <si>
    <t>Documentos</t>
  </si>
  <si>
    <t>Certidão Nascto.</t>
  </si>
  <si>
    <t>RG</t>
  </si>
  <si>
    <t>CPF</t>
  </si>
  <si>
    <t>CTPS</t>
  </si>
  <si>
    <t>Título Eleitor</t>
  </si>
  <si>
    <t>Reservista</t>
  </si>
  <si>
    <t>Estuda</t>
  </si>
  <si>
    <t>Educação</t>
  </si>
  <si>
    <t>Turno</t>
  </si>
  <si>
    <t>Endereço residencial</t>
  </si>
  <si>
    <t>CEP</t>
  </si>
  <si>
    <t>Qual o principal motivo para a busca por este curso?</t>
  </si>
  <si>
    <t>Onde recebeu o Panfleto?</t>
  </si>
  <si>
    <t>Onde o cartaz estava fixado?</t>
  </si>
  <si>
    <t>Como ficou sabendo do Curso?</t>
  </si>
  <si>
    <t>Quem te indicou o curso?</t>
  </si>
  <si>
    <t>Como essa pessoa ficou sabendo do curso?</t>
  </si>
  <si>
    <t>Nome</t>
  </si>
  <si>
    <t>Telefone para contato</t>
  </si>
  <si>
    <t>E-mail</t>
  </si>
  <si>
    <t>Evasão?</t>
  </si>
  <si>
    <t>Emprego</t>
  </si>
  <si>
    <t>Aprendizado</t>
  </si>
  <si>
    <t>Empreendedorismo</t>
  </si>
  <si>
    <t>Outro</t>
  </si>
  <si>
    <t>Opção outros, favor descrever</t>
  </si>
  <si>
    <t>Panfleto</t>
  </si>
  <si>
    <t>Cartaz</t>
  </si>
  <si>
    <t>Anúncio no jornal</t>
  </si>
  <si>
    <t>Carro ou moto de som</t>
  </si>
  <si>
    <t>Rádio</t>
  </si>
  <si>
    <t>Internet ou email</t>
  </si>
  <si>
    <t>Contato telefônico</t>
  </si>
  <si>
    <t>Frequentador da Instituição</t>
  </si>
  <si>
    <t>Eventos na Região</t>
  </si>
  <si>
    <t>Boca-a-boca</t>
  </si>
  <si>
    <t>Na frente da Escola</t>
  </si>
  <si>
    <t>Dentro da Escola</t>
  </si>
  <si>
    <t>Na feira</t>
  </si>
  <si>
    <t>Debaixo da porta da sua residência</t>
  </si>
  <si>
    <t>Em uma loja ou estabelecimento</t>
  </si>
  <si>
    <t>De amigo ou parente</t>
  </si>
  <si>
    <t>No ponto de ônibus</t>
  </si>
  <si>
    <t>Em Clube/ONG/Associação</t>
  </si>
  <si>
    <t>Em loja ou estabelecimento</t>
  </si>
  <si>
    <t>Na rua</t>
  </si>
  <si>
    <t>Na própria Instituição</t>
  </si>
  <si>
    <t>Em Clube/ONG/Instituição</t>
  </si>
  <si>
    <t>Parente</t>
  </si>
  <si>
    <t>Amigo</t>
  </si>
  <si>
    <t>Ex-aluno do COLETIVO</t>
  </si>
  <si>
    <t>Jornal</t>
  </si>
  <si>
    <t>Está trabalhando</t>
  </si>
  <si>
    <t>Desinteresse pelo Curso</t>
  </si>
  <si>
    <t>Começou a estudar</t>
  </si>
  <si>
    <t>Problemas pessoais</t>
  </si>
  <si>
    <t>Achou o curso muito difícil</t>
  </si>
  <si>
    <t>Achou o curso muito fácil</t>
  </si>
  <si>
    <t xml:space="preserve">Não tem como pagar o meio de transporte </t>
  </si>
  <si>
    <t>Está grávida</t>
  </si>
  <si>
    <t>Tem que cuidar do filho em casa</t>
  </si>
  <si>
    <t>Problemas de saúde</t>
  </si>
  <si>
    <t>Motivo da evasão</t>
  </si>
  <si>
    <t>Empregabilidade</t>
  </si>
  <si>
    <t>É registrado?</t>
  </si>
  <si>
    <t>Cargo</t>
  </si>
  <si>
    <t>Empresa</t>
  </si>
  <si>
    <t>Redes Sociais</t>
  </si>
  <si>
    <t>Inscritos</t>
  </si>
  <si>
    <t>Turma</t>
  </si>
  <si>
    <t>Curso</t>
  </si>
  <si>
    <t>Iniciaram</t>
  </si>
  <si>
    <t>Cursando</t>
  </si>
  <si>
    <t>Bairro</t>
  </si>
  <si>
    <t>Turma A</t>
  </si>
  <si>
    <t>Turma B</t>
  </si>
  <si>
    <t>Turma C</t>
  </si>
  <si>
    <t>Turma D</t>
  </si>
  <si>
    <t>Turma E</t>
  </si>
  <si>
    <t>Turma F</t>
  </si>
  <si>
    <t>Turma G</t>
  </si>
  <si>
    <t>Turma H</t>
  </si>
  <si>
    <t>Turma I</t>
  </si>
  <si>
    <t>Turma J</t>
  </si>
  <si>
    <t>Turma K</t>
  </si>
  <si>
    <t>Turma L</t>
  </si>
  <si>
    <t>Estado</t>
  </si>
  <si>
    <t>Inadequação de horário</t>
  </si>
  <si>
    <t>Mudança de endereço</t>
  </si>
  <si>
    <t>Outros</t>
  </si>
  <si>
    <t>Justificar outros</t>
  </si>
  <si>
    <t>Esta Trabalhando?</t>
  </si>
  <si>
    <t>Procura Oportunidade?</t>
  </si>
  <si>
    <t>Total de evasões: está trabalhando</t>
  </si>
  <si>
    <t>Informações sobre evasão</t>
  </si>
  <si>
    <t>GO</t>
  </si>
  <si>
    <t>Está trabalhando via COLETIVO</t>
  </si>
  <si>
    <t>Percentual sob n° de educandos inscritos</t>
  </si>
  <si>
    <t>Percentual sob n° de educandos que iniciaram</t>
  </si>
  <si>
    <t>Dados pessoais</t>
  </si>
  <si>
    <t>Dados para contato</t>
  </si>
  <si>
    <t>Quantidade de aulas presente</t>
  </si>
  <si>
    <t>Excedeu o número de faltas</t>
  </si>
  <si>
    <t xml:space="preserve">Turma </t>
  </si>
  <si>
    <t>Horário inicial</t>
  </si>
  <si>
    <t>Horário final</t>
  </si>
  <si>
    <t xml:space="preserve">LISTA DE PRESENÇA E EVASÃO </t>
  </si>
  <si>
    <t>Fabricante</t>
  </si>
  <si>
    <t>2011.2</t>
  </si>
  <si>
    <t>FEMSA</t>
  </si>
  <si>
    <t>ANDINA</t>
  </si>
  <si>
    <t>2011.1</t>
  </si>
  <si>
    <t>BANDEIRANTES</t>
  </si>
  <si>
    <t>CVI</t>
  </si>
  <si>
    <t>2011.3</t>
  </si>
  <si>
    <t>2011.4</t>
  </si>
  <si>
    <t>GUARARAPES</t>
  </si>
  <si>
    <t>IPIRANGA</t>
  </si>
  <si>
    <t>MONTEIRO</t>
  </si>
  <si>
    <t>BRASAL</t>
  </si>
  <si>
    <t>SIMOES</t>
  </si>
  <si>
    <t>SOROCABA</t>
  </si>
  <si>
    <t>SPAIPA</t>
  </si>
  <si>
    <t>UBERLÂNDIA</t>
  </si>
  <si>
    <t>VONPAR</t>
  </si>
  <si>
    <t>SIM</t>
  </si>
  <si>
    <t>NÃO</t>
  </si>
  <si>
    <t>M/F</t>
  </si>
  <si>
    <t>Dias de aulas</t>
  </si>
  <si>
    <t>Segunda e Quarta</t>
  </si>
  <si>
    <t>Terça e Quinta</t>
  </si>
  <si>
    <t>Selecione o curso</t>
  </si>
  <si>
    <t>Varejo</t>
  </si>
  <si>
    <t>Logística</t>
  </si>
  <si>
    <t>SELECIONE AQUI O CURSO</t>
  </si>
  <si>
    <t>Sem abreviações</t>
  </si>
  <si>
    <t>Selecione</t>
  </si>
  <si>
    <t>Manhã</t>
  </si>
  <si>
    <t>Tarde</t>
  </si>
  <si>
    <t>Noite</t>
  </si>
  <si>
    <t>Integral</t>
  </si>
  <si>
    <t>BOTTLER</t>
  </si>
  <si>
    <t>EDUCADOR</t>
  </si>
  <si>
    <t>COLETIVO</t>
  </si>
  <si>
    <t>Rio de Janeiro</t>
  </si>
  <si>
    <t>Número</t>
  </si>
  <si>
    <t>Ex: 265</t>
  </si>
  <si>
    <t>Ex: R. Abel Junior</t>
  </si>
  <si>
    <t>Qual o nome da pessoa que 
podemos deixar o recado?</t>
  </si>
  <si>
    <t>Apto para 
1o emprego?</t>
  </si>
  <si>
    <t>SELECIONE OS DIAS DE AULAS</t>
  </si>
  <si>
    <t>Telefone 1 
Celular Próprio</t>
  </si>
  <si>
    <t>Telefone 2 
Fixo</t>
  </si>
  <si>
    <t>NOME</t>
  </si>
  <si>
    <t>CICLO</t>
  </si>
  <si>
    <t>Total de evasões: 
está trabalhando</t>
  </si>
  <si>
    <t>Qual o nome ou e-mail que está nesta rede?</t>
  </si>
  <si>
    <t>MSN / Orkut / Facebook / My Space / Twitter / Flickr / Picasa</t>
  </si>
  <si>
    <t xml:space="preserve">Orkut </t>
  </si>
  <si>
    <t xml:space="preserve">Facebook </t>
  </si>
  <si>
    <t xml:space="preserve">My Space </t>
  </si>
  <si>
    <t xml:space="preserve">Twitter </t>
  </si>
  <si>
    <t>Rede Social</t>
  </si>
  <si>
    <t>Flickr</t>
  </si>
  <si>
    <t>Picasa</t>
  </si>
  <si>
    <t>Não participo de nenhuma rede social</t>
  </si>
  <si>
    <t>Ex: Maria (mãe)</t>
  </si>
  <si>
    <t>Idioma</t>
  </si>
  <si>
    <t>Inglês</t>
  </si>
  <si>
    <t>Espanhol</t>
  </si>
  <si>
    <t>Ambos</t>
  </si>
  <si>
    <t>Não</t>
  </si>
  <si>
    <t>INSCRITOS</t>
  </si>
  <si>
    <t>INICIARAM</t>
  </si>
  <si>
    <t>EVASÃO</t>
  </si>
  <si>
    <t>G.O.</t>
  </si>
  <si>
    <t>Acre</t>
  </si>
  <si>
    <t>Alagoas</t>
  </si>
  <si>
    <t>Amapá</t>
  </si>
  <si>
    <t>Amazonas</t>
  </si>
  <si>
    <t>Bahia</t>
  </si>
  <si>
    <t>Ceará</t>
  </si>
  <si>
    <t>Distrito Federal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</si>
  <si>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</si>
  <si>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</si>
  <si>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</si>
  <si>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</si>
  <si>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</si>
  <si>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</si>
  <si>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</si>
  <si>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</si>
  <si>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</si>
  <si>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</si>
  <si>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</si>
  <si>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</si>
  <si>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</si>
  <si>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</si>
  <si>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</si>
  <si>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</si>
  <si>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</si>
  <si>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</si>
  <si>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</si>
  <si>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Qual o melhor horário 
para entrarmos em contato?</t>
  </si>
  <si>
    <t>DATA</t>
  </si>
  <si>
    <t>2009.1</t>
  </si>
  <si>
    <t>2009.2</t>
  </si>
  <si>
    <t>2009.3</t>
  </si>
  <si>
    <t>2009.4</t>
  </si>
  <si>
    <t>2010.1</t>
  </si>
  <si>
    <t>2010.2</t>
  </si>
  <si>
    <t>2010.3</t>
  </si>
  <si>
    <t>2010.4</t>
  </si>
  <si>
    <t>CURSANDO</t>
  </si>
  <si>
    <t>Ex: Informática, téc. Em admnistração</t>
  </si>
  <si>
    <t>Quais cursos 
já fez?</t>
  </si>
  <si>
    <t>EVASÃO 
POR TRABALHO</t>
  </si>
  <si>
    <t>GRUPO</t>
  </si>
  <si>
    <t xml:space="preserve">Data </t>
  </si>
  <si>
    <t>Ex: 0011223344</t>
  </si>
  <si>
    <t>Telefone 3
Recados</t>
  </si>
  <si>
    <t>Grupo</t>
  </si>
  <si>
    <t>Tema da aula
Ex: Empregabilidade I</t>
  </si>
  <si>
    <t>Semana da aula
Ex: Semana 5</t>
  </si>
  <si>
    <t>GRUPO (G.O.)</t>
  </si>
  <si>
    <t>Motivo de Inapto</t>
  </si>
  <si>
    <t>Falta de documentos</t>
  </si>
  <si>
    <t>Reprovado no curso</t>
  </si>
  <si>
    <t>Média da turma</t>
  </si>
  <si>
    <t>Qtd de G.O.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</si>
  <si>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</si>
  <si>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</si>
  <si>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</si>
  <si>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</si>
  <si>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</si>
  <si>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</si>
  <si>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</si>
  <si>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</si>
  <si>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</si>
  <si>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</si>
  <si>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</si>
  <si>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</si>
  <si>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Quantidade de alunos inscritos por Turma</t>
  </si>
  <si>
    <t>Total de 
linhas copiadas</t>
  </si>
  <si>
    <t>Em formato do Histórico</t>
  </si>
  <si>
    <t>Desistentes</t>
  </si>
  <si>
    <t>Evadidos</t>
  </si>
  <si>
    <t>ACOMPANHAMENTO GERAL DE TURMAS - COLETIVO COCA-COLA</t>
  </si>
  <si>
    <t>RENOSA-NE</t>
  </si>
  <si>
    <t>RENOSA-MT</t>
  </si>
  <si>
    <t>2012.1</t>
  </si>
  <si>
    <t>2012.2</t>
  </si>
  <si>
    <t>2012.3</t>
  </si>
  <si>
    <t>2012.4</t>
  </si>
  <si>
    <t>Veio de outra turma?</t>
  </si>
  <si>
    <t>Qual?</t>
  </si>
  <si>
    <t>DESISTENTES</t>
  </si>
  <si>
    <t>Formado</t>
  </si>
  <si>
    <t>Neste caso, deletar as informações do aluno na turma onde ele estava.</t>
  </si>
  <si>
    <t>Baixada</t>
  </si>
  <si>
    <t>FORMADOS</t>
  </si>
  <si>
    <t>Prova Real</t>
  </si>
  <si>
    <t>TOTAL DE G.O.</t>
  </si>
  <si>
    <t>Formados</t>
  </si>
  <si>
    <t>Percentual de faltas</t>
  </si>
  <si>
    <t>Instituição</t>
  </si>
  <si>
    <t>INSTITUIÇÃO</t>
  </si>
  <si>
    <t>AVALIAÇÕES</t>
  </si>
  <si>
    <t>GAME</t>
  </si>
  <si>
    <t>AUTO AVALIAÇÃO</t>
  </si>
  <si>
    <t>Audiovisual</t>
  </si>
  <si>
    <t>MÉDIA</t>
  </si>
  <si>
    <t>Automático</t>
  </si>
  <si>
    <t>NORSA-SSA</t>
  </si>
  <si>
    <t>NORSA-CE</t>
  </si>
  <si>
    <t>Introdução</t>
  </si>
  <si>
    <t>Mercado Varejo 1</t>
  </si>
  <si>
    <t>Mercado Varejo 2</t>
  </si>
  <si>
    <t>Merchandising 1</t>
  </si>
  <si>
    <t>Merchandising 2</t>
  </si>
  <si>
    <t>Empregabilidade 1</t>
  </si>
  <si>
    <t>Empregabilidade 2</t>
  </si>
  <si>
    <t>Empregabilidade 3</t>
  </si>
  <si>
    <t>Empregabilidade 4</t>
  </si>
  <si>
    <t>Promoção de vendas</t>
  </si>
  <si>
    <t>Rel. e serv. ao cons.1</t>
  </si>
  <si>
    <t>Rel. e serv. ao cons.2</t>
  </si>
  <si>
    <t>Expansão do negócio</t>
  </si>
  <si>
    <t>Montagem do Guia</t>
  </si>
  <si>
    <t>Apresentação do Guia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</si>
  <si>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</si>
  <si>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</si>
  <si>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</si>
  <si>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</si>
  <si>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</si>
  <si>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</si>
  <si>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</si>
  <si>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</si>
  <si>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30/06</t>
  </si>
  <si>
    <t>Revisão</t>
  </si>
  <si>
    <t>Feriado</t>
  </si>
  <si>
    <t>19/05</t>
  </si>
  <si>
    <t>26/05</t>
  </si>
  <si>
    <t>02/06</t>
  </si>
  <si>
    <t>09/06</t>
  </si>
  <si>
    <t>16/06</t>
  </si>
  <si>
    <t>23/06</t>
  </si>
  <si>
    <t>07/07</t>
  </si>
  <si>
    <t>0-10</t>
  </si>
  <si>
    <t>Auto Avaliação</t>
  </si>
  <si>
    <t/>
  </si>
  <si>
    <t>ANO</t>
  </si>
  <si>
    <t>SEMESTRE</t>
  </si>
  <si>
    <t>TRIMESTRE</t>
  </si>
  <si>
    <t>MÊS</t>
  </si>
  <si>
    <t>EVADIDOS</t>
  </si>
  <si>
    <t>DIAS DE AULA</t>
  </si>
  <si>
    <t>TURMA</t>
  </si>
  <si>
    <t>CURSO</t>
  </si>
  <si>
    <t>Desistente</t>
  </si>
  <si>
    <t>Motivo da Desistencia</t>
  </si>
  <si>
    <t>Motivo Destencia</t>
  </si>
  <si>
    <t>Motivo Evasão</t>
  </si>
  <si>
    <t>O número informado não atende</t>
  </si>
  <si>
    <t>Está fazendo outro curso</t>
  </si>
  <si>
    <t>Estudando em horário integral</t>
  </si>
  <si>
    <t>Não gostou do curso</t>
  </si>
  <si>
    <t>Tem interesse em cursar no próximo ciclo</t>
  </si>
  <si>
    <t>Cuidando de parente com problemas de sáude</t>
  </si>
  <si>
    <t>Pensou que o Curos era Profissionalizante</t>
  </si>
  <si>
    <r>
      <t xml:space="preserve">Motivo da Desistencia              </t>
    </r>
    <r>
      <rPr>
        <b/>
        <sz val="9"/>
        <rFont val="Arial"/>
        <family val="2"/>
      </rPr>
      <t>(caso esteja fazendo outro curso, identificar qual)</t>
    </r>
  </si>
  <si>
    <t>Motivo da evasão                             (caso esteja fazendo outro curso, identificar qual)</t>
  </si>
  <si>
    <t>Questionário de Expectativa</t>
  </si>
  <si>
    <t>Avaliação de Aprendizagem - Aula 8</t>
  </si>
  <si>
    <t>Avaliação de Aprendizagem - Aula 16</t>
  </si>
  <si>
    <t>Questionário IPSOS</t>
  </si>
  <si>
    <t>Questionários</t>
  </si>
  <si>
    <t>Integração do Metrô</t>
  </si>
  <si>
    <t>2013.1</t>
  </si>
  <si>
    <t>2013.2</t>
  </si>
  <si>
    <t>2013.3</t>
  </si>
  <si>
    <t>2013.4</t>
  </si>
  <si>
    <t>Evasões: 
por trabalhando</t>
  </si>
  <si>
    <t>Fev/13</t>
  </si>
  <si>
    <t>mai/13</t>
  </si>
  <si>
    <r>
      <t>Aptos</t>
    </r>
    <r>
      <rPr>
        <b/>
        <sz val="9"/>
        <rFont val="Arial"/>
        <family val="2"/>
      </rPr>
      <t xml:space="preserve"> (RG+CPF+GO)</t>
    </r>
  </si>
  <si>
    <t>DDD+TEL</t>
  </si>
  <si>
    <t>Block</t>
  </si>
  <si>
    <t>apenas números</t>
  </si>
  <si>
    <t>Sem abreviação</t>
  </si>
  <si>
    <t>Sem Abreviaçao</t>
  </si>
  <si>
    <t>Orkut / Facebook / My Space / Twitter / Flickr / Picasa</t>
  </si>
  <si>
    <t>Digite apenas o principal</t>
  </si>
  <si>
    <t>Justificar Outros</t>
  </si>
  <si>
    <t>Nome do Indicado</t>
  </si>
  <si>
    <t>Idade do Indicado</t>
  </si>
  <si>
    <t>Telefone para contato do Indicado</t>
  </si>
  <si>
    <t>E-mail do Indicado</t>
  </si>
  <si>
    <t>APTO</t>
  </si>
  <si>
    <t>AUTO AVALIAÇAO</t>
  </si>
  <si>
    <t>Evadido</t>
  </si>
  <si>
    <t>Aula Extra</t>
  </si>
  <si>
    <t>Criou cadastro no VAGAS.COM</t>
  </si>
  <si>
    <t>Instituição de Ensino</t>
  </si>
  <si>
    <t>Ex: Escola Pedro Barros Filho</t>
  </si>
  <si>
    <t>Centro Escola Mangue</t>
  </si>
  <si>
    <t>Curti a fanpage?</t>
  </si>
  <si>
    <t>Coletivo</t>
  </si>
  <si>
    <t>Anima Mundo</t>
  </si>
  <si>
    <t>Salão do Encontro</t>
  </si>
  <si>
    <t>Casa do Povo</t>
  </si>
  <si>
    <t>Skynet Lan House</t>
  </si>
  <si>
    <t>Centro de Organização Comunitário Chão de Estrelas</t>
  </si>
  <si>
    <t>Centro de Cooperação Dom Bosco</t>
  </si>
  <si>
    <t>Obra Kolping de Minas Gerais</t>
  </si>
  <si>
    <t>Instituto Metodista Ana Gonzaga</t>
  </si>
  <si>
    <t>Centro Comunitário das Piabas</t>
  </si>
  <si>
    <t>Instituto Alana</t>
  </si>
  <si>
    <t>Obra Comunitária São Francisco de Assis</t>
  </si>
  <si>
    <t>Fraternidade Santo Agostinho</t>
  </si>
  <si>
    <t>Associação Assistencial Presbiteriana Bom Samaritano</t>
  </si>
  <si>
    <t>Associação Cruz de Malta</t>
  </si>
  <si>
    <t>Associação São Domingos Sávio</t>
  </si>
  <si>
    <t>Casa da Esperança</t>
  </si>
  <si>
    <t>Centro de Integração e Desenvolvimento Comunitário Comunidades em Ação</t>
  </si>
  <si>
    <t>AESA - Associação Edcucacional Social de Ágape</t>
  </si>
  <si>
    <t>Associação Cidade da Criança</t>
  </si>
  <si>
    <t>Creche Comunitária Vila Sumaré</t>
  </si>
  <si>
    <t>Projeto Nações em Ação</t>
  </si>
  <si>
    <t>Casa do Sol</t>
  </si>
  <si>
    <t>Tiago Rodrigues</t>
  </si>
  <si>
    <t>Facebook</t>
  </si>
  <si>
    <t>Funcionário da Coca-Cola</t>
  </si>
  <si>
    <t>Indicação de amigos</t>
  </si>
  <si>
    <t>Indicação de ex-participante</t>
  </si>
  <si>
    <t>Indicação de frequentador da ONG</t>
  </si>
  <si>
    <t>Indicação de mãe/ responsável</t>
  </si>
  <si>
    <t xml:space="preserve">Indicação de outros  </t>
  </si>
  <si>
    <t>Indicação de outros parentes</t>
  </si>
  <si>
    <t>Outbus (lado externo dos ônibus)</t>
  </si>
  <si>
    <t>Panfletagem</t>
  </si>
  <si>
    <t>Extreme Lan House</t>
  </si>
  <si>
    <t>Len Lan House</t>
  </si>
  <si>
    <t>Original Lan House</t>
  </si>
  <si>
    <t>Two Friends Lan House</t>
  </si>
  <si>
    <t>PREPARA Cursos Profissionalizantes</t>
  </si>
  <si>
    <t>EIC Lar da Infância</t>
  </si>
  <si>
    <t>Centro de Formação e Inclusão Social INAÊ</t>
  </si>
  <si>
    <t>Lar Fabiano de Cristo - Casa Joana de Âgelis</t>
  </si>
  <si>
    <t>Núcleo de Amparo Social Tomas de Aquino / Lar Francisco de Assis</t>
  </si>
  <si>
    <t>Oficina Escola de Lutheria da Amazônia - OELA</t>
  </si>
  <si>
    <t>Lar Fabiano de Cristo BA</t>
  </si>
  <si>
    <t>Sta. Casa de Misericórdia da Bahia (Espaço Avançar)</t>
  </si>
  <si>
    <t>ABENE - Assembléia de Deus</t>
  </si>
  <si>
    <t>CECOP - Centro Comunitário da Igreja Batista Central de Paripe</t>
  </si>
  <si>
    <t>Escola Olodum</t>
  </si>
  <si>
    <t>Grupo Cabana</t>
  </si>
  <si>
    <t>Projeto Bom Jesus</t>
  </si>
  <si>
    <t>Sitio Betesda</t>
  </si>
  <si>
    <t>CoNVida</t>
  </si>
  <si>
    <t>PBEC</t>
  </si>
  <si>
    <t>Projeto Ebenézer</t>
  </si>
  <si>
    <t>Lar Fabiano de Cristo Fortaleza (Casa Virgínia Smith)</t>
  </si>
  <si>
    <t>ONG Bom Samaritano</t>
  </si>
  <si>
    <t>Integrasol</t>
  </si>
  <si>
    <t>Grupo Atitude</t>
  </si>
  <si>
    <t>Interagir</t>
  </si>
  <si>
    <t>Projeto Crescer</t>
  </si>
  <si>
    <t>SETE</t>
  </si>
  <si>
    <t>Casa da Fraternidade Irmã Scheilla - CAFIS</t>
  </si>
  <si>
    <t>Grupo de Desenvolvimento Comunitário (GDECOM)</t>
  </si>
  <si>
    <t>Ong Ação Moradia</t>
  </si>
  <si>
    <t>Instituição Mato Grossense de apoio a Criança</t>
  </si>
  <si>
    <t>MAIS - Movimento de Assistência e Inclusão Social</t>
  </si>
  <si>
    <t>Instituto Social Brasil para Todos</t>
  </si>
  <si>
    <t>Instituto Solidare</t>
  </si>
  <si>
    <t>CVC - Centro de Vivência Cristã</t>
  </si>
  <si>
    <t>Instituto Comunitário Alberto De Moura-Icam</t>
  </si>
  <si>
    <t>Associação de Proteção a Infância Vovô Vitorino - ONG VOVÔ VITORINO</t>
  </si>
  <si>
    <t>ONG Recanto Esperança</t>
  </si>
  <si>
    <t>ONG:  Casa Assistencial Lar de Aninha (Caxias)</t>
  </si>
  <si>
    <t>Mundo Novo</t>
  </si>
  <si>
    <t>CISANE</t>
  </si>
  <si>
    <t>PDA Comunhão: Nucleo Vila de Cava (Nova Iguaçu)</t>
  </si>
  <si>
    <t>Instituto Cidadania</t>
  </si>
  <si>
    <t>Centro Comunitário e Social Nova Jerusalém</t>
  </si>
  <si>
    <t>Espaço Criança Esperança (Pavão-Pavãozinho)</t>
  </si>
  <si>
    <t>Igreja Metodista</t>
  </si>
  <si>
    <t>Centro Comunitario Lidia dos Santos (CEACA)</t>
  </si>
  <si>
    <t>Pé da Manga - Comunidade em Atividade</t>
  </si>
  <si>
    <t>CCCP Paulo da Portela</t>
  </si>
  <si>
    <t>Casa da Cultura Centro de Formação Artística e Cultural da Baixada Fluminense</t>
  </si>
  <si>
    <t>Escola Dr. Martinho Lutero</t>
  </si>
  <si>
    <t>ABEFI - Associção Beneficiente Evangélica da Floresta Imperial - Unidade Ação Rua</t>
  </si>
  <si>
    <t>CPCA - Centro de Promoção da Criança e do Adolescente São Francisco de Assis</t>
  </si>
  <si>
    <t>ACOMPAR</t>
  </si>
  <si>
    <t>ABBA</t>
  </si>
  <si>
    <t>Casa dos Anjos</t>
  </si>
  <si>
    <t>Semear</t>
  </si>
  <si>
    <t>Comunidade Kolping</t>
  </si>
  <si>
    <t>Assistencia E Promoção Social Exercito De Salvação - ( Aproses)</t>
  </si>
  <si>
    <t>Projeto Atelier E Galeria Meninos Da Enseada I</t>
  </si>
  <si>
    <t>Projeto Atelier E Galeria Meninos Da Enseada II</t>
  </si>
  <si>
    <t>A.C.S. Judas Tadeu</t>
  </si>
  <si>
    <t>Centro Renovado Cristão de Ensino (CRESCEI)</t>
  </si>
  <si>
    <t>Fraterno Auxilio Cristão da cidade de Ribeirão Preto (D. Bosco)</t>
  </si>
  <si>
    <t>Centro de Convivência Rafá</t>
  </si>
  <si>
    <t>Mensageiros da Esperança</t>
  </si>
  <si>
    <t>Associação de Moradores Cidade Kemel</t>
  </si>
  <si>
    <t>Ação Comunitária Tiradentes</t>
  </si>
  <si>
    <t>Nossa Senhora Aparecida</t>
  </si>
  <si>
    <t>UNAS</t>
  </si>
  <si>
    <t>Congregação Santa Cruz</t>
  </si>
  <si>
    <t>SAEC</t>
  </si>
  <si>
    <t>Grupo Ação de Assintência, Promoção e Integração Social</t>
  </si>
  <si>
    <t>Alegria de Viver</t>
  </si>
  <si>
    <t>Instituto Dandara</t>
  </si>
  <si>
    <t>União da Juta</t>
  </si>
  <si>
    <t>Associação Beneficente Amor A Vida</t>
  </si>
  <si>
    <t>SIMÕES</t>
  </si>
  <si>
    <t>Bottle</t>
  </si>
  <si>
    <t>NOME_EDUCADOR</t>
  </si>
  <si>
    <t>William Germano</t>
  </si>
  <si>
    <t>Ana Caroline Rodrigues</t>
  </si>
  <si>
    <t>Roberta Tavares</t>
  </si>
  <si>
    <t>Jônata Ferreira Braz</t>
  </si>
  <si>
    <t>Willams Menezes Santos</t>
  </si>
  <si>
    <t>Josenilda Rocha</t>
  </si>
  <si>
    <t>Arla Virgínia Miguel dos Santos</t>
  </si>
  <si>
    <t>Lenaia Pereira de Souza</t>
  </si>
  <si>
    <t>Joice Socorro Gois Cintra</t>
  </si>
  <si>
    <t>Luiz Fernando dos Santos Teixeira</t>
  </si>
  <si>
    <t>Andrews Moraes de Oliveira</t>
  </si>
  <si>
    <t>Thainá Donato</t>
  </si>
  <si>
    <t>Alexandro Lima</t>
  </si>
  <si>
    <t>Daniele Souza</t>
  </si>
  <si>
    <t>Vander Miler</t>
  </si>
  <si>
    <t>Adriana Nascimento</t>
  </si>
  <si>
    <t>Vinicius Gomez</t>
  </si>
  <si>
    <t>Neilton Santana</t>
  </si>
  <si>
    <t>Bruna Leandro</t>
  </si>
  <si>
    <t>EM CONTRATAÇÃO</t>
  </si>
  <si>
    <t>Dayrlane Jeronimo Xavier</t>
  </si>
  <si>
    <t>Talita Venancio Cardoso Alves</t>
  </si>
  <si>
    <t>Ana Paula Alves Ferreira</t>
  </si>
  <si>
    <t>Ana Luiza Ferreira</t>
  </si>
  <si>
    <t>Samantha Angela Pereira da Silva</t>
  </si>
  <si>
    <t>Thalita Vieira da Silva</t>
  </si>
  <si>
    <t>Marissa Nathanny de Freitas Alves</t>
  </si>
  <si>
    <t>Francisca Marleide do Nascimento</t>
  </si>
  <si>
    <t>Walter</t>
  </si>
  <si>
    <t>Carlos</t>
  </si>
  <si>
    <t>Carlos Henrique Lima Santos</t>
  </si>
  <si>
    <t>John Ebert da Silva</t>
  </si>
  <si>
    <t>Alvaro Rodrigues Félix</t>
  </si>
  <si>
    <t>Andreia da Silva Sales</t>
  </si>
  <si>
    <t>Camila Rayssa dos Santos Paulo Pinto</t>
  </si>
  <si>
    <t>Ana Jussara América da Silva</t>
  </si>
  <si>
    <t>Cristiano Paulo dos Santos</t>
  </si>
  <si>
    <t>Carla Cristina Ventura de Souza</t>
  </si>
  <si>
    <t>Cecília de Sá Batista Paiva</t>
  </si>
  <si>
    <t>Mauricio Mesquita Lopes</t>
  </si>
  <si>
    <t>Anderson</t>
  </si>
  <si>
    <t>Elen Cássia Rodrigues Santos</t>
  </si>
  <si>
    <t>Rayane Figueiredo</t>
  </si>
  <si>
    <t>Greeice Kelly</t>
  </si>
  <si>
    <t>Luciene Costa</t>
  </si>
  <si>
    <t>Marcia Cristina Ferreira de Souza</t>
  </si>
  <si>
    <t>Edmilson Gomes Rodrigues da Silva</t>
  </si>
  <si>
    <t>Renato Inácio da Silva</t>
  </si>
  <si>
    <t>Etson Barbosa da Silva</t>
  </si>
  <si>
    <t>Marcos André França da Silva</t>
  </si>
  <si>
    <t>Maykson Assunção da Silva Lisbôa</t>
  </si>
  <si>
    <t>Tatiane Pereira da Silva</t>
  </si>
  <si>
    <t>Gleibson Santana da Silva</t>
  </si>
  <si>
    <t>Ivete Inácia Leitão Maciel</t>
  </si>
  <si>
    <t>Quefli Rodrigues da Silva</t>
  </si>
  <si>
    <t>Kelly Danielly Ribeiro da Silva</t>
  </si>
  <si>
    <t>Dalson Paiva Rodrigues Gomes</t>
  </si>
  <si>
    <t>Roselaine Miranda de Souza</t>
  </si>
  <si>
    <t>Juciara Alves Gabriel</t>
  </si>
  <si>
    <t>Fernanda Coelho da Silva Lisbôa</t>
  </si>
  <si>
    <t>Joyce Aída Souza da Silva</t>
  </si>
  <si>
    <t>Patrícia Candido</t>
  </si>
  <si>
    <t>Luiz Paulo Reis Nunes</t>
  </si>
  <si>
    <t>Jackson Luiz da Silva Simão</t>
  </si>
  <si>
    <t>Jefferson Luiz Pereira da Silva</t>
  </si>
  <si>
    <t>Edson Varela</t>
  </si>
  <si>
    <t>Anderson Raimundo de Oliveira</t>
  </si>
  <si>
    <t>Aline Arantes de Jesus</t>
  </si>
  <si>
    <t>Sandra Clemente</t>
  </si>
  <si>
    <t>Davi Tiné Silva Pereira</t>
  </si>
  <si>
    <t>Suzi Carvalho Barbosa</t>
  </si>
  <si>
    <t xml:space="preserve">Marcia Cristina Rodrigues Silva </t>
  </si>
  <si>
    <t>Cristiane Coutinho</t>
  </si>
  <si>
    <t>Aline Sant' Ana de Oliveira</t>
  </si>
  <si>
    <t xml:space="preserve">Núbia Letícia Gonçalves Neto </t>
  </si>
  <si>
    <t>Em seleção</t>
  </si>
  <si>
    <t>Matheus Menger Melo</t>
  </si>
  <si>
    <t>Monique kaufmann</t>
  </si>
  <si>
    <t>Carlos Cezar Arantes de Souza</t>
  </si>
  <si>
    <t>Eduardo Rafael Delfino</t>
  </si>
  <si>
    <t>Audrey Guirardelli</t>
  </si>
  <si>
    <t>Daniela Francine Santos</t>
  </si>
  <si>
    <t>Bárbara Melo</t>
  </si>
  <si>
    <t>Herica Guimarães</t>
  </si>
  <si>
    <t>Paulo Fernando Oliveira da Silva</t>
  </si>
  <si>
    <t>Rosi</t>
  </si>
  <si>
    <t>Jheni Cristina Ribeiro</t>
  </si>
  <si>
    <t>Janaina Estevao da Silva</t>
  </si>
  <si>
    <t>Luiz Roberto</t>
  </si>
  <si>
    <t>ÉRIKA AGUIAR DOS SANTOS</t>
  </si>
  <si>
    <t>Samuel Júnior Pereira</t>
  </si>
  <si>
    <t>Joyce Domingos</t>
  </si>
  <si>
    <t>Irla Silva Santos</t>
  </si>
  <si>
    <t>Amanda Mariano</t>
  </si>
  <si>
    <t>Priscia Mariano</t>
  </si>
  <si>
    <t>Cassia Bittencourt</t>
  </si>
  <si>
    <t>Régis Foge Jacintho</t>
  </si>
  <si>
    <t>Maria Verônica</t>
  </si>
  <si>
    <t>Larissa Ferreira da Cruz</t>
  </si>
  <si>
    <t>Sueli</t>
  </si>
  <si>
    <t>Bruno Santiago</t>
  </si>
  <si>
    <t>Lis Franquim</t>
  </si>
  <si>
    <t>Denise</t>
  </si>
  <si>
    <t>Márcia Oliveira</t>
  </si>
  <si>
    <t>Jamile dos Santos</t>
  </si>
  <si>
    <t>Thiago Oliveira do Nascimento</t>
  </si>
  <si>
    <t>Alessandra Carniel dos Santos</t>
  </si>
  <si>
    <t>Giovanna Camila Aparecida Fidêncio</t>
  </si>
  <si>
    <t>Eduarda Machado</t>
  </si>
  <si>
    <t>Vanessa Souza</t>
  </si>
  <si>
    <t>Edilson Amaro</t>
  </si>
  <si>
    <t>Gislaine Aparecida Ferreira da Silva</t>
  </si>
  <si>
    <t>Rochele Dias Fenner</t>
  </si>
  <si>
    <t>Diego dos Santos Centeno</t>
  </si>
  <si>
    <t>Fernanda da Silva Rodrigues</t>
  </si>
  <si>
    <t>Rosane Barbosa</t>
  </si>
  <si>
    <t>Ex: 02369010
Só número</t>
  </si>
  <si>
    <t>Analista</t>
  </si>
  <si>
    <t>CNH</t>
  </si>
  <si>
    <t>Fabricante:</t>
  </si>
  <si>
    <t>Instituição:</t>
  </si>
  <si>
    <t>Educador:</t>
  </si>
  <si>
    <t>Estará se estiver Formado e contar com RG ou CPF
(AUTOMÁTICO)</t>
  </si>
  <si>
    <t>DDD+TEL
Ex: 8188888888</t>
  </si>
  <si>
    <t>DDD+TEL
Ex: 8133333333</t>
  </si>
  <si>
    <t>Indicação: indique uma pessoa para participar do Curso no Coletivo Coca-Cola</t>
  </si>
  <si>
    <t>Associação Educacional e Assistencial Casa dos Amarelinhos</t>
  </si>
  <si>
    <t>Lucas Acioli</t>
  </si>
  <si>
    <t>Lar Fabiano de Cristo/ UPI Arnaldo São Thiago</t>
  </si>
  <si>
    <t>AJAS</t>
  </si>
  <si>
    <t>ACM Cruzeiro do Sul - Associação Cristã de Moços do Rio Grande do Sul</t>
  </si>
  <si>
    <t>Circulo Operário Leopoldense</t>
  </si>
  <si>
    <t>CESAM DF</t>
  </si>
  <si>
    <t>COLETIVO BOM JARDIM II</t>
  </si>
  <si>
    <t>COLETIVO GRANJA PORTUGAL</t>
  </si>
  <si>
    <t>COLETIVO JANGURUSSU</t>
  </si>
  <si>
    <t>COLETIVO JARDIM DAS OLIVEIRAS</t>
  </si>
  <si>
    <t>COLETIVO MARACANAÚ</t>
  </si>
  <si>
    <t>COLETIVO MARAPONGA</t>
  </si>
  <si>
    <t>COLETIVO PIRAMBU</t>
  </si>
  <si>
    <t>COLETIVO PLANALTO AYRTON SENNA</t>
  </si>
  <si>
    <t>COLETIVO BENEDITO BENTES</t>
  </si>
  <si>
    <t>COLETIVO CLIMA BOM</t>
  </si>
  <si>
    <t>COLETIVO JACINTINHO</t>
  </si>
  <si>
    <t>COLETIVO VILLAGE</t>
  </si>
  <si>
    <t>COLETIVO PRADO</t>
  </si>
  <si>
    <t>COLETIVO CHÃO DE ESTRELAS</t>
  </si>
  <si>
    <t>COLETIVO COQUEIRAL</t>
  </si>
  <si>
    <t>COLETIVO NOVA DESCOBERTA</t>
  </si>
  <si>
    <t>COLETIVO UR7/VARZEA</t>
  </si>
  <si>
    <t>COLETIVO VÁRZEA FRIA</t>
  </si>
  <si>
    <t>COLETIVO ALTO DE COUTOS</t>
  </si>
  <si>
    <t>COLETIVO BAIRRO DA PAZ</t>
  </si>
  <si>
    <t>COLETIVO LIBERDADE</t>
  </si>
  <si>
    <t>COLETIVO PARIPE</t>
  </si>
  <si>
    <t>COLETIVO PELOURINHO</t>
  </si>
  <si>
    <t>COLETIVO SANTA CRUZ</t>
  </si>
  <si>
    <t>COLETIVO SIMÕES FILHO</t>
  </si>
  <si>
    <t>COLETIVO SUSSUARANA</t>
  </si>
  <si>
    <t>COLETIVO JARDIM GLÓRIA II</t>
  </si>
  <si>
    <t>COLETIVO PEDRA NOVENTA</t>
  </si>
  <si>
    <t>COLETIVO LOMBA PINHEIRO</t>
  </si>
  <si>
    <t>COLETIVO CRUZEIRO DO SUL II</t>
  </si>
  <si>
    <t>COLETIVO SÃO LEOPOLDO</t>
  </si>
  <si>
    <t>COLETIVO RUBEM BERTA</t>
  </si>
  <si>
    <t>COLETIVO SANTO AFONSO</t>
  </si>
  <si>
    <t>COLETIVO MATHIAS VELHO</t>
  </si>
  <si>
    <t>COLETIVO CHATUBA</t>
  </si>
  <si>
    <t>COLETIVO NOVA ERA</t>
  </si>
  <si>
    <t>COLETIVO VILA DE CAVA</t>
  </si>
  <si>
    <t>COLETIVO VILAR DOS TELES</t>
  </si>
  <si>
    <t>COLETIVO MONTE CRISTO</t>
  </si>
  <si>
    <t>COLETIVO BRÁS DE PINA</t>
  </si>
  <si>
    <t>COLETIVO JOCKEY</t>
  </si>
  <si>
    <t>COLETIVO MARAMBAIA</t>
  </si>
  <si>
    <t>COLETIVO SALGUEIRO</t>
  </si>
  <si>
    <t>COLETIVO BATAN</t>
  </si>
  <si>
    <t>COLETIVO CIDADE DE DEUS</t>
  </si>
  <si>
    <t>COLETIVO CONJUNTO CAMPINHO</t>
  </si>
  <si>
    <t>COLETIVO INHOAÍBA</t>
  </si>
  <si>
    <t>COLETIVO PARADA ANGÉLICA</t>
  </si>
  <si>
    <t>COLETIVO ALEMÃO - GROTA</t>
  </si>
  <si>
    <t>COLETIVO ARTHUR LUNDGREN</t>
  </si>
  <si>
    <t>COLETIVO BRASÍLIA TEIMOSA</t>
  </si>
  <si>
    <t>COLETIVO COELHOS</t>
  </si>
  <si>
    <t>COLETIVO PIEDADE</t>
  </si>
  <si>
    <t>COLETIVO UR6</t>
  </si>
  <si>
    <t>COLETIVO MANGUEIRA</t>
  </si>
  <si>
    <t>COLETIVO BOREL</t>
  </si>
  <si>
    <t>COLETIVO CANTAGALO</t>
  </si>
  <si>
    <t>COLETIVO MACACOS</t>
  </si>
  <si>
    <t>COLETIVO OSWALDO CRUZ</t>
  </si>
  <si>
    <t>COLETIVO ALEMÃO - CASINHAS</t>
  </si>
  <si>
    <t>COLETIVO IGARASSU</t>
  </si>
  <si>
    <t>SOLAR</t>
  </si>
  <si>
    <t>ABCEGS - Associação Beneficente Recreativa e Creche Escola Comunitaria Criança Feliz da Grande Sussuarana</t>
  </si>
  <si>
    <t>Comunidade S8</t>
  </si>
  <si>
    <t>Centro Social e Cultural Tatiane Lima</t>
  </si>
  <si>
    <t>Centro Comunitário de Formação Profissional Pe. Rafael</t>
  </si>
  <si>
    <t>Centro Cultural Oca dos Curumins</t>
  </si>
  <si>
    <t>Movimento Pró-Criança - Unidade Coelhos</t>
  </si>
  <si>
    <t>Movimento Pró-Criança - Unidade Piedade</t>
  </si>
  <si>
    <t>Centro de Formação Profissional e Cidadania Padre Humberto Plummen</t>
  </si>
  <si>
    <t>Casa de Cultura (Cplx. Alemão)</t>
  </si>
  <si>
    <t>Aldeias Infantis</t>
  </si>
  <si>
    <t>COLETIVO CAPUAVA</t>
  </si>
  <si>
    <t>COLETIVO DOM FERNANDO</t>
  </si>
  <si>
    <t>COLETIVO JD CURITIBA IV</t>
  </si>
  <si>
    <t>COLETIVO JD. TROPICAL</t>
  </si>
  <si>
    <t>COLETIVO NOVA ESPERANÇA</t>
  </si>
  <si>
    <t>COLETIVO AGLOMERADO STA LÚCIA</t>
  </si>
  <si>
    <t>COLETIVO AMANDA II</t>
  </si>
  <si>
    <t>COLETIVO AREIÃO</t>
  </si>
  <si>
    <t>COLETIVO BELMONTE</t>
  </si>
  <si>
    <t>COLETIVO BETIM</t>
  </si>
  <si>
    <t>COLETIVO BRASILÂNDIA</t>
  </si>
  <si>
    <t>COLETIVO CABANA</t>
  </si>
  <si>
    <t>COLETIVO CARAPICUIBA</t>
  </si>
  <si>
    <t>COLETIVO CIDADE KEMEL</t>
  </si>
  <si>
    <t>COLETIVO CIDADE NOVA</t>
  </si>
  <si>
    <t>COLETIVO CIDADE TIRADENTES</t>
  </si>
  <si>
    <t>COLETIVO COLINA AZUL</t>
  </si>
  <si>
    <t>COLETIVO COQUEIROS</t>
  </si>
  <si>
    <t>COLETIVO CUBATÃO</t>
  </si>
  <si>
    <t>COLETIVO ERMELINO MATARAZZO</t>
  </si>
  <si>
    <t>COLETIVO HELIÓPOLIS</t>
  </si>
  <si>
    <t>COLETIVO IMPERIAL</t>
  </si>
  <si>
    <t>COLETIVO JAGUARÉ</t>
  </si>
  <si>
    <t>COLETIVO JAPLIM</t>
  </si>
  <si>
    <t>COLETIVO JD. ALEXANDRE BALBO</t>
  </si>
  <si>
    <t>COLETIVO JD. BEIRA RIO</t>
  </si>
  <si>
    <t>COLETIVO JD COPACABANA</t>
  </si>
  <si>
    <t>COLETIVO JD. EULINA</t>
  </si>
  <si>
    <t>COLETIO JD. HELENA MARIA</t>
  </si>
  <si>
    <t>COLETIO JD. LILIZA</t>
  </si>
  <si>
    <t>COLETIO JD. MARISTA</t>
  </si>
  <si>
    <t>COLETIO JD. PANTANAL</t>
  </si>
  <si>
    <t>COLETIVO JD. STA. LÚCIA</t>
  </si>
  <si>
    <t>COLETIVO JD. FLORESTA</t>
  </si>
  <si>
    <t>COLETIVO JOSÉ BONIFÁCIO</t>
  </si>
  <si>
    <t>COLETIVO JUNDIAÍ</t>
  </si>
  <si>
    <t>COLETIVO JUNDIAPEBA</t>
  </si>
  <si>
    <t>COLETIVO LEPORACE</t>
  </si>
  <si>
    <t>COLETIVO LUIZOTE DE FREITAS</t>
  </si>
  <si>
    <t>COLETIVO MADRE GERMANA</t>
  </si>
  <si>
    <t>COLETIVO MORRO DAS PEDRAS</t>
  </si>
  <si>
    <t>COLETIVO NAZARÉ</t>
  </si>
  <si>
    <t>COLETIVO PARADA DE TAIPAS</t>
  </si>
  <si>
    <t>COLETIVO PQ. 3 MARIAS</t>
  </si>
  <si>
    <t>COLETIVO PQ. MARIA HELENA</t>
  </si>
  <si>
    <t>COLETIVO PQ. RIBEIRÃO PRETO</t>
  </si>
  <si>
    <t>COLETIVO PQ. STA EDWIGES</t>
  </si>
  <si>
    <t>COLETIVO REDENÇÃO</t>
  </si>
  <si>
    <t>COLETIVO SAMAMBAIA</t>
  </si>
  <si>
    <t>COLETIVO SÃO VICENTE</t>
  </si>
  <si>
    <t>COLETIVO SAPOPEMBA</t>
  </si>
  <si>
    <t>COLETIVO SOL NASCENTE</t>
  </si>
  <si>
    <t>COLETIVO SUMARÉ</t>
  </si>
  <si>
    <t>COLETIVO SUZANA</t>
  </si>
  <si>
    <t>COLETIVO TATUQUARA</t>
  </si>
  <si>
    <t>COLETIVO UBERABA DE BAIXO</t>
  </si>
  <si>
    <t>COLETIVO VENTO NORTE</t>
  </si>
  <si>
    <t>COLETIVO VILA ANDRADE</t>
  </si>
  <si>
    <t>COLETIVO VILA DA PRATA</t>
  </si>
  <si>
    <t>COLETIVO VILA OLÍMPIA</t>
  </si>
  <si>
    <t>COLETIVO ZUMBI</t>
  </si>
  <si>
    <t>COLETIVO JARDIM CURITIBA I</t>
  </si>
  <si>
    <t>COLETIVO LAN GARAVELO</t>
  </si>
  <si>
    <t>COLETIVO LAN JD NOVO MUNDO</t>
  </si>
  <si>
    <t>COLETIVO LAN PREPARA CURSOS</t>
  </si>
  <si>
    <t>COLETIVO RESIDENCIAL VALE DOS SONHOS</t>
  </si>
  <si>
    <t>COLETIVO CEILÂNDIA I</t>
  </si>
  <si>
    <t>COLETIVO CEILÂNDIA II</t>
  </si>
  <si>
    <t>COLETIVO GUARUJÁ</t>
  </si>
  <si>
    <t>COLETIVO MORUMBI</t>
  </si>
  <si>
    <t>COLETIVO PARAISÓPOLIS</t>
  </si>
  <si>
    <t>COLETIVO PROJETO ANCHIETA</t>
  </si>
  <si>
    <t>COLETIVO STA. ETELVINA</t>
  </si>
  <si>
    <t>COLETIVO TREMEMBÉ</t>
  </si>
  <si>
    <t>COLETIVO VICENTE DE CARVALHO</t>
  </si>
  <si>
    <t>COLETIVO BOQUEIRÃO</t>
  </si>
  <si>
    <t>COLETIVO STO. ANTÔNIO</t>
  </si>
  <si>
    <t>COLETIVO LARANJEIRAS</t>
  </si>
  <si>
    <t>COLETIVO BOA VISTA 2</t>
  </si>
  <si>
    <t>COLETIVO STO AGOSTINHO</t>
  </si>
  <si>
    <t>COLETIVO PARAISÓPOLIS II</t>
  </si>
  <si>
    <t>COLETIVO MAUÁ</t>
  </si>
  <si>
    <t>Grupo de Amigos da Crianca (GAC)</t>
  </si>
  <si>
    <t>LEIZ</t>
  </si>
  <si>
    <t>CEEC</t>
  </si>
  <si>
    <t>Clube de Mães da Japiinlnadia</t>
  </si>
  <si>
    <t>CCEEF</t>
  </si>
  <si>
    <t>AJG</t>
  </si>
  <si>
    <t>Obra Social Dom Bosco</t>
  </si>
  <si>
    <t>Cidade dos Meninos e Meninas</t>
  </si>
  <si>
    <t>Refúgio Amparo e Promoção Humana</t>
  </si>
  <si>
    <t>Projeto Esperança</t>
  </si>
  <si>
    <t>Assistencia Social Casa Azul</t>
  </si>
  <si>
    <t>AMIS</t>
  </si>
  <si>
    <t>Centro de Formação Vida Alegre - CFVA</t>
  </si>
  <si>
    <t>Online Lan House</t>
  </si>
  <si>
    <t xml:space="preserve">RPG Lan House </t>
  </si>
  <si>
    <t>New Generation</t>
  </si>
  <si>
    <t>Master Lan House</t>
  </si>
  <si>
    <t>Arquinha</t>
  </si>
  <si>
    <t>Projeto Anchieta</t>
  </si>
  <si>
    <t>Centro de Assistencia Social Nossa Senhora da Piedade</t>
  </si>
  <si>
    <t>Escola de Pais</t>
  </si>
  <si>
    <t>Ministério Evangélico Palavra de Vida</t>
  </si>
  <si>
    <t>Associação Antônio e Marcos Cavanis</t>
  </si>
  <si>
    <t>Instituto Dagaz</t>
  </si>
  <si>
    <t>União de Moradores e Comércio de Paraisópolis</t>
  </si>
  <si>
    <t>Associação Estrela Azul</t>
  </si>
  <si>
    <t>CIAFLU</t>
  </si>
  <si>
    <t>Joyce Carmem Santos Cardoso</t>
  </si>
  <si>
    <t>Sim</t>
  </si>
  <si>
    <t>1530147174</t>
  </si>
  <si>
    <t>07017926552</t>
  </si>
  <si>
    <t>colegio pioneiro</t>
  </si>
  <si>
    <t>salvador</t>
  </si>
  <si>
    <t>joycecards88@gmail.com</t>
  </si>
  <si>
    <t>Jeane Pereira Ferreira</t>
  </si>
  <si>
    <t>2069406024</t>
  </si>
  <si>
    <t>07349397526</t>
  </si>
  <si>
    <t>João Ubaldo Ribeiro</t>
  </si>
  <si>
    <t>jeaneferreira95@gmail.com</t>
  </si>
  <si>
    <t>Íris Nascimento Moreira</t>
  </si>
  <si>
    <t>1522002154</t>
  </si>
  <si>
    <t>86230035510</t>
  </si>
  <si>
    <t>Colégio Polivalente do Cabula</t>
  </si>
  <si>
    <t>travessa maria madalena</t>
  </si>
  <si>
    <t>41207590</t>
  </si>
  <si>
    <t>tancredo neves</t>
  </si>
  <si>
    <t>iris-chata@hotmail.com</t>
  </si>
  <si>
    <t>Mila Almeida Barboza</t>
  </si>
  <si>
    <t>1563015200</t>
  </si>
  <si>
    <t>Avenida Ernani de Oliveira Rocha</t>
  </si>
  <si>
    <t>43850000</t>
  </si>
  <si>
    <t>São Sebastião do Passé</t>
  </si>
  <si>
    <t>milaalmeida14@hotmail.com</t>
  </si>
  <si>
    <t>Taiane Santos Fonseca</t>
  </si>
  <si>
    <t>1579881041</t>
  </si>
  <si>
    <t>06544178578</t>
  </si>
  <si>
    <t>CEEP Isaias Alves</t>
  </si>
  <si>
    <t>Caetano Ricci</t>
  </si>
  <si>
    <t>40045005</t>
  </si>
  <si>
    <t>Baixa dos Sapateiros</t>
  </si>
  <si>
    <t>Victoria Santos Da Hora Silva</t>
  </si>
  <si>
    <t>1415352887</t>
  </si>
  <si>
    <t>Colegio Estadual Landulfo Alves</t>
  </si>
  <si>
    <t>Colegio Polivalente Monsenhor Luiz Ferreira de Brito</t>
  </si>
  <si>
    <t>Rua Eudaldo Silva Lima</t>
  </si>
  <si>
    <t>40353450</t>
  </si>
  <si>
    <t>Fazenda Grande Do Retiro</t>
  </si>
  <si>
    <t>Salvador</t>
  </si>
  <si>
    <t>71 88221269</t>
  </si>
  <si>
    <t>viccky.santos@hotmail.com</t>
  </si>
  <si>
    <t>Aldeni Barreto Donato</t>
  </si>
  <si>
    <t>1601135203</t>
  </si>
  <si>
    <t>05566790593</t>
  </si>
  <si>
    <t>Colégio Estadual Papa João Paulo i</t>
  </si>
  <si>
    <t>Informática básica</t>
  </si>
  <si>
    <t>Rua Prediliano Pitta</t>
  </si>
  <si>
    <t>40100200</t>
  </si>
  <si>
    <t>Garcia</t>
  </si>
  <si>
    <t>aldeni.angelo@outlook.com</t>
  </si>
  <si>
    <t>Tyala Gabriele Santos Oliveira</t>
  </si>
  <si>
    <t>1402533861</t>
  </si>
  <si>
    <t>06874357573</t>
  </si>
  <si>
    <t>Colegio Estadual Thales de Azevedo</t>
  </si>
  <si>
    <t>Rua Nova Travessa da Saudade</t>
  </si>
  <si>
    <t>41130240</t>
  </si>
  <si>
    <t>Pernambues</t>
  </si>
  <si>
    <t>tyala.oliveira@hotmail.com.br</t>
  </si>
  <si>
    <t>Synthia Mayara Herculano da Silva</t>
  </si>
  <si>
    <t>Colegio estadual Heiyor Villas Lobos</t>
  </si>
  <si>
    <t xml:space="preserve">Rua Doutor Manoel Nogueira </t>
  </si>
  <si>
    <t>41181060</t>
  </si>
  <si>
    <t>Cabula VI</t>
  </si>
  <si>
    <t>synthia-g1@hotmail.com</t>
  </si>
  <si>
    <t>Andrêsa Brito Pereira</t>
  </si>
  <si>
    <t>1392600723</t>
  </si>
  <si>
    <t>06524412540</t>
  </si>
  <si>
    <t>Colégio Modelo Luis Eduardo Magalhães</t>
  </si>
  <si>
    <t>Rua oito de dezembro</t>
  </si>
  <si>
    <t>41185515</t>
  </si>
  <si>
    <t>São Gonçalo-Cabula</t>
  </si>
  <si>
    <t>dreka-16pereira@hotmail.com</t>
  </si>
  <si>
    <t xml:space="preserve">susana ribeiro gomes </t>
  </si>
  <si>
    <t>1391326865</t>
  </si>
  <si>
    <t>03279055571</t>
  </si>
  <si>
    <t xml:space="preserve">colegio da policia militar- ribeira </t>
  </si>
  <si>
    <t xml:space="preserve">alameda zulmira ferreira </t>
  </si>
  <si>
    <t>41180335</t>
  </si>
  <si>
    <t xml:space="preserve">saboeiro </t>
  </si>
  <si>
    <t>gilgomes18@yahoo.com.br</t>
  </si>
  <si>
    <t>Juliane Barbosa Mota</t>
  </si>
  <si>
    <t>1290478643</t>
  </si>
  <si>
    <t>86078140523</t>
  </si>
  <si>
    <t>Rua Arariboia</t>
  </si>
  <si>
    <t>40713700</t>
  </si>
  <si>
    <t>Itacaranha</t>
  </si>
  <si>
    <t>juliane.mota@hotmail.com</t>
  </si>
  <si>
    <t>Amilton Santos dos Reis</t>
  </si>
  <si>
    <t>1462490700</t>
  </si>
  <si>
    <t>05821903556</t>
  </si>
  <si>
    <t>Colegio Estadual Creriston Andrade</t>
  </si>
  <si>
    <t>Colegio Raumundo de Almeida Gouveia'</t>
  </si>
  <si>
    <t>Rua E, Segunda Etapa</t>
  </si>
  <si>
    <t>40000000</t>
  </si>
  <si>
    <t>Castelo Branco</t>
  </si>
  <si>
    <t>Caio Magno Mercuri Borges</t>
  </si>
  <si>
    <t>1302761625</t>
  </si>
  <si>
    <t>84406135553</t>
  </si>
  <si>
    <t>Loteamento Mar da Gamboa, Rua B, Quadra E Lote 5</t>
  </si>
  <si>
    <t>SN</t>
  </si>
  <si>
    <t>Gamboa</t>
  </si>
  <si>
    <t>Vera Cruz</t>
  </si>
  <si>
    <t>caio_magno94@hotmail.com</t>
  </si>
  <si>
    <t>Adailson Jeus da Silva</t>
  </si>
  <si>
    <t>1136239928</t>
  </si>
  <si>
    <t>05446485521</t>
  </si>
  <si>
    <t>Travessa Santo Antonio</t>
  </si>
  <si>
    <t>adailson.defe@gmail.com</t>
  </si>
  <si>
    <t>Eliezer Santos Nascimento</t>
  </si>
  <si>
    <t>0863052800</t>
  </si>
  <si>
    <t>00811959589</t>
  </si>
  <si>
    <t>Colegio Estadual Odorico Tavares</t>
  </si>
  <si>
    <t>Rua Alto do Forno</t>
  </si>
  <si>
    <t>8A</t>
  </si>
  <si>
    <t>40313500</t>
  </si>
  <si>
    <t>Cidade Nova</t>
  </si>
  <si>
    <t>eliezer.log@gmail.com</t>
  </si>
  <si>
    <t>Silas Lopes Santos Moreira</t>
  </si>
  <si>
    <t>1383202095</t>
  </si>
  <si>
    <t>06736383595</t>
  </si>
  <si>
    <t>Rua Tomas Gonzaga, 2 Travessa São Francisco</t>
  </si>
  <si>
    <t>85E</t>
  </si>
  <si>
    <t>silaspagodart@hotmail.com</t>
  </si>
  <si>
    <t>1549626353</t>
  </si>
  <si>
    <t>11062456440</t>
  </si>
  <si>
    <t>Luiz Otavio Machado Soares Santos Junior</t>
  </si>
  <si>
    <t>836808533</t>
  </si>
  <si>
    <t>00987524569</t>
  </si>
  <si>
    <t>Unime</t>
  </si>
  <si>
    <t>Rua Alagoinhas</t>
  </si>
  <si>
    <t>41940620</t>
  </si>
  <si>
    <t>Rio Vermelho</t>
  </si>
  <si>
    <t>luizotaviomssjr@gmail.com</t>
  </si>
  <si>
    <t>1486040633</t>
  </si>
  <si>
    <t>04330559528</t>
  </si>
  <si>
    <t>Colegio Estadual da Bahia</t>
  </si>
  <si>
    <t>Rua Futuro do Tororo</t>
  </si>
  <si>
    <t>40050090</t>
  </si>
  <si>
    <t>Tororo</t>
  </si>
  <si>
    <t>juniormorais21@hotmail.com</t>
  </si>
  <si>
    <t>Jane Adriana Bomfim dos Santos</t>
  </si>
  <si>
    <t>1316634108</t>
  </si>
  <si>
    <t>04226264576</t>
  </si>
  <si>
    <t>Unijorge</t>
  </si>
  <si>
    <t>Avenida Dom João VI</t>
  </si>
  <si>
    <t>40243875</t>
  </si>
  <si>
    <t>Brotas</t>
  </si>
  <si>
    <t>janebomfim@hotmail.com</t>
  </si>
  <si>
    <t>Daniel Bispo da Silva</t>
  </si>
  <si>
    <t>1488981817</t>
  </si>
  <si>
    <t>05204781501</t>
  </si>
  <si>
    <t>Colegio Estadual Romulo Almeida</t>
  </si>
  <si>
    <t>Rua Professor Teodulo de Albuquerque Bloco 160</t>
  </si>
  <si>
    <t>41181010</t>
  </si>
  <si>
    <t>cabula VI</t>
  </si>
  <si>
    <t>daniel.silva19@bol.com.br</t>
  </si>
  <si>
    <t>Luciene Andreia Silva</t>
  </si>
  <si>
    <t>1000897125</t>
  </si>
  <si>
    <t>02103784502</t>
  </si>
  <si>
    <t>Colegio Estadual Fonte Nova</t>
  </si>
  <si>
    <t>Rua Dr Eduardo Guimaraes</t>
  </si>
  <si>
    <t>11A</t>
  </si>
  <si>
    <t>40421130</t>
  </si>
  <si>
    <t>Ribeira</t>
  </si>
  <si>
    <t>luandreiaoi@oi.com.br</t>
  </si>
  <si>
    <t>Flavio Guimaraes Lima</t>
  </si>
  <si>
    <t>1198476478</t>
  </si>
  <si>
    <t>02538194580</t>
  </si>
  <si>
    <t>Educandario Cnecista de Paripe</t>
  </si>
  <si>
    <t>Rua dos Perdões</t>
  </si>
  <si>
    <t>40301516</t>
  </si>
  <si>
    <t>Barbalho</t>
  </si>
  <si>
    <t>ganhe_facil@yahoo.com.br</t>
  </si>
  <si>
    <t>Alana Silva Freitas</t>
  </si>
  <si>
    <t>1000898369</t>
  </si>
  <si>
    <t>02859281550</t>
  </si>
  <si>
    <t>Rua Jornalista Arquimedes Gonzaga</t>
  </si>
  <si>
    <t>40240290</t>
  </si>
  <si>
    <t>Engenho Velho de Brotas</t>
  </si>
  <si>
    <t>aylanaakylla@hohtmail.com</t>
  </si>
  <si>
    <t>Niles Alberto da Silva Barbosa</t>
  </si>
  <si>
    <t>1513324870</t>
  </si>
  <si>
    <t>86195434582</t>
  </si>
  <si>
    <t>Colegio Estadual Ana Bernardes</t>
  </si>
  <si>
    <t>Rua Lourival Costa</t>
  </si>
  <si>
    <t>Aguas Claras</t>
  </si>
  <si>
    <t>niles.14@hotmail.com</t>
  </si>
  <si>
    <t>Paula Oliveira Souza</t>
  </si>
  <si>
    <t>1315525119</t>
  </si>
  <si>
    <t>05465868562</t>
  </si>
  <si>
    <t>Colegio Estadual Ministro Aliomar Baleeioro</t>
  </si>
  <si>
    <t>Avenida Jamaica</t>
  </si>
  <si>
    <t>41100246</t>
  </si>
  <si>
    <t>po.souza93@gmail.com</t>
  </si>
  <si>
    <t>Taine dos Santos do Nascimento</t>
  </si>
  <si>
    <t>1339611333</t>
  </si>
  <si>
    <t>07462746530</t>
  </si>
  <si>
    <t>Colegio Estadual Issias Alves</t>
  </si>
  <si>
    <t>1 Travessa Senhor do Bomfim</t>
  </si>
  <si>
    <t>41100300</t>
  </si>
  <si>
    <t>tainesantos@hormail.com</t>
  </si>
  <si>
    <t>Maria Luiza dos Santos Sousa</t>
  </si>
  <si>
    <t>1591842743</t>
  </si>
  <si>
    <t>06362365526</t>
  </si>
  <si>
    <t>Colegio Estadual Kleber Pacheco</t>
  </si>
  <si>
    <t>Avenida Senhor do Bomfim</t>
  </si>
  <si>
    <t>41100755</t>
  </si>
  <si>
    <t>mallusantosousa@hotmail.com</t>
  </si>
  <si>
    <t>Neilane Luz da Silva</t>
  </si>
  <si>
    <t>1476263582</t>
  </si>
  <si>
    <t>86246183557</t>
  </si>
  <si>
    <t>colegio da policia militar</t>
  </si>
  <si>
    <t>Rua Polidorio Bittencourt</t>
  </si>
  <si>
    <t>40414340</t>
  </si>
  <si>
    <t>Boa Viagem</t>
  </si>
  <si>
    <t>Jeane celis Brasil Soeira</t>
  </si>
  <si>
    <t>1497510791</t>
  </si>
  <si>
    <t>03239842580</t>
  </si>
  <si>
    <t xml:space="preserve">Rua dos Coqueiros </t>
  </si>
  <si>
    <t>40710540</t>
  </si>
  <si>
    <t>Plataforma</t>
  </si>
  <si>
    <t>Kelly Celis Brasil Soeira</t>
  </si>
  <si>
    <t>1497510600</t>
  </si>
  <si>
    <t>Colegio Estadual Vitor Soares</t>
  </si>
  <si>
    <t>Talita Passinho de Castro</t>
  </si>
  <si>
    <t>1608939685</t>
  </si>
  <si>
    <t>06443909569</t>
  </si>
  <si>
    <t>Colegio Estadual Alipio Franca</t>
  </si>
  <si>
    <t>Rua Professora Amelia Costa</t>
  </si>
  <si>
    <t>Bomfim</t>
  </si>
  <si>
    <t>talyta.castro@hotmail.com</t>
  </si>
  <si>
    <t>Tacia Passinho de Castro</t>
  </si>
  <si>
    <t>1608939170</t>
  </si>
  <si>
    <t>06443904508</t>
  </si>
  <si>
    <t>taciacastro16@gmail.com</t>
  </si>
  <si>
    <t>Jamile Nascimento dos Santos</t>
  </si>
  <si>
    <t>2008539610</t>
  </si>
  <si>
    <t>06541013535</t>
  </si>
  <si>
    <t>Colegio Estadual  Alaor Coutinho</t>
  </si>
  <si>
    <t>Rua 29 de Outubro</t>
  </si>
  <si>
    <t>Itapoan</t>
  </si>
  <si>
    <t>41610530</t>
  </si>
  <si>
    <t>jamilipardo@hotmail.com</t>
  </si>
  <si>
    <t>Luzia Amorim dos Santos</t>
  </si>
  <si>
    <t>1455310077</t>
  </si>
  <si>
    <t>06419420520</t>
  </si>
  <si>
    <t>Colegio Estadual Edvaldo Brandão Correia</t>
  </si>
  <si>
    <t>Rua São Cristovão 1</t>
  </si>
  <si>
    <t>luziaamorim_@hotmail.com</t>
  </si>
  <si>
    <t>Darleide dos Santos Silva</t>
  </si>
  <si>
    <t>2036824242</t>
  </si>
  <si>
    <t>05091917543</t>
  </si>
  <si>
    <t>6B</t>
  </si>
  <si>
    <t xml:space="preserve">Rua 43 Quadra 17 CJ Castelo Branco 3 Etapa </t>
  </si>
  <si>
    <t>41320883</t>
  </si>
  <si>
    <t>darleide.silva17@gmail.com</t>
  </si>
  <si>
    <t xml:space="preserve">Taline Alves Gomes </t>
  </si>
  <si>
    <t>1502724480</t>
  </si>
  <si>
    <t>85794723505</t>
  </si>
  <si>
    <t>Colegio Estadual Presidente Costa e Silva</t>
  </si>
  <si>
    <t>Rua da Paz</t>
  </si>
  <si>
    <t>145E</t>
  </si>
  <si>
    <t>41235100</t>
  </si>
  <si>
    <t>Pau da Lima</t>
  </si>
  <si>
    <t>taline.bonita25@hotmail.com</t>
  </si>
  <si>
    <t>Vamile dos Santos da Silva</t>
  </si>
  <si>
    <t>1538760428</t>
  </si>
  <si>
    <t>86154581548</t>
  </si>
  <si>
    <t>Rua do Continente</t>
  </si>
  <si>
    <t>my_-ly15@hotmail.com</t>
  </si>
  <si>
    <t>Nilmara Silva Sena</t>
  </si>
  <si>
    <t>1342641698</t>
  </si>
  <si>
    <t>02790676585</t>
  </si>
  <si>
    <t>CASA DO CONCURSO</t>
  </si>
  <si>
    <t>Rua JJ Seabra</t>
  </si>
  <si>
    <t>40025000</t>
  </si>
  <si>
    <t>nylmaragueth@hotmail.com</t>
  </si>
  <si>
    <t>Ludmilla Morais Pedreira</t>
  </si>
  <si>
    <t>1441999205</t>
  </si>
  <si>
    <t>06028808580</t>
  </si>
  <si>
    <t>Colegio Estadual Edgard Santos</t>
  </si>
  <si>
    <t>Rua Miguel Lemos, Avenida Valeriano</t>
  </si>
  <si>
    <t>40231220</t>
  </si>
  <si>
    <t>Federação</t>
  </si>
  <si>
    <t>lud-kiss@hotmail.com</t>
  </si>
  <si>
    <t>Gilmara de Almeida Olivera</t>
  </si>
  <si>
    <t>1353384098</t>
  </si>
  <si>
    <t>05782369582</t>
  </si>
  <si>
    <t>Colegio Estadual Ana Lucia Margalhaes</t>
  </si>
  <si>
    <t xml:space="preserve">Rua Aguas Claras </t>
  </si>
  <si>
    <t>AP 107</t>
  </si>
  <si>
    <t>gilmara.ph.oliveira@hotmail.com</t>
  </si>
  <si>
    <t>Camila de Jesus Brito</t>
  </si>
  <si>
    <t>1522951270</t>
  </si>
  <si>
    <t>06012087578</t>
  </si>
  <si>
    <t>Centro Educacional Edgard Santos</t>
  </si>
  <si>
    <t>Rua Miguel Lemos, Avenida Miguel Calmon</t>
  </si>
  <si>
    <t>40230650</t>
  </si>
  <si>
    <t>milabrito.sz@hotmail.com</t>
  </si>
  <si>
    <t>David Bernardes Dias</t>
  </si>
  <si>
    <t>1516867858</t>
  </si>
  <si>
    <t>06491087522</t>
  </si>
  <si>
    <t>Colegio Estadual Margalhaes Neto</t>
  </si>
  <si>
    <t>Rua Souza Uzel</t>
  </si>
  <si>
    <t>davidbdias@gmail.com</t>
  </si>
  <si>
    <t>Alan da Silva Rosa</t>
  </si>
  <si>
    <t>1282596632</t>
  </si>
  <si>
    <t>06093786503</t>
  </si>
  <si>
    <t>Rua Panta</t>
  </si>
  <si>
    <t>22B</t>
  </si>
  <si>
    <t>40100250</t>
  </si>
  <si>
    <t>alan77rosa@gmail.com</t>
  </si>
  <si>
    <t>Tamiles Lima Santos</t>
  </si>
  <si>
    <t>1149193565</t>
  </si>
  <si>
    <t>04064276582</t>
  </si>
  <si>
    <t>Colegio Estadual Senhor do Bomfim</t>
  </si>
  <si>
    <t>Rua Alto da Bola</t>
  </si>
  <si>
    <t>40230555</t>
  </si>
  <si>
    <t>tamirestrabalho@hotmail.com</t>
  </si>
  <si>
    <t>Elivania Fernandes da Silva Meneses</t>
  </si>
  <si>
    <t>1283040069</t>
  </si>
  <si>
    <t>04454827232</t>
  </si>
  <si>
    <t>CEDMN</t>
  </si>
  <si>
    <t>Rua Ferreira Santos</t>
  </si>
  <si>
    <t>88 Fundo</t>
  </si>
  <si>
    <t>40230040</t>
  </si>
  <si>
    <t>elivania.fernandes@yahoo.com.br</t>
  </si>
  <si>
    <t>Arlete dos Santos Costa</t>
  </si>
  <si>
    <t>1287038654</t>
  </si>
  <si>
    <t>03057501516</t>
  </si>
  <si>
    <t>CEJPS</t>
  </si>
  <si>
    <t xml:space="preserve">Rua Heitor Dias </t>
  </si>
  <si>
    <t>40253090</t>
  </si>
  <si>
    <t>Cosme de Farias</t>
  </si>
  <si>
    <t>conceicao-arlete@bol.com.br</t>
  </si>
  <si>
    <t>Janine de Oliveira Moutinho</t>
  </si>
  <si>
    <t>2023250161</t>
  </si>
  <si>
    <t>86139603595</t>
  </si>
  <si>
    <t>C P M</t>
  </si>
  <si>
    <t>Rua Nova De Itapagipe</t>
  </si>
  <si>
    <t>40420110</t>
  </si>
  <si>
    <t>moutinhojanine@gmail.com</t>
  </si>
  <si>
    <t>Luana Machado Carvalho</t>
  </si>
  <si>
    <t>0864276026</t>
  </si>
  <si>
    <t>01761594524</t>
  </si>
  <si>
    <t>Faculdade da Cidade</t>
  </si>
  <si>
    <t>Rua Alameda Bons Ares</t>
  </si>
  <si>
    <t>40296360</t>
  </si>
  <si>
    <t>lunnacarvalho@hotmail.com</t>
  </si>
  <si>
    <t>Vinicius Max Calixto Souza</t>
  </si>
  <si>
    <t>1410930564</t>
  </si>
  <si>
    <t>85966293511</t>
  </si>
  <si>
    <t>CEGC</t>
  </si>
  <si>
    <t>Rua Dr Francisco Bandeira Rolin</t>
  </si>
  <si>
    <t>40252460</t>
  </si>
  <si>
    <t>vinimaxcalixtosouza@ig.com.br</t>
  </si>
  <si>
    <t>Fabio Almeida Santos</t>
  </si>
  <si>
    <t>0975114557</t>
  </si>
  <si>
    <t>03720277500</t>
  </si>
  <si>
    <t>CEC</t>
  </si>
  <si>
    <t>Rua Santo Inacio de Loyla</t>
  </si>
  <si>
    <t>19E</t>
  </si>
  <si>
    <t>41197075</t>
  </si>
  <si>
    <t>Cabula</t>
  </si>
  <si>
    <t>fabioialmeida@hotmail.com</t>
  </si>
  <si>
    <t xml:space="preserve">Suelen de Jesus Fiais </t>
  </si>
  <si>
    <t>1365129764</t>
  </si>
  <si>
    <t>06107105590</t>
  </si>
  <si>
    <t>FMN</t>
  </si>
  <si>
    <t>Rua Dulce</t>
  </si>
  <si>
    <t>40220450</t>
  </si>
  <si>
    <t>Engenho Velho da Federação</t>
  </si>
  <si>
    <t>sull.fiais@gmail.com</t>
  </si>
  <si>
    <t>Mariana Silva de Jesus</t>
  </si>
  <si>
    <t>1292458364</t>
  </si>
  <si>
    <t>86048300573</t>
  </si>
  <si>
    <t>CEDM</t>
  </si>
  <si>
    <t>Conj Joanes Rua E$ C Oeste 132</t>
  </si>
  <si>
    <t>40470380</t>
  </si>
  <si>
    <t>Lobato</t>
  </si>
  <si>
    <t>mary.ane_16@hotmail.com</t>
  </si>
  <si>
    <t>Beatriz Cristina Gomes da Silva</t>
  </si>
  <si>
    <t>1479220892</t>
  </si>
  <si>
    <t>07500445512</t>
  </si>
  <si>
    <t>CELT</t>
  </si>
  <si>
    <t>Rua Polidoro Bitencourt</t>
  </si>
  <si>
    <t>beatrizeamanda@hotmail.com</t>
  </si>
  <si>
    <t>Niccholas Breno Jesus Pinho</t>
  </si>
  <si>
    <t>1399935178</t>
  </si>
  <si>
    <t>06960737575</t>
  </si>
  <si>
    <t>Rua Adobes</t>
  </si>
  <si>
    <t xml:space="preserve">4000000 </t>
  </si>
  <si>
    <t>Santo Antonio</t>
  </si>
  <si>
    <t>nicholasbreno@hotmail.com</t>
  </si>
  <si>
    <t>Andreza Silva Cirne Pereira</t>
  </si>
  <si>
    <t>1448196949</t>
  </si>
  <si>
    <t>03266815570</t>
  </si>
  <si>
    <t>CEPCS</t>
  </si>
  <si>
    <t>Rua Lelis Piedade</t>
  </si>
  <si>
    <t>40415190</t>
  </si>
  <si>
    <t>andrezinha_linda8@hotmail.com</t>
  </si>
  <si>
    <t>Lorena Costa da Silva</t>
  </si>
  <si>
    <t>1364456753</t>
  </si>
  <si>
    <t>02884702571</t>
  </si>
  <si>
    <t>IBES</t>
  </si>
  <si>
    <t>Rua Teixeiras Mendes</t>
  </si>
  <si>
    <t>40210590</t>
  </si>
  <si>
    <t>anerolcosta@gmail.com</t>
  </si>
  <si>
    <t xml:space="preserve">Taina Bandeira da Silva </t>
  </si>
  <si>
    <t>1391056540</t>
  </si>
  <si>
    <t>06472509506</t>
  </si>
  <si>
    <t>CEMATF</t>
  </si>
  <si>
    <t>Rua Tomaz Gonzaga</t>
  </si>
  <si>
    <t>41130000</t>
  </si>
  <si>
    <t>Permanbues</t>
  </si>
  <si>
    <t>tai.-.bs02@hotmail.com</t>
  </si>
  <si>
    <t>Joao Victor da Conceição</t>
  </si>
  <si>
    <t>1150887095</t>
  </si>
  <si>
    <t>03601914522</t>
  </si>
  <si>
    <t>Rua Apolinario de Santana</t>
  </si>
  <si>
    <t>40220101</t>
  </si>
  <si>
    <t>victor.alves@msn.com</t>
  </si>
  <si>
    <t>Indiara Santana da Silva</t>
  </si>
  <si>
    <t>1377008223</t>
  </si>
  <si>
    <t>04398585508</t>
  </si>
  <si>
    <t>CERAG</t>
  </si>
  <si>
    <t>Rua Saldado Alberto Alves</t>
  </si>
  <si>
    <t>41321720</t>
  </si>
  <si>
    <t>indiarasantana01@hotmail.com</t>
  </si>
  <si>
    <t>Clecia Santos Alsonio</t>
  </si>
  <si>
    <t>1436188733</t>
  </si>
  <si>
    <t>86051977570</t>
  </si>
  <si>
    <t>Rua Antonio Soares</t>
  </si>
  <si>
    <t>40320135</t>
  </si>
  <si>
    <t>kleokapetinha@hotmail.com</t>
  </si>
  <si>
    <t>Mirela Cruz de Azevedo</t>
  </si>
  <si>
    <t>1443546836</t>
  </si>
  <si>
    <t>05882326532</t>
  </si>
  <si>
    <t>Rua Helena Margalhaes</t>
  </si>
  <si>
    <t>41321485</t>
  </si>
  <si>
    <t>mirelacruz79@outlook.com</t>
  </si>
  <si>
    <t>Graziela Sena dos Santos</t>
  </si>
  <si>
    <t>1394250045</t>
  </si>
  <si>
    <t>05140440555</t>
  </si>
  <si>
    <t>UCSAL</t>
  </si>
  <si>
    <t>Rua Manoel Mario de Lima</t>
  </si>
  <si>
    <t>153 AP 201</t>
  </si>
  <si>
    <t>40323130</t>
  </si>
  <si>
    <t>Caixa D'Agua</t>
  </si>
  <si>
    <t>graziellasena@hotmail.com</t>
  </si>
  <si>
    <t>Sielanea de Jesus Silva</t>
  </si>
  <si>
    <t>2153355206</t>
  </si>
  <si>
    <t>04278395566</t>
  </si>
  <si>
    <t>CEAC</t>
  </si>
  <si>
    <t>Avenida Edgard Santos</t>
  </si>
  <si>
    <t>44E</t>
  </si>
  <si>
    <t>41192005</t>
  </si>
  <si>
    <t>Narandiba</t>
  </si>
  <si>
    <t>sirlaneajsilva@hotmail.com</t>
  </si>
  <si>
    <t>Tatiana da Silva Santana Almeida</t>
  </si>
  <si>
    <t>0452617413</t>
  </si>
  <si>
    <t>45438900515</t>
  </si>
  <si>
    <t>CELVF</t>
  </si>
  <si>
    <t>Rua Pliteama de Baixo</t>
  </si>
  <si>
    <t>04 APT 102</t>
  </si>
  <si>
    <t>40080166</t>
  </si>
  <si>
    <t>Politeama</t>
  </si>
  <si>
    <t>tatianassalmeida@yahoo.com.br</t>
  </si>
  <si>
    <t>Rafael Santana Almeida da Gama</t>
  </si>
  <si>
    <t>1383714908</t>
  </si>
  <si>
    <t>02644405521</t>
  </si>
  <si>
    <t>rafaelsant13@yahoo.com.br</t>
  </si>
  <si>
    <t>Normando Jose de Lima Junior</t>
  </si>
  <si>
    <t>1509955801</t>
  </si>
  <si>
    <t>05381580509</t>
  </si>
  <si>
    <t>Dom Pedro II</t>
  </si>
  <si>
    <t>Rua Macaubas</t>
  </si>
  <si>
    <t>181 AP 302</t>
  </si>
  <si>
    <t>41940250</t>
  </si>
  <si>
    <t>normando.juniorlima@gmail.com</t>
  </si>
  <si>
    <t>Naiara Oliveira de Jesus</t>
  </si>
  <si>
    <t>1207454613</t>
  </si>
  <si>
    <t>02892199573</t>
  </si>
  <si>
    <t>ADM/RH</t>
  </si>
  <si>
    <t>Conj Recando das Ilhas Bloco 471 A</t>
  </si>
  <si>
    <t>AP 04</t>
  </si>
  <si>
    <t>41250010</t>
  </si>
  <si>
    <t>São Rafael</t>
  </si>
  <si>
    <t>araian1989@hotmail.com</t>
  </si>
  <si>
    <t>Elismar de Oliveira Moraes</t>
  </si>
  <si>
    <t xml:space="preserve">Paloma evangelista luz </t>
  </si>
  <si>
    <t>1474573789</t>
  </si>
  <si>
    <t>05800354502</t>
  </si>
  <si>
    <t>escola estadual luiz tarquinio</t>
  </si>
  <si>
    <t>vila operaria 77</t>
  </si>
  <si>
    <t>40414090</t>
  </si>
  <si>
    <t>boa viagem</t>
  </si>
  <si>
    <t>paloma.lus@hotmail.com</t>
  </si>
  <si>
    <t>Neila Cristina Luz dos Santos</t>
  </si>
  <si>
    <t>1380552540</t>
  </si>
  <si>
    <t>85503185587</t>
  </si>
  <si>
    <t xml:space="preserve">Rua Polidoro Bittencourt </t>
  </si>
  <si>
    <t>neilasantos18@hotmail.com</t>
  </si>
  <si>
    <t xml:space="preserve">Tamires Gomes dos Santos </t>
  </si>
  <si>
    <t>0870696521</t>
  </si>
  <si>
    <t>01690720530</t>
  </si>
  <si>
    <t xml:space="preserve">Unijorge </t>
  </si>
  <si>
    <t>Vila Zeca n 36 alto do Formoso</t>
  </si>
  <si>
    <t>40254280</t>
  </si>
  <si>
    <t>tami_0510@hotmail.com</t>
  </si>
  <si>
    <t>Elinea Crispiniana dos Santos</t>
  </si>
  <si>
    <t>1137483539</t>
  </si>
  <si>
    <t>03159001563</t>
  </si>
  <si>
    <t>Colegio Estadual Polivalente San Diego</t>
  </si>
  <si>
    <t>Travessa Alagados</t>
  </si>
  <si>
    <t>40450775</t>
  </si>
  <si>
    <t>Uruguai</t>
  </si>
  <si>
    <t>elineamea@gmail.com</t>
  </si>
  <si>
    <t>paulo ricardo aquino dos santos</t>
  </si>
  <si>
    <t>1146025220</t>
  </si>
  <si>
    <t>01653269561</t>
  </si>
  <si>
    <t>Colegio estadual manoel novaes</t>
  </si>
  <si>
    <t xml:space="preserve">parque planalto bl. 26 apt. </t>
  </si>
  <si>
    <t>41150460</t>
  </si>
  <si>
    <t>cabula</t>
  </si>
  <si>
    <t>pauloricado@perfilcartucho.com</t>
  </si>
  <si>
    <t>Welington Inacio de Oliveira</t>
  </si>
  <si>
    <t>1001899202</t>
  </si>
  <si>
    <t>34600192800</t>
  </si>
  <si>
    <t>CEESMA</t>
  </si>
  <si>
    <t>4º TRAVESSA MANOEL VIEIRA LEITE</t>
  </si>
  <si>
    <t>41110010</t>
  </si>
  <si>
    <t>PERNAMBUÉS</t>
  </si>
  <si>
    <t>Maurício dos Santos Pinho</t>
  </si>
  <si>
    <t>1423216644</t>
  </si>
  <si>
    <t>04495509586</t>
  </si>
  <si>
    <t>Centro Universitário Estácio da Bahia</t>
  </si>
  <si>
    <t>Informática, Secretariado, Atendimento a clientes, Publicidade e Propaganda</t>
  </si>
  <si>
    <t xml:space="preserve">Rua Itajuá </t>
  </si>
  <si>
    <t>21 E</t>
  </si>
  <si>
    <t>41900225</t>
  </si>
  <si>
    <t>Nordeste de Amaralina</t>
  </si>
  <si>
    <t>mauriciodspinho@gmail.com</t>
  </si>
  <si>
    <t>juliane soares dos santos</t>
  </si>
  <si>
    <t>sim</t>
  </si>
  <si>
    <t>1191381749</t>
  </si>
  <si>
    <t>04290337538</t>
  </si>
  <si>
    <t>não</t>
  </si>
  <si>
    <t>centro universitaria jorge amado</t>
  </si>
  <si>
    <t>rua estela mares bl g casa 2</t>
  </si>
  <si>
    <t>41500060</t>
  </si>
  <si>
    <t>são cristovao</t>
  </si>
  <si>
    <t>julianekevly@hotmail.com</t>
  </si>
  <si>
    <t>Janine Mendes Lima</t>
  </si>
  <si>
    <t>1622888758</t>
  </si>
  <si>
    <t>06266353571</t>
  </si>
  <si>
    <t>Universidade Estácio de Sá - FIB</t>
  </si>
  <si>
    <t>Rua Comendador Gomes Costa</t>
  </si>
  <si>
    <t>40070120</t>
  </si>
  <si>
    <t>Barris</t>
  </si>
  <si>
    <t>janinemendes21@gmail.com</t>
  </si>
  <si>
    <t>Felipe  Santos Aragão</t>
  </si>
  <si>
    <t>1325809187</t>
  </si>
  <si>
    <t>85176940582</t>
  </si>
  <si>
    <t>Médio completo</t>
  </si>
  <si>
    <t>Colégio Est. Nossa Srª de Fátima</t>
  </si>
  <si>
    <t xml:space="preserve">Informatica básica , Garçon , Ligação e Corte </t>
  </si>
  <si>
    <t xml:space="preserve">Rua E , Cam. 44 , Setor J </t>
  </si>
  <si>
    <t>41480085</t>
  </si>
  <si>
    <t>Mussurunga 2</t>
  </si>
  <si>
    <t>lipe.ecb5988@gmail.com</t>
  </si>
  <si>
    <t>ideildson chaves fraga de araujo</t>
  </si>
  <si>
    <t>1152150936</t>
  </si>
  <si>
    <t>02523266520</t>
  </si>
  <si>
    <t>NOITE</t>
  </si>
  <si>
    <t>RUA GENERAL MASCARENHA DE MORAIS</t>
  </si>
  <si>
    <t>40310020</t>
  </si>
  <si>
    <t>BARROS REIS</t>
  </si>
  <si>
    <t>araujo.fraga@hotmail.com</t>
  </si>
  <si>
    <t>Josiane Barbosa Pereira</t>
  </si>
  <si>
    <t>1382903340</t>
  </si>
  <si>
    <t>07542152530</t>
  </si>
  <si>
    <t>Colegio Estadual Joao Pedro dos Santos</t>
  </si>
  <si>
    <t>Rua Antonio Viana</t>
  </si>
  <si>
    <t>470E</t>
  </si>
  <si>
    <t>Bonoco</t>
  </si>
  <si>
    <t>iinhacabulosa@yahoo.com.br</t>
  </si>
  <si>
    <t>Amanda de Carvalho Britto</t>
  </si>
  <si>
    <t>1297868455</t>
  </si>
  <si>
    <t>05492236571</t>
  </si>
  <si>
    <t>amadinhabritto@hotmail.com</t>
  </si>
  <si>
    <t>Aleine de Campos Nascimento</t>
  </si>
  <si>
    <t>CEDJM</t>
  </si>
  <si>
    <t>lanesmith93@outlook.com</t>
  </si>
  <si>
    <t>Gabriel de Jesus das Neves</t>
  </si>
  <si>
    <t>0962136123</t>
  </si>
  <si>
    <t>03077936569</t>
  </si>
  <si>
    <t>UNIFACS</t>
  </si>
  <si>
    <t>Largo da Graça</t>
  </si>
  <si>
    <t>40150060</t>
  </si>
  <si>
    <t>Graça</t>
  </si>
  <si>
    <t>gabrieljneves@hotmail.com</t>
  </si>
  <si>
    <t>06038120580</t>
  </si>
  <si>
    <t>taiane.fonseca@hotmail.com</t>
  </si>
  <si>
    <t>amiltonreis92@gmail.com</t>
  </si>
  <si>
    <t>Igor da Silva Paixao</t>
  </si>
  <si>
    <t>1148091947</t>
  </si>
  <si>
    <t>06317615519</t>
  </si>
  <si>
    <t>CEACB</t>
  </si>
  <si>
    <t>Rua Boa Vista</t>
  </si>
  <si>
    <t>293E</t>
  </si>
  <si>
    <t>igor.1505@homail.com</t>
  </si>
  <si>
    <t>welington.inacio@yahoo.com.br</t>
  </si>
  <si>
    <t>tannyles correia de jesus do carmo</t>
  </si>
  <si>
    <t>1513034952</t>
  </si>
  <si>
    <t>06079063590</t>
  </si>
  <si>
    <t>rua vila união</t>
  </si>
  <si>
    <t>40421290</t>
  </si>
  <si>
    <t>taniase@hotmail.com</t>
  </si>
  <si>
    <t>Camila Gomes Borges dos Santos</t>
  </si>
  <si>
    <t>1547844353</t>
  </si>
  <si>
    <t>86246990533</t>
  </si>
  <si>
    <t xml:space="preserve">Rua Lelis Piedade </t>
  </si>
  <si>
    <t>40420190</t>
  </si>
  <si>
    <t>camilabilly@hotmail.com</t>
  </si>
  <si>
    <t>Gabriel de Jesus Batista</t>
  </si>
  <si>
    <t>1151311839</t>
  </si>
  <si>
    <t>07044123570</t>
  </si>
  <si>
    <t>Rua felisberto caldeiras</t>
  </si>
  <si>
    <t>40300730</t>
  </si>
  <si>
    <t>gabriel300796@hotmail.com</t>
  </si>
  <si>
    <t>Gerônimo Henrique de Jesus Arruda</t>
  </si>
  <si>
    <t>Jaime Santos Lima</t>
  </si>
  <si>
    <t>Rebeca Lopes</t>
  </si>
  <si>
    <t>Sionara Carneiro de Santana</t>
  </si>
  <si>
    <t>Gerlas Eduarda Campos</t>
  </si>
  <si>
    <t>Renata da Silva</t>
  </si>
  <si>
    <t>Joel Barbosa Silva</t>
  </si>
  <si>
    <t>R. Alto Sossego da Paz</t>
  </si>
  <si>
    <t>41515-220</t>
  </si>
  <si>
    <t>Bairro da Paz</t>
  </si>
  <si>
    <t>Rua 7 de Setembro</t>
  </si>
  <si>
    <t>Rua das caldas</t>
  </si>
  <si>
    <t>Cajazieras</t>
  </si>
  <si>
    <t>1173058397</t>
  </si>
  <si>
    <t>Rua Eurico Temporal</t>
  </si>
  <si>
    <t>121E</t>
  </si>
  <si>
    <t>Prof. Francisco Goes Calmom</t>
  </si>
  <si>
    <t>São Caetano</t>
  </si>
  <si>
    <t>Rua D Setor 9</t>
  </si>
  <si>
    <t>Rua das Patativas</t>
  </si>
  <si>
    <t>Canabrava</t>
  </si>
  <si>
    <t>1388765667</t>
  </si>
  <si>
    <t>1348341516</t>
  </si>
  <si>
    <t>15739648786</t>
  </si>
  <si>
    <t>1974766631</t>
  </si>
  <si>
    <t>1420935752</t>
  </si>
  <si>
    <t>chellalves123@hotmail.cmo</t>
  </si>
  <si>
    <t>alessandra-tutu@hotmail.com</t>
  </si>
  <si>
    <t>alequeirozsantos@hotmail.com</t>
  </si>
  <si>
    <t>galuzunha-26@hotmail.com</t>
  </si>
  <si>
    <t>adsonshow14@hotmail.com</t>
  </si>
  <si>
    <t>beka@hotmail.com</t>
  </si>
  <si>
    <t>gearruma@hotmail.com</t>
  </si>
  <si>
    <t>1578499218</t>
  </si>
  <si>
    <t>Gabriela da Silva Santos</t>
  </si>
  <si>
    <t>11254887/2</t>
  </si>
  <si>
    <t>123658742</t>
  </si>
  <si>
    <t>12587</t>
  </si>
  <si>
    <t>122598718</t>
  </si>
  <si>
    <t>123969451</t>
  </si>
  <si>
    <t>125889987</t>
  </si>
  <si>
    <t>125879547</t>
  </si>
  <si>
    <t>125889548</t>
  </si>
  <si>
    <t>126988771</t>
  </si>
  <si>
    <t>155578</t>
  </si>
  <si>
    <t>85478251235</t>
  </si>
  <si>
    <t>05874523156</t>
  </si>
  <si>
    <t>05326785691</t>
  </si>
  <si>
    <t>02147489514</t>
  </si>
  <si>
    <t>03698411367</t>
  </si>
  <si>
    <t>05698710258</t>
  </si>
  <si>
    <t>07023688554</t>
  </si>
  <si>
    <t>02587413650</t>
  </si>
  <si>
    <t>08474138201</t>
  </si>
  <si>
    <t>Editon Santana de Santos</t>
  </si>
  <si>
    <t>Alessandro Santos dos Santos</t>
  </si>
  <si>
    <t>Carla Sampaio da Silva</t>
  </si>
  <si>
    <t>Natália Carvalho de Araujo</t>
  </si>
  <si>
    <t>Patricia Lopes de Menezes</t>
  </si>
  <si>
    <t>Alessandra Santiago Silva</t>
  </si>
  <si>
    <t>Rodrigo Silva de Lima</t>
  </si>
  <si>
    <t>Gabriela Ribeiro de Jesus</t>
  </si>
  <si>
    <t>Manuela dos Sacramento Fagundes</t>
  </si>
  <si>
    <t>Arthur de Carvalho</t>
  </si>
  <si>
    <t>1ª Travessa Josino Azevedo</t>
  </si>
  <si>
    <t>Boa Vista São Caetano</t>
  </si>
  <si>
    <t>Rua das Palmeiras</t>
  </si>
  <si>
    <t>64F</t>
  </si>
  <si>
    <t>Av. Martins</t>
  </si>
  <si>
    <t>36E</t>
  </si>
  <si>
    <t>Rua Durval de Aguiar</t>
  </si>
  <si>
    <t>Luis Anselmo</t>
  </si>
  <si>
    <t>Rua Dr. Beraldo Dias de Morais</t>
  </si>
  <si>
    <t>Barra</t>
  </si>
  <si>
    <t>Rua das Aguas</t>
  </si>
  <si>
    <t>Rua Waldemar Falção</t>
  </si>
  <si>
    <t>Rua 4 Tv Bebeto Gaban</t>
  </si>
  <si>
    <t>18E</t>
  </si>
  <si>
    <t>Rua Ipitanga</t>
  </si>
  <si>
    <t>Tv. Coronel Sirra Martins</t>
  </si>
  <si>
    <t>Liberdade</t>
  </si>
  <si>
    <t>71 8293 6972</t>
  </si>
  <si>
    <t>bekii8a17@hotmail.com</t>
  </si>
  <si>
    <t>dasales@hotmail.com</t>
  </si>
  <si>
    <t>dro-2012@hotmail.com</t>
  </si>
  <si>
    <t>lo3@gmail.com</t>
  </si>
  <si>
    <t>pati@hotmail.com</t>
  </si>
  <si>
    <t>rsilva@hotmail.com</t>
  </si>
  <si>
    <t>eedy@hotmail.com</t>
  </si>
  <si>
    <t>carldesampa@gmail.com</t>
  </si>
  <si>
    <t>aleedoguetto@hotmail.com</t>
  </si>
  <si>
    <t>oprincipe@yahoo.com.br</t>
  </si>
  <si>
    <t>Uebber Guimarães de Castro</t>
  </si>
  <si>
    <t>Gabriela Lordello Guedes</t>
  </si>
  <si>
    <t>Greice Alves Bonifacio</t>
  </si>
  <si>
    <t>Adriane Fioz da Silva Santos</t>
  </si>
  <si>
    <t>1362379228</t>
  </si>
  <si>
    <t>Rua Direta do São Gonzalo</t>
  </si>
  <si>
    <t>41185055</t>
  </si>
  <si>
    <t>Thayse Lima Santos</t>
  </si>
  <si>
    <t>Natanael Jesus Carvalho</t>
  </si>
  <si>
    <t>Luana Goes da Silva</t>
  </si>
  <si>
    <t>Levi  Pereira dos Santos</t>
  </si>
  <si>
    <t>147474260</t>
  </si>
  <si>
    <t>137774500</t>
  </si>
  <si>
    <t>1268134740</t>
  </si>
  <si>
    <t>1605773800</t>
  </si>
  <si>
    <t>1312001013</t>
  </si>
  <si>
    <t>1602292490</t>
  </si>
  <si>
    <t>1248150745</t>
  </si>
  <si>
    <t>1255127574</t>
  </si>
  <si>
    <t>1368873241</t>
  </si>
  <si>
    <t>1251799547</t>
  </si>
  <si>
    <t>0501002566</t>
  </si>
  <si>
    <t>02108733472</t>
  </si>
  <si>
    <t>07481924574</t>
  </si>
  <si>
    <t>0582092550</t>
  </si>
  <si>
    <t>06354067554</t>
  </si>
  <si>
    <t>06159459538</t>
  </si>
  <si>
    <t>0866977570</t>
  </si>
  <si>
    <t>03590057866</t>
  </si>
  <si>
    <t>Rua 6 de Janeiro</t>
  </si>
  <si>
    <t>63E</t>
  </si>
  <si>
    <t>Sete de Abril</t>
  </si>
  <si>
    <t>498E</t>
  </si>
  <si>
    <t>Palestina</t>
  </si>
  <si>
    <t>Rua Sandro Vélira</t>
  </si>
  <si>
    <t>Rua Tancredo Neves</t>
  </si>
  <si>
    <t>Tv2 Laura Pereira de Souza</t>
  </si>
  <si>
    <t>Rua Simone Machado</t>
  </si>
  <si>
    <t>Rua Parentes</t>
  </si>
  <si>
    <t>Estrada do coqueiro grande</t>
  </si>
  <si>
    <t>Cajazeiras</t>
  </si>
  <si>
    <t>rua direta do condor n 38</t>
  </si>
  <si>
    <t>rua direta do condo</t>
  </si>
  <si>
    <t>karoline.ci@hotmail.com</t>
  </si>
  <si>
    <t>taylima@hotmail.com</t>
  </si>
  <si>
    <t>natan_carvalho@hotmail.com</t>
  </si>
  <si>
    <t>luhsantos@hotmail.com</t>
  </si>
  <si>
    <t>laizi_sa1@hotmail.com</t>
  </si>
  <si>
    <t>Marcele  Santos Alves</t>
  </si>
  <si>
    <t>webbercastro@hotmail.com</t>
  </si>
  <si>
    <t>gabiguel@hotmail.com</t>
  </si>
  <si>
    <t>greici.kapetinha@hotmail.com</t>
  </si>
  <si>
    <t>dri_estrela@hotmail.com</t>
  </si>
  <si>
    <t>Taynan Santana de Oliveira</t>
  </si>
  <si>
    <t>1322853398</t>
  </si>
  <si>
    <t>CEEP Artes e Design</t>
  </si>
  <si>
    <t>Travessa Ipitanga</t>
  </si>
  <si>
    <t>41611745</t>
  </si>
  <si>
    <t>Itapuã</t>
  </si>
  <si>
    <t>tay.santana;oliveira@gmail.com</t>
  </si>
  <si>
    <t>Elane Leal Oliveira</t>
  </si>
  <si>
    <t>05288889511</t>
  </si>
  <si>
    <t>Avenida Leôncio</t>
  </si>
  <si>
    <t>40313380</t>
  </si>
  <si>
    <t>elaneleall@yahoo.com.br</t>
  </si>
  <si>
    <t>1457845655</t>
  </si>
  <si>
    <t>1450927337</t>
  </si>
  <si>
    <t>1238952802</t>
  </si>
  <si>
    <t>1521377788</t>
  </si>
  <si>
    <t>142763698</t>
  </si>
  <si>
    <t>1459607758</t>
  </si>
  <si>
    <t>1227521855</t>
  </si>
  <si>
    <t>1523176578</t>
  </si>
  <si>
    <t>158546506</t>
  </si>
  <si>
    <t>0584557245</t>
  </si>
  <si>
    <t>01451971589</t>
  </si>
  <si>
    <t>0265505587</t>
  </si>
  <si>
    <t>06189990784</t>
  </si>
  <si>
    <t>05184686584</t>
  </si>
  <si>
    <t>05802161742</t>
  </si>
  <si>
    <t>04117024036</t>
  </si>
  <si>
    <t>0256652578</t>
  </si>
  <si>
    <t>8910608518</t>
  </si>
  <si>
    <t>Hosana Andrade dos Santos</t>
  </si>
  <si>
    <t>Thamiles Goveia Santana</t>
  </si>
  <si>
    <t>Robson Freitas de Jesus</t>
  </si>
  <si>
    <t>Caio Fernandes dos Santos</t>
  </si>
  <si>
    <t>Jéssica Menezes Alves</t>
  </si>
  <si>
    <t>Jeane Menezes Alves</t>
  </si>
  <si>
    <t>Amanda Borborema Sampaio</t>
  </si>
  <si>
    <t>Jaqueline de Carvalho Santos</t>
  </si>
  <si>
    <t>Luis Coutinho da Mata</t>
  </si>
  <si>
    <t>av barbosa</t>
  </si>
  <si>
    <t>3E</t>
  </si>
  <si>
    <t>41000000</t>
  </si>
  <si>
    <t>Fazenda Grande do Retiro</t>
  </si>
  <si>
    <t>rua c, bloco 11 a, apt</t>
  </si>
  <si>
    <t>Rua Don Sebastião Lemo</t>
  </si>
  <si>
    <t>53A</t>
  </si>
  <si>
    <t>40435210</t>
  </si>
  <si>
    <t xml:space="preserve">Massaranduba </t>
  </si>
  <si>
    <t xml:space="preserve">Rua alto do tanque </t>
  </si>
  <si>
    <t>40725260</t>
  </si>
  <si>
    <t>Rio sena</t>
  </si>
  <si>
    <t>Rua General Figueredo</t>
  </si>
  <si>
    <t>102E</t>
  </si>
  <si>
    <t>41310220</t>
  </si>
  <si>
    <t>Águas Claras</t>
  </si>
  <si>
    <t>Rua Filadélfia Carneiro</t>
  </si>
  <si>
    <t>53E</t>
  </si>
  <si>
    <t>41310240</t>
  </si>
  <si>
    <t xml:space="preserve">ladeira do jacare ed barcilandia </t>
  </si>
  <si>
    <t>1 apt 202</t>
  </si>
  <si>
    <t>40300546</t>
  </si>
  <si>
    <t>Macaubas</t>
  </si>
  <si>
    <t>Rua. Alexandre Ferreira</t>
  </si>
  <si>
    <t>41E</t>
  </si>
  <si>
    <t>41235720</t>
  </si>
  <si>
    <t>kellycelis-35-@hotmail.com</t>
  </si>
  <si>
    <t>jeanecelis_12@hotmail.com</t>
  </si>
  <si>
    <t>neilaneluz17@gmail.com</t>
  </si>
  <si>
    <t>hosana_deai@hotmail.com</t>
  </si>
  <si>
    <t>thamy.g.santana@hotmail.com</t>
  </si>
  <si>
    <t>robsaoff@hotmail.com</t>
  </si>
  <si>
    <t>cacaudinho@htmail.com</t>
  </si>
  <si>
    <t>jessica.hta@hotmail.com</t>
  </si>
  <si>
    <t>jellalves@gmail.com</t>
  </si>
  <si>
    <t>amandinha_linda_@hotmail.com</t>
  </si>
  <si>
    <t>jak1818@hotmail.com</t>
  </si>
  <si>
    <t>luiscoutinho_231@hotmail.com</t>
  </si>
  <si>
    <t>12836188733</t>
  </si>
  <si>
    <t>15287038477</t>
  </si>
  <si>
    <t>16977008357</t>
  </si>
  <si>
    <t>15635468254</t>
  </si>
  <si>
    <t>1444250036</t>
  </si>
  <si>
    <t>1253335572</t>
  </si>
  <si>
    <t>1147852854</t>
  </si>
  <si>
    <t>04757105596</t>
  </si>
  <si>
    <t>05898585655</t>
  </si>
  <si>
    <t>05505197714</t>
  </si>
  <si>
    <t>47878395778</t>
  </si>
  <si>
    <t>Av. Murici</t>
  </si>
  <si>
    <t>40250550</t>
  </si>
  <si>
    <t>Rua Filadelfio Carneiro</t>
  </si>
  <si>
    <t>53 E</t>
  </si>
  <si>
    <t>Rua Astrozildo Sepulveda, 48 - APTO 301</t>
  </si>
  <si>
    <t>40340765</t>
  </si>
  <si>
    <t>IAPI</t>
  </si>
  <si>
    <t>Rua Conde de Porto Alegre</t>
  </si>
  <si>
    <t>40330200</t>
  </si>
  <si>
    <t>Rua quitino Bocayuva</t>
  </si>
  <si>
    <t>40100240</t>
  </si>
  <si>
    <t>Fazenda Garcia</t>
  </si>
  <si>
    <t>rua lima silva 218</t>
  </si>
  <si>
    <t>40375016</t>
  </si>
  <si>
    <t>Rua Araçatuba</t>
  </si>
  <si>
    <t>40253160</t>
  </si>
  <si>
    <t>aneagata@hotmail.com</t>
  </si>
  <si>
    <t>jeca1000grau@hotmail.com</t>
  </si>
  <si>
    <t>teteucerqueira@hotmail.com</t>
  </si>
  <si>
    <t>igor_ecb@hotmail.com</t>
  </si>
  <si>
    <t>moises_aawc@hotmailcom</t>
  </si>
  <si>
    <t>jel_123415@hotmail.com</t>
  </si>
  <si>
    <t>celmita.ss@hotmail.com</t>
  </si>
  <si>
    <t>Adriane Alboquerque Goes</t>
  </si>
  <si>
    <t>Jeane Sodre Sacramento</t>
  </si>
  <si>
    <t>Matheus Silva de Jesus</t>
  </si>
  <si>
    <t>Igor da Silva Silva</t>
  </si>
  <si>
    <t>Moises Santana de Jesus</t>
  </si>
  <si>
    <t>Jessica Costa Lopes</t>
  </si>
  <si>
    <t>Cecilia Almeida  de Castro</t>
  </si>
  <si>
    <t>AULA 2</t>
  </si>
  <si>
    <t>AULA 3</t>
  </si>
  <si>
    <t>AULA 4</t>
  </si>
  <si>
    <t>AULA 5</t>
  </si>
  <si>
    <t>AULA6</t>
  </si>
  <si>
    <t>AULA 7</t>
  </si>
  <si>
    <t>AULA 8</t>
  </si>
  <si>
    <t xml:space="preserve">oficina matematica </t>
  </si>
  <si>
    <t>SUSTENTABILIDADE</t>
  </si>
  <si>
    <t xml:space="preserve">visita fábrica </t>
  </si>
  <si>
    <t>W.S</t>
  </si>
  <si>
    <t>CURRÌCULO</t>
  </si>
  <si>
    <t xml:space="preserve">Atividades </t>
  </si>
  <si>
    <t>vagas /revisão</t>
  </si>
  <si>
    <t>25/08</t>
  </si>
  <si>
    <t>27/08</t>
  </si>
  <si>
    <t>01/09</t>
  </si>
  <si>
    <t>03/09</t>
  </si>
  <si>
    <t>08/09</t>
  </si>
  <si>
    <t>10/09</t>
  </si>
  <si>
    <t>15/09</t>
  </si>
  <si>
    <t>17/09</t>
  </si>
  <si>
    <t>22/09</t>
  </si>
  <si>
    <t>26/09</t>
  </si>
  <si>
    <t>24/09</t>
  </si>
  <si>
    <t>26/08</t>
  </si>
  <si>
    <t>28/08</t>
  </si>
  <si>
    <t>02/09</t>
  </si>
  <si>
    <t>04/09</t>
  </si>
  <si>
    <t>09/09</t>
  </si>
  <si>
    <t>11/09</t>
  </si>
  <si>
    <t>16/09</t>
  </si>
  <si>
    <t>18/09</t>
  </si>
  <si>
    <t>23/09</t>
  </si>
  <si>
    <t>25/09</t>
  </si>
  <si>
    <t>gabi-silva@hotmail.com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</si>
</sst>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yy"/>
    <numFmt numFmtId="166" formatCode="[&lt;=9999999]####\-####;\(##\)\ ####\-####"/>
    <numFmt numFmtId="167" formatCode="d/mm"/>
    <numFmt numFmtId="168" formatCode="_-* #,##0.00\ _€_-;\-* #,##0.00\ _€_-;_-* &quot;-&quot;??\ _€_-;_-@_-"/>
    <numFmt numFmtId="169" formatCode="dd/mm/yy;@"/>
    <numFmt numFmtId="170" formatCode="0.0%"/>
    <numFmt numFmtId="171" formatCode="dd/mm/yy"/>
    <numFmt numFmtId="172" formatCode="0.0"/>
    <numFmt numFmtId="173" formatCode="[&lt;=9999999999]\(##\)\ ####\-####;\(##\)\ #####\-####"/>
  </numFmts>
  <fonts count="74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12"/>
      <color indexed="9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theme="3" tint="-0.249977111117893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Arial"/>
      <family val="2"/>
    </font>
    <font>
      <sz val="10"/>
      <color theme="0" tint="-0.249977111117893"/>
      <name val="Arial"/>
      <family val="2"/>
    </font>
    <font>
      <sz val="12"/>
      <color theme="0"/>
      <name val="Arial"/>
      <family val="2"/>
    </font>
    <font>
      <b/>
      <sz val="14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b/>
      <sz val="12"/>
      <color theme="0" tint="-0.499984740745262"/>
      <name val="Arial"/>
      <family val="2"/>
    </font>
    <font>
      <sz val="10"/>
      <color theme="0" tint="-0.34998626667073579"/>
      <name val="Arial"/>
      <family val="2"/>
    </font>
    <font>
      <b/>
      <sz val="10"/>
      <color rgb="FFFF0000"/>
      <name val="Arial"/>
      <family val="2"/>
    </font>
    <font>
      <b/>
      <sz val="9"/>
      <name val="Arial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ndara"/>
      <family val="2"/>
    </font>
    <font>
      <b/>
      <sz val="12"/>
      <name val="Candara"/>
      <family val="2"/>
    </font>
    <font>
      <b/>
      <sz val="14"/>
      <color theme="0"/>
      <name val="Candara"/>
      <family val="2"/>
    </font>
    <font>
      <b/>
      <sz val="14"/>
      <name val="Candara"/>
      <family val="2"/>
    </font>
    <font>
      <b/>
      <sz val="14"/>
      <color theme="1"/>
      <name val="Candara"/>
      <family val="2"/>
    </font>
    <font>
      <sz val="12"/>
      <name val="Candara"/>
      <family val="2"/>
    </font>
    <font>
      <sz val="10"/>
      <name val="Candara"/>
      <family val="2"/>
    </font>
    <font>
      <b/>
      <sz val="10"/>
      <name val="Candara"/>
      <family val="2"/>
    </font>
    <font>
      <sz val="8"/>
      <name val="Candara"/>
      <family val="2"/>
    </font>
    <font>
      <sz val="11"/>
      <name val="Candara"/>
      <family val="2"/>
    </font>
    <font>
      <b/>
      <sz val="36"/>
      <color theme="0"/>
      <name val="Candara"/>
      <family val="2"/>
    </font>
    <font>
      <b/>
      <sz val="10"/>
      <color theme="1"/>
      <name val="Candara"/>
      <family val="2"/>
    </font>
    <font>
      <u/>
      <sz val="10"/>
      <color indexed="12"/>
      <name val="Candara"/>
      <family val="2"/>
    </font>
    <font>
      <sz val="10"/>
      <color theme="1"/>
      <name val="Candara"/>
      <family val="2"/>
    </font>
    <font>
      <b/>
      <sz val="10"/>
      <color theme="0"/>
      <name val="Candara"/>
      <family val="2"/>
    </font>
    <font>
      <b/>
      <sz val="10"/>
      <color indexed="9"/>
      <name val="Candara"/>
      <family val="2"/>
    </font>
    <font>
      <sz val="10"/>
      <color theme="0"/>
      <name val="Candara"/>
      <family val="2"/>
    </font>
    <font>
      <sz val="10"/>
      <color theme="3" tint="-0.249977111117893"/>
      <name val="Candara"/>
      <family val="2"/>
    </font>
    <font>
      <sz val="10"/>
      <color indexed="9"/>
      <name val="Candara"/>
      <family val="2"/>
    </font>
    <font>
      <sz val="10"/>
      <color rgb="FF000000"/>
      <name val="Candara"/>
      <family val="2"/>
    </font>
    <font>
      <u/>
      <sz val="11"/>
      <color theme="1"/>
      <name val="Candara"/>
      <family val="2"/>
    </font>
    <font>
      <sz val="11"/>
      <color theme="1"/>
      <name val="Candara"/>
      <family val="2"/>
    </font>
    <font>
      <b/>
      <sz val="10"/>
      <color theme="0"/>
      <name val="Arial"/>
      <family val="2"/>
    </font>
    <font>
      <b/>
      <sz val="14"/>
      <color rgb="FFFF0000"/>
      <name val="Candara"/>
      <family val="2"/>
    </font>
    <font>
      <b/>
      <sz val="16"/>
      <color theme="0"/>
      <name val="Candara"/>
      <family val="2"/>
    </font>
    <font>
      <sz val="12"/>
      <color indexed="1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/>
      <right style="thick">
        <color indexed="9"/>
      </right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thick">
        <color indexed="9"/>
      </left>
      <right style="thick">
        <color indexed="9"/>
      </right>
      <top/>
      <bottom style="thick">
        <color indexed="9"/>
      </bottom>
      <diagonal/>
    </border>
    <border>
      <left style="thick">
        <color indexed="9"/>
      </left>
      <right style="thick">
        <color indexed="9"/>
      </right>
      <top style="thin">
        <color indexed="64"/>
      </top>
      <bottom style="thick">
        <color indexed="9"/>
      </bottom>
      <diagonal/>
    </border>
    <border>
      <left/>
      <right style="thick">
        <color indexed="9"/>
      </right>
      <top style="thick">
        <color indexed="9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indexed="9"/>
      </right>
      <top style="thin">
        <color indexed="64"/>
      </top>
      <bottom style="thick">
        <color indexed="9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indexed="9"/>
      </left>
      <right/>
      <top style="thin">
        <color indexed="64"/>
      </top>
      <bottom style="thick">
        <color indexed="9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93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3" applyNumberFormat="0" applyFill="0" applyAlignment="0" applyProtection="0"/>
    <xf numFmtId="0" fontId="7" fillId="21" borderId="2" applyNumberFormat="0" applyAlignment="0" applyProtection="0"/>
    <xf numFmtId="164" fontId="1" fillId="0" borderId="0" applyFont="0" applyFill="0" applyBorder="0" applyAlignment="0" applyProtection="0"/>
    <xf numFmtId="0" fontId="3" fillId="16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9" fillId="7" borderId="1" applyNumberFormat="0" applyAlignment="0" applyProtection="0"/>
    <xf numFmtId="0" fontId="2" fillId="0" borderId="0"/>
    <xf numFmtId="0" fontId="5" fillId="4" borderId="0" applyNumberFormat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9" fillId="7" borderId="1" applyNumberFormat="0" applyAlignment="0" applyProtection="0"/>
    <xf numFmtId="0" fontId="8" fillId="0" borderId="3" applyNumberFormat="0" applyFill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" fillId="0" borderId="0"/>
    <xf numFmtId="0" fontId="16" fillId="0" borderId="0"/>
    <xf numFmtId="0" fontId="2" fillId="0" borderId="0"/>
    <xf numFmtId="0" fontId="16" fillId="23" borderId="7" applyNumberFormat="0" applyFont="0" applyAlignment="0" applyProtection="0"/>
    <xf numFmtId="0" fontId="16" fillId="23" borderId="7" applyNumberFormat="0" applyFont="0" applyAlignment="0" applyProtection="0"/>
    <xf numFmtId="9" fontId="1" fillId="0" borderId="0" applyFont="0" applyFill="0" applyBorder="0" applyAlignment="0" applyProtection="0"/>
    <xf numFmtId="9" fontId="16" fillId="0" borderId="0" applyFill="0" applyBorder="0" applyAlignment="0" applyProtection="0"/>
    <xf numFmtId="9" fontId="16" fillId="0" borderId="0" applyFont="0" applyFill="0" applyBorder="0" applyAlignment="0" applyProtection="0"/>
    <xf numFmtId="0" fontId="17" fillId="20" borderId="8" applyNumberFormat="0" applyAlignment="0" applyProtection="0"/>
    <xf numFmtId="0" fontId="17" fillId="20" borderId="8" applyNumberFormat="0" applyAlignment="0" applyProtection="0"/>
    <xf numFmtId="164" fontId="1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360">
    <xf numFmtId="0" fontId="0" fillId="0" borderId="0" xfId="0"/>
    <xf numFmtId="1" fontId="16" fillId="24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6" fillId="0" borderId="10" xfId="0" applyFont="1" applyFill="1" applyBorder="1" applyAlignment="1" applyProtection="1">
      <alignment horizontal="left"/>
      <protection locked="0"/>
    </xf>
    <xf numFmtId="0" fontId="0" fillId="24" borderId="12" xfId="0" applyFill="1" applyBorder="1" applyAlignment="1" applyProtection="1">
      <alignment horizontal="left"/>
    </xf>
    <xf numFmtId="0" fontId="22" fillId="24" borderId="12" xfId="0" applyFont="1" applyFill="1" applyBorder="1" applyAlignment="1" applyProtection="1">
      <alignment horizontal="left"/>
    </xf>
    <xf numFmtId="0" fontId="33" fillId="25" borderId="10" xfId="0" applyFont="1" applyFill="1" applyBorder="1" applyAlignment="1" applyProtection="1">
      <alignment horizontal="center"/>
      <protection locked="0"/>
    </xf>
    <xf numFmtId="0" fontId="16" fillId="28" borderId="10" xfId="0" applyFont="1" applyFill="1" applyBorder="1" applyAlignment="1" applyProtection="1">
      <alignment horizontal="left"/>
      <protection locked="0"/>
    </xf>
    <xf numFmtId="1" fontId="16" fillId="28" borderId="10" xfId="0" applyNumberFormat="1" applyFont="1" applyFill="1" applyBorder="1" applyAlignment="1" applyProtection="1">
      <alignment horizontal="center"/>
      <protection locked="0"/>
    </xf>
    <xf numFmtId="1" fontId="16" fillId="30" borderId="10" xfId="0" applyNumberFormat="1" applyFont="1" applyFill="1" applyBorder="1" applyAlignment="1" applyProtection="1">
      <alignment horizontal="center"/>
      <protection locked="0"/>
    </xf>
    <xf numFmtId="1" fontId="16" fillId="31" borderId="10" xfId="0" applyNumberFormat="1" applyFont="1" applyFill="1" applyBorder="1" applyAlignment="1" applyProtection="1">
      <alignment horizontal="center"/>
      <protection locked="0"/>
    </xf>
    <xf numFmtId="1" fontId="16" fillId="32" borderId="10" xfId="0" applyNumberFormat="1" applyFont="1" applyFill="1" applyBorder="1" applyAlignment="1" applyProtection="1">
      <alignment horizontal="center"/>
      <protection locked="0"/>
    </xf>
    <xf numFmtId="167" fontId="16" fillId="28" borderId="10" xfId="0" applyNumberFormat="1" applyFont="1" applyFill="1" applyBorder="1" applyAlignment="1" applyProtection="1">
      <alignment horizontal="center"/>
      <protection locked="0"/>
    </xf>
    <xf numFmtId="0" fontId="25" fillId="28" borderId="10" xfId="0" applyFont="1" applyFill="1" applyBorder="1" applyProtection="1">
      <protection locked="0"/>
    </xf>
    <xf numFmtId="1" fontId="16" fillId="0" borderId="10" xfId="0" applyNumberFormat="1" applyFont="1" applyFill="1" applyBorder="1" applyAlignment="1" applyProtection="1">
      <alignment horizontal="center"/>
      <protection locked="0"/>
    </xf>
    <xf numFmtId="0" fontId="33" fillId="32" borderId="10" xfId="0" applyFont="1" applyFill="1" applyBorder="1" applyAlignment="1" applyProtection="1">
      <alignment horizontal="center" vertical="center"/>
      <protection locked="0"/>
    </xf>
    <xf numFmtId="0" fontId="34" fillId="33" borderId="10" xfId="0" applyFont="1" applyFill="1" applyBorder="1" applyAlignment="1">
      <alignment horizontal="center"/>
    </xf>
    <xf numFmtId="14" fontId="34" fillId="33" borderId="10" xfId="0" applyNumberFormat="1" applyFont="1" applyFill="1" applyBorder="1" applyAlignment="1">
      <alignment horizontal="center"/>
    </xf>
    <xf numFmtId="0" fontId="0" fillId="0" borderId="10" xfId="0" applyBorder="1"/>
    <xf numFmtId="17" fontId="35" fillId="0" borderId="10" xfId="0" applyNumberFormat="1" applyFont="1" applyBorder="1" applyAlignment="1">
      <alignment horizontal="center"/>
    </xf>
    <xf numFmtId="0" fontId="16" fillId="28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26" fillId="25" borderId="21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 applyProtection="1">
      <alignment horizontal="center"/>
    </xf>
    <xf numFmtId="0" fontId="22" fillId="0" borderId="10" xfId="0" applyFont="1" applyBorder="1" applyAlignment="1" applyProtection="1">
      <alignment horizontal="center" vertical="center" wrapText="1"/>
      <protection locked="0"/>
    </xf>
    <xf numFmtId="167" fontId="22" fillId="0" borderId="10" xfId="0" applyNumberFormat="1" applyFont="1" applyBorder="1" applyAlignment="1" applyProtection="1">
      <alignment horizontal="center" vertical="center" wrapText="1"/>
      <protection locked="0"/>
    </xf>
    <xf numFmtId="167" fontId="22" fillId="33" borderId="10" xfId="0" applyNumberFormat="1" applyFont="1" applyFill="1" applyBorder="1" applyAlignment="1" applyProtection="1">
      <alignment horizontal="center" vertical="center" wrapText="1"/>
      <protection locked="0"/>
    </xf>
    <xf numFmtId="167" fontId="22" fillId="0" borderId="10" xfId="0" applyNumberFormat="1" applyFont="1" applyFill="1" applyBorder="1" applyAlignment="1" applyProtection="1">
      <alignment horizontal="center" vertical="center" wrapText="1"/>
      <protection locked="0"/>
    </xf>
    <xf numFmtId="167" fontId="22" fillId="31" borderId="1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167" fontId="22" fillId="30" borderId="10" xfId="0" applyNumberFormat="1" applyFont="1" applyFill="1" applyBorder="1" applyAlignment="1" applyProtection="1">
      <alignment horizontal="center" vertical="center" wrapText="1"/>
      <protection locked="0"/>
    </xf>
    <xf numFmtId="167" fontId="22" fillId="32" borderId="10" xfId="0" applyNumberFormat="1" applyFont="1" applyFill="1" applyBorder="1" applyAlignment="1" applyProtection="1">
      <alignment horizontal="center" vertical="center" wrapText="1"/>
      <protection locked="0"/>
    </xf>
    <xf numFmtId="0" fontId="22" fillId="28" borderId="10" xfId="0" applyFont="1" applyFill="1" applyBorder="1" applyAlignment="1" applyProtection="1">
      <alignment horizontal="center" vertical="center" wrapText="1"/>
      <protection locked="0"/>
    </xf>
    <xf numFmtId="0" fontId="0" fillId="24" borderId="10" xfId="0" applyFill="1" applyBorder="1" applyAlignment="1" applyProtection="1">
      <alignment horizontal="center"/>
      <protection locked="0"/>
    </xf>
    <xf numFmtId="0" fontId="0" fillId="24" borderId="19" xfId="0" applyFill="1" applyBorder="1" applyAlignment="1" applyProtection="1">
      <alignment horizontal="center"/>
      <protection locked="0"/>
    </xf>
    <xf numFmtId="0" fontId="16" fillId="0" borderId="10" xfId="0" applyFont="1" applyFill="1" applyBorder="1" applyAlignment="1" applyProtection="1">
      <alignment horizontal="center"/>
      <protection locked="0"/>
    </xf>
    <xf numFmtId="1" fontId="0" fillId="0" borderId="10" xfId="0" applyNumberFormat="1" applyFill="1" applyBorder="1" applyAlignment="1" applyProtection="1">
      <alignment horizontal="center"/>
      <protection locked="0"/>
    </xf>
    <xf numFmtId="0" fontId="0" fillId="24" borderId="12" xfId="0" applyFill="1" applyBorder="1" applyAlignment="1" applyProtection="1">
      <alignment horizontal="center"/>
      <protection locked="0"/>
    </xf>
    <xf numFmtId="167" fontId="22" fillId="28" borderId="10" xfId="0" applyNumberFormat="1" applyFont="1" applyFill="1" applyBorder="1" applyAlignment="1" applyProtection="1">
      <alignment horizontal="center" vertical="center" wrapText="1"/>
      <protection locked="0"/>
    </xf>
    <xf numFmtId="0" fontId="27" fillId="24" borderId="10" xfId="0" applyFont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0" fillId="0" borderId="0" xfId="0" applyProtection="1"/>
    <xf numFmtId="0" fontId="22" fillId="0" borderId="0" xfId="0" applyFont="1" applyFill="1" applyBorder="1" applyAlignment="1" applyProtection="1"/>
    <xf numFmtId="0" fontId="24" fillId="0" borderId="0" xfId="0" applyFont="1" applyFill="1" applyBorder="1" applyAlignment="1" applyProtection="1">
      <alignment horizontal="left"/>
    </xf>
    <xf numFmtId="0" fontId="24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22" fillId="0" borderId="0" xfId="0" applyFont="1" applyBorder="1" applyAlignment="1" applyProtection="1">
      <alignment horizontal="right"/>
    </xf>
    <xf numFmtId="0" fontId="29" fillId="0" borderId="0" xfId="0" applyFont="1" applyFill="1" applyAlignment="1" applyProtection="1">
      <alignment horizontal="left" vertical="center"/>
    </xf>
    <xf numFmtId="0" fontId="29" fillId="0" borderId="0" xfId="0" applyFont="1" applyFill="1" applyAlignment="1" applyProtection="1">
      <alignment horizontal="left"/>
    </xf>
    <xf numFmtId="0" fontId="22" fillId="0" borderId="10" xfId="0" applyFont="1" applyBorder="1" applyAlignment="1" applyProtection="1">
      <alignment horizontal="center"/>
    </xf>
    <xf numFmtId="0" fontId="22" fillId="0" borderId="12" xfId="0" applyFont="1" applyBorder="1" applyAlignment="1" applyProtection="1">
      <alignment horizontal="center"/>
    </xf>
    <xf numFmtId="0" fontId="22" fillId="0" borderId="12" xfId="0" applyFont="1" applyFill="1" applyBorder="1" applyAlignment="1" applyProtection="1">
      <alignment horizontal="center"/>
    </xf>
    <xf numFmtId="1" fontId="16" fillId="0" borderId="10" xfId="0" applyNumberFormat="1" applyFont="1" applyFill="1" applyBorder="1" applyAlignment="1" applyProtection="1">
      <alignment horizontal="center"/>
    </xf>
    <xf numFmtId="1" fontId="16" fillId="28" borderId="10" xfId="0" applyNumberFormat="1" applyFont="1" applyFill="1" applyBorder="1" applyAlignment="1" applyProtection="1">
      <alignment horizontal="center"/>
    </xf>
    <xf numFmtId="0" fontId="25" fillId="28" borderId="10" xfId="0" applyFont="1" applyFill="1" applyBorder="1" applyProtection="1"/>
    <xf numFmtId="0" fontId="0" fillId="24" borderId="0" xfId="0" applyFill="1" applyProtection="1"/>
    <xf numFmtId="1" fontId="16" fillId="24" borderId="10" xfId="0" applyNumberFormat="1" applyFont="1" applyFill="1" applyBorder="1" applyProtection="1"/>
    <xf numFmtId="1" fontId="16" fillId="30" borderId="10" xfId="0" applyNumberFormat="1" applyFont="1" applyFill="1" applyBorder="1" applyProtection="1"/>
    <xf numFmtId="1" fontId="16" fillId="31" borderId="10" xfId="0" applyNumberFormat="1" applyFont="1" applyFill="1" applyBorder="1" applyProtection="1"/>
    <xf numFmtId="1" fontId="16" fillId="32" borderId="10" xfId="0" applyNumberFormat="1" applyFont="1" applyFill="1" applyBorder="1" applyProtection="1"/>
    <xf numFmtId="0" fontId="0" fillId="24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22" fillId="24" borderId="0" xfId="0" applyFont="1" applyFill="1" applyBorder="1" applyAlignment="1" applyProtection="1">
      <alignment horizontal="left"/>
    </xf>
    <xf numFmtId="1" fontId="0" fillId="24" borderId="0" xfId="0" applyNumberFormat="1" applyFill="1" applyBorder="1" applyProtection="1"/>
    <xf numFmtId="1" fontId="0" fillId="0" borderId="0" xfId="0" applyNumberFormat="1" applyFill="1" applyBorder="1" applyProtection="1"/>
    <xf numFmtId="1" fontId="0" fillId="0" borderId="0" xfId="0" applyNumberFormat="1" applyFill="1" applyBorder="1" applyAlignment="1" applyProtection="1">
      <alignment horizontal="center"/>
    </xf>
    <xf numFmtId="0" fontId="0" fillId="0" borderId="0" xfId="0" applyNumberFormat="1" applyFill="1" applyBorder="1" applyProtection="1"/>
    <xf numFmtId="0" fontId="25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Border="1" applyProtection="1"/>
    <xf numFmtId="9" fontId="0" fillId="0" borderId="0" xfId="71" applyFont="1" applyProtection="1"/>
    <xf numFmtId="9" fontId="22" fillId="0" borderId="32" xfId="71" applyFont="1" applyBorder="1" applyAlignment="1" applyProtection="1">
      <alignment horizontal="center"/>
    </xf>
    <xf numFmtId="9" fontId="0" fillId="28" borderId="13" xfId="71" applyFont="1" applyFill="1" applyBorder="1" applyAlignment="1" applyProtection="1">
      <alignment horizontal="center"/>
    </xf>
    <xf numFmtId="1" fontId="0" fillId="0" borderId="12" xfId="0" applyNumberFormat="1" applyFill="1" applyBorder="1" applyAlignment="1" applyProtection="1">
      <alignment horizontal="center"/>
      <protection locked="0"/>
    </xf>
    <xf numFmtId="1" fontId="37" fillId="0" borderId="0" xfId="0" applyNumberFormat="1" applyFont="1" applyAlignment="1" applyProtection="1">
      <alignment horizontal="center"/>
    </xf>
    <xf numFmtId="9" fontId="22" fillId="0" borderId="0" xfId="0" applyNumberFormat="1" applyFont="1" applyFill="1" applyBorder="1" applyAlignment="1" applyProtection="1">
      <alignment horizontal="left"/>
    </xf>
    <xf numFmtId="0" fontId="28" fillId="0" borderId="0" xfId="0" applyFont="1" applyBorder="1" applyProtection="1"/>
    <xf numFmtId="0" fontId="30" fillId="0" borderId="0" xfId="0" applyFont="1" applyFill="1" applyAlignment="1" applyProtection="1">
      <alignment horizontal="center"/>
    </xf>
    <xf numFmtId="0" fontId="28" fillId="0" borderId="0" xfId="0" applyFont="1" applyFill="1" applyBorder="1" applyProtection="1"/>
    <xf numFmtId="0" fontId="27" fillId="30" borderId="32" xfId="0" applyFont="1" applyFill="1" applyBorder="1" applyAlignment="1" applyProtection="1">
      <alignment vertical="center" wrapText="1"/>
    </xf>
    <xf numFmtId="0" fontId="28" fillId="0" borderId="0" xfId="0" applyFont="1" applyProtection="1"/>
    <xf numFmtId="0" fontId="27" fillId="25" borderId="10" xfId="0" applyFont="1" applyFill="1" applyBorder="1" applyProtection="1"/>
    <xf numFmtId="0" fontId="28" fillId="24" borderId="10" xfId="0" applyFont="1" applyFill="1" applyBorder="1" applyAlignment="1" applyProtection="1">
      <alignment horizontal="center"/>
    </xf>
    <xf numFmtId="1" fontId="28" fillId="0" borderId="10" xfId="0" applyNumberFormat="1" applyFont="1" applyFill="1" applyBorder="1" applyAlignment="1" applyProtection="1">
      <alignment horizontal="center"/>
    </xf>
    <xf numFmtId="0" fontId="27" fillId="25" borderId="10" xfId="0" applyFont="1" applyFill="1" applyBorder="1" applyAlignment="1" applyProtection="1">
      <alignment horizontal="center"/>
    </xf>
    <xf numFmtId="0" fontId="27" fillId="33" borderId="10" xfId="0" applyFont="1" applyFill="1" applyBorder="1" applyAlignment="1" applyProtection="1">
      <alignment horizontal="center"/>
    </xf>
    <xf numFmtId="170" fontId="27" fillId="25" borderId="10" xfId="0" applyNumberFormat="1" applyFont="1" applyFill="1" applyBorder="1" applyAlignment="1" applyProtection="1">
      <alignment horizontal="center"/>
    </xf>
    <xf numFmtId="170" fontId="27" fillId="25" borderId="10" xfId="71" applyNumberFormat="1" applyFont="1" applyFill="1" applyBorder="1" applyAlignment="1" applyProtection="1">
      <alignment horizontal="center"/>
    </xf>
    <xf numFmtId="9" fontId="27" fillId="25" borderId="10" xfId="71" applyNumberFormat="1" applyFont="1" applyFill="1" applyBorder="1" applyAlignment="1" applyProtection="1">
      <alignment horizontal="center"/>
    </xf>
    <xf numFmtId="9" fontId="28" fillId="0" borderId="0" xfId="0" applyNumberFormat="1" applyFont="1" applyProtection="1"/>
    <xf numFmtId="0" fontId="39" fillId="25" borderId="10" xfId="0" applyFont="1" applyFill="1" applyBorder="1" applyAlignment="1" applyProtection="1">
      <alignment horizontal="center"/>
    </xf>
    <xf numFmtId="0" fontId="39" fillId="0" borderId="10" xfId="0" applyFont="1" applyBorder="1" applyAlignment="1" applyProtection="1">
      <alignment horizontal="center"/>
    </xf>
    <xf numFmtId="0" fontId="39" fillId="0" borderId="0" xfId="0" applyFont="1" applyBorder="1" applyAlignment="1" applyProtection="1">
      <alignment horizontal="center"/>
    </xf>
    <xf numFmtId="0" fontId="28" fillId="25" borderId="10" xfId="0" applyFont="1" applyFill="1" applyBorder="1" applyAlignment="1" applyProtection="1">
      <alignment horizontal="center" vertical="center"/>
      <protection locked="0"/>
    </xf>
    <xf numFmtId="0" fontId="28" fillId="25" borderId="10" xfId="67" applyFont="1" applyFill="1" applyBorder="1" applyAlignment="1" applyProtection="1">
      <alignment horizontal="center" vertical="center"/>
      <protection locked="0"/>
    </xf>
    <xf numFmtId="0" fontId="28" fillId="25" borderId="10" xfId="0" applyFont="1" applyFill="1" applyBorder="1" applyAlignment="1" applyProtection="1">
      <alignment horizontal="center" vertical="center" wrapText="1"/>
      <protection locked="0"/>
    </xf>
    <xf numFmtId="0" fontId="0" fillId="0" borderId="10" xfId="0" applyFill="1" applyBorder="1"/>
    <xf numFmtId="0" fontId="40" fillId="0" borderId="0" xfId="0" applyFont="1" applyProtection="1"/>
    <xf numFmtId="0" fontId="40" fillId="0" borderId="0" xfId="0" applyFont="1" applyAlignment="1" applyProtection="1">
      <alignment horizontal="center"/>
    </xf>
    <xf numFmtId="0" fontId="41" fillId="0" borderId="0" xfId="0" applyFont="1" applyProtection="1"/>
    <xf numFmtId="0" fontId="40" fillId="0" borderId="0" xfId="0" applyFont="1" applyFill="1" applyProtection="1"/>
    <xf numFmtId="0" fontId="41" fillId="0" borderId="0" xfId="0" applyFont="1" applyAlignment="1" applyProtection="1">
      <alignment horizontal="center"/>
    </xf>
    <xf numFmtId="0" fontId="43" fillId="0" borderId="0" xfId="0" applyFont="1" applyProtection="1"/>
    <xf numFmtId="0" fontId="0" fillId="0" borderId="0" xfId="0" applyBorder="1" applyAlignment="1" applyProtection="1">
      <alignment horizontal="center"/>
    </xf>
    <xf numFmtId="9" fontId="0" fillId="0" borderId="0" xfId="71" applyFont="1" applyBorder="1" applyAlignment="1" applyProtection="1">
      <alignment horizontal="center"/>
    </xf>
    <xf numFmtId="0" fontId="38" fillId="36" borderId="32" xfId="0" applyFont="1" applyFill="1" applyBorder="1" applyAlignment="1" applyProtection="1">
      <alignment horizontal="center"/>
    </xf>
    <xf numFmtId="1" fontId="16" fillId="37" borderId="10" xfId="0" applyNumberFormat="1" applyFont="1" applyFill="1" applyBorder="1" applyAlignment="1" applyProtection="1">
      <alignment horizontal="center"/>
      <protection locked="0"/>
    </xf>
    <xf numFmtId="1" fontId="16" fillId="37" borderId="10" xfId="0" applyNumberFormat="1" applyFont="1" applyFill="1" applyBorder="1" applyProtection="1"/>
    <xf numFmtId="0" fontId="33" fillId="38" borderId="10" xfId="0" applyFont="1" applyFill="1" applyBorder="1" applyAlignment="1" applyProtection="1">
      <alignment horizontal="center"/>
      <protection locked="0"/>
    </xf>
    <xf numFmtId="172" fontId="44" fillId="0" borderId="0" xfId="0" applyNumberFormat="1" applyFont="1" applyFill="1" applyBorder="1" applyAlignment="1" applyProtection="1">
      <alignment horizontal="left"/>
    </xf>
    <xf numFmtId="0" fontId="26" fillId="25" borderId="33" xfId="0" applyFont="1" applyFill="1" applyBorder="1" applyAlignment="1" applyProtection="1">
      <alignment horizontal="center" vertical="center" wrapText="1"/>
    </xf>
    <xf numFmtId="1" fontId="16" fillId="0" borderId="12" xfId="0" applyNumberFormat="1" applyFont="1" applyFill="1" applyBorder="1" applyAlignment="1" applyProtection="1">
      <alignment horizontal="center"/>
      <protection locked="0"/>
    </xf>
    <xf numFmtId="1" fontId="16" fillId="0" borderId="12" xfId="0" applyNumberFormat="1" applyFont="1" applyFill="1" applyBorder="1" applyAlignment="1" applyProtection="1">
      <alignment horizontal="center"/>
    </xf>
    <xf numFmtId="172" fontId="16" fillId="37" borderId="10" xfId="0" applyNumberFormat="1" applyFont="1" applyFill="1" applyBorder="1" applyAlignment="1" applyProtection="1">
      <alignment horizontal="center"/>
    </xf>
    <xf numFmtId="0" fontId="45" fillId="39" borderId="10" xfId="0" applyFont="1" applyFill="1" applyBorder="1" applyAlignment="1" applyProtection="1">
      <alignment horizontal="center" vertical="center" wrapText="1"/>
      <protection locked="0"/>
    </xf>
    <xf numFmtId="167" fontId="45" fillId="39" borderId="10" xfId="0" applyNumberFormat="1" applyFont="1" applyFill="1" applyBorder="1" applyAlignment="1" applyProtection="1">
      <alignment horizontal="center" vertical="center" wrapText="1"/>
      <protection locked="0"/>
    </xf>
    <xf numFmtId="49" fontId="33" fillId="25" borderId="10" xfId="0" applyNumberFormat="1" applyFont="1" applyFill="1" applyBorder="1" applyAlignment="1" applyProtection="1">
      <alignment horizontal="center"/>
      <protection locked="0"/>
    </xf>
    <xf numFmtId="16" fontId="33" fillId="25" borderId="10" xfId="0" applyNumberFormat="1" applyFont="1" applyFill="1" applyBorder="1" applyAlignment="1" applyProtection="1">
      <alignment horizontal="center"/>
      <protection locked="0"/>
    </xf>
    <xf numFmtId="0" fontId="22" fillId="29" borderId="0" xfId="66" applyFont="1" applyFill="1" applyAlignment="1">
      <alignment horizontal="center"/>
    </xf>
    <xf numFmtId="14" fontId="22" fillId="29" borderId="0" xfId="66" applyNumberFormat="1" applyFont="1" applyFill="1" applyAlignment="1">
      <alignment horizontal="center"/>
    </xf>
    <xf numFmtId="0" fontId="46" fillId="33" borderId="10" xfId="66" applyFont="1" applyFill="1" applyBorder="1" applyAlignment="1">
      <alignment horizontal="center" vertical="center"/>
    </xf>
    <xf numFmtId="0" fontId="47" fillId="26" borderId="10" xfId="66" applyFont="1" applyFill="1" applyBorder="1" applyAlignment="1" applyProtection="1">
      <alignment horizontal="center" vertical="center"/>
      <protection locked="0"/>
    </xf>
    <xf numFmtId="0" fontId="1" fillId="0" borderId="0" xfId="66" applyFont="1" applyAlignment="1">
      <alignment horizontal="center" vertical="center"/>
    </xf>
    <xf numFmtId="0" fontId="1" fillId="0" borderId="0" xfId="66" applyFont="1" applyAlignment="1">
      <alignment horizontal="center"/>
    </xf>
    <xf numFmtId="14" fontId="1" fillId="0" borderId="0" xfId="66" applyNumberFormat="1" applyFont="1" applyFill="1" applyAlignment="1">
      <alignment horizontal="center"/>
    </xf>
    <xf numFmtId="0" fontId="1" fillId="0" borderId="0" xfId="66"/>
    <xf numFmtId="167" fontId="22" fillId="28" borderId="1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66" applyFont="1" applyAlignment="1">
      <alignment horizontal="left"/>
    </xf>
    <xf numFmtId="0" fontId="27" fillId="0" borderId="0" xfId="0" applyFont="1" applyFill="1" applyBorder="1" applyAlignment="1" applyProtection="1">
      <alignment horizontal="center"/>
    </xf>
    <xf numFmtId="1" fontId="27" fillId="33" borderId="10" xfId="0" applyNumberFormat="1" applyFont="1" applyFill="1" applyBorder="1" applyAlignment="1" applyProtection="1">
      <alignment horizontal="center"/>
    </xf>
    <xf numFmtId="0" fontId="16" fillId="28" borderId="0" xfId="0" applyFont="1" applyFill="1" applyBorder="1" applyAlignment="1" applyProtection="1">
      <alignment horizontal="left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 vertical="center" wrapText="1"/>
      <protection locked="0"/>
    </xf>
    <xf numFmtId="0" fontId="0" fillId="24" borderId="12" xfId="0" applyFill="1" applyBorder="1" applyAlignment="1" applyProtection="1">
      <alignment horizontal="center"/>
    </xf>
    <xf numFmtId="167" fontId="45" fillId="41" borderId="10" xfId="0" applyNumberFormat="1" applyFont="1" applyFill="1" applyBorder="1" applyAlignment="1" applyProtection="1">
      <alignment horizontal="center" vertical="center" wrapText="1"/>
      <protection locked="0"/>
    </xf>
    <xf numFmtId="167" fontId="22" fillId="41" borderId="10" xfId="0" applyNumberFormat="1" applyFont="1" applyFill="1" applyBorder="1" applyAlignment="1" applyProtection="1">
      <alignment horizontal="center" vertical="center" wrapText="1"/>
      <protection locked="0"/>
    </xf>
    <xf numFmtId="1" fontId="16" fillId="41" borderId="10" xfId="0" applyNumberFormat="1" applyFont="1" applyFill="1" applyBorder="1" applyAlignment="1" applyProtection="1">
      <alignment horizontal="center"/>
      <protection locked="0"/>
    </xf>
    <xf numFmtId="1" fontId="16" fillId="41" borderId="10" xfId="0" applyNumberFormat="1" applyFont="1" applyFill="1" applyBorder="1" applyProtection="1"/>
    <xf numFmtId="0" fontId="33" fillId="40" borderId="10" xfId="0" applyFont="1" applyFill="1" applyBorder="1" applyAlignment="1" applyProtection="1">
      <alignment horizontal="center"/>
      <protection locked="0"/>
    </xf>
    <xf numFmtId="20" fontId="16" fillId="0" borderId="10" xfId="0" applyNumberFormat="1" applyFont="1" applyFill="1" applyBorder="1" applyAlignment="1" applyProtection="1">
      <alignment horizontal="left"/>
      <protection locked="0"/>
    </xf>
    <xf numFmtId="20" fontId="1" fillId="0" borderId="10" xfId="0" applyNumberFormat="1" applyFont="1" applyFill="1" applyBorder="1" applyAlignment="1" applyProtection="1">
      <alignment horizontal="left"/>
      <protection locked="0"/>
    </xf>
    <xf numFmtId="0" fontId="45" fillId="30" borderId="32" xfId="0" applyFont="1" applyFill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24" borderId="0" xfId="0" applyFill="1" applyBorder="1" applyAlignment="1" applyProtection="1">
      <alignment horizontal="left"/>
    </xf>
    <xf numFmtId="0" fontId="40" fillId="0" borderId="0" xfId="0" applyFont="1" applyBorder="1" applyProtection="1"/>
    <xf numFmtId="0" fontId="16" fillId="28" borderId="10" xfId="0" applyFont="1" applyFill="1" applyBorder="1" applyAlignment="1" applyProtection="1">
      <alignment horizontal="left"/>
    </xf>
    <xf numFmtId="0" fontId="1" fillId="28" borderId="10" xfId="0" applyFont="1" applyFill="1" applyBorder="1" applyAlignment="1" applyProtection="1">
      <alignment horizontal="left"/>
    </xf>
    <xf numFmtId="0" fontId="42" fillId="0" borderId="0" xfId="0" applyFont="1" applyFill="1" applyAlignment="1">
      <alignment horizontal="center"/>
    </xf>
    <xf numFmtId="0" fontId="51" fillId="0" borderId="12" xfId="0" applyFont="1" applyFill="1" applyBorder="1" applyAlignment="1" applyProtection="1">
      <alignment horizontal="center"/>
    </xf>
    <xf numFmtId="0" fontId="52" fillId="44" borderId="10" xfId="0" applyFont="1" applyFill="1" applyBorder="1" applyAlignment="1" applyProtection="1">
      <alignment horizontal="center" vertical="center" wrapText="1"/>
      <protection locked="0"/>
    </xf>
    <xf numFmtId="0" fontId="50" fillId="43" borderId="12" xfId="0" applyFont="1" applyFill="1" applyBorder="1" applyAlignment="1" applyProtection="1">
      <alignment horizontal="center" vertical="center"/>
    </xf>
    <xf numFmtId="0" fontId="50" fillId="43" borderId="19" xfId="0" applyFont="1" applyFill="1" applyBorder="1" applyAlignment="1" applyProtection="1">
      <alignment horizontal="center" vertical="center"/>
    </xf>
    <xf numFmtId="0" fontId="50" fillId="43" borderId="0" xfId="0" applyFont="1" applyFill="1" applyBorder="1" applyAlignment="1" applyProtection="1">
      <alignment horizontal="center" vertical="center"/>
    </xf>
    <xf numFmtId="0" fontId="54" fillId="0" borderId="0" xfId="0" applyFont="1" applyAlignment="1" applyProtection="1">
      <alignment horizontal="center"/>
    </xf>
    <xf numFmtId="0" fontId="55" fillId="0" borderId="0" xfId="0" applyFont="1" applyFill="1" applyAlignment="1" applyProtection="1">
      <alignment horizontal="center"/>
    </xf>
    <xf numFmtId="0" fontId="56" fillId="0" borderId="0" xfId="0" applyFont="1" applyAlignment="1" applyProtection="1">
      <alignment horizontal="center"/>
    </xf>
    <xf numFmtId="0" fontId="56" fillId="0" borderId="0" xfId="0" applyFont="1" applyFill="1" applyAlignment="1" applyProtection="1">
      <alignment horizontal="center"/>
    </xf>
    <xf numFmtId="0" fontId="54" fillId="0" borderId="0" xfId="0" applyFont="1" applyFill="1" applyBorder="1" applyAlignment="1" applyProtection="1">
      <alignment horizontal="center"/>
    </xf>
    <xf numFmtId="0" fontId="48" fillId="33" borderId="10" xfId="0" applyFont="1" applyFill="1" applyBorder="1" applyAlignment="1" applyProtection="1">
      <alignment horizontal="center"/>
    </xf>
    <xf numFmtId="0" fontId="57" fillId="0" borderId="10" xfId="0" applyFont="1" applyBorder="1" applyAlignment="1" applyProtection="1">
      <alignment horizontal="center"/>
    </xf>
    <xf numFmtId="0" fontId="54" fillId="0" borderId="0" xfId="0" applyFont="1" applyFill="1" applyAlignment="1" applyProtection="1">
      <alignment horizontal="center"/>
    </xf>
    <xf numFmtId="0" fontId="54" fillId="33" borderId="10" xfId="0" applyFont="1" applyFill="1" applyBorder="1" applyAlignment="1" applyProtection="1">
      <alignment horizontal="center" wrapText="1"/>
    </xf>
    <xf numFmtId="0" fontId="48" fillId="0" borderId="0" xfId="0" applyFont="1" applyFill="1" applyAlignment="1" applyProtection="1">
      <alignment horizontal="center"/>
    </xf>
    <xf numFmtId="14" fontId="54" fillId="0" borderId="0" xfId="0" applyNumberFormat="1" applyFont="1" applyFill="1" applyAlignment="1" applyProtection="1">
      <alignment horizontal="center"/>
    </xf>
    <xf numFmtId="0" fontId="57" fillId="0" borderId="10" xfId="0" applyFont="1" applyFill="1" applyBorder="1" applyAlignment="1" applyProtection="1">
      <alignment horizontal="center"/>
    </xf>
    <xf numFmtId="0" fontId="49" fillId="0" borderId="10" xfId="0" applyFont="1" applyBorder="1" applyAlignment="1" applyProtection="1">
      <alignment horizontal="center"/>
    </xf>
    <xf numFmtId="0" fontId="58" fillId="0" borderId="0" xfId="0" applyFont="1" applyFill="1" applyAlignment="1" applyProtection="1">
      <alignment vertical="center"/>
    </xf>
    <xf numFmtId="0" fontId="57" fillId="0" borderId="10" xfId="0" applyFont="1" applyFill="1" applyBorder="1" applyAlignment="1" applyProtection="1">
      <alignment horizontal="center" vertical="center"/>
    </xf>
    <xf numFmtId="0" fontId="48" fillId="33" borderId="10" xfId="0" applyFont="1" applyFill="1" applyBorder="1" applyAlignment="1" applyProtection="1">
      <alignment horizontal="center" vertical="center"/>
    </xf>
    <xf numFmtId="0" fontId="55" fillId="0" borderId="0" xfId="0" applyFont="1" applyFill="1" applyAlignment="1" applyProtection="1">
      <alignment horizontal="left"/>
    </xf>
    <xf numFmtId="0" fontId="55" fillId="0" borderId="0" xfId="0" applyFont="1" applyFill="1" applyAlignment="1" applyProtection="1">
      <alignment horizontal="left" vertical="center"/>
    </xf>
    <xf numFmtId="0" fontId="54" fillId="0" borderId="0" xfId="0" applyFont="1" applyFill="1" applyBorder="1" applyAlignment="1" applyProtection="1">
      <alignment horizontal="center" vertical="center"/>
    </xf>
    <xf numFmtId="0" fontId="54" fillId="0" borderId="0" xfId="0" applyFont="1" applyAlignment="1" applyProtection="1">
      <alignment horizontal="center" vertical="center"/>
    </xf>
    <xf numFmtId="0" fontId="54" fillId="0" borderId="0" xfId="0" applyFont="1" applyFill="1" applyAlignment="1" applyProtection="1">
      <alignment horizontal="center" vertical="center"/>
    </xf>
    <xf numFmtId="0" fontId="54" fillId="0" borderId="11" xfId="0" applyFont="1" applyBorder="1" applyAlignment="1" applyProtection="1">
      <alignment horizontal="center" wrapText="1"/>
    </xf>
    <xf numFmtId="0" fontId="54" fillId="0" borderId="15" xfId="0" applyFont="1" applyBorder="1" applyAlignment="1" applyProtection="1">
      <alignment horizontal="center" wrapText="1"/>
    </xf>
    <xf numFmtId="0" fontId="54" fillId="0" borderId="16" xfId="0" applyFont="1" applyBorder="1" applyAlignment="1" applyProtection="1">
      <alignment horizontal="center" wrapText="1"/>
    </xf>
    <xf numFmtId="0" fontId="54" fillId="0" borderId="14" xfId="0" applyFont="1" applyBorder="1" applyAlignment="1" applyProtection="1">
      <alignment horizontal="center" wrapText="1"/>
    </xf>
    <xf numFmtId="1" fontId="54" fillId="0" borderId="14" xfId="0" applyNumberFormat="1" applyFont="1" applyBorder="1" applyAlignment="1" applyProtection="1">
      <alignment horizontal="center" wrapText="1"/>
    </xf>
    <xf numFmtId="0" fontId="54" fillId="0" borderId="13" xfId="0" applyFont="1" applyBorder="1" applyAlignment="1" applyProtection="1">
      <alignment horizontal="center" wrapText="1"/>
      <protection locked="0"/>
    </xf>
    <xf numFmtId="0" fontId="54" fillId="0" borderId="13" xfId="0" applyFont="1" applyBorder="1" applyAlignment="1" applyProtection="1">
      <alignment horizontal="center" wrapText="1"/>
    </xf>
    <xf numFmtId="0" fontId="60" fillId="0" borderId="13" xfId="59" applyFont="1" applyBorder="1" applyAlignment="1" applyProtection="1">
      <alignment horizontal="center" wrapText="1"/>
      <protection locked="0"/>
    </xf>
    <xf numFmtId="0" fontId="54" fillId="0" borderId="0" xfId="0" applyFont="1" applyAlignment="1" applyProtection="1">
      <alignment horizontal="center" wrapText="1"/>
    </xf>
    <xf numFmtId="0" fontId="55" fillId="0" borderId="0" xfId="0" applyFont="1" applyFill="1" applyBorder="1" applyAlignment="1" applyProtection="1">
      <alignment horizontal="center" vertical="center" wrapText="1"/>
    </xf>
    <xf numFmtId="0" fontId="54" fillId="0" borderId="0" xfId="0" applyFont="1" applyFill="1" applyBorder="1" applyAlignment="1" applyProtection="1">
      <alignment horizontal="center" wrapText="1"/>
    </xf>
    <xf numFmtId="0" fontId="55" fillId="0" borderId="0" xfId="0" applyFont="1" applyFill="1" applyBorder="1" applyAlignment="1" applyProtection="1">
      <alignment horizontal="center" vertical="center"/>
    </xf>
    <xf numFmtId="0" fontId="55" fillId="0" borderId="0" xfId="0" applyFont="1" applyFill="1" applyBorder="1" applyAlignment="1" applyProtection="1">
      <alignment horizontal="center"/>
    </xf>
    <xf numFmtId="14" fontId="54" fillId="0" borderId="0" xfId="0" applyNumberFormat="1" applyFont="1" applyFill="1" applyBorder="1" applyAlignment="1" applyProtection="1">
      <alignment horizontal="center" wrapText="1"/>
    </xf>
    <xf numFmtId="0" fontId="54" fillId="0" borderId="0" xfId="0" applyFont="1" applyFill="1" applyBorder="1" applyAlignment="1" applyProtection="1">
      <alignment horizontal="left" wrapText="1"/>
    </xf>
    <xf numFmtId="0" fontId="61" fillId="0" borderId="10" xfId="0" applyFont="1" applyBorder="1" applyAlignment="1">
      <alignment horizontal="center"/>
    </xf>
    <xf numFmtId="0" fontId="61" fillId="0" borderId="10" xfId="0" applyFont="1" applyBorder="1" applyAlignment="1">
      <alignment horizontal="center" vertical="center"/>
    </xf>
    <xf numFmtId="0" fontId="54" fillId="0" borderId="0" xfId="0" applyFont="1" applyAlignment="1" applyProtection="1">
      <alignment horizontal="left" wrapText="1"/>
    </xf>
    <xf numFmtId="0" fontId="61" fillId="0" borderId="12" xfId="0" applyFont="1" applyBorder="1" applyAlignment="1">
      <alignment horizontal="center"/>
    </xf>
    <xf numFmtId="0" fontId="54" fillId="29" borderId="14" xfId="0" applyFont="1" applyFill="1" applyBorder="1" applyAlignment="1" applyProtection="1">
      <alignment horizontal="center" wrapText="1"/>
    </xf>
    <xf numFmtId="0" fontId="54" fillId="29" borderId="16" xfId="0" applyFont="1" applyFill="1" applyBorder="1" applyAlignment="1" applyProtection="1">
      <alignment horizontal="center" wrapText="1"/>
    </xf>
    <xf numFmtId="0" fontId="54" fillId="34" borderId="16" xfId="0" applyFont="1" applyFill="1" applyBorder="1" applyAlignment="1" applyProtection="1">
      <alignment horizontal="center" wrapText="1"/>
    </xf>
    <xf numFmtId="1" fontId="54" fillId="0" borderId="16" xfId="0" applyNumberFormat="1" applyFont="1" applyBorder="1" applyAlignment="1" applyProtection="1">
      <alignment horizontal="center" wrapText="1"/>
    </xf>
    <xf numFmtId="1" fontId="54" fillId="29" borderId="16" xfId="0" applyNumberFormat="1" applyFont="1" applyFill="1" applyBorder="1" applyAlignment="1" applyProtection="1">
      <alignment horizontal="center" wrapText="1"/>
    </xf>
    <xf numFmtId="0" fontId="54" fillId="0" borderId="17" xfId="0" applyFont="1" applyBorder="1" applyAlignment="1" applyProtection="1">
      <alignment horizontal="center" wrapText="1"/>
    </xf>
    <xf numFmtId="0" fontId="54" fillId="29" borderId="10" xfId="0" applyFont="1" applyFill="1" applyBorder="1" applyAlignment="1" applyProtection="1">
      <alignment horizontal="center" wrapText="1"/>
    </xf>
    <xf numFmtId="0" fontId="54" fillId="29" borderId="0" xfId="0" applyFont="1" applyFill="1" applyBorder="1" applyAlignment="1" applyProtection="1">
      <alignment horizontal="center" wrapText="1"/>
    </xf>
    <xf numFmtId="49" fontId="54" fillId="0" borderId="0" xfId="0" applyNumberFormat="1" applyFont="1" applyAlignment="1" applyProtection="1">
      <alignment horizontal="center"/>
    </xf>
    <xf numFmtId="0" fontId="62" fillId="0" borderId="0" xfId="0" applyFont="1" applyFill="1" applyAlignment="1" applyProtection="1">
      <alignment vertical="center"/>
    </xf>
    <xf numFmtId="0" fontId="63" fillId="0" borderId="21" xfId="0" applyFont="1" applyFill="1" applyBorder="1" applyAlignment="1" applyProtection="1">
      <alignment horizontal="center" vertical="center" wrapText="1"/>
    </xf>
    <xf numFmtId="0" fontId="63" fillId="0" borderId="22" xfId="0" applyFont="1" applyFill="1" applyBorder="1" applyAlignment="1" applyProtection="1">
      <alignment horizontal="center" vertical="center" wrapText="1"/>
    </xf>
    <xf numFmtId="0" fontId="62" fillId="46" borderId="26" xfId="0" applyFont="1" applyFill="1" applyBorder="1" applyAlignment="1" applyProtection="1">
      <alignment vertical="center" wrapText="1"/>
    </xf>
    <xf numFmtId="0" fontId="62" fillId="46" borderId="27" xfId="0" applyFont="1" applyFill="1" applyBorder="1" applyAlignment="1" applyProtection="1">
      <alignment vertical="center" wrapText="1"/>
    </xf>
    <xf numFmtId="0" fontId="62" fillId="46" borderId="28" xfId="0" applyFont="1" applyFill="1" applyBorder="1" applyAlignment="1" applyProtection="1">
      <alignment vertical="center" wrapText="1"/>
    </xf>
    <xf numFmtId="0" fontId="62" fillId="46" borderId="21" xfId="0" applyFont="1" applyFill="1" applyBorder="1" applyAlignment="1" applyProtection="1">
      <alignment horizontal="center" vertical="center" wrapText="1"/>
    </xf>
    <xf numFmtId="0" fontId="63" fillId="0" borderId="33" xfId="0" applyFont="1" applyFill="1" applyBorder="1" applyAlignment="1" applyProtection="1">
      <alignment horizontal="center" vertical="center" wrapText="1"/>
    </xf>
    <xf numFmtId="0" fontId="55" fillId="25" borderId="21" xfId="0" applyFont="1" applyFill="1" applyBorder="1" applyAlignment="1" applyProtection="1">
      <alignment horizontal="center" vertical="center" wrapText="1"/>
    </xf>
    <xf numFmtId="0" fontId="55" fillId="25" borderId="21" xfId="0" applyFont="1" applyFill="1" applyBorder="1" applyAlignment="1" applyProtection="1">
      <alignment horizontal="center" vertical="center" textRotation="90" wrapText="1"/>
    </xf>
    <xf numFmtId="0" fontId="55" fillId="26" borderId="10" xfId="0" applyFont="1" applyFill="1" applyBorder="1" applyAlignment="1" applyProtection="1">
      <alignment horizontal="center" vertical="center"/>
    </xf>
    <xf numFmtId="0" fontId="55" fillId="26" borderId="10" xfId="0" applyFont="1" applyFill="1" applyBorder="1" applyAlignment="1" applyProtection="1">
      <alignment horizontal="center" vertical="center" wrapText="1"/>
    </xf>
    <xf numFmtId="0" fontId="64" fillId="43" borderId="35" xfId="0" applyFont="1" applyFill="1" applyBorder="1" applyAlignment="1" applyProtection="1">
      <alignment horizontal="center" vertical="center"/>
      <protection locked="0"/>
    </xf>
    <xf numFmtId="165" fontId="64" fillId="43" borderId="35" xfId="43" applyNumberFormat="1" applyFont="1" applyFill="1" applyBorder="1" applyAlignment="1" applyProtection="1">
      <alignment horizontal="center" vertical="center"/>
      <protection locked="0"/>
    </xf>
    <xf numFmtId="0" fontId="64" fillId="43" borderId="35" xfId="0" applyFont="1" applyFill="1" applyBorder="1" applyAlignment="1" applyProtection="1">
      <alignment horizontal="center" vertical="center" wrapText="1"/>
      <protection locked="0"/>
    </xf>
    <xf numFmtId="166" fontId="64" fillId="43" borderId="35" xfId="0" applyNumberFormat="1" applyFont="1" applyFill="1" applyBorder="1" applyAlignment="1" applyProtection="1">
      <alignment horizontal="center" vertical="center" wrapText="1"/>
      <protection locked="0"/>
    </xf>
    <xf numFmtId="166" fontId="64" fillId="43" borderId="35" xfId="0" applyNumberFormat="1" applyFont="1" applyFill="1" applyBorder="1" applyAlignment="1" applyProtection="1">
      <alignment horizontal="center" vertical="center"/>
      <protection locked="0"/>
    </xf>
    <xf numFmtId="0" fontId="65" fillId="25" borderId="34" xfId="0" applyFont="1" applyFill="1" applyBorder="1" applyAlignment="1" applyProtection="1">
      <alignment horizontal="center" vertical="center"/>
      <protection locked="0"/>
    </xf>
    <xf numFmtId="0" fontId="55" fillId="26" borderId="0" xfId="0" applyFont="1" applyFill="1" applyBorder="1" applyAlignment="1" applyProtection="1">
      <alignment horizontal="center" vertical="center"/>
    </xf>
    <xf numFmtId="0" fontId="54" fillId="26" borderId="0" xfId="0" applyFont="1" applyFill="1" applyBorder="1" applyAlignment="1" applyProtection="1">
      <alignment horizontal="center" vertical="center"/>
    </xf>
    <xf numFmtId="0" fontId="54" fillId="33" borderId="0" xfId="0" applyFont="1" applyFill="1" applyBorder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4" fillId="0" borderId="13" xfId="0" applyFont="1" applyFill="1" applyBorder="1" applyAlignment="1" applyProtection="1">
      <alignment horizontal="center" wrapText="1"/>
      <protection locked="0"/>
    </xf>
    <xf numFmtId="171" fontId="54" fillId="0" borderId="13" xfId="0" applyNumberFormat="1" applyFont="1" applyBorder="1" applyAlignment="1" applyProtection="1">
      <alignment horizontal="center" wrapText="1"/>
      <protection locked="0"/>
    </xf>
    <xf numFmtId="0" fontId="54" fillId="25" borderId="13" xfId="43" applyNumberFormat="1" applyFont="1" applyFill="1" applyBorder="1" applyAlignment="1" applyProtection="1">
      <alignment horizontal="center" wrapText="1"/>
      <protection locked="0"/>
    </xf>
    <xf numFmtId="14" fontId="54" fillId="0" borderId="13" xfId="0" applyNumberFormat="1" applyFont="1" applyBorder="1" applyAlignment="1" applyProtection="1">
      <alignment horizontal="center" wrapText="1"/>
      <protection locked="0"/>
    </xf>
    <xf numFmtId="49" fontId="54" fillId="0" borderId="13" xfId="0" applyNumberFormat="1" applyFont="1" applyBorder="1" applyAlignment="1" applyProtection="1">
      <alignment horizontal="center" wrapText="1"/>
      <protection locked="0"/>
    </xf>
    <xf numFmtId="173" fontId="54" fillId="0" borderId="13" xfId="0" applyNumberFormat="1" applyFont="1" applyBorder="1" applyAlignment="1" applyProtection="1">
      <alignment horizontal="center" wrapText="1"/>
      <protection locked="0"/>
    </xf>
    <xf numFmtId="166" fontId="54" fillId="0" borderId="13" xfId="0" applyNumberFormat="1" applyFont="1" applyBorder="1" applyAlignment="1" applyProtection="1">
      <alignment horizontal="center" wrapText="1"/>
      <protection locked="0"/>
    </xf>
    <xf numFmtId="166" fontId="54" fillId="28" borderId="13" xfId="0" applyNumberFormat="1" applyFont="1" applyFill="1" applyBorder="1" applyAlignment="1" applyProtection="1">
      <alignment horizontal="center" wrapText="1"/>
    </xf>
    <xf numFmtId="1" fontId="54" fillId="0" borderId="13" xfId="0" applyNumberFormat="1" applyFont="1" applyBorder="1" applyAlignment="1" applyProtection="1">
      <alignment horizontal="center" wrapText="1"/>
      <protection locked="0"/>
    </xf>
    <xf numFmtId="0" fontId="66" fillId="18" borderId="0" xfId="49" applyFont="1" applyBorder="1" applyAlignment="1" applyProtection="1">
      <alignment horizontal="center"/>
    </xf>
    <xf numFmtId="0" fontId="54" fillId="0" borderId="10" xfId="0" applyFont="1" applyFill="1" applyBorder="1" applyAlignment="1" applyProtection="1">
      <alignment horizontal="center" wrapText="1"/>
      <protection locked="0"/>
    </xf>
    <xf numFmtId="0" fontId="54" fillId="0" borderId="10" xfId="0" applyFont="1" applyBorder="1" applyAlignment="1" applyProtection="1">
      <alignment horizontal="center" wrapText="1"/>
      <protection locked="0"/>
    </xf>
    <xf numFmtId="49" fontId="54" fillId="0" borderId="10" xfId="0" applyNumberFormat="1" applyFont="1" applyBorder="1" applyAlignment="1" applyProtection="1">
      <alignment horizontal="center" wrapText="1"/>
      <protection locked="0"/>
    </xf>
    <xf numFmtId="166" fontId="54" fillId="0" borderId="10" xfId="0" applyNumberFormat="1" applyFont="1" applyBorder="1" applyAlignment="1" applyProtection="1">
      <alignment horizontal="center" wrapText="1"/>
      <protection locked="0"/>
    </xf>
    <xf numFmtId="169" fontId="54" fillId="0" borderId="13" xfId="0" applyNumberFormat="1" applyFont="1" applyBorder="1" applyAlignment="1" applyProtection="1">
      <alignment horizontal="center" wrapText="1"/>
      <protection locked="0"/>
    </xf>
    <xf numFmtId="0" fontId="67" fillId="0" borderId="18" xfId="0" applyFont="1" applyBorder="1" applyAlignment="1">
      <alignment vertical="center"/>
    </xf>
    <xf numFmtId="169" fontId="54" fillId="0" borderId="10" xfId="0" applyNumberFormat="1" applyFont="1" applyBorder="1" applyAlignment="1" applyProtection="1">
      <alignment horizontal="center" wrapText="1"/>
      <protection locked="0"/>
    </xf>
    <xf numFmtId="0" fontId="64" fillId="0" borderId="0" xfId="0" applyFont="1" applyAlignment="1" applyProtection="1">
      <alignment horizontal="center"/>
    </xf>
    <xf numFmtId="0" fontId="55" fillId="26" borderId="12" xfId="0" applyFont="1" applyFill="1" applyBorder="1" applyAlignment="1" applyProtection="1">
      <alignment horizontal="center" vertical="center"/>
    </xf>
    <xf numFmtId="0" fontId="64" fillId="43" borderId="38" xfId="0" applyFont="1" applyFill="1" applyBorder="1" applyAlignment="1" applyProtection="1">
      <alignment horizontal="center" vertical="center"/>
      <protection locked="0"/>
    </xf>
    <xf numFmtId="0" fontId="62" fillId="43" borderId="37" xfId="0" applyFont="1" applyFill="1" applyBorder="1" applyAlignment="1" applyProtection="1">
      <alignment horizontal="center" vertical="center"/>
      <protection locked="0"/>
    </xf>
    <xf numFmtId="49" fontId="54" fillId="42" borderId="13" xfId="0" applyNumberFormat="1" applyFont="1" applyFill="1" applyBorder="1" applyAlignment="1" applyProtection="1">
      <alignment horizontal="center" wrapText="1"/>
      <protection locked="0"/>
    </xf>
    <xf numFmtId="0" fontId="62" fillId="43" borderId="39" xfId="0" applyFont="1" applyFill="1" applyBorder="1" applyAlignment="1" applyProtection="1">
      <alignment horizontal="center" vertical="center"/>
      <protection locked="0"/>
    </xf>
    <xf numFmtId="0" fontId="54" fillId="0" borderId="14" xfId="0" applyFont="1" applyBorder="1" applyAlignment="1" applyProtection="1">
      <alignment horizontal="center" wrapText="1"/>
      <protection locked="0"/>
    </xf>
    <xf numFmtId="0" fontId="54" fillId="0" borderId="14" xfId="0" applyFont="1" applyFill="1" applyBorder="1" applyAlignment="1" applyProtection="1">
      <alignment horizontal="center" wrapText="1"/>
      <protection locked="0"/>
    </xf>
    <xf numFmtId="169" fontId="54" fillId="0" borderId="14" xfId="0" applyNumberFormat="1" applyFont="1" applyBorder="1" applyAlignment="1" applyProtection="1">
      <alignment horizontal="center" wrapText="1"/>
      <protection locked="0"/>
    </xf>
    <xf numFmtId="0" fontId="54" fillId="25" borderId="14" xfId="43" applyNumberFormat="1" applyFont="1" applyFill="1" applyBorder="1" applyAlignment="1" applyProtection="1">
      <alignment horizontal="center" wrapText="1"/>
      <protection locked="0"/>
    </xf>
    <xf numFmtId="14" fontId="54" fillId="0" borderId="14" xfId="0" applyNumberFormat="1" applyFont="1" applyBorder="1" applyAlignment="1" applyProtection="1">
      <alignment horizontal="center" wrapText="1"/>
      <protection locked="0"/>
    </xf>
    <xf numFmtId="49" fontId="54" fillId="42" borderId="14" xfId="0" applyNumberFormat="1" applyFont="1" applyFill="1" applyBorder="1" applyAlignment="1" applyProtection="1">
      <alignment horizontal="center" wrapText="1"/>
      <protection locked="0"/>
    </xf>
    <xf numFmtId="0" fontId="54" fillId="0" borderId="11" xfId="0" applyFont="1" applyFill="1" applyBorder="1" applyAlignment="1" applyProtection="1">
      <alignment horizontal="center" wrapText="1"/>
      <protection locked="0"/>
    </xf>
    <xf numFmtId="0" fontId="54" fillId="0" borderId="11" xfId="0" applyFont="1" applyBorder="1" applyAlignment="1" applyProtection="1">
      <alignment horizontal="center" wrapText="1"/>
      <protection locked="0"/>
    </xf>
    <xf numFmtId="49" fontId="54" fillId="0" borderId="11" xfId="0" applyNumberFormat="1" applyFont="1" applyBorder="1" applyAlignment="1" applyProtection="1">
      <alignment horizontal="center" wrapText="1"/>
      <protection locked="0"/>
    </xf>
    <xf numFmtId="173" fontId="54" fillId="0" borderId="14" xfId="0" applyNumberFormat="1" applyFont="1" applyBorder="1" applyAlignment="1" applyProtection="1">
      <alignment horizontal="center" wrapText="1"/>
      <protection locked="0"/>
    </xf>
    <xf numFmtId="166" fontId="54" fillId="0" borderId="11" xfId="0" applyNumberFormat="1" applyFont="1" applyBorder="1" applyAlignment="1" applyProtection="1">
      <alignment horizontal="center" wrapText="1"/>
      <protection locked="0"/>
    </xf>
    <xf numFmtId="0" fontId="60" fillId="0" borderId="14" xfId="59" applyFont="1" applyBorder="1" applyAlignment="1" applyProtection="1">
      <alignment horizontal="center" wrapText="1"/>
      <protection locked="0"/>
    </xf>
    <xf numFmtId="166" fontId="54" fillId="28" borderId="14" xfId="0" applyNumberFormat="1" applyFont="1" applyFill="1" applyBorder="1" applyAlignment="1" applyProtection="1">
      <alignment horizontal="center" wrapText="1"/>
    </xf>
    <xf numFmtId="1" fontId="54" fillId="0" borderId="14" xfId="0" applyNumberFormat="1" applyFont="1" applyBorder="1" applyAlignment="1" applyProtection="1">
      <alignment horizontal="center" wrapText="1"/>
      <protection locked="0"/>
    </xf>
    <xf numFmtId="0" fontId="54" fillId="45" borderId="39" xfId="0" applyFont="1" applyFill="1" applyBorder="1" applyAlignment="1" applyProtection="1">
      <alignment horizontal="center"/>
      <protection locked="0"/>
    </xf>
    <xf numFmtId="0" fontId="54" fillId="45" borderId="40" xfId="0" applyFont="1" applyFill="1" applyBorder="1" applyAlignment="1" applyProtection="1">
      <alignment horizontal="center"/>
      <protection locked="0"/>
    </xf>
    <xf numFmtId="0" fontId="54" fillId="45" borderId="40" xfId="43" applyNumberFormat="1" applyFont="1" applyFill="1" applyBorder="1" applyAlignment="1" applyProtection="1">
      <alignment horizontal="center" wrapText="1"/>
      <protection locked="0"/>
    </xf>
    <xf numFmtId="49" fontId="54" fillId="45" borderId="40" xfId="0" applyNumberFormat="1" applyFont="1" applyFill="1" applyBorder="1" applyAlignment="1" applyProtection="1">
      <alignment horizontal="center"/>
      <protection locked="0"/>
    </xf>
    <xf numFmtId="173" fontId="54" fillId="45" borderId="40" xfId="0" applyNumberFormat="1" applyFont="1" applyFill="1" applyBorder="1" applyAlignment="1" applyProtection="1">
      <alignment horizontal="center"/>
      <protection locked="0"/>
    </xf>
    <xf numFmtId="166" fontId="54" fillId="45" borderId="40" xfId="0" applyNumberFormat="1" applyFont="1" applyFill="1" applyBorder="1" applyAlignment="1" applyProtection="1">
      <alignment horizontal="center" wrapText="1"/>
    </xf>
    <xf numFmtId="0" fontId="54" fillId="45" borderId="40" xfId="0" applyFont="1" applyFill="1" applyBorder="1" applyAlignment="1" applyProtection="1">
      <alignment horizontal="center" wrapText="1"/>
      <protection locked="0"/>
    </xf>
    <xf numFmtId="0" fontId="54" fillId="45" borderId="41" xfId="0" applyFont="1" applyFill="1" applyBorder="1" applyAlignment="1" applyProtection="1">
      <alignment horizontal="center" wrapText="1"/>
      <protection locked="0"/>
    </xf>
    <xf numFmtId="171" fontId="54" fillId="0" borderId="14" xfId="0" applyNumberFormat="1" applyFont="1" applyBorder="1" applyAlignment="1" applyProtection="1">
      <alignment horizontal="center" wrapText="1"/>
      <protection locked="0"/>
    </xf>
    <xf numFmtId="0" fontId="55" fillId="25" borderId="33" xfId="0" applyFont="1" applyFill="1" applyBorder="1" applyAlignment="1" applyProtection="1">
      <alignment horizontal="center" vertical="center" wrapText="1"/>
    </xf>
    <xf numFmtId="166" fontId="64" fillId="43" borderId="42" xfId="0" applyNumberFormat="1" applyFont="1" applyFill="1" applyBorder="1" applyAlignment="1" applyProtection="1">
      <alignment horizontal="center" vertical="center" wrapText="1"/>
      <protection locked="0"/>
    </xf>
    <xf numFmtId="0" fontId="55" fillId="25" borderId="36" xfId="0" applyFont="1" applyFill="1" applyBorder="1" applyAlignment="1" applyProtection="1">
      <alignment horizontal="center" vertical="center" wrapText="1"/>
    </xf>
    <xf numFmtId="0" fontId="65" fillId="25" borderId="28" xfId="0" applyFont="1" applyFill="1" applyBorder="1" applyAlignment="1" applyProtection="1">
      <alignment horizontal="center" vertical="center"/>
      <protection locked="0"/>
    </xf>
    <xf numFmtId="1" fontId="68" fillId="42" borderId="13" xfId="59" applyNumberFormat="1" applyFont="1" applyFill="1" applyBorder="1" applyAlignment="1" applyProtection="1">
      <alignment horizontal="center"/>
      <protection locked="0"/>
    </xf>
    <xf numFmtId="1" fontId="68" fillId="42" borderId="10" xfId="59" applyNumberFormat="1" applyFont="1" applyFill="1" applyBorder="1" applyAlignment="1" applyProtection="1">
      <alignment horizontal="center"/>
      <protection locked="0"/>
    </xf>
    <xf numFmtId="1" fontId="68" fillId="42" borderId="11" xfId="59" applyNumberFormat="1" applyFont="1" applyFill="1" applyBorder="1" applyAlignment="1" applyProtection="1">
      <alignment horizontal="center"/>
      <protection locked="0"/>
    </xf>
    <xf numFmtId="0" fontId="69" fillId="45" borderId="40" xfId="0" applyFont="1" applyFill="1" applyBorder="1" applyAlignment="1" applyProtection="1">
      <alignment horizontal="center" wrapText="1"/>
      <protection locked="0"/>
    </xf>
    <xf numFmtId="1" fontId="69" fillId="42" borderId="13" xfId="0" applyNumberFormat="1" applyFont="1" applyFill="1" applyBorder="1" applyAlignment="1" applyProtection="1">
      <alignment horizontal="center" wrapText="1"/>
      <protection locked="0"/>
    </xf>
    <xf numFmtId="1" fontId="68" fillId="42" borderId="13" xfId="59" applyNumberFormat="1" applyFont="1" applyFill="1" applyBorder="1" applyAlignment="1" applyProtection="1">
      <alignment horizontal="center" wrapText="1"/>
      <protection locked="0"/>
    </xf>
    <xf numFmtId="1" fontId="69" fillId="42" borderId="14" xfId="0" applyNumberFormat="1" applyFont="1" applyFill="1" applyBorder="1" applyAlignment="1" applyProtection="1">
      <alignment horizontal="center" wrapText="1"/>
      <protection locked="0"/>
    </xf>
    <xf numFmtId="0" fontId="57" fillId="0" borderId="0" xfId="0" applyFont="1" applyAlignment="1" applyProtection="1">
      <alignment horizontal="center"/>
    </xf>
    <xf numFmtId="0" fontId="70" fillId="42" borderId="0" xfId="66" applyFont="1" applyFill="1" applyAlignment="1">
      <alignment horizontal="center" vertical="center"/>
    </xf>
    <xf numFmtId="14" fontId="64" fillId="43" borderId="35" xfId="0" applyNumberFormat="1" applyFont="1" applyFill="1" applyBorder="1" applyAlignment="1" applyProtection="1">
      <alignment horizontal="center" vertical="center"/>
      <protection locked="0"/>
    </xf>
    <xf numFmtId="0" fontId="28" fillId="0" borderId="10" xfId="0" applyFont="1" applyBorder="1" applyAlignment="1" applyProtection="1">
      <alignment horizontal="center" vertical="center"/>
      <protection locked="0"/>
    </xf>
    <xf numFmtId="0" fontId="51" fillId="0" borderId="29" xfId="0" applyFont="1" applyFill="1" applyBorder="1" applyAlignment="1" applyProtection="1">
      <alignment horizontal="center"/>
    </xf>
    <xf numFmtId="0" fontId="52" fillId="44" borderId="11" xfId="0" applyFont="1" applyFill="1" applyBorder="1" applyAlignment="1" applyProtection="1">
      <alignment horizontal="center"/>
      <protection locked="0"/>
    </xf>
    <xf numFmtId="0" fontId="71" fillId="44" borderId="49" xfId="0" applyFont="1" applyFill="1" applyBorder="1" applyAlignment="1" applyProtection="1">
      <alignment horizontal="center" vertical="center"/>
      <protection locked="0"/>
    </xf>
    <xf numFmtId="0" fontId="72" fillId="47" borderId="48" xfId="0" applyFont="1" applyFill="1" applyBorder="1" applyAlignment="1" applyProtection="1">
      <alignment horizontal="center" vertical="center"/>
    </xf>
    <xf numFmtId="0" fontId="67" fillId="0" borderId="18" xfId="0" applyFont="1" applyBorder="1" applyAlignment="1">
      <alignment horizontal="center" vertical="center"/>
    </xf>
    <xf numFmtId="0" fontId="14" fillId="0" borderId="13" xfId="59" applyBorder="1" applyAlignment="1" applyProtection="1">
      <alignment horizontal="center" wrapText="1"/>
      <protection locked="0"/>
    </xf>
    <xf numFmtId="173" fontId="54" fillId="33" borderId="13" xfId="0" applyNumberFormat="1" applyFont="1" applyFill="1" applyBorder="1" applyAlignment="1" applyProtection="1">
      <alignment horizontal="center" wrapText="1"/>
      <protection locked="0"/>
    </xf>
    <xf numFmtId="0" fontId="28" fillId="0" borderId="13" xfId="0" applyFont="1" applyBorder="1" applyAlignment="1" applyProtection="1">
      <alignment horizontal="center" wrapText="1"/>
      <protection locked="0"/>
    </xf>
    <xf numFmtId="0" fontId="28" fillId="0" borderId="13" xfId="0" applyFont="1" applyFill="1" applyBorder="1" applyAlignment="1" applyProtection="1">
      <alignment horizontal="center" wrapText="1"/>
      <protection locked="0"/>
    </xf>
    <xf numFmtId="171" fontId="28" fillId="0" borderId="13" xfId="0" applyNumberFormat="1" applyFont="1" applyBorder="1" applyAlignment="1" applyProtection="1">
      <alignment horizontal="center" wrapText="1"/>
      <protection locked="0"/>
    </xf>
    <xf numFmtId="169" fontId="28" fillId="0" borderId="13" xfId="0" applyNumberFormat="1" applyFont="1" applyBorder="1" applyAlignment="1" applyProtection="1">
      <alignment horizontal="center" wrapText="1"/>
      <protection locked="0"/>
    </xf>
    <xf numFmtId="0" fontId="73" fillId="0" borderId="10" xfId="0" applyFont="1" applyFill="1" applyBorder="1" applyAlignment="1" applyProtection="1">
      <alignment horizontal="center" wrapText="1"/>
      <protection locked="0"/>
    </xf>
    <xf numFmtId="0" fontId="28" fillId="0" borderId="10" xfId="0" applyFont="1" applyBorder="1" applyAlignment="1" applyProtection="1">
      <alignment horizontal="center" wrapText="1"/>
      <protection locked="0"/>
    </xf>
    <xf numFmtId="0" fontId="28" fillId="0" borderId="10" xfId="0" applyFont="1" applyFill="1" applyBorder="1" applyAlignment="1" applyProtection="1">
      <alignment horizontal="center" wrapText="1"/>
      <protection locked="0"/>
    </xf>
    <xf numFmtId="0" fontId="28" fillId="48" borderId="13" xfId="0" applyFont="1" applyFill="1" applyBorder="1" applyAlignment="1" applyProtection="1">
      <alignment horizontal="center" wrapText="1"/>
      <protection locked="0"/>
    </xf>
    <xf numFmtId="0" fontId="14" fillId="0" borderId="14" xfId="59" applyBorder="1" applyAlignment="1" applyProtection="1">
      <alignment horizontal="center" wrapText="1"/>
      <protection locked="0"/>
    </xf>
    <xf numFmtId="0" fontId="14" fillId="45" borderId="40" xfId="59" applyFill="1" applyBorder="1" applyAlignment="1" applyProtection="1">
      <alignment horizontal="center"/>
      <protection locked="0"/>
    </xf>
    <xf numFmtId="1" fontId="1" fillId="0" borderId="10" xfId="0" applyNumberFormat="1" applyFont="1" applyFill="1" applyBorder="1" applyAlignment="1" applyProtection="1">
      <alignment horizontal="center"/>
      <protection locked="0"/>
    </xf>
    <xf numFmtId="1" fontId="1" fillId="41" borderId="10" xfId="0" applyNumberFormat="1" applyFont="1" applyFill="1" applyBorder="1" applyAlignment="1" applyProtection="1">
      <alignment horizontal="center"/>
      <protection locked="0"/>
    </xf>
    <xf numFmtId="0" fontId="53" fillId="0" borderId="20" xfId="0" applyFont="1" applyBorder="1" applyAlignment="1" applyProtection="1">
      <alignment horizontal="center"/>
    </xf>
    <xf numFmtId="0" fontId="62" fillId="46" borderId="23" xfId="0" applyFont="1" applyFill="1" applyBorder="1" applyAlignment="1" applyProtection="1">
      <alignment horizontal="center" vertical="center"/>
    </xf>
    <xf numFmtId="0" fontId="62" fillId="46" borderId="24" xfId="0" applyFont="1" applyFill="1" applyBorder="1" applyAlignment="1" applyProtection="1">
      <alignment horizontal="center" vertical="center"/>
    </xf>
    <xf numFmtId="0" fontId="62" fillId="46" borderId="25" xfId="0" applyFont="1" applyFill="1" applyBorder="1" applyAlignment="1" applyProtection="1">
      <alignment horizontal="center" vertical="center"/>
    </xf>
    <xf numFmtId="0" fontId="62" fillId="46" borderId="26" xfId="0" applyFont="1" applyFill="1" applyBorder="1" applyAlignment="1" applyProtection="1">
      <alignment horizontal="center" vertical="center" wrapText="1"/>
    </xf>
    <xf numFmtId="0" fontId="62" fillId="46" borderId="27" xfId="0" applyFont="1" applyFill="1" applyBorder="1" applyAlignment="1" applyProtection="1">
      <alignment horizontal="center" vertical="center" wrapText="1"/>
    </xf>
    <xf numFmtId="0" fontId="62" fillId="46" borderId="28" xfId="0" applyFont="1" applyFill="1" applyBorder="1" applyAlignment="1" applyProtection="1">
      <alignment horizontal="center" vertical="center" wrapText="1"/>
    </xf>
    <xf numFmtId="167" fontId="59" fillId="42" borderId="46" xfId="0" applyNumberFormat="1" applyFont="1" applyFill="1" applyBorder="1" applyAlignment="1" applyProtection="1">
      <alignment horizontal="center" vertical="center" wrapText="1"/>
      <protection locked="0"/>
    </xf>
    <xf numFmtId="167" fontId="59" fillId="42" borderId="47" xfId="0" applyNumberFormat="1" applyFont="1" applyFill="1" applyBorder="1" applyAlignment="1" applyProtection="1">
      <alignment horizontal="center" vertical="center" wrapText="1"/>
      <protection locked="0"/>
    </xf>
    <xf numFmtId="167" fontId="62" fillId="46" borderId="43" xfId="0" applyNumberFormat="1" applyFont="1" applyFill="1" applyBorder="1" applyAlignment="1" applyProtection="1">
      <alignment horizontal="center" vertical="center" wrapText="1"/>
      <protection locked="0"/>
    </xf>
    <xf numFmtId="167" fontId="62" fillId="46" borderId="44" xfId="0" applyNumberFormat="1" applyFont="1" applyFill="1" applyBorder="1" applyAlignment="1" applyProtection="1">
      <alignment horizontal="center" vertical="center" wrapText="1"/>
      <protection locked="0"/>
    </xf>
    <xf numFmtId="167" fontId="62" fillId="46" borderId="45" xfId="0" applyNumberFormat="1" applyFont="1" applyFill="1" applyBorder="1" applyAlignment="1" applyProtection="1">
      <alignment horizontal="center" vertical="center" wrapText="1"/>
      <protection locked="0"/>
    </xf>
    <xf numFmtId="167" fontId="22" fillId="41" borderId="12" xfId="0" applyNumberFormat="1" applyFont="1" applyFill="1" applyBorder="1" applyAlignment="1" applyProtection="1">
      <alignment horizontal="center" vertical="center" wrapText="1"/>
      <protection locked="0"/>
    </xf>
    <xf numFmtId="167" fontId="22" fillId="41" borderId="18" xfId="0" applyNumberFormat="1" applyFont="1" applyFill="1" applyBorder="1" applyAlignment="1" applyProtection="1">
      <alignment horizontal="center" vertical="center" wrapText="1"/>
      <protection locked="0"/>
    </xf>
    <xf numFmtId="167" fontId="22" fillId="41" borderId="19" xfId="0" applyNumberFormat="1" applyFont="1" applyFill="1" applyBorder="1" applyAlignment="1" applyProtection="1">
      <alignment horizontal="center" vertical="center" wrapText="1"/>
      <protection locked="0"/>
    </xf>
    <xf numFmtId="167" fontId="22" fillId="37" borderId="11" xfId="0" applyNumberFormat="1" applyFont="1" applyFill="1" applyBorder="1" applyAlignment="1" applyProtection="1">
      <alignment horizontal="center" vertical="center" wrapText="1"/>
      <protection locked="0"/>
    </xf>
    <xf numFmtId="167" fontId="22" fillId="37" borderId="13" xfId="0" applyNumberFormat="1" applyFont="1" applyFill="1" applyBorder="1" applyAlignment="1" applyProtection="1">
      <alignment horizontal="center" vertical="center" wrapText="1"/>
      <protection locked="0"/>
    </xf>
    <xf numFmtId="167" fontId="22" fillId="38" borderId="12" xfId="0" applyNumberFormat="1" applyFont="1" applyFill="1" applyBorder="1" applyAlignment="1" applyProtection="1">
      <alignment horizontal="center" vertical="center" wrapText="1"/>
      <protection locked="0"/>
    </xf>
    <xf numFmtId="167" fontId="22" fillId="38" borderId="18" xfId="0" applyNumberFormat="1" applyFont="1" applyFill="1" applyBorder="1" applyAlignment="1" applyProtection="1">
      <alignment horizontal="center" vertical="center" wrapText="1"/>
      <protection locked="0"/>
    </xf>
    <xf numFmtId="167" fontId="22" fillId="38" borderId="19" xfId="0" applyNumberFormat="1" applyFont="1" applyFill="1" applyBorder="1" applyAlignment="1" applyProtection="1">
      <alignment horizontal="center" vertical="center" wrapText="1"/>
      <protection locked="0"/>
    </xf>
    <xf numFmtId="0" fontId="22" fillId="28" borderId="10" xfId="0" applyFont="1" applyFill="1" applyBorder="1" applyAlignment="1" applyProtection="1">
      <alignment horizontal="center"/>
    </xf>
    <xf numFmtId="167" fontId="22" fillId="28" borderId="10" xfId="0" applyNumberFormat="1" applyFont="1" applyFill="1" applyBorder="1" applyAlignment="1" applyProtection="1">
      <alignment horizontal="center" vertical="center" wrapText="1"/>
      <protection locked="0"/>
    </xf>
    <xf numFmtId="0" fontId="22" fillId="28" borderId="10" xfId="0" applyFont="1" applyFill="1" applyBorder="1" applyAlignment="1" applyProtection="1">
      <alignment horizontal="center" vertical="center" wrapText="1"/>
      <protection locked="0"/>
    </xf>
    <xf numFmtId="167" fontId="38" fillId="32" borderId="29" xfId="0" applyNumberFormat="1" applyFont="1" applyFill="1" applyBorder="1" applyAlignment="1" applyProtection="1">
      <alignment horizontal="center" vertical="center" wrapText="1"/>
      <protection locked="0"/>
    </xf>
    <xf numFmtId="167" fontId="38" fillId="32" borderId="15" xfId="0" applyNumberFormat="1" applyFont="1" applyFill="1" applyBorder="1" applyAlignment="1" applyProtection="1">
      <alignment horizontal="center" vertical="center" wrapText="1"/>
      <protection locked="0"/>
    </xf>
    <xf numFmtId="167" fontId="38" fillId="32" borderId="31" xfId="0" applyNumberFormat="1" applyFont="1" applyFill="1" applyBorder="1" applyAlignment="1" applyProtection="1">
      <alignment horizontal="center" vertical="center" wrapText="1"/>
      <protection locked="0"/>
    </xf>
    <xf numFmtId="167" fontId="38" fillId="32" borderId="17" xfId="0" applyNumberFormat="1" applyFont="1" applyFill="1" applyBorder="1" applyAlignment="1" applyProtection="1">
      <alignment horizontal="center" vertical="center" wrapText="1"/>
      <protection locked="0"/>
    </xf>
    <xf numFmtId="167" fontId="22" fillId="0" borderId="11" xfId="0" applyNumberFormat="1" applyFont="1" applyFill="1" applyBorder="1" applyAlignment="1" applyProtection="1">
      <alignment horizontal="center" vertical="center" wrapText="1"/>
      <protection locked="0"/>
    </xf>
    <xf numFmtId="167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167" fontId="22" fillId="0" borderId="13" xfId="0" applyNumberFormat="1" applyFont="1" applyFill="1" applyBorder="1" applyAlignment="1" applyProtection="1">
      <alignment horizontal="center" vertical="center" wrapText="1"/>
      <protection locked="0"/>
    </xf>
    <xf numFmtId="167" fontId="22" fillId="32" borderId="12" xfId="0" applyNumberFormat="1" applyFont="1" applyFill="1" applyBorder="1" applyAlignment="1" applyProtection="1">
      <alignment horizontal="center" vertical="center" wrapText="1"/>
      <protection locked="0"/>
    </xf>
    <xf numFmtId="167" fontId="22" fillId="32" borderId="19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2" xfId="0" applyFont="1" applyBorder="1" applyAlignment="1" applyProtection="1">
      <alignment horizontal="center" vertical="center" wrapText="1"/>
      <protection locked="0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167" fontId="22" fillId="0" borderId="29" xfId="0" applyNumberFormat="1" applyFont="1" applyFill="1" applyBorder="1" applyAlignment="1" applyProtection="1">
      <alignment horizontal="center" vertical="center" wrapText="1"/>
      <protection locked="0"/>
    </xf>
    <xf numFmtId="167" fontId="22" fillId="0" borderId="30" xfId="0" applyNumberFormat="1" applyFont="1" applyFill="1" applyBorder="1" applyAlignment="1" applyProtection="1">
      <alignment horizontal="center" vertical="center" wrapText="1"/>
      <protection locked="0"/>
    </xf>
    <xf numFmtId="167" fontId="22" fillId="0" borderId="31" xfId="0" applyNumberFormat="1" applyFont="1" applyFill="1" applyBorder="1" applyAlignment="1" applyProtection="1">
      <alignment horizontal="center" vertical="center" wrapText="1"/>
      <protection locked="0"/>
    </xf>
    <xf numFmtId="0" fontId="30" fillId="27" borderId="0" xfId="0" applyFont="1" applyFill="1" applyAlignment="1" applyProtection="1">
      <alignment horizontal="center"/>
    </xf>
    <xf numFmtId="0" fontId="27" fillId="0" borderId="0" xfId="0" applyFont="1" applyFill="1" applyBorder="1" applyAlignment="1" applyProtection="1">
      <alignment horizontal="center"/>
    </xf>
    <xf numFmtId="0" fontId="27" fillId="25" borderId="10" xfId="0" applyFont="1" applyFill="1" applyBorder="1" applyAlignment="1" applyProtection="1">
      <alignment horizontal="center" vertical="center"/>
    </xf>
    <xf numFmtId="0" fontId="27" fillId="25" borderId="13" xfId="0" applyFont="1" applyFill="1" applyBorder="1" applyAlignment="1" applyProtection="1">
      <alignment horizontal="center" vertical="center"/>
    </xf>
    <xf numFmtId="0" fontId="27" fillId="25" borderId="11" xfId="67" applyFont="1" applyFill="1" applyBorder="1" applyAlignment="1" applyProtection="1">
      <alignment horizontal="center" vertical="center" wrapText="1"/>
    </xf>
    <xf numFmtId="0" fontId="27" fillId="25" borderId="13" xfId="67" applyFont="1" applyFill="1" applyBorder="1" applyAlignment="1" applyProtection="1">
      <alignment horizontal="center" vertical="center" wrapText="1"/>
    </xf>
    <xf numFmtId="0" fontId="26" fillId="25" borderId="11" xfId="0" applyFont="1" applyFill="1" applyBorder="1" applyAlignment="1" applyProtection="1">
      <alignment horizontal="center" vertical="center" wrapText="1"/>
    </xf>
    <xf numFmtId="0" fontId="26" fillId="25" borderId="13" xfId="0" applyFont="1" applyFill="1" applyBorder="1" applyAlignment="1" applyProtection="1">
      <alignment horizontal="center" vertical="center" wrapText="1"/>
    </xf>
    <xf numFmtId="0" fontId="27" fillId="25" borderId="11" xfId="0" applyFont="1" applyFill="1" applyBorder="1" applyAlignment="1" applyProtection="1">
      <alignment horizontal="center" vertical="center" wrapText="1"/>
    </xf>
    <xf numFmtId="0" fontId="27" fillId="25" borderId="13" xfId="0" applyFont="1" applyFill="1" applyBorder="1" applyAlignment="1" applyProtection="1">
      <alignment horizontal="center" vertical="center" wrapText="1"/>
    </xf>
    <xf numFmtId="0" fontId="27" fillId="25" borderId="11" xfId="0" applyFont="1" applyFill="1" applyBorder="1" applyAlignment="1" applyProtection="1">
      <alignment horizontal="center" vertical="center"/>
    </xf>
    <xf numFmtId="0" fontId="36" fillId="35" borderId="10" xfId="0" applyFont="1" applyFill="1" applyBorder="1" applyAlignment="1" applyProtection="1">
      <alignment horizontal="center"/>
      <protection locked="0"/>
    </xf>
    <xf numFmtId="0" fontId="27" fillId="25" borderId="10" xfId="0" applyFont="1" applyFill="1" applyBorder="1" applyAlignment="1" applyProtection="1">
      <alignment horizontal="center" vertical="center" wrapText="1"/>
    </xf>
    <xf numFmtId="170" fontId="27" fillId="25" borderId="12" xfId="0" applyNumberFormat="1" applyFont="1" applyFill="1" applyBorder="1" applyAlignment="1" applyProtection="1">
      <alignment horizontal="left"/>
    </xf>
    <xf numFmtId="170" fontId="27" fillId="25" borderId="18" xfId="0" applyNumberFormat="1" applyFont="1" applyFill="1" applyBorder="1" applyAlignment="1" applyProtection="1">
      <alignment horizontal="left"/>
    </xf>
    <xf numFmtId="170" fontId="27" fillId="25" borderId="19" xfId="0" applyNumberFormat="1" applyFont="1" applyFill="1" applyBorder="1" applyAlignment="1" applyProtection="1">
      <alignment horizontal="left"/>
    </xf>
  </cellXfs>
  <cellStyles count="93">
    <cellStyle name="20% - Ênfase1" xfId="1" builtinId="30" customBuiltin="1"/>
    <cellStyle name="20% - Ênfase1 2" xfId="2"/>
    <cellStyle name="20% - Ênfase2" xfId="3" builtinId="34" customBuiltin="1"/>
    <cellStyle name="20% - Ênfase2 2" xfId="4"/>
    <cellStyle name="20% - Ênfase3" xfId="5" builtinId="38" customBuiltin="1"/>
    <cellStyle name="20% - Ênfase3 2" xfId="6"/>
    <cellStyle name="20% - Ênfase4" xfId="7" builtinId="42" customBuiltin="1"/>
    <cellStyle name="20% - Ênfase4 2" xfId="8"/>
    <cellStyle name="20% - Ênfase5" xfId="9" builtinId="46" customBuiltin="1"/>
    <cellStyle name="20% - Ênfase5 2" xfId="10"/>
    <cellStyle name="20% - Ênfase6" xfId="11" builtinId="50" customBuiltin="1"/>
    <cellStyle name="20% - Ênfase6 2" xfId="12"/>
    <cellStyle name="40% - Ênfase1" xfId="13" builtinId="31" customBuiltin="1"/>
    <cellStyle name="40% - Ênfase1 2" xfId="14"/>
    <cellStyle name="40% - Ênfase2" xfId="15" builtinId="35" customBuiltin="1"/>
    <cellStyle name="40% - Ênfase2 2" xfId="16"/>
    <cellStyle name="40% - Ênfase3" xfId="17" builtinId="39" customBuiltin="1"/>
    <cellStyle name="40% - Ênfase3 2" xfId="18"/>
    <cellStyle name="40% - Ênfase4" xfId="19" builtinId="43" customBuiltin="1"/>
    <cellStyle name="40% - Ênfase4 2" xfId="20"/>
    <cellStyle name="40% - Ênfase5" xfId="21" builtinId="47" customBuiltin="1"/>
    <cellStyle name="40% - Ênfase5 2" xfId="22"/>
    <cellStyle name="40% - Ênfase6" xfId="23" builtinId="51" customBuiltin="1"/>
    <cellStyle name="40% - Ênfase6 2" xfId="24"/>
    <cellStyle name="60% - Ênfase1" xfId="25" builtinId="32" customBuiltin="1"/>
    <cellStyle name="60% - Ênfase1 2" xfId="26"/>
    <cellStyle name="60% - Ênfase2" xfId="27" builtinId="36" customBuiltin="1"/>
    <cellStyle name="60% - Ênfase2 2" xfId="28"/>
    <cellStyle name="60% - Ênfase3" xfId="29" builtinId="40" customBuiltin="1"/>
    <cellStyle name="60% - Ênfase3 2" xfId="30"/>
    <cellStyle name="60% - Ênfase4" xfId="31" builtinId="44" customBuiltin="1"/>
    <cellStyle name="60% - Ênfase4 2" xfId="32"/>
    <cellStyle name="60% - Ênfase5" xfId="33" builtinId="48" customBuiltin="1"/>
    <cellStyle name="60% - Ênfase5 2" xfId="34"/>
    <cellStyle name="60% - Ênfase6" xfId="35" builtinId="52" customBuiltin="1"/>
    <cellStyle name="60% - Ênfase6 2" xfId="36"/>
    <cellStyle name="Bom" xfId="58"/>
    <cellStyle name="Bom 2" xfId="37"/>
    <cellStyle name="Cálculo" xfId="38" builtinId="22" customBuiltin="1"/>
    <cellStyle name="Cálculo 2" xfId="39"/>
    <cellStyle name="Célula de Verificação" xfId="42"/>
    <cellStyle name="Célula de Verificação 2" xfId="40"/>
    <cellStyle name="Célula Vinculada" xfId="63"/>
    <cellStyle name="Célula Vinculada 2" xfId="41"/>
    <cellStyle name="Ênfase1" xfId="44" builtinId="29" customBuiltin="1"/>
    <cellStyle name="Ênfase1 2" xfId="45"/>
    <cellStyle name="Ênfase2" xfId="46" builtinId="33" customBuiltin="1"/>
    <cellStyle name="Ênfase2 2" xfId="47"/>
    <cellStyle name="Ênfase3" xfId="48" builtinId="37" customBuiltin="1"/>
    <cellStyle name="Ênfase3 2" xfId="49"/>
    <cellStyle name="Ênfase4" xfId="50" builtinId="41" customBuiltin="1"/>
    <cellStyle name="Ênfase4 2" xfId="51"/>
    <cellStyle name="Ênfase5" xfId="52" builtinId="45" customBuiltin="1"/>
    <cellStyle name="Ênfase5 2" xfId="53"/>
    <cellStyle name="Ênfase6" xfId="54" builtinId="49" customBuiltin="1"/>
    <cellStyle name="Ênfase6 2" xfId="55"/>
    <cellStyle name="Entrada" xfId="62"/>
    <cellStyle name="Entrada 2" xfId="56"/>
    <cellStyle name="Excel Built-in Normal" xfId="57"/>
    <cellStyle name="Hiperlink" xfId="59" builtinId="8"/>
    <cellStyle name="Incorreto" xfId="60" builtinId="27" customBuiltin="1"/>
    <cellStyle name="Incorreto 2" xfId="61"/>
    <cellStyle name="Neutra" xfId="65"/>
    <cellStyle name="Neutra 2" xfId="64"/>
    <cellStyle name="Normal" xfId="0" builtinId="0"/>
    <cellStyle name="Normal 2" xfId="66"/>
    <cellStyle name="Normal 2_Panorama final Coletivos SP Ciclo 2010.4   10-12" xfId="67"/>
    <cellStyle name="Normal 3" xfId="68"/>
    <cellStyle name="Nota" xfId="70"/>
    <cellStyle name="Nota 2" xfId="69"/>
    <cellStyle name="Porcentagem" xfId="71" builtinId="5"/>
    <cellStyle name="Porcentagem 2" xfId="72"/>
    <cellStyle name="Porcentagem 3" xfId="73"/>
    <cellStyle name="Saída" xfId="74" builtinId="21" customBuiltin="1"/>
    <cellStyle name="Saída 2" xfId="75"/>
    <cellStyle name="Separador de milhares 2" xfId="76"/>
    <cellStyle name="Separador de milhares 3" xfId="77"/>
    <cellStyle name="Texto de Aviso" xfId="92"/>
    <cellStyle name="Texto de Aviso 2" xfId="78"/>
    <cellStyle name="Texto Explicativo" xfId="79" builtinId="53" customBuiltin="1"/>
    <cellStyle name="Texto Explicativo 2" xfId="80"/>
    <cellStyle name="Título" xfId="81" builtinId="15" customBuiltin="1"/>
    <cellStyle name="Título 1" xfId="82" builtinId="16" customBuiltin="1"/>
    <cellStyle name="Título 1 2" xfId="83"/>
    <cellStyle name="Título 2" xfId="84" builtinId="17" customBuiltin="1"/>
    <cellStyle name="Título 2 2" xfId="85"/>
    <cellStyle name="Título 3" xfId="86" builtinId="18" customBuiltin="1"/>
    <cellStyle name="Título 3 2" xfId="87"/>
    <cellStyle name="Título 4" xfId="88" builtinId="19" customBuiltin="1"/>
    <cellStyle name="Título 4 2" xfId="89"/>
    <cellStyle name="Título 5" xfId="90"/>
    <cellStyle name="Total" xfId="91" builtinId="25" customBuiltin="1"/>
    <cellStyle name="Vírgula" xfId="43" builtinId="3"/>
  </cellStyles>
  <dxfs count="266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solid">
          <bgColor indexed="11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indexed="1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138</xdr:colOff>
      <xdr:row>0</xdr:row>
      <xdr:rowOff>44315</xdr:rowOff>
    </xdr:from>
    <xdr:to>
      <xdr:col>26</xdr:col>
      <xdr:colOff>0</xdr:colOff>
      <xdr:row>45</xdr:row>
      <xdr:rowOff>197174</xdr:rowOff>
    </xdr:to>
    <xdr:pic>
      <xdr:nvPicPr>
        <xdr:cNvPr id="23" name="Imagem 22" descr="BANNER RA.jpg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t="28210" r="366" b="-20051"/>
        <a:stretch/>
      </xdr:blipFill>
      <xdr:spPr>
        <a:xfrm>
          <a:off x="138" y="44315"/>
          <a:ext cx="13644978" cy="7274458"/>
        </a:xfrm>
        <a:prstGeom prst="rect">
          <a:avLst/>
        </a:prstGeom>
      </xdr:spPr>
    </xdr:pic>
    <xdr:clientData/>
  </xdr:twoCellAnchor>
  <xdr:twoCellAnchor>
    <xdr:from>
      <xdr:col>3</xdr:col>
      <xdr:colOff>210438</xdr:colOff>
      <xdr:row>29</xdr:row>
      <xdr:rowOff>24899</xdr:rowOff>
    </xdr:from>
    <xdr:to>
      <xdr:col>23</xdr:col>
      <xdr:colOff>498402</xdr:colOff>
      <xdr:row>43</xdr:row>
      <xdr:rowOff>60178</xdr:rowOff>
    </xdr:to>
    <xdr:sp macro="" textlink="">
      <xdr:nvSpPr>
        <xdr:cNvPr id="8" name="Rectangle 15"/>
        <xdr:cNvSpPr/>
      </xdr:nvSpPr>
      <xdr:spPr>
        <a:xfrm flipV="1">
          <a:off x="1716717" y="4455132"/>
          <a:ext cx="10599330" cy="236115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3</xdr:col>
      <xdr:colOff>392721</xdr:colOff>
      <xdr:row>27</xdr:row>
      <xdr:rowOff>83356</xdr:rowOff>
    </xdr:from>
    <xdr:to>
      <xdr:col>10</xdr:col>
      <xdr:colOff>166491</xdr:colOff>
      <xdr:row>29</xdr:row>
      <xdr:rowOff>146302</xdr:rowOff>
    </xdr:to>
    <xdr:sp macro="[0]!ir_turmaa" textlink="">
      <xdr:nvSpPr>
        <xdr:cNvPr id="9" name="Rounded Rectangle 2"/>
        <xdr:cNvSpPr/>
      </xdr:nvSpPr>
      <xdr:spPr>
        <a:xfrm>
          <a:off x="1899000" y="4181321"/>
          <a:ext cx="2531590" cy="39521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Turma A - Seg e Qua 8hs as 10hs</a:t>
          </a:r>
        </a:p>
      </xdr:txBody>
    </xdr:sp>
    <xdr:clientData/>
  </xdr:twoCellAnchor>
  <xdr:twoCellAnchor>
    <xdr:from>
      <xdr:col>10</xdr:col>
      <xdr:colOff>184167</xdr:colOff>
      <xdr:row>27</xdr:row>
      <xdr:rowOff>83718</xdr:rowOff>
    </xdr:from>
    <xdr:to>
      <xdr:col>14</xdr:col>
      <xdr:colOff>275436</xdr:colOff>
      <xdr:row>29</xdr:row>
      <xdr:rowOff>144642</xdr:rowOff>
    </xdr:to>
    <xdr:sp macro="[0]!ir_turmab" textlink="">
      <xdr:nvSpPr>
        <xdr:cNvPr id="10" name="Rounded Rectangle 3"/>
        <xdr:cNvSpPr/>
      </xdr:nvSpPr>
      <xdr:spPr>
        <a:xfrm>
          <a:off x="4448266" y="4181683"/>
          <a:ext cx="2527897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B - Seg e Qua 8hs 10hs as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12hs</a:t>
          </a:r>
          <a:endParaRPr lang="pt-BR" sz="2000"/>
        </a:p>
      </xdr:txBody>
    </xdr:sp>
    <xdr:clientData/>
  </xdr:twoCellAnchor>
  <xdr:twoCellAnchor>
    <xdr:from>
      <xdr:col>14</xdr:col>
      <xdr:colOff>305057</xdr:colOff>
      <xdr:row>27</xdr:row>
      <xdr:rowOff>84934</xdr:rowOff>
    </xdr:from>
    <xdr:to>
      <xdr:col>18</xdr:col>
      <xdr:colOff>400295</xdr:colOff>
      <xdr:row>29</xdr:row>
      <xdr:rowOff>145858</xdr:rowOff>
    </xdr:to>
    <xdr:sp macro="[0]!ir_turmac" textlink="">
      <xdr:nvSpPr>
        <xdr:cNvPr id="11" name="Rounded Rectangle 4"/>
        <xdr:cNvSpPr/>
      </xdr:nvSpPr>
      <xdr:spPr>
        <a:xfrm>
          <a:off x="7005784" y="4182899"/>
          <a:ext cx="2531866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C - Seg e Qua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13hs as 15hs</a:t>
          </a:r>
          <a:endParaRPr lang="pt-BR" sz="2000"/>
        </a:p>
      </xdr:txBody>
    </xdr:sp>
    <xdr:clientData/>
  </xdr:twoCellAnchor>
  <xdr:twoCellAnchor>
    <xdr:from>
      <xdr:col>18</xdr:col>
      <xdr:colOff>430705</xdr:colOff>
      <xdr:row>27</xdr:row>
      <xdr:rowOff>82554</xdr:rowOff>
    </xdr:from>
    <xdr:to>
      <xdr:col>23</xdr:col>
      <xdr:colOff>283303</xdr:colOff>
      <xdr:row>29</xdr:row>
      <xdr:rowOff>143478</xdr:rowOff>
    </xdr:to>
    <xdr:sp macro="[0]!ir_turmad" textlink="">
      <xdr:nvSpPr>
        <xdr:cNvPr id="12" name="Rounded Rectangle 5"/>
        <xdr:cNvSpPr/>
      </xdr:nvSpPr>
      <xdr:spPr>
        <a:xfrm>
          <a:off x="9568060" y="4180519"/>
          <a:ext cx="2532888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D - Seg e Qua 15hs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as 17hs</a:t>
          </a:r>
          <a:endParaRPr lang="pt-BR" sz="2000"/>
        </a:p>
      </xdr:txBody>
    </xdr:sp>
    <xdr:clientData/>
  </xdr:twoCellAnchor>
  <xdr:twoCellAnchor>
    <xdr:from>
      <xdr:col>3</xdr:col>
      <xdr:colOff>386598</xdr:colOff>
      <xdr:row>30</xdr:row>
      <xdr:rowOff>28233</xdr:rowOff>
    </xdr:from>
    <xdr:to>
      <xdr:col>10</xdr:col>
      <xdr:colOff>162692</xdr:colOff>
      <xdr:row>32</xdr:row>
      <xdr:rowOff>89157</xdr:rowOff>
    </xdr:to>
    <xdr:sp macro="[0]!ir_turmae" textlink="">
      <xdr:nvSpPr>
        <xdr:cNvPr id="13" name="Rounded Rectangle 6"/>
        <xdr:cNvSpPr/>
      </xdr:nvSpPr>
      <xdr:spPr>
        <a:xfrm>
          <a:off x="1892877" y="4624599"/>
          <a:ext cx="2533914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Turma E - Seg e Qua Noite</a:t>
          </a:r>
        </a:p>
      </xdr:txBody>
    </xdr:sp>
    <xdr:clientData/>
  </xdr:twoCellAnchor>
  <xdr:twoCellAnchor>
    <xdr:from>
      <xdr:col>10</xdr:col>
      <xdr:colOff>189950</xdr:colOff>
      <xdr:row>30</xdr:row>
      <xdr:rowOff>25852</xdr:rowOff>
    </xdr:from>
    <xdr:to>
      <xdr:col>14</xdr:col>
      <xdr:colOff>281219</xdr:colOff>
      <xdr:row>32</xdr:row>
      <xdr:rowOff>86776</xdr:rowOff>
    </xdr:to>
    <xdr:sp macro="[0]!ir_turmaf" textlink="">
      <xdr:nvSpPr>
        <xdr:cNvPr id="14" name="Rounded Rectangle 7"/>
        <xdr:cNvSpPr/>
      </xdr:nvSpPr>
      <xdr:spPr>
        <a:xfrm>
          <a:off x="4454049" y="4622218"/>
          <a:ext cx="2527897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F - ter e Qui 8hs as 10hs</a:t>
          </a:r>
          <a:endParaRPr lang="pt-BR" sz="2000"/>
        </a:p>
      </xdr:txBody>
    </xdr:sp>
    <xdr:clientData/>
  </xdr:twoCellAnchor>
  <xdr:twoCellAnchor>
    <xdr:from>
      <xdr:col>14</xdr:col>
      <xdr:colOff>309180</xdr:colOff>
      <xdr:row>30</xdr:row>
      <xdr:rowOff>26672</xdr:rowOff>
    </xdr:from>
    <xdr:to>
      <xdr:col>18</xdr:col>
      <xdr:colOff>404418</xdr:colOff>
      <xdr:row>32</xdr:row>
      <xdr:rowOff>87596</xdr:rowOff>
    </xdr:to>
    <xdr:sp macro="[0]!ir_turmag" textlink="">
      <xdr:nvSpPr>
        <xdr:cNvPr id="15" name="Rounded Rectangle 8"/>
        <xdr:cNvSpPr/>
      </xdr:nvSpPr>
      <xdr:spPr>
        <a:xfrm>
          <a:off x="7009907" y="4623038"/>
          <a:ext cx="2531866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G - ter e Qui 10hs as 12hs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445906</xdr:colOff>
      <xdr:row>30</xdr:row>
      <xdr:rowOff>24293</xdr:rowOff>
    </xdr:from>
    <xdr:to>
      <xdr:col>23</xdr:col>
      <xdr:colOff>298504</xdr:colOff>
      <xdr:row>32</xdr:row>
      <xdr:rowOff>85217</xdr:rowOff>
    </xdr:to>
    <xdr:sp macro="[0]!ir_turmah" textlink="">
      <xdr:nvSpPr>
        <xdr:cNvPr id="16" name="Rounded Rectangle 9"/>
        <xdr:cNvSpPr/>
      </xdr:nvSpPr>
      <xdr:spPr>
        <a:xfrm>
          <a:off x="9583261" y="4620659"/>
          <a:ext cx="2532888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H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- ter e Qui 13hs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as 15hs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209636</xdr:colOff>
      <xdr:row>32</xdr:row>
      <xdr:rowOff>142257</xdr:rowOff>
    </xdr:from>
    <xdr:to>
      <xdr:col>14</xdr:col>
      <xdr:colOff>300905</xdr:colOff>
      <xdr:row>35</xdr:row>
      <xdr:rowOff>37048</xdr:rowOff>
    </xdr:to>
    <xdr:sp macro="[0]!ir_turmaj" textlink="">
      <xdr:nvSpPr>
        <xdr:cNvPr id="18" name="Rounded Rectangle 11"/>
        <xdr:cNvSpPr/>
      </xdr:nvSpPr>
      <xdr:spPr>
        <a:xfrm>
          <a:off x="4473735" y="5070891"/>
          <a:ext cx="2527897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J - ter e Qui Noite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328624</xdr:colOff>
      <xdr:row>32</xdr:row>
      <xdr:rowOff>130193</xdr:rowOff>
    </xdr:from>
    <xdr:to>
      <xdr:col>18</xdr:col>
      <xdr:colOff>423862</xdr:colOff>
      <xdr:row>35</xdr:row>
      <xdr:rowOff>24984</xdr:rowOff>
    </xdr:to>
    <xdr:sp macro="[0]!ir_turmak" textlink="">
      <xdr:nvSpPr>
        <xdr:cNvPr id="19" name="Rounded Rectangle 12"/>
        <xdr:cNvSpPr/>
      </xdr:nvSpPr>
      <xdr:spPr>
        <a:xfrm>
          <a:off x="7029351" y="5058827"/>
          <a:ext cx="2531866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K - sábados 8hs as 12hs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454273</xdr:colOff>
      <xdr:row>32</xdr:row>
      <xdr:rowOff>139719</xdr:rowOff>
    </xdr:from>
    <xdr:to>
      <xdr:col>23</xdr:col>
      <xdr:colOff>306871</xdr:colOff>
      <xdr:row>35</xdr:row>
      <xdr:rowOff>34510</xdr:rowOff>
    </xdr:to>
    <xdr:sp macro="[0]!ir_turmal" textlink="">
      <xdr:nvSpPr>
        <xdr:cNvPr id="20" name="Rounded Rectangle 13"/>
        <xdr:cNvSpPr/>
      </xdr:nvSpPr>
      <xdr:spPr>
        <a:xfrm>
          <a:off x="9591628" y="5068353"/>
          <a:ext cx="2532888" cy="3931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L - sábados 13hs as 17hs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11206</xdr:colOff>
      <xdr:row>34</xdr:row>
      <xdr:rowOff>135596</xdr:rowOff>
    </xdr:from>
    <xdr:ext cx="1672317" cy="233205"/>
    <xdr:sp macro="" textlink="">
      <xdr:nvSpPr>
        <xdr:cNvPr id="24" name="CaixaDeTexto 23"/>
        <xdr:cNvSpPr txBox="1"/>
      </xdr:nvSpPr>
      <xdr:spPr>
        <a:xfrm>
          <a:off x="11206" y="5356707"/>
          <a:ext cx="1672317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US" sz="900" b="1">
              <a:solidFill>
                <a:schemeClr val="bg1"/>
              </a:solidFill>
            </a:rPr>
            <a:t>Imagem meramente Ilustrativa</a:t>
          </a:r>
        </a:p>
      </xdr:txBody>
    </xdr:sp>
    <xdr:clientData/>
  </xdr:oneCellAnchor>
  <xdr:twoCellAnchor editAs="oneCell">
    <xdr:from>
      <xdr:col>4</xdr:col>
      <xdr:colOff>45785</xdr:colOff>
      <xdr:row>37</xdr:row>
      <xdr:rowOff>123275</xdr:rowOff>
    </xdr:from>
    <xdr:to>
      <xdr:col>9</xdr:col>
      <xdr:colOff>585418</xdr:colOff>
      <xdr:row>45</xdr:row>
      <xdr:rowOff>3982</xdr:rowOff>
    </xdr:to>
    <xdr:pic>
      <xdr:nvPicPr>
        <xdr:cNvPr id="26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351" b="17514"/>
        <a:stretch/>
      </xdr:blipFill>
      <xdr:spPr bwMode="auto">
        <a:xfrm>
          <a:off x="2162452" y="5838275"/>
          <a:ext cx="2091855" cy="12279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22</xdr:col>
      <xdr:colOff>574011</xdr:colOff>
      <xdr:row>38</xdr:row>
      <xdr:rowOff>138683</xdr:rowOff>
    </xdr:from>
    <xdr:to>
      <xdr:col>25</xdr:col>
      <xdr:colOff>383189</xdr:colOff>
      <xdr:row>40</xdr:row>
      <xdr:rowOff>146386</xdr:rowOff>
    </xdr:to>
    <xdr:sp macro="" textlink="">
      <xdr:nvSpPr>
        <xdr:cNvPr id="27" name="Retângulo 26"/>
        <xdr:cNvSpPr/>
      </xdr:nvSpPr>
      <xdr:spPr>
        <a:xfrm>
          <a:off x="11861683" y="5996011"/>
          <a:ext cx="1648489" cy="336151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Candara" pitchFamily="34" charset="0"/>
            </a:rPr>
            <a:t>Versão 2014.01</a:t>
          </a:r>
        </a:p>
      </xdr:txBody>
    </xdr:sp>
    <xdr:clientData/>
  </xdr:twoCellAnchor>
  <xdr:twoCellAnchor editAs="oneCell">
    <xdr:from>
      <xdr:col>0</xdr:col>
      <xdr:colOff>212911</xdr:colOff>
      <xdr:row>37</xdr:row>
      <xdr:rowOff>89458</xdr:rowOff>
    </xdr:from>
    <xdr:to>
      <xdr:col>4</xdr:col>
      <xdr:colOff>254433</xdr:colOff>
      <xdr:row>44</xdr:row>
      <xdr:rowOff>185506</xdr:rowOff>
    </xdr:to>
    <xdr:pic>
      <xdr:nvPicPr>
        <xdr:cNvPr id="2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911" y="5804458"/>
          <a:ext cx="2158189" cy="124845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23</xdr:col>
      <xdr:colOff>504674</xdr:colOff>
      <xdr:row>41</xdr:row>
      <xdr:rowOff>10937</xdr:rowOff>
    </xdr:from>
    <xdr:to>
      <xdr:col>25</xdr:col>
      <xdr:colOff>383189</xdr:colOff>
      <xdr:row>42</xdr:row>
      <xdr:rowOff>109483</xdr:rowOff>
    </xdr:to>
    <xdr:sp macro="" textlink="">
      <xdr:nvSpPr>
        <xdr:cNvPr id="29" name="Retângulo 28"/>
        <xdr:cNvSpPr/>
      </xdr:nvSpPr>
      <xdr:spPr>
        <a:xfrm>
          <a:off x="12405450" y="6360937"/>
          <a:ext cx="1104722" cy="26277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Candara" pitchFamily="34" charset="0"/>
            </a:rPr>
            <a:t>2014</a:t>
          </a:r>
        </a:p>
      </xdr:txBody>
    </xdr:sp>
    <xdr:clientData/>
  </xdr:twoCellAnchor>
  <xdr:twoCellAnchor>
    <xdr:from>
      <xdr:col>3</xdr:col>
      <xdr:colOff>406286</xdr:colOff>
      <xdr:row>32</xdr:row>
      <xdr:rowOff>140671</xdr:rowOff>
    </xdr:from>
    <xdr:to>
      <xdr:col>10</xdr:col>
      <xdr:colOff>180056</xdr:colOff>
      <xdr:row>35</xdr:row>
      <xdr:rowOff>39543</xdr:rowOff>
    </xdr:to>
    <xdr:sp macro="[0]!ir_turmai" textlink="">
      <xdr:nvSpPr>
        <xdr:cNvPr id="17" name="Rounded Rectangle 10"/>
        <xdr:cNvSpPr/>
      </xdr:nvSpPr>
      <xdr:spPr>
        <a:xfrm>
          <a:off x="1912565" y="5069305"/>
          <a:ext cx="2531590" cy="39727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Turma I - ter e Qui 15hs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as 17hs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587006</xdr:colOff>
      <xdr:row>37</xdr:row>
      <xdr:rowOff>11737</xdr:rowOff>
    </xdr:from>
    <xdr:to>
      <xdr:col>22</xdr:col>
      <xdr:colOff>188285</xdr:colOff>
      <xdr:row>45</xdr:row>
      <xdr:rowOff>44247</xdr:rowOff>
    </xdr:to>
    <xdr:sp macro="" textlink="">
      <xdr:nvSpPr>
        <xdr:cNvPr id="30" name="Retângulo 29"/>
        <xdr:cNvSpPr/>
      </xdr:nvSpPr>
      <xdr:spPr>
        <a:xfrm>
          <a:off x="4241948" y="5771039"/>
          <a:ext cx="7154825" cy="139480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400"/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... que</a:t>
          </a:r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dados de contato</a:t>
          </a:r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são importantes para Empregabilidade? Atualize-os : Telefone com DDD e E-mail!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tx1"/>
              </a:solidFill>
            </a:rPr>
            <a:t>... que  a </a:t>
          </a:r>
          <a:r>
            <a:rPr lang="en-US" sz="1200" b="1">
              <a:solidFill>
                <a:schemeClr val="tx1"/>
              </a:solidFill>
            </a:rPr>
            <a:t>Data de Nascimento </a:t>
          </a:r>
          <a:r>
            <a:rPr lang="en-US" sz="1200" b="0">
              <a:solidFill>
                <a:schemeClr val="tx1"/>
              </a:solidFill>
            </a:rPr>
            <a:t>é tão importante quanto o </a:t>
          </a:r>
          <a:r>
            <a:rPr lang="en-US" sz="1200" b="1">
              <a:solidFill>
                <a:schemeClr val="tx1"/>
              </a:solidFill>
            </a:rPr>
            <a:t>nome completo? </a:t>
          </a:r>
          <a:r>
            <a:rPr lang="en-US" sz="1200" b="0">
              <a:solidFill>
                <a:schemeClr val="tx1"/>
              </a:solidFill>
            </a:rPr>
            <a:t>Atualize-a</a:t>
          </a:r>
          <a:r>
            <a:rPr lang="en-US" sz="1200" b="0" baseline="0">
              <a:solidFill>
                <a:schemeClr val="tx1"/>
              </a:solidFill>
            </a:rPr>
            <a:t> !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tx1"/>
              </a:solidFill>
            </a:rPr>
            <a:t>... que a </a:t>
          </a:r>
          <a:r>
            <a:rPr lang="en-US" sz="1200" b="1" baseline="0">
              <a:solidFill>
                <a:schemeClr val="tx1"/>
              </a:solidFill>
            </a:rPr>
            <a:t>Escolaridade</a:t>
          </a:r>
          <a:r>
            <a:rPr lang="en-US" sz="1200" b="0" baseline="0">
              <a:solidFill>
                <a:schemeClr val="tx1"/>
              </a:solidFill>
            </a:rPr>
            <a:t> ajuda na seleção das vagas de emprego? Atualize-a !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0" baseline="0">
            <a:solidFill>
              <a:schemeClr val="tx1"/>
            </a:solidFill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tx1"/>
              </a:solidFill>
            </a:rPr>
            <a:t>Lembre-se: Todos os </a:t>
          </a:r>
          <a:r>
            <a:rPr lang="en-US" sz="1200" b="1" baseline="0">
              <a:solidFill>
                <a:schemeClr val="tx1"/>
              </a:solidFill>
            </a:rPr>
            <a:t>dados </a:t>
          </a:r>
          <a:r>
            <a:rPr lang="en-US" sz="1200" b="0" baseline="0">
              <a:solidFill>
                <a:schemeClr val="tx1"/>
              </a:solidFill>
            </a:rPr>
            <a:t>são importantes, um cadastro completo aumenta as chances de SUCESSO do Aluno!</a:t>
          </a:r>
          <a:endParaRPr lang="en-US" sz="1200" b="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560295</xdr:colOff>
      <xdr:row>36</xdr:row>
      <xdr:rowOff>13788</xdr:rowOff>
    </xdr:from>
    <xdr:to>
      <xdr:col>21</xdr:col>
      <xdr:colOff>143983</xdr:colOff>
      <xdr:row>38</xdr:row>
      <xdr:rowOff>1881</xdr:rowOff>
    </xdr:to>
    <xdr:sp macro="" textlink="">
      <xdr:nvSpPr>
        <xdr:cNvPr id="7" name="TextBox 21"/>
        <xdr:cNvSpPr txBox="1"/>
      </xdr:nvSpPr>
      <xdr:spPr>
        <a:xfrm>
          <a:off x="4824394" y="5606957"/>
          <a:ext cx="5918920" cy="32036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Candara" pitchFamily="34" charset="0"/>
            </a:rPr>
            <a:t>Você Sabia ?</a:t>
          </a:r>
          <a:endParaRPr lang="pt-BR" sz="1800" b="0" i="1">
            <a:solidFill>
              <a:schemeClr val="bg1"/>
            </a:solidFill>
            <a:latin typeface="Candara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0</xdr:colOff>
      <xdr:row>8</xdr:row>
      <xdr:rowOff>11205</xdr:rowOff>
    </xdr:to>
    <xdr:sp macro="" textlink="">
      <xdr:nvSpPr>
        <xdr:cNvPr id="34" name="Rectangle 14"/>
        <xdr:cNvSpPr/>
      </xdr:nvSpPr>
      <xdr:spPr>
        <a:xfrm>
          <a:off x="0" y="0"/>
          <a:ext cx="13699537" cy="1140094"/>
        </a:xfrm>
        <a:prstGeom prst="rect">
          <a:avLst/>
        </a:prstGeom>
        <a:solidFill>
          <a:schemeClr val="accent2">
            <a:alpha val="74000"/>
          </a:schemeClr>
        </a:solidFill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14</xdr:col>
      <xdr:colOff>545587</xdr:colOff>
      <xdr:row>0</xdr:row>
      <xdr:rowOff>33334</xdr:rowOff>
    </xdr:from>
    <xdr:to>
      <xdr:col>24</xdr:col>
      <xdr:colOff>467141</xdr:colOff>
      <xdr:row>3</xdr:row>
      <xdr:rowOff>32634</xdr:rowOff>
    </xdr:to>
    <xdr:sp macro="" textlink="">
      <xdr:nvSpPr>
        <xdr:cNvPr id="35" name="TextBox 17"/>
        <xdr:cNvSpPr txBox="1"/>
      </xdr:nvSpPr>
      <xdr:spPr>
        <a:xfrm>
          <a:off x="7213087" y="33334"/>
          <a:ext cx="5614142" cy="30185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600" b="1">
              <a:solidFill>
                <a:schemeClr val="accent2"/>
              </a:solidFill>
              <a:latin typeface="Candara" pitchFamily="34" charset="0"/>
              <a:ea typeface="+mn-ea"/>
              <a:cs typeface="+mn-cs"/>
            </a:rPr>
            <a:t>Criação do BD de Alunos do Coletivo (</a:t>
          </a:r>
          <a:r>
            <a:rPr lang="pt-BR" sz="1600" b="0" i="1">
              <a:solidFill>
                <a:schemeClr val="accent2"/>
              </a:solidFill>
              <a:latin typeface="Candara" pitchFamily="34" charset="0"/>
              <a:ea typeface="+mn-ea"/>
              <a:cs typeface="+mn-cs"/>
            </a:rPr>
            <a:t>Somente Analista </a:t>
          </a:r>
          <a:r>
            <a:rPr lang="pt-BR" sz="1600" b="1">
              <a:solidFill>
                <a:schemeClr val="accent2"/>
              </a:solidFill>
              <a:latin typeface="Candara" pitchFamily="34" charset="0"/>
              <a:ea typeface="+mn-ea"/>
              <a:cs typeface="+mn-cs"/>
            </a:rPr>
            <a:t>)</a:t>
          </a:r>
          <a:endParaRPr lang="en-US" sz="1600" b="1">
            <a:solidFill>
              <a:schemeClr val="accent2"/>
            </a:solidFill>
            <a:latin typeface="Candara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82315</xdr:colOff>
      <xdr:row>3</xdr:row>
      <xdr:rowOff>117593</xdr:rowOff>
    </xdr:from>
    <xdr:to>
      <xdr:col>24</xdr:col>
      <xdr:colOff>326411</xdr:colOff>
      <xdr:row>7</xdr:row>
      <xdr:rowOff>69975</xdr:rowOff>
    </xdr:to>
    <xdr:sp macro="[0]!BD_Alunos" textlink="">
      <xdr:nvSpPr>
        <xdr:cNvPr id="36" name="Rounded Rectangle 1"/>
        <xdr:cNvSpPr/>
      </xdr:nvSpPr>
      <xdr:spPr>
        <a:xfrm>
          <a:off x="7420093" y="423334"/>
          <a:ext cx="5382892" cy="6109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Gerar Banco de Dados</a:t>
          </a:r>
          <a:endParaRPr lang="pt-BR" sz="3200" b="1">
            <a:latin typeface="Candara" pitchFamily="34" charset="0"/>
          </a:endParaRPr>
        </a:p>
      </xdr:txBody>
    </xdr:sp>
    <xdr:clientData/>
  </xdr:twoCellAnchor>
  <xdr:twoCellAnchor>
    <xdr:from>
      <xdr:col>0</xdr:col>
      <xdr:colOff>236972</xdr:colOff>
      <xdr:row>0</xdr:row>
      <xdr:rowOff>33334</xdr:rowOff>
    </xdr:from>
    <xdr:to>
      <xdr:col>12</xdr:col>
      <xdr:colOff>403374</xdr:colOff>
      <xdr:row>3</xdr:row>
      <xdr:rowOff>32634</xdr:rowOff>
    </xdr:to>
    <xdr:sp macro="" textlink="">
      <xdr:nvSpPr>
        <xdr:cNvPr id="4" name="TextBox 17"/>
        <xdr:cNvSpPr txBox="1"/>
      </xdr:nvSpPr>
      <xdr:spPr>
        <a:xfrm>
          <a:off x="236972" y="33334"/>
          <a:ext cx="5623667" cy="30185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>
              <a:solidFill>
                <a:schemeClr val="accent3">
                  <a:lumMod val="75000"/>
                </a:schemeClr>
              </a:solidFill>
              <a:latin typeface="Candara" pitchFamily="34" charset="0"/>
            </a:rPr>
            <a:t>Insira os</a:t>
          </a:r>
          <a:r>
            <a:rPr lang="pt-BR" sz="1600" b="1" baseline="0">
              <a:solidFill>
                <a:schemeClr val="accent3">
                  <a:lumMod val="75000"/>
                </a:schemeClr>
              </a:solidFill>
              <a:latin typeface="Candara" pitchFamily="34" charset="0"/>
            </a:rPr>
            <a:t> dados de cada aluno por turma</a:t>
          </a:r>
          <a:endParaRPr lang="pt-BR" sz="1600" b="1">
            <a:solidFill>
              <a:schemeClr val="accent3">
                <a:lumMod val="75000"/>
              </a:schemeClr>
            </a:solidFill>
            <a:latin typeface="Candara" pitchFamily="34" charset="0"/>
          </a:endParaRPr>
        </a:p>
      </xdr:txBody>
    </xdr:sp>
    <xdr:clientData/>
  </xdr:twoCellAnchor>
  <xdr:twoCellAnchor>
    <xdr:from>
      <xdr:col>1</xdr:col>
      <xdr:colOff>100822</xdr:colOff>
      <xdr:row>3</xdr:row>
      <xdr:rowOff>114852</xdr:rowOff>
    </xdr:from>
    <xdr:to>
      <xdr:col>12</xdr:col>
      <xdr:colOff>262603</xdr:colOff>
      <xdr:row>7</xdr:row>
      <xdr:rowOff>67234</xdr:rowOff>
    </xdr:to>
    <xdr:sp macro="[0]!ir_incricao" textlink="">
      <xdr:nvSpPr>
        <xdr:cNvPr id="3" name="Rounded Rectangle 1"/>
        <xdr:cNvSpPr/>
      </xdr:nvSpPr>
      <xdr:spPr>
        <a:xfrm>
          <a:off x="392175" y="417411"/>
          <a:ext cx="5327693" cy="57991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Cadastramento</a:t>
          </a:r>
          <a:r>
            <a:rPr lang="pt-BR" sz="3200" b="1" baseline="0"/>
            <a:t> de </a:t>
          </a:r>
          <a:r>
            <a:rPr lang="pt-BR" sz="3200" b="1" baseline="0">
              <a:latin typeface="Candara" pitchFamily="34" charset="0"/>
            </a:rPr>
            <a:t>aluno</a:t>
          </a:r>
          <a:endParaRPr lang="pt-BR" sz="3200" b="1">
            <a:latin typeface="Candara" pitchFamily="34" charset="0"/>
          </a:endParaRPr>
        </a:p>
      </xdr:txBody>
    </xdr:sp>
    <xdr:clientData/>
  </xdr:twoCellAnchor>
  <xdr:twoCellAnchor>
    <xdr:from>
      <xdr:col>3</xdr:col>
      <xdr:colOff>343344</xdr:colOff>
      <xdr:row>24</xdr:row>
      <xdr:rowOff>155065</xdr:rowOff>
    </xdr:from>
    <xdr:to>
      <xdr:col>23</xdr:col>
      <xdr:colOff>299042</xdr:colOff>
      <xdr:row>26</xdr:row>
      <xdr:rowOff>121833</xdr:rowOff>
    </xdr:to>
    <xdr:sp macro="" textlink="">
      <xdr:nvSpPr>
        <xdr:cNvPr id="31" name="Rounded Rectangle 1"/>
        <xdr:cNvSpPr/>
      </xdr:nvSpPr>
      <xdr:spPr>
        <a:xfrm>
          <a:off x="1849623" y="3754629"/>
          <a:ext cx="10267064" cy="299035"/>
        </a:xfrm>
        <a:prstGeom prst="roundRect">
          <a:avLst/>
        </a:prstGeom>
        <a:solidFill>
          <a:schemeClr val="tx1">
            <a:lumMod val="50000"/>
            <a:lumOff val="50000"/>
            <a:alpha val="8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N a v e g u e   p e l a   T u r m a</a:t>
          </a:r>
          <a:endParaRPr lang="pt-BR" sz="2000" b="1">
            <a:latin typeface="Candara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530677</xdr:colOff>
      <xdr:row>2</xdr:row>
      <xdr:rowOff>149678</xdr:rowOff>
    </xdr:from>
    <xdr:to>
      <xdr:col>17</xdr:col>
      <xdr:colOff>2231570</xdr:colOff>
      <xdr:row>6</xdr:row>
      <xdr:rowOff>13607</xdr:rowOff>
    </xdr:to>
    <xdr:sp macro="[0]!ir_menu" textlink="">
      <xdr:nvSpPr>
        <xdr:cNvPr id="2" name="Rectangle 1"/>
        <xdr:cNvSpPr/>
      </xdr:nvSpPr>
      <xdr:spPr>
        <a:xfrm>
          <a:off x="6980463" y="680357"/>
          <a:ext cx="1700893" cy="8980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  <xdr:twoCellAnchor>
    <xdr:from>
      <xdr:col>19</xdr:col>
      <xdr:colOff>124733</xdr:colOff>
      <xdr:row>1</xdr:row>
      <xdr:rowOff>108857</xdr:rowOff>
    </xdr:from>
    <xdr:to>
      <xdr:col>24</xdr:col>
      <xdr:colOff>2268</xdr:colOff>
      <xdr:row>4</xdr:row>
      <xdr:rowOff>47625</xdr:rowOff>
    </xdr:to>
    <xdr:sp macro="" textlink="">
      <xdr:nvSpPr>
        <xdr:cNvPr id="3" name="Rectangle 2"/>
        <xdr:cNvSpPr/>
      </xdr:nvSpPr>
      <xdr:spPr>
        <a:xfrm>
          <a:off x="25381858" y="299357"/>
          <a:ext cx="4306660" cy="780143"/>
        </a:xfrm>
        <a:prstGeom prst="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Atenção:</a:t>
          </a:r>
        </a:p>
        <a:p>
          <a:pPr algn="ctr"/>
          <a:r>
            <a:rPr lang="pt-BR" sz="1600"/>
            <a:t>Não altere a configuração da Planilha.</a:t>
          </a:r>
        </a:p>
        <a:p>
          <a:pPr algn="ctr"/>
          <a:r>
            <a:rPr lang="pt-BR" sz="1600" baseline="0"/>
            <a:t>Não copie as abas para outra Worksheet.</a:t>
          </a:r>
        </a:p>
        <a:p>
          <a:pPr algn="ctr"/>
          <a:endParaRPr lang="pt-BR" sz="1600"/>
        </a:p>
      </xdr:txBody>
    </xdr:sp>
    <xdr:clientData/>
  </xdr:twoCellAnchor>
  <xdr:oneCellAnchor>
    <xdr:from>
      <xdr:col>14</xdr:col>
      <xdr:colOff>748394</xdr:colOff>
      <xdr:row>0</xdr:row>
      <xdr:rowOff>122464</xdr:rowOff>
    </xdr:from>
    <xdr:ext cx="2142381" cy="311496"/>
    <xdr:sp macro="" textlink="">
      <xdr:nvSpPr>
        <xdr:cNvPr id="19" name="CaixaDeTexto 18"/>
        <xdr:cNvSpPr txBox="1"/>
      </xdr:nvSpPr>
      <xdr:spPr>
        <a:xfrm>
          <a:off x="748394" y="122464"/>
          <a:ext cx="214238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 i="1">
              <a:latin typeface="Candara" pitchFamily="34" charset="0"/>
            </a:rPr>
            <a:t>Selecione a opçao</a:t>
          </a:r>
          <a:r>
            <a:rPr lang="en-US" sz="1400" b="1" i="1" baseline="0">
              <a:latin typeface="Candara" pitchFamily="34" charset="0"/>
            </a:rPr>
            <a:t> correta:</a:t>
          </a:r>
          <a:endParaRPr lang="en-US" sz="1400" b="1" i="1">
            <a:latin typeface="Candara" pitchFamily="34" charset="0"/>
          </a:endParaRPr>
        </a:p>
      </xdr:txBody>
    </xdr:sp>
    <xdr:clientData/>
  </xdr:oneCellAnchor>
  <xdr:twoCellAnchor editAs="oneCell">
    <xdr:from>
      <xdr:col>15</xdr:col>
      <xdr:colOff>1469571</xdr:colOff>
      <xdr:row>7</xdr:row>
      <xdr:rowOff>81642</xdr:rowOff>
    </xdr:from>
    <xdr:to>
      <xdr:col>16</xdr:col>
      <xdr:colOff>2245179</xdr:colOff>
      <xdr:row>9</xdr:row>
      <xdr:rowOff>734786</xdr:rowOff>
    </xdr:to>
    <xdr:pic>
      <xdr:nvPicPr>
        <xdr:cNvPr id="29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39" t="15927" r="6938" b="16505"/>
        <a:stretch/>
      </xdr:blipFill>
      <xdr:spPr bwMode="auto">
        <a:xfrm>
          <a:off x="3007178" y="1904999"/>
          <a:ext cx="2381251" cy="190500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15</xdr:col>
      <xdr:colOff>1353168</xdr:colOff>
      <xdr:row>1</xdr:row>
      <xdr:rowOff>74105</xdr:rowOff>
    </xdr:from>
    <xdr:to>
      <xdr:col>16</xdr:col>
      <xdr:colOff>435430</xdr:colOff>
      <xdr:row>3</xdr:row>
      <xdr:rowOff>149679</xdr:rowOff>
    </xdr:to>
    <xdr:cxnSp macro="">
      <xdr:nvCxnSpPr>
        <xdr:cNvPr id="1733" name="Conector em curva 1732"/>
        <xdr:cNvCxnSpPr>
          <a:stCxn id="19" idx="3"/>
        </xdr:cNvCxnSpPr>
      </xdr:nvCxnSpPr>
      <xdr:spPr>
        <a:xfrm>
          <a:off x="2890775" y="278212"/>
          <a:ext cx="687905" cy="674288"/>
        </a:xfrm>
        <a:prstGeom prst="curvedConnector3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1353168</xdr:colOff>
      <xdr:row>1</xdr:row>
      <xdr:rowOff>74105</xdr:rowOff>
    </xdr:from>
    <xdr:to>
      <xdr:col>16</xdr:col>
      <xdr:colOff>1047750</xdr:colOff>
      <xdr:row>5</xdr:row>
      <xdr:rowOff>190500</xdr:rowOff>
    </xdr:to>
    <xdr:cxnSp macro="">
      <xdr:nvCxnSpPr>
        <xdr:cNvPr id="1735" name="Conector em curva 1734"/>
        <xdr:cNvCxnSpPr>
          <a:stCxn id="19" idx="3"/>
        </xdr:cNvCxnSpPr>
      </xdr:nvCxnSpPr>
      <xdr:spPr>
        <a:xfrm>
          <a:off x="2890775" y="278212"/>
          <a:ext cx="1300225" cy="1232181"/>
        </a:xfrm>
        <a:prstGeom prst="curvedConnector3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221815</xdr:colOff>
      <xdr:row>17</xdr:row>
      <xdr:rowOff>26096</xdr:rowOff>
    </xdr:from>
    <xdr:to>
      <xdr:col>12</xdr:col>
      <xdr:colOff>161235</xdr:colOff>
      <xdr:row>22</xdr:row>
      <xdr:rowOff>141292</xdr:rowOff>
    </xdr:to>
    <xdr:sp macro="[0]!ir_menu" textlink="">
      <xdr:nvSpPr>
        <xdr:cNvPr id="3" name="Rectangle 1"/>
        <xdr:cNvSpPr/>
      </xdr:nvSpPr>
      <xdr:spPr>
        <a:xfrm>
          <a:off x="5193082" y="561062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117432</xdr:colOff>
      <xdr:row>17</xdr:row>
      <xdr:rowOff>13048</xdr:rowOff>
    </xdr:from>
    <xdr:to>
      <xdr:col>13</xdr:col>
      <xdr:colOff>43804</xdr:colOff>
      <xdr:row>22</xdr:row>
      <xdr:rowOff>128244</xdr:rowOff>
    </xdr:to>
    <xdr:sp macro="[0]!ir_menu" textlink="">
      <xdr:nvSpPr>
        <xdr:cNvPr id="3" name="Rectangle 1"/>
        <xdr:cNvSpPr/>
      </xdr:nvSpPr>
      <xdr:spPr>
        <a:xfrm>
          <a:off x="5088699" y="326199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182671</xdr:colOff>
      <xdr:row>16</xdr:row>
      <xdr:rowOff>130480</xdr:rowOff>
    </xdr:from>
    <xdr:to>
      <xdr:col>12</xdr:col>
      <xdr:colOff>343906</xdr:colOff>
      <xdr:row>22</xdr:row>
      <xdr:rowOff>89100</xdr:rowOff>
    </xdr:to>
    <xdr:sp macro="[0]!ir_menu" textlink="">
      <xdr:nvSpPr>
        <xdr:cNvPr id="3" name="Rectangle 1"/>
        <xdr:cNvSpPr/>
      </xdr:nvSpPr>
      <xdr:spPr>
        <a:xfrm>
          <a:off x="5153938" y="287055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182671</xdr:colOff>
      <xdr:row>16</xdr:row>
      <xdr:rowOff>104384</xdr:rowOff>
    </xdr:from>
    <xdr:to>
      <xdr:col>13</xdr:col>
      <xdr:colOff>109043</xdr:colOff>
      <xdr:row>22</xdr:row>
      <xdr:rowOff>63004</xdr:rowOff>
    </xdr:to>
    <xdr:sp macro="[0]!ir_menu" textlink="">
      <xdr:nvSpPr>
        <xdr:cNvPr id="3" name="Rectangle 1"/>
        <xdr:cNvSpPr/>
      </xdr:nvSpPr>
      <xdr:spPr>
        <a:xfrm>
          <a:off x="5153938" y="260959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169624</xdr:colOff>
      <xdr:row>16</xdr:row>
      <xdr:rowOff>104384</xdr:rowOff>
    </xdr:from>
    <xdr:to>
      <xdr:col>13</xdr:col>
      <xdr:colOff>95996</xdr:colOff>
      <xdr:row>22</xdr:row>
      <xdr:rowOff>63004</xdr:rowOff>
    </xdr:to>
    <xdr:sp macro="[0]!ir_menu" textlink="">
      <xdr:nvSpPr>
        <xdr:cNvPr id="3" name="Rectangle 1"/>
        <xdr:cNvSpPr/>
      </xdr:nvSpPr>
      <xdr:spPr>
        <a:xfrm>
          <a:off x="5140891" y="260959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195719</xdr:colOff>
      <xdr:row>16</xdr:row>
      <xdr:rowOff>104385</xdr:rowOff>
    </xdr:from>
    <xdr:to>
      <xdr:col>13</xdr:col>
      <xdr:colOff>122091</xdr:colOff>
      <xdr:row>22</xdr:row>
      <xdr:rowOff>63005</xdr:rowOff>
    </xdr:to>
    <xdr:sp macro="[0]!ir_menu" textlink="">
      <xdr:nvSpPr>
        <xdr:cNvPr id="3" name="Rectangle 1"/>
        <xdr:cNvSpPr/>
      </xdr:nvSpPr>
      <xdr:spPr>
        <a:xfrm>
          <a:off x="5166986" y="260960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143528</xdr:colOff>
      <xdr:row>16</xdr:row>
      <xdr:rowOff>130481</xdr:rowOff>
    </xdr:from>
    <xdr:to>
      <xdr:col>12</xdr:col>
      <xdr:colOff>304763</xdr:colOff>
      <xdr:row>22</xdr:row>
      <xdr:rowOff>89101</xdr:rowOff>
    </xdr:to>
    <xdr:sp macro="[0]!ir_menu" textlink="">
      <xdr:nvSpPr>
        <xdr:cNvPr id="3" name="Rectangle 1"/>
        <xdr:cNvSpPr/>
      </xdr:nvSpPr>
      <xdr:spPr>
        <a:xfrm>
          <a:off x="5114795" y="287056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143527</xdr:colOff>
      <xdr:row>16</xdr:row>
      <xdr:rowOff>130480</xdr:rowOff>
    </xdr:from>
    <xdr:to>
      <xdr:col>13</xdr:col>
      <xdr:colOff>69899</xdr:colOff>
      <xdr:row>22</xdr:row>
      <xdr:rowOff>89100</xdr:rowOff>
    </xdr:to>
    <xdr:sp macro="[0]!ir_menu" textlink="">
      <xdr:nvSpPr>
        <xdr:cNvPr id="3" name="Rectangle 1"/>
        <xdr:cNvSpPr/>
      </xdr:nvSpPr>
      <xdr:spPr>
        <a:xfrm>
          <a:off x="5114794" y="287055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130479</xdr:colOff>
      <xdr:row>16</xdr:row>
      <xdr:rowOff>117432</xdr:rowOff>
    </xdr:from>
    <xdr:to>
      <xdr:col>13</xdr:col>
      <xdr:colOff>56851</xdr:colOff>
      <xdr:row>22</xdr:row>
      <xdr:rowOff>76052</xdr:rowOff>
    </xdr:to>
    <xdr:sp macro="[0]!ir_menu" textlink="">
      <xdr:nvSpPr>
        <xdr:cNvPr id="3" name="Rectangle 1"/>
        <xdr:cNvSpPr/>
      </xdr:nvSpPr>
      <xdr:spPr>
        <a:xfrm>
          <a:off x="5101746" y="274007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143527</xdr:colOff>
      <xdr:row>16</xdr:row>
      <xdr:rowOff>91336</xdr:rowOff>
    </xdr:from>
    <xdr:to>
      <xdr:col>13</xdr:col>
      <xdr:colOff>69899</xdr:colOff>
      <xdr:row>22</xdr:row>
      <xdr:rowOff>49956</xdr:rowOff>
    </xdr:to>
    <xdr:sp macro="[0]!ir_menu" textlink="">
      <xdr:nvSpPr>
        <xdr:cNvPr id="3" name="Rectangle 1"/>
        <xdr:cNvSpPr/>
      </xdr:nvSpPr>
      <xdr:spPr>
        <a:xfrm>
          <a:off x="5114794" y="247911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156575</xdr:colOff>
      <xdr:row>16</xdr:row>
      <xdr:rowOff>39144</xdr:rowOff>
    </xdr:from>
    <xdr:to>
      <xdr:col>13</xdr:col>
      <xdr:colOff>82947</xdr:colOff>
      <xdr:row>21</xdr:row>
      <xdr:rowOff>154339</xdr:rowOff>
    </xdr:to>
    <xdr:sp macro="[0]!ir_menu" textlink="">
      <xdr:nvSpPr>
        <xdr:cNvPr id="3" name="Rectangle 1"/>
        <xdr:cNvSpPr/>
      </xdr:nvSpPr>
      <xdr:spPr>
        <a:xfrm>
          <a:off x="5127842" y="195719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117431</xdr:colOff>
      <xdr:row>16</xdr:row>
      <xdr:rowOff>91336</xdr:rowOff>
    </xdr:from>
    <xdr:to>
      <xdr:col>13</xdr:col>
      <xdr:colOff>43803</xdr:colOff>
      <xdr:row>22</xdr:row>
      <xdr:rowOff>49956</xdr:rowOff>
    </xdr:to>
    <xdr:sp macro="[0]!ir_menu" textlink="">
      <xdr:nvSpPr>
        <xdr:cNvPr id="3" name="Rectangle 1"/>
        <xdr:cNvSpPr/>
      </xdr:nvSpPr>
      <xdr:spPr>
        <a:xfrm>
          <a:off x="5088698" y="247911"/>
          <a:ext cx="1700893" cy="89807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127000</xdr:rowOff>
    </xdr:from>
    <xdr:to>
      <xdr:col>0</xdr:col>
      <xdr:colOff>1986643</xdr:colOff>
      <xdr:row>1</xdr:row>
      <xdr:rowOff>508001</xdr:rowOff>
    </xdr:to>
    <xdr:sp macro="" textlink="">
      <xdr:nvSpPr>
        <xdr:cNvPr id="3" name="Rectangle 1">
          <a:hlinkClick xmlns:r="http://schemas.openxmlformats.org/officeDocument/2006/relationships" r:id="rId1"/>
        </xdr:cNvPr>
        <xdr:cNvSpPr/>
      </xdr:nvSpPr>
      <xdr:spPr>
        <a:xfrm>
          <a:off x="142875" y="333375"/>
          <a:ext cx="1843768" cy="381001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kellycelis-35-@hotmail.com" TargetMode="External"/><Relationship Id="rId21" Type="http://schemas.openxmlformats.org/officeDocument/2006/relationships/hyperlink" Target="mailto:ganhe_facil@yahoo.com.br" TargetMode="External"/><Relationship Id="rId42" Type="http://schemas.openxmlformats.org/officeDocument/2006/relationships/hyperlink" Target="mailto:conceicao-arlete@bol.com.br" TargetMode="External"/><Relationship Id="rId63" Type="http://schemas.openxmlformats.org/officeDocument/2006/relationships/hyperlink" Target="mailto:tatianassalmeida@yahoo.com.br" TargetMode="External"/><Relationship Id="rId84" Type="http://schemas.openxmlformats.org/officeDocument/2006/relationships/hyperlink" Target="mailto:taiane.fonseca@hotmail.com" TargetMode="External"/><Relationship Id="rId16" Type="http://schemas.openxmlformats.org/officeDocument/2006/relationships/hyperlink" Target="mailto:luizotaviomssjr@gmail.com" TargetMode="External"/><Relationship Id="rId107" Type="http://schemas.openxmlformats.org/officeDocument/2006/relationships/hyperlink" Target="mailto:taylima@hotmail.com" TargetMode="External"/><Relationship Id="rId11" Type="http://schemas.openxmlformats.org/officeDocument/2006/relationships/hyperlink" Target="mailto:juliane.mota@hotmail.com" TargetMode="External"/><Relationship Id="rId32" Type="http://schemas.openxmlformats.org/officeDocument/2006/relationships/hyperlink" Target="mailto:taline.bonita25@hotmail.com" TargetMode="External"/><Relationship Id="rId37" Type="http://schemas.openxmlformats.org/officeDocument/2006/relationships/hyperlink" Target="mailto:milabrito.sz@hotmail.com" TargetMode="External"/><Relationship Id="rId53" Type="http://schemas.openxmlformats.org/officeDocument/2006/relationships/hyperlink" Target="mailto:tai.-.bs02@hotmail.com" TargetMode="External"/><Relationship Id="rId58" Type="http://schemas.openxmlformats.org/officeDocument/2006/relationships/hyperlink" Target="mailto:indiarasantana01@hotmail.com" TargetMode="External"/><Relationship Id="rId74" Type="http://schemas.openxmlformats.org/officeDocument/2006/relationships/hyperlink" Target="mailto:pauloricado@perfilcartucho.com" TargetMode="External"/><Relationship Id="rId79" Type="http://schemas.openxmlformats.org/officeDocument/2006/relationships/hyperlink" Target="mailto:araujo.fraga@hotmail.com" TargetMode="External"/><Relationship Id="rId102" Type="http://schemas.openxmlformats.org/officeDocument/2006/relationships/hyperlink" Target="mailto:pati@hotmail.com" TargetMode="External"/><Relationship Id="rId123" Type="http://schemas.openxmlformats.org/officeDocument/2006/relationships/hyperlink" Target="mailto:cacaudinho@htmail.com" TargetMode="External"/><Relationship Id="rId128" Type="http://schemas.openxmlformats.org/officeDocument/2006/relationships/hyperlink" Target="mailto:luiscoutinho_231@hotmail.com" TargetMode="External"/><Relationship Id="rId5" Type="http://schemas.openxmlformats.org/officeDocument/2006/relationships/hyperlink" Target="mailto:viccky.santos@hotmail.com" TargetMode="External"/><Relationship Id="rId90" Type="http://schemas.openxmlformats.org/officeDocument/2006/relationships/hyperlink" Target="mailto:gabriel300796@hotmail.com" TargetMode="External"/><Relationship Id="rId95" Type="http://schemas.openxmlformats.org/officeDocument/2006/relationships/hyperlink" Target="mailto:gearruma@hotmail.com" TargetMode="External"/><Relationship Id="rId22" Type="http://schemas.openxmlformats.org/officeDocument/2006/relationships/hyperlink" Target="mailto:aylanaakylla@hohtmail.com" TargetMode="External"/><Relationship Id="rId27" Type="http://schemas.openxmlformats.org/officeDocument/2006/relationships/hyperlink" Target="mailto:talyta.castro@hotmail.com" TargetMode="External"/><Relationship Id="rId43" Type="http://schemas.openxmlformats.org/officeDocument/2006/relationships/hyperlink" Target="mailto:moutinhojanine@gmail.com" TargetMode="External"/><Relationship Id="rId48" Type="http://schemas.openxmlformats.org/officeDocument/2006/relationships/hyperlink" Target="mailto:mary.ane_16@hotmail.com" TargetMode="External"/><Relationship Id="rId64" Type="http://schemas.openxmlformats.org/officeDocument/2006/relationships/hyperlink" Target="mailto:rafaelsant13@yahoo.com.br" TargetMode="External"/><Relationship Id="rId69" Type="http://schemas.openxmlformats.org/officeDocument/2006/relationships/hyperlink" Target="mailto:juniormorais21@hotmail.com" TargetMode="External"/><Relationship Id="rId113" Type="http://schemas.openxmlformats.org/officeDocument/2006/relationships/hyperlink" Target="mailto:gabiguel@hotmail.com" TargetMode="External"/><Relationship Id="rId118" Type="http://schemas.openxmlformats.org/officeDocument/2006/relationships/hyperlink" Target="mailto:jeanecelis_12@hotmail.com" TargetMode="External"/><Relationship Id="rId134" Type="http://schemas.openxmlformats.org/officeDocument/2006/relationships/hyperlink" Target="mailto:jel_123415@hotmail.com" TargetMode="External"/><Relationship Id="rId80" Type="http://schemas.openxmlformats.org/officeDocument/2006/relationships/hyperlink" Target="mailto:iinhacabulosa@yahoo.com.br" TargetMode="External"/><Relationship Id="rId85" Type="http://schemas.openxmlformats.org/officeDocument/2006/relationships/hyperlink" Target="mailto:amiltonreis92@gmail.com" TargetMode="External"/><Relationship Id="rId12" Type="http://schemas.openxmlformats.org/officeDocument/2006/relationships/hyperlink" Target="mailto:caio_magno94@hotmail.com" TargetMode="External"/><Relationship Id="rId17" Type="http://schemas.openxmlformats.org/officeDocument/2006/relationships/hyperlink" Target="mailto:juniormorais21@hotmail.com" TargetMode="External"/><Relationship Id="rId33" Type="http://schemas.openxmlformats.org/officeDocument/2006/relationships/hyperlink" Target="mailto:my_-ly15@hotmail.com" TargetMode="External"/><Relationship Id="rId38" Type="http://schemas.openxmlformats.org/officeDocument/2006/relationships/hyperlink" Target="mailto:davidbdias@gmail.com" TargetMode="External"/><Relationship Id="rId59" Type="http://schemas.openxmlformats.org/officeDocument/2006/relationships/hyperlink" Target="mailto:kleokapetinha@hotmail.com" TargetMode="External"/><Relationship Id="rId103" Type="http://schemas.openxmlformats.org/officeDocument/2006/relationships/hyperlink" Target="mailto:rsilva@hotmail.com" TargetMode="External"/><Relationship Id="rId108" Type="http://schemas.openxmlformats.org/officeDocument/2006/relationships/hyperlink" Target="mailto:natan_carvalho@hotmail.com" TargetMode="External"/><Relationship Id="rId124" Type="http://schemas.openxmlformats.org/officeDocument/2006/relationships/hyperlink" Target="mailto:jessica.hta@hotmail.com" TargetMode="External"/><Relationship Id="rId129" Type="http://schemas.openxmlformats.org/officeDocument/2006/relationships/hyperlink" Target="mailto:aneagata@hotmail.com" TargetMode="External"/><Relationship Id="rId54" Type="http://schemas.openxmlformats.org/officeDocument/2006/relationships/hyperlink" Target="mailto:victor.alves@msn.com" TargetMode="External"/><Relationship Id="rId70" Type="http://schemas.openxmlformats.org/officeDocument/2006/relationships/hyperlink" Target="mailto:paloma.lus@hotmail.com" TargetMode="External"/><Relationship Id="rId75" Type="http://schemas.openxmlformats.org/officeDocument/2006/relationships/hyperlink" Target="mailto:mauriciodspinho@gmail.com" TargetMode="External"/><Relationship Id="rId91" Type="http://schemas.openxmlformats.org/officeDocument/2006/relationships/hyperlink" Target="mailto:gabriel300796@hotmail.com" TargetMode="External"/><Relationship Id="rId96" Type="http://schemas.openxmlformats.org/officeDocument/2006/relationships/hyperlink" Target="mailto:eedy@hotmail.com" TargetMode="External"/><Relationship Id="rId1" Type="http://schemas.openxmlformats.org/officeDocument/2006/relationships/hyperlink" Target="mailto:joycecards88@gmail.com" TargetMode="External"/><Relationship Id="rId6" Type="http://schemas.openxmlformats.org/officeDocument/2006/relationships/hyperlink" Target="mailto:aldeni.angelo@outlook.com" TargetMode="External"/><Relationship Id="rId23" Type="http://schemas.openxmlformats.org/officeDocument/2006/relationships/hyperlink" Target="mailto:niles.14@hotmail.com" TargetMode="External"/><Relationship Id="rId28" Type="http://schemas.openxmlformats.org/officeDocument/2006/relationships/hyperlink" Target="mailto:taciacastro16@gmail.com" TargetMode="External"/><Relationship Id="rId49" Type="http://schemas.openxmlformats.org/officeDocument/2006/relationships/hyperlink" Target="mailto:beatrizeamanda@hotmail.com" TargetMode="External"/><Relationship Id="rId114" Type="http://schemas.openxmlformats.org/officeDocument/2006/relationships/hyperlink" Target="mailto:greici.kapetinha@hotmail.com" TargetMode="External"/><Relationship Id="rId119" Type="http://schemas.openxmlformats.org/officeDocument/2006/relationships/hyperlink" Target="mailto:neilaneluz17@gmail.com" TargetMode="External"/><Relationship Id="rId44" Type="http://schemas.openxmlformats.org/officeDocument/2006/relationships/hyperlink" Target="mailto:lunnacarvalho@hotmail.com" TargetMode="External"/><Relationship Id="rId60" Type="http://schemas.openxmlformats.org/officeDocument/2006/relationships/hyperlink" Target="mailto:mirelacruz79@outlook.com" TargetMode="External"/><Relationship Id="rId65" Type="http://schemas.openxmlformats.org/officeDocument/2006/relationships/hyperlink" Target="mailto:fabioialmeida@hotmail.com" TargetMode="External"/><Relationship Id="rId81" Type="http://schemas.openxmlformats.org/officeDocument/2006/relationships/hyperlink" Target="mailto:amadinhabritto@hotmail.com" TargetMode="External"/><Relationship Id="rId86" Type="http://schemas.openxmlformats.org/officeDocument/2006/relationships/hyperlink" Target="mailto:igor.1505@homail.com" TargetMode="External"/><Relationship Id="rId130" Type="http://schemas.openxmlformats.org/officeDocument/2006/relationships/hyperlink" Target="mailto:jeca1000grau@hotmail.com" TargetMode="External"/><Relationship Id="rId135" Type="http://schemas.openxmlformats.org/officeDocument/2006/relationships/hyperlink" Target="mailto:celmita.ss@hotmail.com" TargetMode="External"/><Relationship Id="rId13" Type="http://schemas.openxmlformats.org/officeDocument/2006/relationships/hyperlink" Target="mailto:adailson.defe@gmail.com" TargetMode="External"/><Relationship Id="rId18" Type="http://schemas.openxmlformats.org/officeDocument/2006/relationships/hyperlink" Target="mailto:janebomfim@hotmail.com" TargetMode="External"/><Relationship Id="rId39" Type="http://schemas.openxmlformats.org/officeDocument/2006/relationships/hyperlink" Target="mailto:alan77rosa@gmail.com" TargetMode="External"/><Relationship Id="rId109" Type="http://schemas.openxmlformats.org/officeDocument/2006/relationships/hyperlink" Target="mailto:luhsantos@hotmail.com" TargetMode="External"/><Relationship Id="rId34" Type="http://schemas.openxmlformats.org/officeDocument/2006/relationships/hyperlink" Target="mailto:nylmaragueth@hotmail.com" TargetMode="External"/><Relationship Id="rId50" Type="http://schemas.openxmlformats.org/officeDocument/2006/relationships/hyperlink" Target="mailto:nicholasbreno@hotmail.com" TargetMode="External"/><Relationship Id="rId55" Type="http://schemas.openxmlformats.org/officeDocument/2006/relationships/hyperlink" Target="mailto:lunnacarvalho@hotmail.com" TargetMode="External"/><Relationship Id="rId76" Type="http://schemas.openxmlformats.org/officeDocument/2006/relationships/hyperlink" Target="mailto:julianekevly@hotmail.com" TargetMode="External"/><Relationship Id="rId97" Type="http://schemas.openxmlformats.org/officeDocument/2006/relationships/hyperlink" Target="mailto:aleedoguetto@hotmail.com" TargetMode="External"/><Relationship Id="rId104" Type="http://schemas.openxmlformats.org/officeDocument/2006/relationships/hyperlink" Target="mailto:carldesampa@gmail.com" TargetMode="External"/><Relationship Id="rId120" Type="http://schemas.openxmlformats.org/officeDocument/2006/relationships/hyperlink" Target="mailto:hosana_deai@hotmail.com" TargetMode="External"/><Relationship Id="rId125" Type="http://schemas.openxmlformats.org/officeDocument/2006/relationships/hyperlink" Target="mailto:jellalves@gmail.com" TargetMode="External"/><Relationship Id="rId7" Type="http://schemas.openxmlformats.org/officeDocument/2006/relationships/hyperlink" Target="mailto:tyala.oliveira@hotmail.com.br" TargetMode="External"/><Relationship Id="rId71" Type="http://schemas.openxmlformats.org/officeDocument/2006/relationships/hyperlink" Target="mailto:neilasantos18@hotmail.com" TargetMode="External"/><Relationship Id="rId92" Type="http://schemas.openxmlformats.org/officeDocument/2006/relationships/hyperlink" Target="mailto:paloma.lus@hotmail.com" TargetMode="External"/><Relationship Id="rId2" Type="http://schemas.openxmlformats.org/officeDocument/2006/relationships/hyperlink" Target="mailto:jeaneferreira95@gmail.com" TargetMode="External"/><Relationship Id="rId29" Type="http://schemas.openxmlformats.org/officeDocument/2006/relationships/hyperlink" Target="mailto:jamilipardo@hotmail.com" TargetMode="External"/><Relationship Id="rId24" Type="http://schemas.openxmlformats.org/officeDocument/2006/relationships/hyperlink" Target="mailto:po.souza93@gmail.com" TargetMode="External"/><Relationship Id="rId40" Type="http://schemas.openxmlformats.org/officeDocument/2006/relationships/hyperlink" Target="mailto:tamirestrabalho@hotmail.com" TargetMode="External"/><Relationship Id="rId45" Type="http://schemas.openxmlformats.org/officeDocument/2006/relationships/hyperlink" Target="mailto:vinimaxcalixtosouza@ig.com.br" TargetMode="External"/><Relationship Id="rId66" Type="http://schemas.openxmlformats.org/officeDocument/2006/relationships/hyperlink" Target="mailto:normando.juniorlima@gmail.com" TargetMode="External"/><Relationship Id="rId87" Type="http://schemas.openxmlformats.org/officeDocument/2006/relationships/hyperlink" Target="mailto:welington.inacio@yahoo.com.br" TargetMode="External"/><Relationship Id="rId110" Type="http://schemas.openxmlformats.org/officeDocument/2006/relationships/hyperlink" Target="mailto:laizi_sa1@hotmail.com" TargetMode="External"/><Relationship Id="rId115" Type="http://schemas.openxmlformats.org/officeDocument/2006/relationships/hyperlink" Target="mailto:dri_estrela@hotmail.com" TargetMode="External"/><Relationship Id="rId131" Type="http://schemas.openxmlformats.org/officeDocument/2006/relationships/hyperlink" Target="mailto:teteucerqueira@hotmail.com" TargetMode="External"/><Relationship Id="rId136" Type="http://schemas.openxmlformats.org/officeDocument/2006/relationships/printerSettings" Target="../printerSettings/printerSettings2.bin"/><Relationship Id="rId61" Type="http://schemas.openxmlformats.org/officeDocument/2006/relationships/hyperlink" Target="mailto:graziellasena@hotmail.com" TargetMode="External"/><Relationship Id="rId82" Type="http://schemas.openxmlformats.org/officeDocument/2006/relationships/hyperlink" Target="mailto:lanesmith93@outlook.com" TargetMode="External"/><Relationship Id="rId19" Type="http://schemas.openxmlformats.org/officeDocument/2006/relationships/hyperlink" Target="mailto:daniel.silva19@bol.com.br" TargetMode="External"/><Relationship Id="rId14" Type="http://schemas.openxmlformats.org/officeDocument/2006/relationships/hyperlink" Target="mailto:eliezer.log@gmail.com" TargetMode="External"/><Relationship Id="rId30" Type="http://schemas.openxmlformats.org/officeDocument/2006/relationships/hyperlink" Target="mailto:luziaamorim_@hotmail.com" TargetMode="External"/><Relationship Id="rId35" Type="http://schemas.openxmlformats.org/officeDocument/2006/relationships/hyperlink" Target="mailto:lud-kiss@hotmail.com" TargetMode="External"/><Relationship Id="rId56" Type="http://schemas.openxmlformats.org/officeDocument/2006/relationships/hyperlink" Target="mailto:sull.fiais@gmail.com" TargetMode="External"/><Relationship Id="rId77" Type="http://schemas.openxmlformats.org/officeDocument/2006/relationships/hyperlink" Target="mailto:janinemendes21@gmail.com" TargetMode="External"/><Relationship Id="rId100" Type="http://schemas.openxmlformats.org/officeDocument/2006/relationships/hyperlink" Target="mailto:dro-2012@hotmail.com" TargetMode="External"/><Relationship Id="rId105" Type="http://schemas.openxmlformats.org/officeDocument/2006/relationships/hyperlink" Target="mailto:oprincipe@yahoo.com.br" TargetMode="External"/><Relationship Id="rId126" Type="http://schemas.openxmlformats.org/officeDocument/2006/relationships/hyperlink" Target="mailto:amandinha_linda_@hotmail.com" TargetMode="External"/><Relationship Id="rId8" Type="http://schemas.openxmlformats.org/officeDocument/2006/relationships/hyperlink" Target="mailto:synthia-g1@hotmail.com" TargetMode="External"/><Relationship Id="rId51" Type="http://schemas.openxmlformats.org/officeDocument/2006/relationships/hyperlink" Target="mailto:andrezinha_linda8@hotmail.com" TargetMode="External"/><Relationship Id="rId72" Type="http://schemas.openxmlformats.org/officeDocument/2006/relationships/hyperlink" Target="mailto:tami_0510@hotmail.com" TargetMode="External"/><Relationship Id="rId93" Type="http://schemas.openxmlformats.org/officeDocument/2006/relationships/hyperlink" Target="mailto:neilasantos18@hotmail.com" TargetMode="External"/><Relationship Id="rId98" Type="http://schemas.openxmlformats.org/officeDocument/2006/relationships/hyperlink" Target="mailto:bekii8a17@hotmail.com" TargetMode="External"/><Relationship Id="rId121" Type="http://schemas.openxmlformats.org/officeDocument/2006/relationships/hyperlink" Target="mailto:thamy.g.santana@hotmail.com" TargetMode="External"/><Relationship Id="rId3" Type="http://schemas.openxmlformats.org/officeDocument/2006/relationships/hyperlink" Target="mailto:iris-chata@hotmail.com" TargetMode="External"/><Relationship Id="rId25" Type="http://schemas.openxmlformats.org/officeDocument/2006/relationships/hyperlink" Target="mailto:tainesantos@hormail.com" TargetMode="External"/><Relationship Id="rId46" Type="http://schemas.openxmlformats.org/officeDocument/2006/relationships/hyperlink" Target="mailto:fabioialmeida@hotmail.com" TargetMode="External"/><Relationship Id="rId67" Type="http://schemas.openxmlformats.org/officeDocument/2006/relationships/hyperlink" Target="mailto:araian1989@hotmail.com" TargetMode="External"/><Relationship Id="rId116" Type="http://schemas.openxmlformats.org/officeDocument/2006/relationships/hyperlink" Target="mailto:elaneleall@yahoo.com.br" TargetMode="External"/><Relationship Id="rId137" Type="http://schemas.openxmlformats.org/officeDocument/2006/relationships/drawing" Target="../drawings/drawing2.xml"/><Relationship Id="rId20" Type="http://schemas.openxmlformats.org/officeDocument/2006/relationships/hyperlink" Target="mailto:luandreiaoi@oi.com.br" TargetMode="External"/><Relationship Id="rId41" Type="http://schemas.openxmlformats.org/officeDocument/2006/relationships/hyperlink" Target="mailto:elivania.fernandes@yahoo.com.br" TargetMode="External"/><Relationship Id="rId62" Type="http://schemas.openxmlformats.org/officeDocument/2006/relationships/hyperlink" Target="mailto:sirlaneajsilva@hotmail.com" TargetMode="External"/><Relationship Id="rId83" Type="http://schemas.openxmlformats.org/officeDocument/2006/relationships/hyperlink" Target="mailto:gabrieljneves@hotmail.com" TargetMode="External"/><Relationship Id="rId88" Type="http://schemas.openxmlformats.org/officeDocument/2006/relationships/hyperlink" Target="mailto:taniase@hotmail.com" TargetMode="External"/><Relationship Id="rId111" Type="http://schemas.openxmlformats.org/officeDocument/2006/relationships/hyperlink" Target="mailto:karoline.ci@hotmail.com" TargetMode="External"/><Relationship Id="rId132" Type="http://schemas.openxmlformats.org/officeDocument/2006/relationships/hyperlink" Target="mailto:igor_ecb@hotmail.com" TargetMode="External"/><Relationship Id="rId15" Type="http://schemas.openxmlformats.org/officeDocument/2006/relationships/hyperlink" Target="mailto:silaspagodart@hotmail.com" TargetMode="External"/><Relationship Id="rId36" Type="http://schemas.openxmlformats.org/officeDocument/2006/relationships/hyperlink" Target="mailto:gilmara.ph.oliveira@hotmail.com" TargetMode="External"/><Relationship Id="rId57" Type="http://schemas.openxmlformats.org/officeDocument/2006/relationships/hyperlink" Target="mailto:conceicao-arlete@bol.com.br" TargetMode="External"/><Relationship Id="rId106" Type="http://schemas.openxmlformats.org/officeDocument/2006/relationships/hyperlink" Target="mailto:gabi-silva@hotmail.com" TargetMode="External"/><Relationship Id="rId127" Type="http://schemas.openxmlformats.org/officeDocument/2006/relationships/hyperlink" Target="mailto:jak1818@hotmail.com" TargetMode="External"/><Relationship Id="rId10" Type="http://schemas.openxmlformats.org/officeDocument/2006/relationships/hyperlink" Target="mailto:gilgomes18@yahoo.com.br" TargetMode="External"/><Relationship Id="rId31" Type="http://schemas.openxmlformats.org/officeDocument/2006/relationships/hyperlink" Target="mailto:darleide.silva17@gmail.com" TargetMode="External"/><Relationship Id="rId52" Type="http://schemas.openxmlformats.org/officeDocument/2006/relationships/hyperlink" Target="mailto:anerolcosta@gmail.com" TargetMode="External"/><Relationship Id="rId73" Type="http://schemas.openxmlformats.org/officeDocument/2006/relationships/hyperlink" Target="mailto:elineamea@gmail.com" TargetMode="External"/><Relationship Id="rId78" Type="http://schemas.openxmlformats.org/officeDocument/2006/relationships/hyperlink" Target="mailto:lipe.ecb5988@gmail.com" TargetMode="External"/><Relationship Id="rId94" Type="http://schemas.openxmlformats.org/officeDocument/2006/relationships/hyperlink" Target="mailto:beka@hotmail.com" TargetMode="External"/><Relationship Id="rId99" Type="http://schemas.openxmlformats.org/officeDocument/2006/relationships/hyperlink" Target="mailto:dasales@hotmail.com" TargetMode="External"/><Relationship Id="rId101" Type="http://schemas.openxmlformats.org/officeDocument/2006/relationships/hyperlink" Target="mailto:lo3@gmail.com" TargetMode="External"/><Relationship Id="rId122" Type="http://schemas.openxmlformats.org/officeDocument/2006/relationships/hyperlink" Target="mailto:robsaoff@hotmail.com" TargetMode="External"/><Relationship Id="rId4" Type="http://schemas.openxmlformats.org/officeDocument/2006/relationships/hyperlink" Target="mailto:milaalmeida14@hotmail.com" TargetMode="External"/><Relationship Id="rId9" Type="http://schemas.openxmlformats.org/officeDocument/2006/relationships/hyperlink" Target="mailto:dreka-16pereira@hotmail.com" TargetMode="External"/><Relationship Id="rId26" Type="http://schemas.openxmlformats.org/officeDocument/2006/relationships/hyperlink" Target="mailto:mallusantosousa@hotmail.com" TargetMode="External"/><Relationship Id="rId47" Type="http://schemas.openxmlformats.org/officeDocument/2006/relationships/hyperlink" Target="mailto:sull.fiais@gmail.com" TargetMode="External"/><Relationship Id="rId68" Type="http://schemas.openxmlformats.org/officeDocument/2006/relationships/hyperlink" Target="mailto:victor.alves@msn.com" TargetMode="External"/><Relationship Id="rId89" Type="http://schemas.openxmlformats.org/officeDocument/2006/relationships/hyperlink" Target="mailto:camilabilly@hotmail.com" TargetMode="External"/><Relationship Id="rId112" Type="http://schemas.openxmlformats.org/officeDocument/2006/relationships/hyperlink" Target="mailto:webbercastro@hotmail.com" TargetMode="External"/><Relationship Id="rId133" Type="http://schemas.openxmlformats.org/officeDocument/2006/relationships/hyperlink" Target="mailto:moises_aawc@hotmail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  <pageSetUpPr autoPageBreaks="0"/>
  </sheetPr>
  <dimension ref="A1:Z48"/>
  <sheetViews>
    <sheetView showGridLines="0" showRowColHeaders="0" zoomScale="86" zoomScaleNormal="86" zoomScaleSheetLayoutView="75" zoomScalePageLayoutView="80" workbookViewId="0"/>
  </sheetViews>
  <sheetFormatPr defaultColWidth="0" defaultRowHeight="18.75" customHeight="1" zeroHeight="1" x14ac:dyDescent="0.2"/>
  <cols>
    <col min="1" max="1" width="4.28515625" customWidth="1"/>
    <col min="2" max="6" width="9.140625" customWidth="1"/>
    <col min="7" max="8" width="0" hidden="1" customWidth="1"/>
    <col min="9" max="9" width="4.85546875" customWidth="1"/>
    <col min="10" max="19" width="9.140625" customWidth="1"/>
    <col min="20" max="20" width="3.7109375" customWidth="1"/>
    <col min="21" max="26" width="9.140625" customWidth="1"/>
    <col min="27" max="16384" width="9.140625" hidden="1"/>
  </cols>
  <sheetData>
    <row r="1" ht="6.75" customHeight="1" x14ac:dyDescent="0.2"/>
    <row r="2" ht="4.5" customHeight="1" x14ac:dyDescent="0.2"/>
    <row r="3" ht="12.75" x14ac:dyDescent="0.2"/>
    <row r="4" ht="12.75" x14ac:dyDescent="0.2"/>
    <row r="5" ht="12.75" x14ac:dyDescent="0.2"/>
    <row r="6" ht="12.75" x14ac:dyDescent="0.2"/>
    <row r="7" ht="12.75" x14ac:dyDescent="0.2"/>
    <row r="8" ht="12.75" x14ac:dyDescent="0.2"/>
    <row r="9" ht="12.75" x14ac:dyDescent="0.2"/>
    <row r="10" ht="12.75" x14ac:dyDescent="0.2"/>
    <row r="11" ht="10.5" customHeight="1" x14ac:dyDescent="0.2"/>
    <row r="12" ht="4.5" customHeight="1" x14ac:dyDescent="0.2"/>
    <row r="13" ht="9" customHeight="1" x14ac:dyDescent="0.2"/>
    <row r="14" ht="12.75" x14ac:dyDescent="0.2"/>
    <row r="15" ht="12.75" x14ac:dyDescent="0.2"/>
    <row r="16" ht="12.75" x14ac:dyDescent="0.2"/>
    <row r="17" ht="12.75" x14ac:dyDescent="0.2"/>
    <row r="18" ht="12.75" x14ac:dyDescent="0.2"/>
    <row r="19" ht="12.75" x14ac:dyDescent="0.2"/>
    <row r="20" ht="12.75" x14ac:dyDescent="0.2"/>
    <row r="21" ht="12.75" x14ac:dyDescent="0.2"/>
    <row r="22" ht="12.75" x14ac:dyDescent="0.2"/>
    <row r="23" ht="12.75" x14ac:dyDescent="0.2"/>
    <row r="24" ht="12.75" x14ac:dyDescent="0.2"/>
    <row r="25" ht="12.75" x14ac:dyDescent="0.2"/>
    <row r="26" ht="12.75" x14ac:dyDescent="0.2"/>
    <row r="27" ht="12.75" x14ac:dyDescent="0.2"/>
    <row r="28" ht="12.75" x14ac:dyDescent="0.2"/>
    <row r="29" ht="12.75" x14ac:dyDescent="0.2"/>
    <row r="30" ht="12.75" x14ac:dyDescent="0.2"/>
    <row r="31" ht="12.75" x14ac:dyDescent="0.2"/>
    <row r="32" ht="12.75" x14ac:dyDescent="0.2"/>
    <row r="33" spans="25:25" ht="12.75" x14ac:dyDescent="0.2"/>
    <row r="34" spans="25:25" ht="12.75" x14ac:dyDescent="0.2"/>
    <row r="35" spans="25:25" ht="12.75" x14ac:dyDescent="0.2"/>
    <row r="36" spans="25:25" ht="12.75" x14ac:dyDescent="0.2"/>
    <row r="37" spans="25:25" ht="12.75" x14ac:dyDescent="0.2"/>
    <row r="38" spans="25:25" ht="12.75" x14ac:dyDescent="0.2"/>
    <row r="39" spans="25:25" ht="12.75" x14ac:dyDescent="0.2"/>
    <row r="40" spans="25:25" ht="12.75" x14ac:dyDescent="0.2"/>
    <row r="41" spans="25:25" ht="12.75" x14ac:dyDescent="0.2"/>
    <row r="42" spans="25:25" ht="12.75" x14ac:dyDescent="0.2"/>
    <row r="43" spans="25:25" ht="12.75" x14ac:dyDescent="0.2"/>
    <row r="44" spans="25:25" ht="12.75" x14ac:dyDescent="0.2"/>
    <row r="45" spans="25:25" ht="15.75" x14ac:dyDescent="0.25">
      <c r="Y45" s="150"/>
    </row>
    <row r="46" spans="25:25" ht="18.75" customHeight="1" x14ac:dyDescent="0.2"/>
    <row r="47" spans="25:25" ht="18.75" hidden="1" customHeight="1" x14ac:dyDescent="0.2"/>
    <row r="48" spans="25:25" ht="18.75" hidden="1" customHeight="1" x14ac:dyDescent="0.2"/>
  </sheetData>
  <sheetProtection autoFilter="0" pivotTables="0"/>
  <pageMargins left="0.7" right="0.7" top="0.75" bottom="0.75" header="0.3" footer="0.3"/>
  <pageSetup paperSize="9" orientation="portrait" r:id="rId1"/>
  <headerFooter>
    <oddFooter>&amp;CClassified - 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  <pageSetUpPr autoPageBreaks="0"/>
  </sheetPr>
  <dimension ref="A1:ED392"/>
  <sheetViews>
    <sheetView showGridLines="0" tabSelected="1" topLeftCell="O1" zoomScale="70" zoomScaleNormal="70" workbookViewId="0">
      <pane xSplit="4" ySplit="11" topLeftCell="AX125" activePane="bottomRight" state="frozen"/>
      <selection activeCell="O1" sqref="O1"/>
      <selection pane="topRight" activeCell="S1" sqref="S1"/>
      <selection pane="bottomLeft" activeCell="O12" sqref="O12"/>
      <selection pane="bottomRight" activeCell="AX131" sqref="AX131"/>
    </sheetView>
  </sheetViews>
  <sheetFormatPr defaultColWidth="0" defaultRowHeight="15" x14ac:dyDescent="0.25"/>
  <cols>
    <col min="1" max="1" width="30.28515625" style="156" hidden="1" customWidth="1"/>
    <col min="2" max="2" width="12.28515625" style="156" hidden="1" customWidth="1"/>
    <col min="3" max="3" width="15.28515625" style="156" hidden="1" customWidth="1"/>
    <col min="4" max="4" width="23.140625" style="156" hidden="1" customWidth="1"/>
    <col min="5" max="5" width="14.85546875" style="156" hidden="1" customWidth="1"/>
    <col min="6" max="6" width="14.5703125" style="156" hidden="1" customWidth="1"/>
    <col min="7" max="7" width="13.140625" style="156" hidden="1" customWidth="1"/>
    <col min="8" max="8" width="17.85546875" style="156" hidden="1" customWidth="1"/>
    <col min="9" max="9" width="14.85546875" style="156" hidden="1" customWidth="1"/>
    <col min="10" max="10" width="10.85546875" style="156" hidden="1" customWidth="1"/>
    <col min="11" max="11" width="14.7109375" style="156" hidden="1" customWidth="1"/>
    <col min="12" max="12" width="20" style="156" hidden="1" customWidth="1"/>
    <col min="13" max="13" width="5.85546875" style="156" hidden="1" customWidth="1"/>
    <col min="14" max="14" width="9.7109375" style="156" hidden="1" customWidth="1"/>
    <col min="15" max="15" width="23" style="156" bestFit="1" customWidth="1"/>
    <col min="16" max="16" width="24" style="156" customWidth="1"/>
    <col min="17" max="17" width="72.28515625" style="156" bestFit="1" customWidth="1"/>
    <col min="18" max="18" width="48.5703125" style="156" customWidth="1"/>
    <col min="19" max="19" width="8" style="156" bestFit="1" customWidth="1"/>
    <col min="20" max="20" width="27.28515625" style="163" bestFit="1" customWidth="1"/>
    <col min="21" max="21" width="12" style="156" customWidth="1"/>
    <col min="22" max="22" width="10.140625" style="156" bestFit="1" customWidth="1"/>
    <col min="23" max="23" width="6.5703125" style="156" bestFit="1" customWidth="1"/>
    <col min="24" max="24" width="10.140625" style="156" bestFit="1" customWidth="1"/>
    <col min="25" max="25" width="7.28515625" style="156" bestFit="1" customWidth="1"/>
    <col min="26" max="26" width="18.140625" style="204" bestFit="1" customWidth="1"/>
    <col min="27" max="27" width="21.85546875" style="156" bestFit="1" customWidth="1"/>
    <col min="28" max="32" width="6.5703125" style="156" customWidth="1"/>
    <col min="33" max="33" width="28.42578125" style="156" bestFit="1" customWidth="1"/>
    <col min="34" max="34" width="33.5703125" style="156" bestFit="1" customWidth="1"/>
    <col min="35" max="35" width="12.7109375" style="156" customWidth="1"/>
    <col min="36" max="36" width="13.28515625" style="156" customWidth="1"/>
    <col min="37" max="37" width="39.7109375" style="156" bestFit="1" customWidth="1"/>
    <col min="38" max="38" width="40.85546875" style="156" customWidth="1"/>
    <col min="39" max="39" width="13.42578125" style="156" bestFit="1" customWidth="1"/>
    <col min="40" max="40" width="16.140625" style="156" bestFit="1" customWidth="1"/>
    <col min="41" max="41" width="19.7109375" style="156" customWidth="1"/>
    <col min="42" max="42" width="11.28515625" style="156" bestFit="1" customWidth="1"/>
    <col min="43" max="43" width="18.28515625" style="156" bestFit="1" customWidth="1"/>
    <col min="44" max="44" width="23.5703125" style="156" customWidth="1"/>
    <col min="45" max="45" width="22.42578125" style="156" bestFit="1" customWidth="1"/>
    <col min="46" max="46" width="19.28515625" style="156" bestFit="1" customWidth="1"/>
    <col min="47" max="47" width="19.28515625" style="156" customWidth="1"/>
    <col min="48" max="48" width="37.5703125" style="156" bestFit="1" customWidth="1"/>
    <col min="49" max="49" width="36.5703125" style="156" bestFit="1" customWidth="1"/>
    <col min="50" max="50" width="31.42578125" style="156" customWidth="1"/>
    <col min="51" max="51" width="79.42578125" style="156" bestFit="1" customWidth="1"/>
    <col min="52" max="52" width="56.85546875" style="156" bestFit="1" customWidth="1"/>
    <col min="53" max="53" width="42" style="156" bestFit="1" customWidth="1"/>
    <col min="54" max="54" width="45.42578125" style="156" customWidth="1"/>
    <col min="55" max="55" width="27.42578125" style="156" customWidth="1"/>
    <col min="56" max="56" width="9.5703125" style="156" customWidth="1"/>
    <col min="57" max="57" width="29.7109375" style="156" bestFit="1" customWidth="1"/>
    <col min="58" max="58" width="27.140625" style="156" bestFit="1" customWidth="1"/>
    <col min="59" max="59" width="50.85546875" style="156" customWidth="1"/>
    <col min="60" max="61" width="10.7109375" style="284" customWidth="1"/>
    <col min="62" max="62" width="15.7109375" style="284" customWidth="1"/>
    <col min="63" max="63" width="10.7109375" style="284" customWidth="1"/>
    <col min="64" max="69" width="19.7109375" style="156" customWidth="1"/>
    <col min="70" max="70" width="56.140625" style="156" customWidth="1"/>
    <col min="71" max="71" width="27.5703125" style="160" hidden="1" customWidth="1"/>
    <col min="72" max="72" width="31.140625" style="160" hidden="1" customWidth="1"/>
    <col min="73" max="73" width="27.28515625" style="160" hidden="1" customWidth="1"/>
    <col min="74" max="74" width="6.140625" style="160" hidden="1" customWidth="1"/>
    <col min="75" max="75" width="12.7109375" style="160" hidden="1" customWidth="1"/>
    <col min="76" max="76" width="22.7109375" style="160" hidden="1" customWidth="1"/>
    <col min="77" max="77" width="7.28515625" style="160" hidden="1" customWidth="1"/>
    <col min="78" max="78" width="10.5703125" style="160" hidden="1" customWidth="1"/>
    <col min="79" max="79" width="8.140625" style="160" hidden="1" customWidth="1"/>
    <col min="80" max="80" width="9.140625" style="160" hidden="1" customWidth="1"/>
    <col min="81" max="81" width="68.42578125" style="160" hidden="1" customWidth="1"/>
    <col min="82" max="82" width="9.140625" style="160" hidden="1" customWidth="1"/>
    <col min="83" max="83" width="42" style="160" hidden="1" customWidth="1"/>
    <col min="84" max="84" width="9.140625" style="160" hidden="1" customWidth="1"/>
    <col min="85" max="85" width="34.42578125" style="160" hidden="1" customWidth="1"/>
    <col min="86" max="86" width="9.140625" style="160" hidden="1" customWidth="1"/>
    <col min="87" max="87" width="38.28515625" style="160" hidden="1" customWidth="1"/>
    <col min="88" max="88" width="9.140625" style="160" hidden="1" customWidth="1"/>
    <col min="89" max="89" width="34" style="160" hidden="1" customWidth="1"/>
    <col min="90" max="90" width="9.140625" style="160" hidden="1" customWidth="1"/>
    <col min="91" max="91" width="58.28515625" style="160" hidden="1" customWidth="1"/>
    <col min="92" max="92" width="9.140625" style="160" hidden="1" customWidth="1"/>
    <col min="93" max="93" width="17" style="160" hidden="1" customWidth="1"/>
    <col min="94" max="94" width="9.140625" style="160" hidden="1" customWidth="1"/>
    <col min="95" max="95" width="7.7109375" style="160" hidden="1" customWidth="1"/>
    <col min="96" max="96" width="34.42578125" style="156" hidden="1" customWidth="1"/>
    <col min="97" max="97" width="9.42578125" style="156" hidden="1" customWidth="1"/>
    <col min="98" max="99" width="19.85546875" style="156" hidden="1" customWidth="1"/>
    <col min="100" max="100" width="21.28515625" style="156" hidden="1" customWidth="1"/>
    <col min="101" max="102" width="76.5703125" style="156" hidden="1" customWidth="1"/>
    <col min="103" max="103" width="19.42578125" style="156" hidden="1" customWidth="1"/>
    <col min="104" max="104" width="9.140625" style="156" hidden="1" customWidth="1"/>
    <col min="105" max="105" width="58.28515625" style="156" hidden="1" customWidth="1"/>
    <col min="106" max="106" width="9.140625" style="156" hidden="1" customWidth="1"/>
    <col min="107" max="107" width="17" style="156" hidden="1" customWidth="1"/>
    <col min="108" max="108" width="9.140625" style="156" hidden="1" customWidth="1"/>
    <col min="109" max="109" width="7.7109375" style="156" hidden="1" customWidth="1"/>
    <col min="110" max="110" width="34.42578125" style="156" hidden="1" customWidth="1"/>
    <col min="111" max="111" width="9.42578125" style="156" hidden="1" customWidth="1"/>
    <col min="112" max="113" width="19.85546875" style="156" hidden="1" customWidth="1"/>
    <col min="114" max="114" width="9.42578125" style="156" hidden="1" customWidth="1"/>
    <col min="115" max="134" width="19.85546875" style="156" hidden="1" customWidth="1"/>
    <col min="135" max="16384" width="9.140625" style="156" hidden="1"/>
  </cols>
  <sheetData>
    <row r="1" spans="1:104" ht="15.75" x14ac:dyDescent="0.25">
      <c r="A1" s="307" t="s">
        <v>308</v>
      </c>
      <c r="B1" s="307"/>
      <c r="C1" s="307"/>
      <c r="D1" s="307"/>
      <c r="O1" s="157"/>
      <c r="S1" s="158"/>
      <c r="T1" s="159"/>
      <c r="Z1" s="156"/>
      <c r="BH1" s="156"/>
      <c r="BI1" s="156"/>
      <c r="BJ1" s="156"/>
      <c r="BK1" s="156"/>
    </row>
    <row r="2" spans="1:104" s="163" customFormat="1" ht="26.25" x14ac:dyDescent="0.25">
      <c r="A2" s="161" t="s">
        <v>296</v>
      </c>
      <c r="B2" s="162">
        <f>F37</f>
        <v>25</v>
      </c>
      <c r="C2" s="161" t="s">
        <v>302</v>
      </c>
      <c r="D2" s="162">
        <f>F193</f>
        <v>0</v>
      </c>
      <c r="F2" s="164" t="s">
        <v>309</v>
      </c>
      <c r="P2" s="165"/>
      <c r="Q2" s="156"/>
      <c r="T2" s="159"/>
      <c r="U2" s="166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</row>
    <row r="3" spans="1:104" s="163" customFormat="1" ht="20.25" customHeight="1" x14ac:dyDescent="0.25">
      <c r="A3" s="161" t="s">
        <v>297</v>
      </c>
      <c r="B3" s="167">
        <f>F63</f>
        <v>20</v>
      </c>
      <c r="C3" s="161" t="s">
        <v>303</v>
      </c>
      <c r="D3" s="167">
        <f>F219</f>
        <v>0</v>
      </c>
      <c r="F3" s="168">
        <f>SUM(B2:B7)+SUM(D2:D7)</f>
        <v>141</v>
      </c>
      <c r="P3" s="153" t="s">
        <v>667</v>
      </c>
      <c r="Q3" s="154" t="str">
        <f>IF(ISERROR(VLOOKUP(Q4,$CW:$CY,3,0)),"",VLOOKUP(Q4,$CW:$CY,3,0))</f>
        <v>SOLAR</v>
      </c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160"/>
      <c r="CH3" s="160"/>
      <c r="CI3" s="160"/>
      <c r="CJ3" s="160"/>
      <c r="CK3" s="160"/>
      <c r="CL3" s="160"/>
      <c r="CM3" s="160"/>
      <c r="CN3" s="160"/>
      <c r="CO3" s="160"/>
      <c r="CP3" s="160"/>
      <c r="CQ3" s="160"/>
    </row>
    <row r="4" spans="1:104" s="163" customFormat="1" ht="20.25" customHeight="1" x14ac:dyDescent="0.3">
      <c r="A4" s="161" t="s">
        <v>298</v>
      </c>
      <c r="B4" s="167">
        <f>F89</f>
        <v>25</v>
      </c>
      <c r="C4" s="161" t="s">
        <v>304</v>
      </c>
      <c r="D4" s="167">
        <f>F245</f>
        <v>0</v>
      </c>
      <c r="E4" s="169"/>
      <c r="F4" s="169"/>
      <c r="G4" s="169"/>
      <c r="H4" s="169"/>
      <c r="P4" s="151" t="s">
        <v>210</v>
      </c>
      <c r="Q4" s="152" t="s">
        <v>703</v>
      </c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0"/>
      <c r="CJ4" s="160"/>
      <c r="CK4" s="160"/>
      <c r="CL4" s="160"/>
      <c r="CM4" s="160"/>
      <c r="CN4" s="160"/>
      <c r="CO4" s="160"/>
      <c r="CP4" s="160"/>
      <c r="CQ4" s="160"/>
    </row>
    <row r="5" spans="1:104" s="163" customFormat="1" ht="20.25" customHeight="1" x14ac:dyDescent="0.25">
      <c r="A5" s="161" t="s">
        <v>299</v>
      </c>
      <c r="B5" s="170">
        <f>F115</f>
        <v>23</v>
      </c>
      <c r="C5" s="171" t="s">
        <v>305</v>
      </c>
      <c r="D5" s="170">
        <f>F271</f>
        <v>0</v>
      </c>
      <c r="E5" s="169"/>
      <c r="F5" s="169"/>
      <c r="G5" s="169"/>
      <c r="H5" s="169"/>
      <c r="P5" s="155" t="s">
        <v>668</v>
      </c>
      <c r="Q5" s="155" t="str">
        <f>IF(ISERROR(VLOOKUP(Q4,$CW:$CY,2,0)),"",VLOOKUP(Q4,$CW:$CY,2,0))</f>
        <v>Escola Olodum</v>
      </c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0"/>
      <c r="CM5" s="160"/>
      <c r="CN5" s="160"/>
      <c r="CO5" s="160"/>
      <c r="CP5" s="160"/>
      <c r="CQ5" s="160"/>
    </row>
    <row r="6" spans="1:104" s="163" customFormat="1" ht="20.25" customHeight="1" thickBot="1" x14ac:dyDescent="0.35">
      <c r="A6" s="161" t="s">
        <v>300</v>
      </c>
      <c r="B6" s="170">
        <f>F141</f>
        <v>25</v>
      </c>
      <c r="C6" s="171" t="s">
        <v>306</v>
      </c>
      <c r="D6" s="170">
        <f>F297</f>
        <v>0</v>
      </c>
      <c r="E6" s="169"/>
      <c r="F6" s="169"/>
      <c r="G6" s="169"/>
      <c r="H6" s="169"/>
      <c r="P6" s="288" t="s">
        <v>31</v>
      </c>
      <c r="Q6" s="289">
        <v>2014.3</v>
      </c>
      <c r="BS6" s="160"/>
      <c r="BT6" s="160"/>
      <c r="BU6" s="160"/>
      <c r="BV6" s="160"/>
      <c r="BW6" s="160"/>
      <c r="BX6" s="160"/>
      <c r="BY6" s="160"/>
      <c r="BZ6" s="160"/>
      <c r="CA6" s="160"/>
      <c r="CB6" s="160"/>
      <c r="CC6" s="160"/>
      <c r="CD6" s="160"/>
      <c r="CE6" s="160"/>
      <c r="CF6" s="160"/>
      <c r="CG6" s="160"/>
      <c r="CH6" s="160"/>
      <c r="CI6" s="160"/>
      <c r="CJ6" s="160"/>
      <c r="CK6" s="160"/>
      <c r="CL6" s="160"/>
      <c r="CM6" s="160"/>
      <c r="CN6" s="160"/>
      <c r="CO6" s="160"/>
      <c r="CP6" s="160"/>
      <c r="CQ6" s="160"/>
    </row>
    <row r="7" spans="1:104" s="163" customFormat="1" ht="20.25" customHeight="1" thickBot="1" x14ac:dyDescent="0.3">
      <c r="A7" s="161" t="s">
        <v>301</v>
      </c>
      <c r="B7" s="170">
        <f>F167</f>
        <v>23</v>
      </c>
      <c r="C7" s="171" t="s">
        <v>307</v>
      </c>
      <c r="D7" s="170">
        <f>F323</f>
        <v>0</v>
      </c>
      <c r="E7" s="169"/>
      <c r="F7" s="169"/>
      <c r="G7" s="169"/>
      <c r="H7" s="169"/>
      <c r="P7" s="291" t="s">
        <v>669</v>
      </c>
      <c r="Q7" s="290" t="s">
        <v>564</v>
      </c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160"/>
      <c r="CH7" s="160"/>
      <c r="CI7" s="160"/>
      <c r="CJ7" s="160"/>
      <c r="CK7" s="160"/>
      <c r="CL7" s="160"/>
      <c r="CM7" s="160"/>
      <c r="CN7" s="160"/>
      <c r="CO7" s="160"/>
      <c r="CP7" s="160"/>
      <c r="CQ7" s="160"/>
    </row>
    <row r="8" spans="1:104" s="163" customFormat="1" ht="81.75" customHeight="1" thickBot="1" x14ac:dyDescent="0.25">
      <c r="A8" s="172"/>
      <c r="B8" s="173"/>
      <c r="C8" s="173"/>
      <c r="D8" s="173"/>
      <c r="E8" s="205"/>
      <c r="F8" s="205"/>
      <c r="G8" s="205"/>
      <c r="H8" s="205"/>
      <c r="P8" s="157"/>
      <c r="R8" s="157"/>
      <c r="S8" s="174"/>
      <c r="T8" s="174"/>
      <c r="U8" s="174"/>
      <c r="BS8" s="160"/>
      <c r="BT8" s="160"/>
      <c r="BU8" s="160"/>
      <c r="BV8" s="160"/>
      <c r="BW8" s="160"/>
      <c r="BX8" s="160"/>
      <c r="BY8" s="160"/>
      <c r="BZ8" s="160"/>
      <c r="CA8" s="160"/>
      <c r="CB8" s="160"/>
      <c r="CC8" s="160"/>
      <c r="CD8" s="160"/>
      <c r="CE8" s="160"/>
      <c r="CF8" s="160"/>
      <c r="CG8" s="160"/>
      <c r="CH8" s="160"/>
      <c r="CI8" s="160"/>
      <c r="CJ8" s="160"/>
      <c r="CK8" s="160"/>
      <c r="CL8" s="160"/>
      <c r="CM8" s="160"/>
      <c r="CN8" s="160"/>
      <c r="CO8" s="160"/>
      <c r="CP8" s="160"/>
      <c r="CQ8" s="160"/>
    </row>
    <row r="9" spans="1:104" s="175" customFormat="1" ht="17.25" customHeight="1" thickTop="1" thickBot="1" x14ac:dyDescent="0.25">
      <c r="K9" s="176"/>
      <c r="P9" s="206"/>
      <c r="Q9" s="207"/>
      <c r="R9" s="311" t="s">
        <v>166</v>
      </c>
      <c r="S9" s="312"/>
      <c r="T9" s="312"/>
      <c r="U9" s="312"/>
      <c r="V9" s="312"/>
      <c r="W9" s="312"/>
      <c r="X9" s="313"/>
      <c r="Y9" s="308" t="s">
        <v>66</v>
      </c>
      <c r="Z9" s="309"/>
      <c r="AA9" s="309"/>
      <c r="AB9" s="309"/>
      <c r="AC9" s="309"/>
      <c r="AD9" s="309"/>
      <c r="AE9" s="310"/>
      <c r="AF9" s="311" t="s">
        <v>74</v>
      </c>
      <c r="AG9" s="312"/>
      <c r="AH9" s="312"/>
      <c r="AI9" s="312"/>
      <c r="AJ9" s="312"/>
      <c r="AK9" s="313"/>
      <c r="AL9" s="208" t="s">
        <v>167</v>
      </c>
      <c r="AM9" s="209"/>
      <c r="AN9" s="209"/>
      <c r="AO9" s="209"/>
      <c r="AP9" s="209"/>
      <c r="AQ9" s="209"/>
      <c r="AR9" s="209"/>
      <c r="AS9" s="209"/>
      <c r="AT9" s="209"/>
      <c r="AU9" s="209"/>
      <c r="AV9" s="209"/>
      <c r="AW9" s="209"/>
      <c r="AX9" s="210"/>
      <c r="AY9" s="311" t="s">
        <v>134</v>
      </c>
      <c r="AZ9" s="312"/>
      <c r="BA9" s="211"/>
      <c r="BB9" s="211"/>
      <c r="BC9" s="311" t="s">
        <v>673</v>
      </c>
      <c r="BD9" s="312"/>
      <c r="BE9" s="312"/>
      <c r="BF9" s="312"/>
      <c r="BG9" s="209"/>
      <c r="BH9" s="316" t="s">
        <v>333</v>
      </c>
      <c r="BI9" s="317"/>
      <c r="BJ9" s="317"/>
      <c r="BK9" s="318"/>
      <c r="BL9" s="312"/>
      <c r="BM9" s="312"/>
      <c r="BN9" s="312"/>
      <c r="BO9" s="312"/>
      <c r="BP9" s="312"/>
      <c r="BQ9" s="313"/>
      <c r="BS9" s="174"/>
      <c r="BT9" s="174"/>
      <c r="BU9" s="174"/>
      <c r="BV9" s="174"/>
      <c r="BW9" s="174"/>
      <c r="BX9" s="174"/>
      <c r="BY9" s="174"/>
      <c r="BZ9" s="174"/>
      <c r="CA9" s="174"/>
      <c r="CB9" s="174"/>
      <c r="CC9" s="174"/>
      <c r="CD9" s="174"/>
      <c r="CE9" s="174"/>
      <c r="CF9" s="174"/>
      <c r="CG9" s="174"/>
      <c r="CH9" s="174"/>
      <c r="CI9" s="174"/>
      <c r="CJ9" s="174"/>
      <c r="CK9" s="174"/>
      <c r="CL9" s="174"/>
      <c r="CM9" s="174"/>
      <c r="CN9" s="174"/>
      <c r="CO9" s="174"/>
      <c r="CP9" s="174"/>
      <c r="CQ9" s="174"/>
    </row>
    <row r="10" spans="1:104" s="175" customFormat="1" ht="71.25" thickTop="1" thickBot="1" x14ac:dyDescent="0.25">
      <c r="K10" s="176"/>
      <c r="P10" s="206"/>
      <c r="Q10" s="212"/>
      <c r="R10" s="213" t="s">
        <v>33</v>
      </c>
      <c r="S10" s="213" t="s">
        <v>1</v>
      </c>
      <c r="T10" s="213" t="s">
        <v>34</v>
      </c>
      <c r="U10" s="214" t="s">
        <v>35</v>
      </c>
      <c r="V10" s="214" t="s">
        <v>158</v>
      </c>
      <c r="W10" s="214" t="s">
        <v>131</v>
      </c>
      <c r="X10" s="214" t="s">
        <v>159</v>
      </c>
      <c r="Y10" s="214" t="s">
        <v>67</v>
      </c>
      <c r="Z10" s="213" t="s">
        <v>68</v>
      </c>
      <c r="AA10" s="213" t="s">
        <v>69</v>
      </c>
      <c r="AB10" s="214" t="s">
        <v>70</v>
      </c>
      <c r="AC10" s="214" t="s">
        <v>71</v>
      </c>
      <c r="AD10" s="214" t="s">
        <v>666</v>
      </c>
      <c r="AE10" s="214" t="s">
        <v>72</v>
      </c>
      <c r="AF10" s="214" t="s">
        <v>73</v>
      </c>
      <c r="AG10" s="213" t="s">
        <v>36</v>
      </c>
      <c r="AH10" s="213" t="s">
        <v>429</v>
      </c>
      <c r="AI10" s="214" t="s">
        <v>5</v>
      </c>
      <c r="AJ10" s="214" t="s">
        <v>75</v>
      </c>
      <c r="AK10" s="214" t="s">
        <v>281</v>
      </c>
      <c r="AL10" s="213" t="s">
        <v>76</v>
      </c>
      <c r="AM10" s="213" t="s">
        <v>212</v>
      </c>
      <c r="AN10" s="213" t="s">
        <v>77</v>
      </c>
      <c r="AO10" s="213" t="s">
        <v>140</v>
      </c>
      <c r="AP10" s="213" t="s">
        <v>7</v>
      </c>
      <c r="AQ10" s="213" t="s">
        <v>30</v>
      </c>
      <c r="AR10" s="213" t="s">
        <v>153</v>
      </c>
      <c r="AS10" s="213" t="s">
        <v>218</v>
      </c>
      <c r="AT10" s="213" t="s">
        <v>219</v>
      </c>
      <c r="AU10" s="213" t="s">
        <v>286</v>
      </c>
      <c r="AV10" s="213" t="s">
        <v>269</v>
      </c>
      <c r="AW10" s="213" t="s">
        <v>215</v>
      </c>
      <c r="AX10" s="213" t="s">
        <v>86</v>
      </c>
      <c r="AY10" s="213" t="s">
        <v>417</v>
      </c>
      <c r="AZ10" s="213" t="s">
        <v>223</v>
      </c>
      <c r="BA10" s="213" t="s">
        <v>81</v>
      </c>
      <c r="BB10" s="213" t="s">
        <v>92</v>
      </c>
      <c r="BC10" s="213" t="s">
        <v>84</v>
      </c>
      <c r="BD10" s="213" t="s">
        <v>35</v>
      </c>
      <c r="BE10" s="213" t="s">
        <v>85</v>
      </c>
      <c r="BF10" s="213" t="s">
        <v>86</v>
      </c>
      <c r="BG10" s="273" t="s">
        <v>216</v>
      </c>
      <c r="BH10" s="314" t="s">
        <v>242</v>
      </c>
      <c r="BI10" s="314" t="s">
        <v>334</v>
      </c>
      <c r="BJ10" s="314" t="s">
        <v>335</v>
      </c>
      <c r="BK10" s="314" t="s">
        <v>337</v>
      </c>
      <c r="BL10" s="275" t="s">
        <v>385</v>
      </c>
      <c r="BM10" s="213" t="s">
        <v>387</v>
      </c>
      <c r="BN10" s="213" t="s">
        <v>419</v>
      </c>
      <c r="BO10" s="213" t="s">
        <v>312</v>
      </c>
      <c r="BP10" s="213" t="s">
        <v>388</v>
      </c>
      <c r="BQ10" s="213" t="s">
        <v>419</v>
      </c>
      <c r="BS10" s="174"/>
      <c r="BT10" s="174"/>
      <c r="BU10" s="174"/>
      <c r="BV10" s="174"/>
      <c r="BW10" s="174"/>
      <c r="BX10" s="174"/>
      <c r="BY10" s="174"/>
      <c r="BZ10" s="174"/>
      <c r="CA10" s="174"/>
      <c r="CB10" s="174"/>
      <c r="CC10" s="174"/>
      <c r="CD10" s="174"/>
      <c r="CE10" s="174"/>
      <c r="CF10" s="174"/>
      <c r="CG10" s="174"/>
      <c r="CH10" s="174"/>
      <c r="CI10" s="174"/>
      <c r="CJ10" s="174"/>
      <c r="CK10" s="174"/>
      <c r="CL10" s="174"/>
      <c r="CM10" s="174"/>
      <c r="CN10" s="174"/>
      <c r="CO10" s="174"/>
      <c r="CP10" s="174"/>
      <c r="CQ10" s="174"/>
    </row>
    <row r="11" spans="1:104" s="175" customFormat="1" ht="38.25" customHeight="1" thickTop="1" thickBot="1" x14ac:dyDescent="0.25">
      <c r="A11" s="215" t="s">
        <v>221</v>
      </c>
      <c r="B11" s="215" t="s">
        <v>208</v>
      </c>
      <c r="C11" s="215" t="s">
        <v>210</v>
      </c>
      <c r="D11" s="215" t="s">
        <v>332</v>
      </c>
      <c r="E11" s="215" t="s">
        <v>209</v>
      </c>
      <c r="F11" s="215" t="s">
        <v>239</v>
      </c>
      <c r="G11" s="215" t="s">
        <v>240</v>
      </c>
      <c r="H11" s="215" t="s">
        <v>322</v>
      </c>
      <c r="I11" s="215" t="s">
        <v>279</v>
      </c>
      <c r="J11" s="215" t="s">
        <v>241</v>
      </c>
      <c r="K11" s="215" t="s">
        <v>326</v>
      </c>
      <c r="L11" s="216" t="s">
        <v>282</v>
      </c>
      <c r="M11" s="215" t="s">
        <v>242</v>
      </c>
      <c r="N11" s="245" t="s">
        <v>283</v>
      </c>
      <c r="O11" s="247" t="s">
        <v>196</v>
      </c>
      <c r="P11" s="247" t="s">
        <v>141</v>
      </c>
      <c r="Q11" s="247" t="s">
        <v>200</v>
      </c>
      <c r="R11" s="246" t="s">
        <v>202</v>
      </c>
      <c r="S11" s="217" t="s">
        <v>194</v>
      </c>
      <c r="T11" s="286">
        <v>32874</v>
      </c>
      <c r="U11" s="218" t="s">
        <v>413</v>
      </c>
      <c r="V11" s="217" t="s">
        <v>2</v>
      </c>
      <c r="W11" s="217" t="s">
        <v>2</v>
      </c>
      <c r="X11" s="217" t="s">
        <v>2</v>
      </c>
      <c r="Y11" s="217" t="s">
        <v>2</v>
      </c>
      <c r="Z11" s="217" t="s">
        <v>285</v>
      </c>
      <c r="AA11" s="217" t="s">
        <v>414</v>
      </c>
      <c r="AB11" s="217" t="s">
        <v>2</v>
      </c>
      <c r="AC11" s="217" t="s">
        <v>2</v>
      </c>
      <c r="AD11" s="217" t="s">
        <v>2</v>
      </c>
      <c r="AE11" s="217" t="s">
        <v>2</v>
      </c>
      <c r="AF11" s="217" t="s">
        <v>2</v>
      </c>
      <c r="AG11" s="217" t="s">
        <v>203</v>
      </c>
      <c r="AH11" s="217" t="s">
        <v>430</v>
      </c>
      <c r="AI11" s="217" t="s">
        <v>203</v>
      </c>
      <c r="AJ11" s="217" t="s">
        <v>203</v>
      </c>
      <c r="AK11" s="217" t="s">
        <v>280</v>
      </c>
      <c r="AL11" s="217" t="s">
        <v>214</v>
      </c>
      <c r="AM11" s="217" t="s">
        <v>213</v>
      </c>
      <c r="AN11" s="219" t="s">
        <v>664</v>
      </c>
      <c r="AO11" s="217" t="s">
        <v>415</v>
      </c>
      <c r="AP11" s="217" t="s">
        <v>203</v>
      </c>
      <c r="AQ11" s="217" t="s">
        <v>416</v>
      </c>
      <c r="AR11" s="217" t="s">
        <v>203</v>
      </c>
      <c r="AS11" s="220" t="s">
        <v>671</v>
      </c>
      <c r="AT11" s="220" t="s">
        <v>672</v>
      </c>
      <c r="AU11" s="220" t="s">
        <v>412</v>
      </c>
      <c r="AV11" s="217" t="s">
        <v>203</v>
      </c>
      <c r="AW11" s="221" t="s">
        <v>233</v>
      </c>
      <c r="AX11" s="217" t="s">
        <v>418</v>
      </c>
      <c r="AY11" s="217" t="s">
        <v>203</v>
      </c>
      <c r="AZ11" s="217"/>
      <c r="BA11" s="217"/>
      <c r="BB11" s="217"/>
      <c r="BC11" s="217"/>
      <c r="BD11" s="217"/>
      <c r="BE11" s="221" t="s">
        <v>412</v>
      </c>
      <c r="BF11" s="217" t="s">
        <v>418</v>
      </c>
      <c r="BG11" s="274" t="s">
        <v>670</v>
      </c>
      <c r="BH11" s="315"/>
      <c r="BI11" s="315"/>
      <c r="BJ11" s="315"/>
      <c r="BK11" s="315"/>
      <c r="BL11" s="276"/>
      <c r="BM11" s="222"/>
      <c r="BN11" s="222"/>
      <c r="BO11" s="222"/>
      <c r="BP11" s="222"/>
      <c r="BQ11" s="222"/>
      <c r="BS11" s="223" t="s">
        <v>0</v>
      </c>
      <c r="BT11" s="223"/>
      <c r="BU11" s="223"/>
      <c r="BV11" s="224"/>
      <c r="BW11" s="224"/>
      <c r="BX11" s="224"/>
      <c r="BY11" s="224"/>
      <c r="BZ11" s="224"/>
      <c r="CA11" s="224"/>
      <c r="CB11" s="224"/>
      <c r="CC11" s="224"/>
      <c r="CD11" s="224"/>
      <c r="CE11" s="224"/>
      <c r="CF11" s="224"/>
      <c r="CG11" s="224"/>
      <c r="CH11" s="224"/>
      <c r="CI11" s="224"/>
      <c r="CJ11" s="224"/>
      <c r="CK11" s="224"/>
      <c r="CL11" s="224"/>
      <c r="CM11" s="224"/>
      <c r="CN11" s="224"/>
      <c r="CO11" s="224"/>
      <c r="CP11" s="224"/>
      <c r="CQ11" s="225"/>
      <c r="CR11" s="226"/>
      <c r="CS11" s="226"/>
      <c r="CT11" s="226"/>
      <c r="CU11" s="226"/>
      <c r="CV11" s="226"/>
      <c r="CW11" s="226"/>
      <c r="CX11" s="226"/>
    </row>
    <row r="12" spans="1:104" s="185" customFormat="1" ht="15.75" customHeight="1" thickTop="1" x14ac:dyDescent="0.25">
      <c r="A12" s="177">
        <f>$Q$6</f>
        <v>2014.3</v>
      </c>
      <c r="B12" s="177" t="str">
        <f>$Q$3</f>
        <v>SOLAR</v>
      </c>
      <c r="C12" s="178" t="str">
        <f>$Q$4</f>
        <v>COLETIVO PELOURINHO</v>
      </c>
      <c r="D12" s="178" t="str">
        <f>$Q$5</f>
        <v>Escola Olodum</v>
      </c>
      <c r="E12" s="178" t="str">
        <f>$Q$7</f>
        <v>Vinicius Gomez</v>
      </c>
      <c r="F12" s="179" t="str">
        <f>'TURMA A'!A30</f>
        <v>SIM</v>
      </c>
      <c r="G12" s="179" t="str">
        <f>'TURMA A'!B30</f>
        <v>SIM</v>
      </c>
      <c r="H12" s="179" t="str">
        <f>'TURMA A'!C30</f>
        <v>NÃO</v>
      </c>
      <c r="I12" s="179" t="str">
        <f>'TURMA A'!D30</f>
        <v>SIM</v>
      </c>
      <c r="J12" s="177" t="str">
        <f>'TURMA A'!E30</f>
        <v>NÃO</v>
      </c>
      <c r="K12" s="177" t="str">
        <f>'TURMA A'!F30</f>
        <v>SIM</v>
      </c>
      <c r="L12" s="180" t="str">
        <f>'TURMA A'!AX30</f>
        <v>NÃO</v>
      </c>
      <c r="M12" s="181" t="str">
        <f>'TURMA A'!Z30</f>
        <v>Sim</v>
      </c>
      <c r="N12" s="181">
        <f>'TURMA A'!H30</f>
        <v>0</v>
      </c>
      <c r="O12" s="182" t="str">
        <f>IF($O$11="SELECIONE OS DIAS DE AULAS","",$O$11)</f>
        <v>Segunda e Quarta</v>
      </c>
      <c r="P12" s="183" t="s">
        <v>141</v>
      </c>
      <c r="Q12" s="182" t="str">
        <f t="shared" ref="Q12:Q36" si="0">IF($Q$11="SELECIONE AQUI O CURSO","",$Q$11)</f>
        <v>Logística</v>
      </c>
      <c r="R12" s="182" t="s">
        <v>1354</v>
      </c>
      <c r="S12" s="227" t="s">
        <v>12</v>
      </c>
      <c r="T12" s="228">
        <v>34298</v>
      </c>
      <c r="U12" s="229">
        <f t="shared" ref="U12:U76" ca="1" si="1">IF(T12="","",ROUNDDOWN((TODAY()-T12)/365,0))</f>
        <v>20</v>
      </c>
      <c r="V12" s="182" t="s">
        <v>193</v>
      </c>
      <c r="W12" s="182" t="s">
        <v>193</v>
      </c>
      <c r="X12" s="182" t="s">
        <v>192</v>
      </c>
      <c r="Y12" s="230" t="s">
        <v>192</v>
      </c>
      <c r="Z12" s="248" t="s">
        <v>1355</v>
      </c>
      <c r="AA12" s="248" t="s">
        <v>1356</v>
      </c>
      <c r="AB12" s="182" t="s">
        <v>192</v>
      </c>
      <c r="AC12" s="182" t="s">
        <v>192</v>
      </c>
      <c r="AD12" s="182" t="s">
        <v>193</v>
      </c>
      <c r="AE12" s="182" t="s">
        <v>193</v>
      </c>
      <c r="AF12" s="182" t="s">
        <v>193</v>
      </c>
      <c r="AG12" s="182" t="s">
        <v>19</v>
      </c>
      <c r="AH12" s="182" t="s">
        <v>1357</v>
      </c>
      <c r="AI12" s="182"/>
      <c r="AJ12" s="182"/>
      <c r="AK12" s="182"/>
      <c r="AL12" s="227" t="s">
        <v>1358</v>
      </c>
      <c r="AM12" s="182">
        <v>10</v>
      </c>
      <c r="AN12" s="231" t="s">
        <v>1359</v>
      </c>
      <c r="AO12" s="182" t="s">
        <v>1360</v>
      </c>
      <c r="AP12" s="182"/>
      <c r="AQ12" s="182" t="s">
        <v>902</v>
      </c>
      <c r="AR12" s="227" t="s">
        <v>247</v>
      </c>
      <c r="AS12" s="294">
        <v>7186853420</v>
      </c>
      <c r="AT12" s="232">
        <v>7186853420</v>
      </c>
      <c r="AU12" s="232"/>
      <c r="AV12" s="182"/>
      <c r="AW12" s="233"/>
      <c r="AX12" s="293" t="s">
        <v>1361</v>
      </c>
      <c r="AY12" s="182"/>
      <c r="AZ12" s="182"/>
      <c r="BA12" s="232"/>
      <c r="BB12" s="182"/>
      <c r="BC12" s="182"/>
      <c r="BD12" s="182"/>
      <c r="BE12" s="182"/>
      <c r="BF12" s="182"/>
      <c r="BG12" s="234" t="str">
        <f>IF(K12="SIM",IF(OR(Z12&lt;&gt;0,AA12&lt;&gt;0),"SIM","NÃO"),"NÃO")</f>
        <v>SIM</v>
      </c>
      <c r="BH12" s="277">
        <f>'TURMA A'!AK30</f>
        <v>8</v>
      </c>
      <c r="BI12" s="277">
        <f>'TURMA A'!AL30</f>
        <v>10</v>
      </c>
      <c r="BJ12" s="277">
        <f>'TURMA A'!AM30</f>
        <v>9</v>
      </c>
      <c r="BK12" s="277">
        <f>'TURMA A'!AN30</f>
        <v>9</v>
      </c>
      <c r="BL12" s="235" t="str">
        <f>'TURMA A'!AR30</f>
        <v>NÃO</v>
      </c>
      <c r="BM12" s="235">
        <f>'TURMA A'!AS30</f>
        <v>0</v>
      </c>
      <c r="BN12" s="235">
        <f>'TURMA A'!AT30</f>
        <v>0</v>
      </c>
      <c r="BO12" s="235" t="str">
        <f>'TURMA A'!AU30</f>
        <v>NÃO</v>
      </c>
      <c r="BP12" s="235">
        <f>'TURMA A'!AV30</f>
        <v>0</v>
      </c>
      <c r="BQ12" s="235">
        <f>'TURMA A'!AW30</f>
        <v>0</v>
      </c>
      <c r="BS12" s="186" t="s">
        <v>1</v>
      </c>
      <c r="BT12" s="186" t="s">
        <v>195</v>
      </c>
      <c r="BU12" s="186" t="s">
        <v>198</v>
      </c>
      <c r="BV12" s="186" t="s">
        <v>2</v>
      </c>
      <c r="BW12" s="186" t="s">
        <v>3</v>
      </c>
      <c r="BX12" s="186" t="s">
        <v>4</v>
      </c>
      <c r="BY12" s="186" t="s">
        <v>5</v>
      </c>
      <c r="BZ12" s="186" t="s">
        <v>6</v>
      </c>
      <c r="CA12" s="186" t="s">
        <v>7</v>
      </c>
      <c r="CB12" s="187"/>
      <c r="CC12" s="188" t="s">
        <v>78</v>
      </c>
      <c r="CD12" s="188"/>
      <c r="CE12" s="188" t="s">
        <v>81</v>
      </c>
      <c r="CF12" s="188"/>
      <c r="CG12" s="188" t="s">
        <v>79</v>
      </c>
      <c r="CH12" s="188"/>
      <c r="CI12" s="188" t="s">
        <v>80</v>
      </c>
      <c r="CJ12" s="188"/>
      <c r="CK12" s="188" t="s">
        <v>82</v>
      </c>
      <c r="CL12" s="188"/>
      <c r="CM12" s="188" t="s">
        <v>83</v>
      </c>
      <c r="CN12" s="160"/>
      <c r="CO12" s="189" t="s">
        <v>174</v>
      </c>
      <c r="CP12" s="160"/>
      <c r="CQ12" s="189" t="s">
        <v>31</v>
      </c>
      <c r="CR12" s="189" t="s">
        <v>229</v>
      </c>
      <c r="CS12" s="189" t="s">
        <v>234</v>
      </c>
      <c r="CT12" s="189" t="s">
        <v>153</v>
      </c>
      <c r="CU12" s="189" t="s">
        <v>287</v>
      </c>
      <c r="CV12" s="189" t="s">
        <v>291</v>
      </c>
      <c r="CW12" s="189" t="s">
        <v>433</v>
      </c>
      <c r="CX12" s="189" t="s">
        <v>331</v>
      </c>
      <c r="CY12" s="236" t="s">
        <v>546</v>
      </c>
      <c r="CZ12" s="185" t="s">
        <v>547</v>
      </c>
    </row>
    <row r="13" spans="1:104" s="185" customFormat="1" ht="15.75" customHeight="1" x14ac:dyDescent="0.25">
      <c r="A13" s="180">
        <f t="shared" ref="A13:A76" si="2">$Q$6</f>
        <v>2014.3</v>
      </c>
      <c r="B13" s="180" t="str">
        <f t="shared" ref="B13:B76" si="3">$Q$3</f>
        <v>SOLAR</v>
      </c>
      <c r="C13" s="179" t="str">
        <f t="shared" ref="C13:C76" si="4">$Q$4</f>
        <v>COLETIVO PELOURINHO</v>
      </c>
      <c r="D13" s="179" t="str">
        <f t="shared" ref="D13:D76" si="5">$Q$5</f>
        <v>Escola Olodum</v>
      </c>
      <c r="E13" s="179" t="str">
        <f t="shared" ref="E13:E76" si="6">$Q$7</f>
        <v>Vinicius Gomez</v>
      </c>
      <c r="F13" s="179" t="str">
        <f>'TURMA A'!A31</f>
        <v>SIM</v>
      </c>
      <c r="G13" s="179" t="str">
        <f>'TURMA A'!B31</f>
        <v>SIM</v>
      </c>
      <c r="H13" s="179" t="str">
        <f>'TURMA A'!C31</f>
        <v>NÃO</v>
      </c>
      <c r="I13" s="179" t="str">
        <f>'TURMA A'!D31</f>
        <v>SIM</v>
      </c>
      <c r="J13" s="180" t="str">
        <f>'TURMA A'!E31</f>
        <v>NÃO</v>
      </c>
      <c r="K13" s="180" t="str">
        <f>'TURMA A'!F31</f>
        <v>SIM</v>
      </c>
      <c r="L13" s="180" t="str">
        <f>'TURMA A'!AX31</f>
        <v>NÃO</v>
      </c>
      <c r="M13" s="181" t="str">
        <f>'TURMA A'!Z31</f>
        <v>Sim</v>
      </c>
      <c r="N13" s="181">
        <f>'TURMA A'!H31</f>
        <v>0</v>
      </c>
      <c r="O13" s="182" t="str">
        <f t="shared" ref="O13:O36" si="7">IF($O$11="SELECIONE OS DIAS DE AULAS","",$O$11)</f>
        <v>Segunda e Quarta</v>
      </c>
      <c r="P13" s="183" t="s">
        <v>141</v>
      </c>
      <c r="Q13" s="182" t="str">
        <f t="shared" si="0"/>
        <v>Logística</v>
      </c>
      <c r="R13" s="182" t="s">
        <v>1362</v>
      </c>
      <c r="S13" s="227" t="s">
        <v>12</v>
      </c>
      <c r="T13" s="228">
        <v>33801</v>
      </c>
      <c r="U13" s="229">
        <f t="shared" ca="1" si="1"/>
        <v>22</v>
      </c>
      <c r="V13" s="182" t="s">
        <v>193</v>
      </c>
      <c r="W13" s="182" t="s">
        <v>193</v>
      </c>
      <c r="X13" s="182" t="s">
        <v>192</v>
      </c>
      <c r="Y13" s="230" t="s">
        <v>192</v>
      </c>
      <c r="Z13" s="248" t="s">
        <v>1363</v>
      </c>
      <c r="AA13" s="248" t="s">
        <v>1364</v>
      </c>
      <c r="AB13" s="182" t="s">
        <v>192</v>
      </c>
      <c r="AC13" s="182" t="s">
        <v>192</v>
      </c>
      <c r="AD13" s="182" t="s">
        <v>193</v>
      </c>
      <c r="AE13" s="182" t="s">
        <v>193</v>
      </c>
      <c r="AF13" s="182" t="s">
        <v>193</v>
      </c>
      <c r="AG13" s="182" t="s">
        <v>19</v>
      </c>
      <c r="AH13" s="182" t="s">
        <v>1357</v>
      </c>
      <c r="AI13" s="182"/>
      <c r="AJ13" s="182"/>
      <c r="AK13" s="182"/>
      <c r="AL13" s="182" t="s">
        <v>1365</v>
      </c>
      <c r="AM13" s="238">
        <v>38</v>
      </c>
      <c r="AN13" s="239" t="s">
        <v>1077</v>
      </c>
      <c r="AO13" s="238" t="s">
        <v>1078</v>
      </c>
      <c r="AP13" s="182"/>
      <c r="AQ13" s="182" t="s">
        <v>902</v>
      </c>
      <c r="AR13" s="227" t="s">
        <v>247</v>
      </c>
      <c r="AS13" s="294">
        <v>7186067917</v>
      </c>
      <c r="AT13" s="232">
        <v>7186067917</v>
      </c>
      <c r="AU13" s="232"/>
      <c r="AV13" s="238"/>
      <c r="AW13" s="240"/>
      <c r="AX13" s="293" t="s">
        <v>1366</v>
      </c>
      <c r="AY13" s="238"/>
      <c r="AZ13" s="238"/>
      <c r="BA13" s="232"/>
      <c r="BB13" s="238"/>
      <c r="BC13" s="238"/>
      <c r="BD13" s="182"/>
      <c r="BE13" s="182"/>
      <c r="BF13" s="238"/>
      <c r="BG13" s="234" t="str">
        <f t="shared" ref="BG13:BG36" si="8">IF(K13="SIM",IF(OR(Z13&lt;&gt;0,AA13&lt;&gt;0),"SIM","NÃO"),"NÃO")</f>
        <v>SIM</v>
      </c>
      <c r="BH13" s="278">
        <f>'TURMA A'!AK31</f>
        <v>6</v>
      </c>
      <c r="BI13" s="278">
        <f>'TURMA A'!AL31</f>
        <v>10</v>
      </c>
      <c r="BJ13" s="278">
        <f>'TURMA A'!AM31</f>
        <v>8</v>
      </c>
      <c r="BK13" s="278">
        <f>'TURMA A'!AN31</f>
        <v>8</v>
      </c>
      <c r="BL13" s="235" t="str">
        <f>'TURMA A'!AR31</f>
        <v>NÃO</v>
      </c>
      <c r="BM13" s="235">
        <f>'TURMA A'!AS31</f>
        <v>0</v>
      </c>
      <c r="BN13" s="235">
        <f>'TURMA A'!AT31</f>
        <v>0</v>
      </c>
      <c r="BO13" s="235" t="str">
        <f>'TURMA A'!AU31</f>
        <v>NÃO</v>
      </c>
      <c r="BP13" s="235">
        <f>'TURMA A'!AV31</f>
        <v>0</v>
      </c>
      <c r="BQ13" s="235">
        <f>'TURMA A'!AW31</f>
        <v>0</v>
      </c>
      <c r="BS13" s="187" t="s">
        <v>8</v>
      </c>
      <c r="BT13" s="185" t="s">
        <v>217</v>
      </c>
      <c r="BU13" s="185" t="s">
        <v>201</v>
      </c>
      <c r="BV13" s="187" t="s">
        <v>192</v>
      </c>
      <c r="BW13" s="190">
        <f ca="1">TODAY()</f>
        <v>41907</v>
      </c>
      <c r="BX13" s="187" t="s">
        <v>9</v>
      </c>
      <c r="BY13" s="187" t="s">
        <v>10</v>
      </c>
      <c r="BZ13" s="187" t="s">
        <v>204</v>
      </c>
      <c r="CA13" s="187" t="s">
        <v>11</v>
      </c>
      <c r="CB13" s="187"/>
      <c r="CC13" s="187" t="s">
        <v>88</v>
      </c>
      <c r="CD13" s="187"/>
      <c r="CE13" s="191" t="s">
        <v>95</v>
      </c>
      <c r="CF13" s="187"/>
      <c r="CG13" s="187" t="s">
        <v>108</v>
      </c>
      <c r="CH13" s="187"/>
      <c r="CI13" s="187" t="s">
        <v>104</v>
      </c>
      <c r="CJ13" s="187"/>
      <c r="CK13" s="187" t="s">
        <v>115</v>
      </c>
      <c r="CL13" s="187"/>
      <c r="CM13" s="187" t="s">
        <v>96</v>
      </c>
      <c r="CN13" s="187"/>
      <c r="CO13" s="187" t="s">
        <v>177</v>
      </c>
      <c r="CP13" s="187"/>
      <c r="CQ13" s="187" t="s">
        <v>178</v>
      </c>
      <c r="CR13" s="185" t="s">
        <v>226</v>
      </c>
      <c r="CS13" s="185" t="s">
        <v>238</v>
      </c>
      <c r="CT13" s="185" t="s">
        <v>243</v>
      </c>
      <c r="CU13" s="185" t="s">
        <v>55</v>
      </c>
      <c r="CV13" s="185" t="s">
        <v>292</v>
      </c>
      <c r="CW13" s="192" t="s">
        <v>681</v>
      </c>
      <c r="CX13" s="187" t="s">
        <v>483</v>
      </c>
      <c r="CY13" s="185" t="s">
        <v>742</v>
      </c>
      <c r="CZ13" s="185" t="s">
        <v>548</v>
      </c>
    </row>
    <row r="14" spans="1:104" s="185" customFormat="1" ht="15.75" customHeight="1" x14ac:dyDescent="0.25">
      <c r="A14" s="180">
        <f t="shared" si="2"/>
        <v>2014.3</v>
      </c>
      <c r="B14" s="180" t="str">
        <f t="shared" si="3"/>
        <v>SOLAR</v>
      </c>
      <c r="C14" s="179" t="str">
        <f t="shared" si="4"/>
        <v>COLETIVO PELOURINHO</v>
      </c>
      <c r="D14" s="179" t="str">
        <f t="shared" si="5"/>
        <v>Escola Olodum</v>
      </c>
      <c r="E14" s="179" t="str">
        <f t="shared" si="6"/>
        <v>Vinicius Gomez</v>
      </c>
      <c r="F14" s="179" t="str">
        <f>'TURMA A'!A32</f>
        <v>SIM</v>
      </c>
      <c r="G14" s="179" t="str">
        <f>'TURMA A'!B32</f>
        <v>SIM</v>
      </c>
      <c r="H14" s="179" t="str">
        <f>'TURMA A'!C32</f>
        <v>NÃO</v>
      </c>
      <c r="I14" s="179" t="str">
        <f>'TURMA A'!D32</f>
        <v>SIM</v>
      </c>
      <c r="J14" s="180" t="str">
        <f>'TURMA A'!E32</f>
        <v>NÃO</v>
      </c>
      <c r="K14" s="180" t="str">
        <f>'TURMA A'!F32</f>
        <v>SIM</v>
      </c>
      <c r="L14" s="180" t="str">
        <f>'TURMA A'!AX32</f>
        <v>NÃO</v>
      </c>
      <c r="M14" s="181" t="str">
        <f>'TURMA A'!Z32</f>
        <v>Sim</v>
      </c>
      <c r="N14" s="181">
        <f>'TURMA A'!H32</f>
        <v>0</v>
      </c>
      <c r="O14" s="182" t="str">
        <f t="shared" si="7"/>
        <v>Segunda e Quarta</v>
      </c>
      <c r="P14" s="183" t="s">
        <v>141</v>
      </c>
      <c r="Q14" s="182" t="str">
        <f t="shared" si="0"/>
        <v>Logística</v>
      </c>
      <c r="R14" s="182" t="s">
        <v>1367</v>
      </c>
      <c r="S14" s="227" t="s">
        <v>12</v>
      </c>
      <c r="T14" s="228">
        <v>32055</v>
      </c>
      <c r="U14" s="229">
        <f t="shared" ca="1" si="1"/>
        <v>26</v>
      </c>
      <c r="V14" s="182" t="s">
        <v>193</v>
      </c>
      <c r="W14" s="182" t="s">
        <v>193</v>
      </c>
      <c r="X14" s="182" t="s">
        <v>192</v>
      </c>
      <c r="Y14" s="230" t="s">
        <v>192</v>
      </c>
      <c r="Z14" s="248" t="s">
        <v>1368</v>
      </c>
      <c r="AA14" s="248" t="s">
        <v>1369</v>
      </c>
      <c r="AB14" s="182" t="s">
        <v>192</v>
      </c>
      <c r="AC14" s="182" t="s">
        <v>192</v>
      </c>
      <c r="AD14" s="182" t="s">
        <v>193</v>
      </c>
      <c r="AE14" s="182" t="s">
        <v>193</v>
      </c>
      <c r="AF14" s="182" t="s">
        <v>192</v>
      </c>
      <c r="AG14" s="182" t="s">
        <v>22</v>
      </c>
      <c r="AH14" s="182" t="s">
        <v>1370</v>
      </c>
      <c r="AI14" s="182" t="s">
        <v>20</v>
      </c>
      <c r="AJ14" s="182" t="s">
        <v>206</v>
      </c>
      <c r="AK14" s="182"/>
      <c r="AL14" s="237" t="s">
        <v>1371</v>
      </c>
      <c r="AM14" s="238">
        <v>36</v>
      </c>
      <c r="AN14" s="239" t="s">
        <v>1372</v>
      </c>
      <c r="AO14" s="238" t="s">
        <v>1197</v>
      </c>
      <c r="AP14" s="182"/>
      <c r="AQ14" s="182" t="s">
        <v>902</v>
      </c>
      <c r="AR14" s="227" t="s">
        <v>247</v>
      </c>
      <c r="AS14" s="294">
        <v>7188992708</v>
      </c>
      <c r="AT14" s="232">
        <v>7188992708</v>
      </c>
      <c r="AU14" s="232"/>
      <c r="AV14" s="238"/>
      <c r="AW14" s="240"/>
      <c r="AX14" s="293" t="s">
        <v>1373</v>
      </c>
      <c r="AY14" s="238"/>
      <c r="AZ14" s="238"/>
      <c r="BA14" s="232"/>
      <c r="BB14" s="238"/>
      <c r="BC14" s="238"/>
      <c r="BD14" s="182"/>
      <c r="BE14" s="182"/>
      <c r="BF14" s="238"/>
      <c r="BG14" s="234" t="str">
        <f t="shared" si="8"/>
        <v>SIM</v>
      </c>
      <c r="BH14" s="278">
        <f>'TURMA A'!AK32</f>
        <v>9</v>
      </c>
      <c r="BI14" s="278">
        <f>'TURMA A'!AL32</f>
        <v>10</v>
      </c>
      <c r="BJ14" s="278">
        <f>'TURMA A'!AM32</f>
        <v>8</v>
      </c>
      <c r="BK14" s="278">
        <f>'TURMA A'!AN32</f>
        <v>9.5</v>
      </c>
      <c r="BL14" s="235" t="str">
        <f>'TURMA A'!AR32</f>
        <v>NÃO</v>
      </c>
      <c r="BM14" s="235">
        <f>'TURMA A'!AS32</f>
        <v>0</v>
      </c>
      <c r="BN14" s="235">
        <f>'TURMA A'!AT32</f>
        <v>0</v>
      </c>
      <c r="BO14" s="235" t="str">
        <f>'TURMA A'!AU32</f>
        <v>NÃO</v>
      </c>
      <c r="BP14" s="235">
        <f>'TURMA A'!AV32</f>
        <v>0</v>
      </c>
      <c r="BQ14" s="235">
        <f>'TURMA A'!AW32</f>
        <v>0</v>
      </c>
      <c r="BS14" s="187" t="s">
        <v>12</v>
      </c>
      <c r="BT14" s="187" t="s">
        <v>196</v>
      </c>
      <c r="BU14" s="187" t="s">
        <v>336</v>
      </c>
      <c r="BV14" s="187" t="s">
        <v>193</v>
      </c>
      <c r="BW14" s="187"/>
      <c r="BX14" s="187" t="s">
        <v>13</v>
      </c>
      <c r="BY14" s="187" t="s">
        <v>14</v>
      </c>
      <c r="BZ14" s="187" t="s">
        <v>205</v>
      </c>
      <c r="CA14" s="187" t="s">
        <v>15</v>
      </c>
      <c r="CB14" s="187"/>
      <c r="CC14" s="187" t="s">
        <v>89</v>
      </c>
      <c r="CD14" s="187"/>
      <c r="CE14" s="191" t="s">
        <v>102</v>
      </c>
      <c r="CF14" s="187"/>
      <c r="CG14" s="187" t="s">
        <v>106</v>
      </c>
      <c r="CH14" s="187"/>
      <c r="CI14" s="187" t="s">
        <v>114</v>
      </c>
      <c r="CJ14" s="187"/>
      <c r="CK14" s="187" t="s">
        <v>116</v>
      </c>
      <c r="CL14" s="187"/>
      <c r="CM14" s="187" t="s">
        <v>94</v>
      </c>
      <c r="CN14" s="187"/>
      <c r="CO14" s="187" t="s">
        <v>179</v>
      </c>
      <c r="CP14" s="187"/>
      <c r="CQ14" s="187" t="s">
        <v>175</v>
      </c>
      <c r="CR14" s="185" t="s">
        <v>230</v>
      </c>
      <c r="CS14" s="185" t="s">
        <v>235</v>
      </c>
      <c r="CT14" s="185" t="s">
        <v>244</v>
      </c>
      <c r="CU14" s="185" t="s">
        <v>37</v>
      </c>
      <c r="CV14" s="185" t="s">
        <v>293</v>
      </c>
      <c r="CW14" s="192" t="s">
        <v>682</v>
      </c>
      <c r="CX14" s="187" t="s">
        <v>484</v>
      </c>
      <c r="CY14" s="185" t="s">
        <v>742</v>
      </c>
      <c r="CZ14" s="185" t="s">
        <v>549</v>
      </c>
    </row>
    <row r="15" spans="1:104" s="185" customFormat="1" ht="15.75" customHeight="1" x14ac:dyDescent="0.25">
      <c r="A15" s="180">
        <f t="shared" si="2"/>
        <v>2014.3</v>
      </c>
      <c r="B15" s="180" t="str">
        <f t="shared" si="3"/>
        <v>SOLAR</v>
      </c>
      <c r="C15" s="179" t="str">
        <f t="shared" si="4"/>
        <v>COLETIVO PELOURINHO</v>
      </c>
      <c r="D15" s="179" t="str">
        <f t="shared" si="5"/>
        <v>Escola Olodum</v>
      </c>
      <c r="E15" s="179" t="str">
        <f t="shared" si="6"/>
        <v>Vinicius Gomez</v>
      </c>
      <c r="F15" s="179" t="str">
        <f>'TURMA A'!A33</f>
        <v>SIM</v>
      </c>
      <c r="G15" s="179" t="str">
        <f>'TURMA A'!B33</f>
        <v>SIM</v>
      </c>
      <c r="H15" s="179" t="str">
        <f>'TURMA A'!C33</f>
        <v>NÃO</v>
      </c>
      <c r="I15" s="179" t="str">
        <f>'TURMA A'!D33</f>
        <v>SIM</v>
      </c>
      <c r="J15" s="180" t="str">
        <f>'TURMA A'!E33</f>
        <v>NÃO</v>
      </c>
      <c r="K15" s="180" t="str">
        <f>'TURMA A'!F33</f>
        <v>SIM</v>
      </c>
      <c r="L15" s="180" t="str">
        <f>'TURMA A'!AX33</f>
        <v>NÃO</v>
      </c>
      <c r="M15" s="181" t="str">
        <f>'TURMA A'!Z33</f>
        <v>Sim</v>
      </c>
      <c r="N15" s="181">
        <f>'TURMA A'!H33</f>
        <v>0</v>
      </c>
      <c r="O15" s="182" t="str">
        <f t="shared" si="7"/>
        <v>Segunda e Quarta</v>
      </c>
      <c r="P15" s="183" t="s">
        <v>141</v>
      </c>
      <c r="Q15" s="182" t="str">
        <f t="shared" si="0"/>
        <v>Logística</v>
      </c>
      <c r="R15" s="182" t="s">
        <v>1374</v>
      </c>
      <c r="S15" s="227" t="s">
        <v>12</v>
      </c>
      <c r="T15" s="228">
        <v>31282</v>
      </c>
      <c r="U15" s="229">
        <f t="shared" ca="1" si="1"/>
        <v>29</v>
      </c>
      <c r="V15" s="182" t="s">
        <v>193</v>
      </c>
      <c r="W15" s="182" t="s">
        <v>193</v>
      </c>
      <c r="X15" s="182" t="s">
        <v>192</v>
      </c>
      <c r="Y15" s="230" t="s">
        <v>192</v>
      </c>
      <c r="Z15" s="248" t="s">
        <v>1375</v>
      </c>
      <c r="AA15" s="248" t="s">
        <v>1376</v>
      </c>
      <c r="AB15" s="182" t="s">
        <v>192</v>
      </c>
      <c r="AC15" s="182" t="s">
        <v>192</v>
      </c>
      <c r="AD15" s="182" t="s">
        <v>193</v>
      </c>
      <c r="AE15" s="182" t="s">
        <v>193</v>
      </c>
      <c r="AF15" s="182" t="s">
        <v>193</v>
      </c>
      <c r="AG15" s="182" t="s">
        <v>19</v>
      </c>
      <c r="AH15" s="182" t="s">
        <v>1377</v>
      </c>
      <c r="AI15" s="182"/>
      <c r="AJ15" s="182"/>
      <c r="AK15" s="182"/>
      <c r="AL15" s="237" t="s">
        <v>1378</v>
      </c>
      <c r="AM15" s="238">
        <v>126</v>
      </c>
      <c r="AN15" s="239" t="s">
        <v>1379</v>
      </c>
      <c r="AO15" s="238" t="s">
        <v>1380</v>
      </c>
      <c r="AP15" s="182"/>
      <c r="AQ15" s="182" t="s">
        <v>902</v>
      </c>
      <c r="AR15" s="227" t="s">
        <v>247</v>
      </c>
      <c r="AS15" s="294">
        <v>7185319366</v>
      </c>
      <c r="AT15" s="232">
        <v>7185319366</v>
      </c>
      <c r="AU15" s="232">
        <v>7182030456</v>
      </c>
      <c r="AV15" s="238"/>
      <c r="AW15" s="240"/>
      <c r="AX15" s="293" t="s">
        <v>1381</v>
      </c>
      <c r="AY15" s="238"/>
      <c r="AZ15" s="238"/>
      <c r="BA15" s="232"/>
      <c r="BB15" s="238"/>
      <c r="BC15" s="238"/>
      <c r="BD15" s="182"/>
      <c r="BE15" s="182"/>
      <c r="BF15" s="238"/>
      <c r="BG15" s="234" t="str">
        <f t="shared" si="8"/>
        <v>SIM</v>
      </c>
      <c r="BH15" s="278">
        <f>'TURMA A'!AK33</f>
        <v>8</v>
      </c>
      <c r="BI15" s="278">
        <f>'TURMA A'!AL33</f>
        <v>10</v>
      </c>
      <c r="BJ15" s="278">
        <f>'TURMA A'!AM33</f>
        <v>8</v>
      </c>
      <c r="BK15" s="278">
        <f>'TURMA A'!AN33</f>
        <v>9</v>
      </c>
      <c r="BL15" s="235" t="str">
        <f>'TURMA A'!AR33</f>
        <v>NÃO</v>
      </c>
      <c r="BM15" s="235">
        <f>'TURMA A'!AS33</f>
        <v>0</v>
      </c>
      <c r="BN15" s="235">
        <f>'TURMA A'!AT33</f>
        <v>0</v>
      </c>
      <c r="BO15" s="235" t="str">
        <f>'TURMA A'!AU33</f>
        <v>NÃO</v>
      </c>
      <c r="BP15" s="235">
        <f>'TURMA A'!AV33</f>
        <v>0</v>
      </c>
      <c r="BQ15" s="235">
        <f>'TURMA A'!AW33</f>
        <v>0</v>
      </c>
      <c r="BS15" s="187"/>
      <c r="BT15" s="187" t="s">
        <v>197</v>
      </c>
      <c r="BU15" s="187" t="s">
        <v>90</v>
      </c>
      <c r="BV15" s="187"/>
      <c r="BW15" s="187"/>
      <c r="BX15" s="187" t="s">
        <v>16</v>
      </c>
      <c r="BY15" s="187" t="s">
        <v>17</v>
      </c>
      <c r="BZ15" s="187" t="s">
        <v>206</v>
      </c>
      <c r="CA15" s="187" t="s">
        <v>18</v>
      </c>
      <c r="CB15" s="187"/>
      <c r="CC15" s="187" t="s">
        <v>90</v>
      </c>
      <c r="CD15" s="187"/>
      <c r="CE15" s="191" t="s">
        <v>96</v>
      </c>
      <c r="CF15" s="187"/>
      <c r="CG15" s="187" t="s">
        <v>104</v>
      </c>
      <c r="CH15" s="187"/>
      <c r="CI15" s="187" t="s">
        <v>111</v>
      </c>
      <c r="CJ15" s="187"/>
      <c r="CK15" s="187" t="s">
        <v>91</v>
      </c>
      <c r="CL15" s="187"/>
      <c r="CM15" s="187" t="s">
        <v>117</v>
      </c>
      <c r="CN15" s="187"/>
      <c r="CO15" s="187" t="s">
        <v>186</v>
      </c>
      <c r="CP15" s="187"/>
      <c r="CQ15" s="187" t="s">
        <v>181</v>
      </c>
      <c r="CR15" s="185" t="s">
        <v>227</v>
      </c>
      <c r="CS15" s="185" t="s">
        <v>236</v>
      </c>
      <c r="CT15" s="185" t="s">
        <v>245</v>
      </c>
      <c r="CU15" s="185" t="s">
        <v>56</v>
      </c>
      <c r="CW15" s="192" t="s">
        <v>683</v>
      </c>
      <c r="CX15" s="187" t="s">
        <v>485</v>
      </c>
      <c r="CY15" s="185" t="s">
        <v>742</v>
      </c>
      <c r="CZ15" s="185" t="s">
        <v>548</v>
      </c>
    </row>
    <row r="16" spans="1:104" s="185" customFormat="1" ht="15.75" customHeight="1" x14ac:dyDescent="0.25">
      <c r="A16" s="180">
        <f t="shared" si="2"/>
        <v>2014.3</v>
      </c>
      <c r="B16" s="180" t="str">
        <f t="shared" si="3"/>
        <v>SOLAR</v>
      </c>
      <c r="C16" s="179" t="str">
        <f t="shared" si="4"/>
        <v>COLETIVO PELOURINHO</v>
      </c>
      <c r="D16" s="179" t="str">
        <f t="shared" si="5"/>
        <v>Escola Olodum</v>
      </c>
      <c r="E16" s="179" t="str">
        <f t="shared" si="6"/>
        <v>Vinicius Gomez</v>
      </c>
      <c r="F16" s="179" t="str">
        <f>'TURMA A'!A34</f>
        <v>SIM</v>
      </c>
      <c r="G16" s="179" t="str">
        <f>'TURMA A'!B34</f>
        <v>SIM</v>
      </c>
      <c r="H16" s="179" t="str">
        <f>'TURMA A'!C34</f>
        <v>NÃO</v>
      </c>
      <c r="I16" s="179" t="str">
        <f>'TURMA A'!D34</f>
        <v>SIM</v>
      </c>
      <c r="J16" s="180" t="str">
        <f>'TURMA A'!E34</f>
        <v>NÃO</v>
      </c>
      <c r="K16" s="180" t="str">
        <f>'TURMA A'!F34</f>
        <v>SIM</v>
      </c>
      <c r="L16" s="180" t="str">
        <f>'TURMA A'!AX34</f>
        <v>NÃO</v>
      </c>
      <c r="M16" s="181" t="str">
        <f>'TURMA A'!Z34</f>
        <v>Sim</v>
      </c>
      <c r="N16" s="181">
        <f>'TURMA A'!H34</f>
        <v>0</v>
      </c>
      <c r="O16" s="182" t="str">
        <f t="shared" si="7"/>
        <v>Segunda e Quarta</v>
      </c>
      <c r="P16" s="183" t="s">
        <v>141</v>
      </c>
      <c r="Q16" s="182" t="str">
        <f t="shared" si="0"/>
        <v>Logística</v>
      </c>
      <c r="R16" s="182" t="s">
        <v>1382</v>
      </c>
      <c r="S16" s="227" t="s">
        <v>8</v>
      </c>
      <c r="T16" s="241">
        <v>31632</v>
      </c>
      <c r="U16" s="229">
        <f t="shared" ca="1" si="1"/>
        <v>28</v>
      </c>
      <c r="V16" s="182" t="s">
        <v>193</v>
      </c>
      <c r="W16" s="182" t="s">
        <v>193</v>
      </c>
      <c r="X16" s="182" t="s">
        <v>192</v>
      </c>
      <c r="Y16" s="230" t="s">
        <v>192</v>
      </c>
      <c r="Z16" s="248" t="s">
        <v>1383</v>
      </c>
      <c r="AA16" s="248" t="s">
        <v>1384</v>
      </c>
      <c r="AB16" s="182" t="s">
        <v>192</v>
      </c>
      <c r="AC16" s="182" t="s">
        <v>192</v>
      </c>
      <c r="AD16" s="182" t="s">
        <v>192</v>
      </c>
      <c r="AE16" s="182" t="s">
        <v>192</v>
      </c>
      <c r="AF16" s="182" t="s">
        <v>193</v>
      </c>
      <c r="AG16" s="182" t="s">
        <v>19</v>
      </c>
      <c r="AH16" s="182" t="s">
        <v>1385</v>
      </c>
      <c r="AI16" s="182"/>
      <c r="AJ16" s="182"/>
      <c r="AK16" s="182"/>
      <c r="AL16" s="237" t="s">
        <v>1386</v>
      </c>
      <c r="AM16" s="238">
        <v>43</v>
      </c>
      <c r="AN16" s="239" t="s">
        <v>1387</v>
      </c>
      <c r="AO16" s="238" t="s">
        <v>1388</v>
      </c>
      <c r="AP16" s="182"/>
      <c r="AQ16" s="182" t="s">
        <v>902</v>
      </c>
      <c r="AR16" s="227" t="s">
        <v>247</v>
      </c>
      <c r="AS16" s="294">
        <v>7191042228</v>
      </c>
      <c r="AT16" s="232">
        <v>7191042228</v>
      </c>
      <c r="AU16" s="232"/>
      <c r="AV16" s="238"/>
      <c r="AW16" s="240"/>
      <c r="AX16" s="293" t="s">
        <v>1389</v>
      </c>
      <c r="AY16" s="238"/>
      <c r="AZ16" s="238"/>
      <c r="BA16" s="232"/>
      <c r="BB16" s="238"/>
      <c r="BC16" s="238"/>
      <c r="BD16" s="182"/>
      <c r="BE16" s="182"/>
      <c r="BF16" s="238"/>
      <c r="BG16" s="234" t="str">
        <f t="shared" si="8"/>
        <v>SIM</v>
      </c>
      <c r="BH16" s="278">
        <f>'TURMA A'!AK34</f>
        <v>9</v>
      </c>
      <c r="BI16" s="278">
        <f>'TURMA A'!AL34</f>
        <v>9</v>
      </c>
      <c r="BJ16" s="278">
        <f>'TURMA A'!AM34</f>
        <v>9</v>
      </c>
      <c r="BK16" s="278">
        <f>'TURMA A'!AN34</f>
        <v>9</v>
      </c>
      <c r="BL16" s="235" t="str">
        <f>'TURMA A'!AR34</f>
        <v>NÃO</v>
      </c>
      <c r="BM16" s="235">
        <f>'TURMA A'!AS34</f>
        <v>0</v>
      </c>
      <c r="BN16" s="235">
        <f>'TURMA A'!AT34</f>
        <v>0</v>
      </c>
      <c r="BO16" s="235" t="str">
        <f>'TURMA A'!AU34</f>
        <v>NÃO</v>
      </c>
      <c r="BP16" s="235">
        <f>'TURMA A'!AV34</f>
        <v>0</v>
      </c>
      <c r="BQ16" s="235">
        <f>'TURMA A'!AW34</f>
        <v>0</v>
      </c>
      <c r="BS16" s="187"/>
      <c r="BT16" s="187" t="s">
        <v>59</v>
      </c>
      <c r="BU16" s="187" t="s">
        <v>200</v>
      </c>
      <c r="BV16" s="187"/>
      <c r="BW16" s="187"/>
      <c r="BX16" s="187" t="s">
        <v>19</v>
      </c>
      <c r="BY16" s="187" t="s">
        <v>20</v>
      </c>
      <c r="BZ16" s="187" t="s">
        <v>207</v>
      </c>
      <c r="CA16" s="187" t="s">
        <v>21</v>
      </c>
      <c r="CB16" s="187"/>
      <c r="CC16" s="187" t="s">
        <v>91</v>
      </c>
      <c r="CD16" s="187"/>
      <c r="CE16" s="191" t="s">
        <v>94</v>
      </c>
      <c r="CF16" s="187"/>
      <c r="CG16" s="187" t="s">
        <v>110</v>
      </c>
      <c r="CH16" s="187"/>
      <c r="CI16" s="187" t="s">
        <v>103</v>
      </c>
      <c r="CJ16" s="187"/>
      <c r="CK16" s="187"/>
      <c r="CL16" s="187"/>
      <c r="CM16" s="187" t="s">
        <v>118</v>
      </c>
      <c r="CN16" s="187"/>
      <c r="CO16" s="187" t="s">
        <v>180</v>
      </c>
      <c r="CP16" s="187"/>
      <c r="CQ16" s="187" t="s">
        <v>182</v>
      </c>
      <c r="CR16" s="185" t="s">
        <v>232</v>
      </c>
      <c r="CS16" s="185" t="s">
        <v>237</v>
      </c>
      <c r="CT16" s="185" t="s">
        <v>246</v>
      </c>
      <c r="CU16" s="185" t="s">
        <v>57</v>
      </c>
      <c r="CW16" s="193" t="s">
        <v>684</v>
      </c>
      <c r="CX16" s="187" t="s">
        <v>486</v>
      </c>
      <c r="CY16" s="185" t="s">
        <v>742</v>
      </c>
      <c r="CZ16" s="185" t="s">
        <v>549</v>
      </c>
    </row>
    <row r="17" spans="1:104" s="185" customFormat="1" ht="15.75" customHeight="1" x14ac:dyDescent="0.25">
      <c r="A17" s="180">
        <f t="shared" si="2"/>
        <v>2014.3</v>
      </c>
      <c r="B17" s="180" t="str">
        <f t="shared" si="3"/>
        <v>SOLAR</v>
      </c>
      <c r="C17" s="179" t="str">
        <f t="shared" si="4"/>
        <v>COLETIVO PELOURINHO</v>
      </c>
      <c r="D17" s="179" t="str">
        <f t="shared" si="5"/>
        <v>Escola Olodum</v>
      </c>
      <c r="E17" s="179" t="str">
        <f t="shared" si="6"/>
        <v>Vinicius Gomez</v>
      </c>
      <c r="F17" s="179" t="str">
        <f>'TURMA A'!A35</f>
        <v>SIM</v>
      </c>
      <c r="G17" s="179" t="str">
        <f>'TURMA A'!B35</f>
        <v>SIM</v>
      </c>
      <c r="H17" s="179" t="str">
        <f>'TURMA A'!C35</f>
        <v>NÃO</v>
      </c>
      <c r="I17" s="179" t="str">
        <f>'TURMA A'!D35</f>
        <v>SIM</v>
      </c>
      <c r="J17" s="180" t="str">
        <f>'TURMA A'!E35</f>
        <v>NÃO</v>
      </c>
      <c r="K17" s="180" t="str">
        <f>'TURMA A'!F35</f>
        <v>SIM</v>
      </c>
      <c r="L17" s="180" t="str">
        <f>'TURMA A'!AX35</f>
        <v>NÃO</v>
      </c>
      <c r="M17" s="181" t="str">
        <f>'TURMA A'!Z35</f>
        <v>Sim</v>
      </c>
      <c r="N17" s="181">
        <f>'TURMA A'!H35</f>
        <v>0</v>
      </c>
      <c r="O17" s="182" t="str">
        <f t="shared" si="7"/>
        <v>Segunda e Quarta</v>
      </c>
      <c r="P17" s="183" t="s">
        <v>141</v>
      </c>
      <c r="Q17" s="182" t="str">
        <f t="shared" si="0"/>
        <v>Logística</v>
      </c>
      <c r="R17" s="182" t="s">
        <v>1390</v>
      </c>
      <c r="S17" s="227" t="s">
        <v>8</v>
      </c>
      <c r="T17" s="241">
        <v>31610</v>
      </c>
      <c r="U17" s="229">
        <f t="shared" ca="1" si="1"/>
        <v>28</v>
      </c>
      <c r="V17" s="182" t="s">
        <v>192</v>
      </c>
      <c r="W17" s="182" t="s">
        <v>192</v>
      </c>
      <c r="X17" s="182" t="s">
        <v>192</v>
      </c>
      <c r="Y17" s="230" t="s">
        <v>192</v>
      </c>
      <c r="Z17" s="248" t="s">
        <v>1391</v>
      </c>
      <c r="AA17" s="248" t="s">
        <v>1392</v>
      </c>
      <c r="AB17" s="182" t="s">
        <v>192</v>
      </c>
      <c r="AC17" s="182" t="s">
        <v>192</v>
      </c>
      <c r="AD17" s="182" t="s">
        <v>193</v>
      </c>
      <c r="AE17" s="182" t="s">
        <v>192</v>
      </c>
      <c r="AF17" s="182" t="s">
        <v>192</v>
      </c>
      <c r="AG17" s="182" t="s">
        <v>19</v>
      </c>
      <c r="AH17" s="182" t="s">
        <v>1393</v>
      </c>
      <c r="AI17" s="182"/>
      <c r="AJ17" s="182"/>
      <c r="AK17" s="182"/>
      <c r="AL17" s="237" t="s">
        <v>1394</v>
      </c>
      <c r="AM17" s="238" t="s">
        <v>2</v>
      </c>
      <c r="AN17" s="239" t="s">
        <v>1395</v>
      </c>
      <c r="AO17" s="238" t="s">
        <v>1396</v>
      </c>
      <c r="AP17" s="182"/>
      <c r="AQ17" s="182" t="s">
        <v>902</v>
      </c>
      <c r="AR17" s="227" t="s">
        <v>247</v>
      </c>
      <c r="AS17" s="294">
        <v>7182052830</v>
      </c>
      <c r="AT17" s="232">
        <v>7182052830</v>
      </c>
      <c r="AU17" s="232">
        <v>7193650369</v>
      </c>
      <c r="AV17" s="238"/>
      <c r="AW17" s="240"/>
      <c r="AX17" s="293" t="s">
        <v>1476</v>
      </c>
      <c r="AY17" s="238"/>
      <c r="AZ17" s="238"/>
      <c r="BA17" s="232"/>
      <c r="BB17" s="238"/>
      <c r="BC17" s="238"/>
      <c r="BD17" s="182"/>
      <c r="BE17" s="182"/>
      <c r="BF17" s="238"/>
      <c r="BG17" s="234" t="str">
        <f t="shared" si="8"/>
        <v>SIM</v>
      </c>
      <c r="BH17" s="278">
        <f>'TURMA A'!AK35</f>
        <v>8</v>
      </c>
      <c r="BI17" s="278">
        <f>'TURMA A'!AL35</f>
        <v>9</v>
      </c>
      <c r="BJ17" s="278">
        <f>'TURMA A'!AM35</f>
        <v>8</v>
      </c>
      <c r="BK17" s="278">
        <f>'TURMA A'!AN35</f>
        <v>8.5</v>
      </c>
      <c r="BL17" s="235" t="str">
        <f>'TURMA A'!AR35</f>
        <v>NÃO</v>
      </c>
      <c r="BM17" s="235">
        <f>'TURMA A'!AS35</f>
        <v>0</v>
      </c>
      <c r="BN17" s="235">
        <f>'TURMA A'!AT35</f>
        <v>0</v>
      </c>
      <c r="BO17" s="235" t="str">
        <f>'TURMA A'!AU35</f>
        <v>NÃO</v>
      </c>
      <c r="BP17" s="235">
        <f>'TURMA A'!AV35</f>
        <v>0</v>
      </c>
      <c r="BQ17" s="235">
        <f>'TURMA A'!AW35</f>
        <v>0</v>
      </c>
      <c r="BT17" s="187" t="s">
        <v>91</v>
      </c>
      <c r="BU17" s="187" t="s">
        <v>199</v>
      </c>
      <c r="BV17" s="187"/>
      <c r="BW17" s="187"/>
      <c r="BX17" s="187" t="s">
        <v>22</v>
      </c>
      <c r="BY17" s="187" t="s">
        <v>23</v>
      </c>
      <c r="BZ17" s="187"/>
      <c r="CA17" s="187" t="s">
        <v>24</v>
      </c>
      <c r="CB17" s="187"/>
      <c r="CC17" s="187"/>
      <c r="CD17" s="187"/>
      <c r="CE17" s="191" t="s">
        <v>99</v>
      </c>
      <c r="CF17" s="187"/>
      <c r="CG17" s="187" t="s">
        <v>107</v>
      </c>
      <c r="CH17" s="187"/>
      <c r="CI17" s="187" t="s">
        <v>113</v>
      </c>
      <c r="CJ17" s="187"/>
      <c r="CK17" s="187"/>
      <c r="CL17" s="187"/>
      <c r="CM17" s="187" t="s">
        <v>93</v>
      </c>
      <c r="CN17" s="187"/>
      <c r="CO17" s="187" t="s">
        <v>176</v>
      </c>
      <c r="CP17" s="187"/>
      <c r="CR17" s="185" t="s">
        <v>225</v>
      </c>
      <c r="CT17" s="185" t="s">
        <v>247</v>
      </c>
      <c r="CU17" s="185" t="s">
        <v>58</v>
      </c>
      <c r="CW17" s="192" t="s">
        <v>685</v>
      </c>
      <c r="CX17" s="187" t="s">
        <v>487</v>
      </c>
      <c r="CY17" s="185" t="s">
        <v>742</v>
      </c>
      <c r="CZ17" s="185" t="s">
        <v>549</v>
      </c>
    </row>
    <row r="18" spans="1:104" s="185" customFormat="1" ht="15.75" customHeight="1" x14ac:dyDescent="0.25">
      <c r="A18" s="180">
        <f t="shared" si="2"/>
        <v>2014.3</v>
      </c>
      <c r="B18" s="180" t="str">
        <f t="shared" si="3"/>
        <v>SOLAR</v>
      </c>
      <c r="C18" s="179" t="str">
        <f t="shared" si="4"/>
        <v>COLETIVO PELOURINHO</v>
      </c>
      <c r="D18" s="179" t="str">
        <f t="shared" si="5"/>
        <v>Escola Olodum</v>
      </c>
      <c r="E18" s="179" t="str">
        <f t="shared" si="6"/>
        <v>Vinicius Gomez</v>
      </c>
      <c r="F18" s="179" t="str">
        <f>'TURMA A'!A36</f>
        <v>SIM</v>
      </c>
      <c r="G18" s="179" t="str">
        <f>'TURMA A'!B36</f>
        <v>SIM</v>
      </c>
      <c r="H18" s="179" t="str">
        <f>'TURMA A'!C36</f>
        <v>NÃO</v>
      </c>
      <c r="I18" s="179" t="str">
        <f>'TURMA A'!D36</f>
        <v>SIM</v>
      </c>
      <c r="J18" s="180" t="str">
        <f>'TURMA A'!E36</f>
        <v>NÃO</v>
      </c>
      <c r="K18" s="180" t="str">
        <f>'TURMA A'!F36</f>
        <v>SIM</v>
      </c>
      <c r="L18" s="180" t="str">
        <f>'TURMA A'!AX36</f>
        <v>NÃO</v>
      </c>
      <c r="M18" s="181" t="str">
        <f>'TURMA A'!Z36</f>
        <v>Sim</v>
      </c>
      <c r="N18" s="181">
        <f>'TURMA A'!H36</f>
        <v>0</v>
      </c>
      <c r="O18" s="182" t="str">
        <f t="shared" si="7"/>
        <v>Segunda e Quarta</v>
      </c>
      <c r="P18" s="183" t="s">
        <v>141</v>
      </c>
      <c r="Q18" s="182" t="str">
        <f t="shared" si="0"/>
        <v>Logística</v>
      </c>
      <c r="R18" s="182" t="s">
        <v>1397</v>
      </c>
      <c r="S18" s="227" t="s">
        <v>8</v>
      </c>
      <c r="T18" s="228">
        <v>35008</v>
      </c>
      <c r="U18" s="229">
        <f t="shared" ca="1" si="1"/>
        <v>18</v>
      </c>
      <c r="V18" s="182" t="s">
        <v>193</v>
      </c>
      <c r="W18" s="182" t="s">
        <v>193</v>
      </c>
      <c r="X18" s="182" t="s">
        <v>192</v>
      </c>
      <c r="Y18" s="230" t="s">
        <v>192</v>
      </c>
      <c r="Z18" s="248" t="s">
        <v>1398</v>
      </c>
      <c r="AA18" s="248" t="s">
        <v>1399</v>
      </c>
      <c r="AB18" s="182" t="s">
        <v>192</v>
      </c>
      <c r="AC18" s="182" t="s">
        <v>192</v>
      </c>
      <c r="AD18" s="182" t="s">
        <v>193</v>
      </c>
      <c r="AE18" s="182" t="s">
        <v>192</v>
      </c>
      <c r="AF18" s="182" t="s">
        <v>192</v>
      </c>
      <c r="AG18" s="182" t="s">
        <v>22</v>
      </c>
      <c r="AH18" s="182" t="s">
        <v>1400</v>
      </c>
      <c r="AI18" s="182" t="s">
        <v>14</v>
      </c>
      <c r="AJ18" s="182" t="s">
        <v>206</v>
      </c>
      <c r="AK18" s="182" t="s">
        <v>1401</v>
      </c>
      <c r="AL18" s="237" t="s">
        <v>1402</v>
      </c>
      <c r="AM18" s="238" t="s">
        <v>1403</v>
      </c>
      <c r="AN18" s="239" t="s">
        <v>1404</v>
      </c>
      <c r="AO18" s="238" t="s">
        <v>1405</v>
      </c>
      <c r="AP18" s="182"/>
      <c r="AQ18" s="182" t="s">
        <v>902</v>
      </c>
      <c r="AR18" s="227" t="s">
        <v>247</v>
      </c>
      <c r="AS18" s="294">
        <v>7187402939</v>
      </c>
      <c r="AT18" s="232">
        <v>7187402939</v>
      </c>
      <c r="AU18" s="232">
        <v>7133457980</v>
      </c>
      <c r="AV18" s="238"/>
      <c r="AW18" s="240"/>
      <c r="AX18" s="293" t="s">
        <v>1406</v>
      </c>
      <c r="AY18" s="238"/>
      <c r="AZ18" s="238"/>
      <c r="BA18" s="232"/>
      <c r="BB18" s="238"/>
      <c r="BC18" s="238"/>
      <c r="BD18" s="182"/>
      <c r="BE18" s="182"/>
      <c r="BF18" s="238"/>
      <c r="BG18" s="234" t="str">
        <f t="shared" si="8"/>
        <v>SIM</v>
      </c>
      <c r="BH18" s="278">
        <f>'TURMA A'!AK36</f>
        <v>9</v>
      </c>
      <c r="BI18" s="278">
        <f>'TURMA A'!AL36</f>
        <v>9</v>
      </c>
      <c r="BJ18" s="278">
        <f>'TURMA A'!AM36</f>
        <v>9</v>
      </c>
      <c r="BK18" s="278">
        <f>'TURMA A'!AN36</f>
        <v>9</v>
      </c>
      <c r="BL18" s="235" t="str">
        <f>'TURMA A'!AR36</f>
        <v>NÃO</v>
      </c>
      <c r="BM18" s="235">
        <f>'TURMA A'!AS36</f>
        <v>0</v>
      </c>
      <c r="BN18" s="235">
        <f>'TURMA A'!AT36</f>
        <v>0</v>
      </c>
      <c r="BO18" s="235" t="str">
        <f>'TURMA A'!AU36</f>
        <v>NÃO</v>
      </c>
      <c r="BP18" s="235">
        <f>'TURMA A'!AV36</f>
        <v>0</v>
      </c>
      <c r="BQ18" s="235">
        <f>'TURMA A'!AW36</f>
        <v>0</v>
      </c>
      <c r="BT18" s="187"/>
      <c r="BU18" s="187"/>
      <c r="BV18" s="187"/>
      <c r="BW18" s="187"/>
      <c r="BX18" s="187" t="s">
        <v>25</v>
      </c>
      <c r="BY18" s="187" t="s">
        <v>26</v>
      </c>
      <c r="BZ18" s="187"/>
      <c r="CA18" s="187" t="s">
        <v>325</v>
      </c>
      <c r="CB18" s="187"/>
      <c r="CC18" s="187"/>
      <c r="CD18" s="187"/>
      <c r="CE18" s="191" t="s">
        <v>101</v>
      </c>
      <c r="CF18" s="187"/>
      <c r="CG18" s="187" t="s">
        <v>105</v>
      </c>
      <c r="CH18" s="187"/>
      <c r="CI18" s="187" t="s">
        <v>112</v>
      </c>
      <c r="CJ18" s="187"/>
      <c r="CK18" s="187"/>
      <c r="CL18" s="187"/>
      <c r="CM18" s="187" t="s">
        <v>91</v>
      </c>
      <c r="CN18" s="187"/>
      <c r="CO18" s="187" t="s">
        <v>183</v>
      </c>
      <c r="CP18" s="187"/>
      <c r="CQ18" s="187" t="s">
        <v>316</v>
      </c>
      <c r="CR18" s="185" t="s">
        <v>231</v>
      </c>
      <c r="CT18" s="185" t="s">
        <v>248</v>
      </c>
      <c r="CU18" s="185" t="s">
        <v>12</v>
      </c>
      <c r="CW18" s="193" t="s">
        <v>686</v>
      </c>
      <c r="CX18" s="187" t="s">
        <v>488</v>
      </c>
      <c r="CY18" s="185" t="s">
        <v>742</v>
      </c>
      <c r="CZ18" s="185" t="s">
        <v>548</v>
      </c>
    </row>
    <row r="19" spans="1:104" s="185" customFormat="1" ht="15.75" customHeight="1" x14ac:dyDescent="0.25">
      <c r="A19" s="180">
        <f t="shared" si="2"/>
        <v>2014.3</v>
      </c>
      <c r="B19" s="180" t="str">
        <f t="shared" si="3"/>
        <v>SOLAR</v>
      </c>
      <c r="C19" s="179" t="str">
        <f t="shared" si="4"/>
        <v>COLETIVO PELOURINHO</v>
      </c>
      <c r="D19" s="179" t="str">
        <f t="shared" si="5"/>
        <v>Escola Olodum</v>
      </c>
      <c r="E19" s="179" t="str">
        <f t="shared" si="6"/>
        <v>Vinicius Gomez</v>
      </c>
      <c r="F19" s="179" t="str">
        <f>'TURMA A'!A37</f>
        <v>SIM</v>
      </c>
      <c r="G19" s="179" t="str">
        <f>'TURMA A'!B37</f>
        <v>SIM</v>
      </c>
      <c r="H19" s="179" t="str">
        <f>'TURMA A'!C37</f>
        <v>NÃO</v>
      </c>
      <c r="I19" s="179" t="str">
        <f>'TURMA A'!D37</f>
        <v>SIM</v>
      </c>
      <c r="J19" s="180" t="str">
        <f>'TURMA A'!E37</f>
        <v>NÃO</v>
      </c>
      <c r="K19" s="180" t="str">
        <f>'TURMA A'!F37</f>
        <v>SIM</v>
      </c>
      <c r="L19" s="180" t="str">
        <f>'TURMA A'!AX37</f>
        <v>NÃO</v>
      </c>
      <c r="M19" s="181" t="str">
        <f>'TURMA A'!Z37</f>
        <v>Sim</v>
      </c>
      <c r="N19" s="181">
        <f>'TURMA A'!H37</f>
        <v>0</v>
      </c>
      <c r="O19" s="182" t="str">
        <f t="shared" si="7"/>
        <v>Segunda e Quarta</v>
      </c>
      <c r="P19" s="183" t="s">
        <v>141</v>
      </c>
      <c r="Q19" s="182" t="str">
        <f t="shared" si="0"/>
        <v>Logística</v>
      </c>
      <c r="R19" s="182" t="s">
        <v>1407</v>
      </c>
      <c r="S19" s="227" t="s">
        <v>12</v>
      </c>
      <c r="T19" s="228">
        <v>32927</v>
      </c>
      <c r="U19" s="229">
        <f t="shared" ca="1" si="1"/>
        <v>24</v>
      </c>
      <c r="V19" s="182" t="s">
        <v>1408</v>
      </c>
      <c r="W19" s="182" t="s">
        <v>1408</v>
      </c>
      <c r="X19" s="182" t="s">
        <v>1408</v>
      </c>
      <c r="Y19" s="230" t="s">
        <v>1408</v>
      </c>
      <c r="Z19" s="248" t="s">
        <v>1409</v>
      </c>
      <c r="AA19" s="248" t="s">
        <v>1410</v>
      </c>
      <c r="AB19" s="182" t="s">
        <v>1408</v>
      </c>
      <c r="AC19" s="182" t="s">
        <v>1408</v>
      </c>
      <c r="AD19" s="182" t="s">
        <v>1411</v>
      </c>
      <c r="AE19" s="182" t="s">
        <v>1411</v>
      </c>
      <c r="AF19" s="182" t="s">
        <v>1408</v>
      </c>
      <c r="AG19" s="182" t="s">
        <v>22</v>
      </c>
      <c r="AH19" s="182" t="s">
        <v>1412</v>
      </c>
      <c r="AI19" s="182" t="s">
        <v>17</v>
      </c>
      <c r="AJ19" s="182" t="s">
        <v>204</v>
      </c>
      <c r="AK19" s="182"/>
      <c r="AL19" s="237" t="s">
        <v>1413</v>
      </c>
      <c r="AM19" s="238">
        <v>2</v>
      </c>
      <c r="AN19" s="239" t="s">
        <v>1414</v>
      </c>
      <c r="AO19" s="238" t="s">
        <v>1415</v>
      </c>
      <c r="AP19" s="182"/>
      <c r="AQ19" s="182" t="s">
        <v>902</v>
      </c>
      <c r="AR19" s="227" t="s">
        <v>247</v>
      </c>
      <c r="AS19" s="294">
        <v>7181614840</v>
      </c>
      <c r="AT19" s="232">
        <v>7181614840</v>
      </c>
      <c r="AU19" s="232"/>
      <c r="AV19" s="238"/>
      <c r="AW19" s="240"/>
      <c r="AX19" s="293" t="s">
        <v>1416</v>
      </c>
      <c r="AY19" s="238"/>
      <c r="AZ19" s="238"/>
      <c r="BA19" s="232"/>
      <c r="BB19" s="238"/>
      <c r="BC19" s="238"/>
      <c r="BD19" s="182"/>
      <c r="BE19" s="182"/>
      <c r="BF19" s="238"/>
      <c r="BG19" s="234" t="str">
        <f t="shared" si="8"/>
        <v>SIM</v>
      </c>
      <c r="BH19" s="278">
        <f>'TURMA A'!AK37</f>
        <v>8</v>
      </c>
      <c r="BI19" s="278">
        <f>'TURMA A'!AL37</f>
        <v>8</v>
      </c>
      <c r="BJ19" s="278">
        <f>'TURMA A'!AM37</f>
        <v>8</v>
      </c>
      <c r="BK19" s="278">
        <f>'TURMA A'!AN37</f>
        <v>8</v>
      </c>
      <c r="BL19" s="235" t="str">
        <f>'TURMA A'!AR37</f>
        <v>NÃO</v>
      </c>
      <c r="BM19" s="235">
        <f>'TURMA A'!AS37</f>
        <v>0</v>
      </c>
      <c r="BN19" s="235">
        <f>'TURMA A'!AT37</f>
        <v>0</v>
      </c>
      <c r="BO19" s="235" t="str">
        <f>'TURMA A'!AU37</f>
        <v>NÃO</v>
      </c>
      <c r="BP19" s="235">
        <f>'TURMA A'!AV37</f>
        <v>0</v>
      </c>
      <c r="BQ19" s="235">
        <f>'TURMA A'!AW37</f>
        <v>0</v>
      </c>
      <c r="BT19" s="187"/>
      <c r="BU19" s="187"/>
      <c r="BV19" s="187"/>
      <c r="BW19" s="187"/>
      <c r="BX19" s="187" t="s">
        <v>27</v>
      </c>
      <c r="BY19" s="187" t="s">
        <v>28</v>
      </c>
      <c r="BZ19" s="187"/>
      <c r="CA19" s="187"/>
      <c r="CB19" s="187"/>
      <c r="CC19" s="187"/>
      <c r="CD19" s="187"/>
      <c r="CE19" s="191" t="s">
        <v>457</v>
      </c>
      <c r="CF19" s="187"/>
      <c r="CG19" s="187" t="s">
        <v>103</v>
      </c>
      <c r="CH19" s="187"/>
      <c r="CI19" s="187" t="s">
        <v>109</v>
      </c>
      <c r="CJ19" s="187"/>
      <c r="CK19" s="187"/>
      <c r="CL19" s="187"/>
      <c r="CM19" s="187"/>
      <c r="CN19" s="187"/>
      <c r="CO19" s="187" t="s">
        <v>184</v>
      </c>
      <c r="CP19" s="187"/>
      <c r="CQ19" s="187" t="s">
        <v>317</v>
      </c>
      <c r="CR19" s="185" t="s">
        <v>228</v>
      </c>
      <c r="CT19" s="185" t="s">
        <v>249</v>
      </c>
      <c r="CU19" s="185" t="s">
        <v>62</v>
      </c>
      <c r="CW19" s="192" t="s">
        <v>687</v>
      </c>
      <c r="CX19" s="187" t="s">
        <v>489</v>
      </c>
      <c r="CY19" s="185" t="s">
        <v>742</v>
      </c>
      <c r="CZ19" s="185" t="s">
        <v>550</v>
      </c>
    </row>
    <row r="20" spans="1:104" s="185" customFormat="1" ht="15.75" customHeight="1" x14ac:dyDescent="0.25">
      <c r="A20" s="180">
        <f t="shared" si="2"/>
        <v>2014.3</v>
      </c>
      <c r="B20" s="180" t="str">
        <f t="shared" si="3"/>
        <v>SOLAR</v>
      </c>
      <c r="C20" s="179" t="str">
        <f t="shared" si="4"/>
        <v>COLETIVO PELOURINHO</v>
      </c>
      <c r="D20" s="179" t="str">
        <f t="shared" si="5"/>
        <v>Escola Olodum</v>
      </c>
      <c r="E20" s="179" t="str">
        <f t="shared" si="6"/>
        <v>Vinicius Gomez</v>
      </c>
      <c r="F20" s="179" t="str">
        <f>'TURMA A'!A38</f>
        <v>SIM</v>
      </c>
      <c r="G20" s="179" t="str">
        <f>'TURMA A'!B38</f>
        <v>SIM</v>
      </c>
      <c r="H20" s="179" t="str">
        <f>'TURMA A'!C38</f>
        <v>NÃO</v>
      </c>
      <c r="I20" s="179" t="str">
        <f>'TURMA A'!D38</f>
        <v>SIM</v>
      </c>
      <c r="J20" s="180" t="str">
        <f>'TURMA A'!E38</f>
        <v>NÃO</v>
      </c>
      <c r="K20" s="180" t="str">
        <f>'TURMA A'!F38</f>
        <v>SIM</v>
      </c>
      <c r="L20" s="180" t="str">
        <f>'TURMA A'!AX38</f>
        <v>NÃO</v>
      </c>
      <c r="M20" s="181" t="str">
        <f>'TURMA A'!Z38</f>
        <v>Sim</v>
      </c>
      <c r="N20" s="181">
        <f>'TURMA A'!H38</f>
        <v>0</v>
      </c>
      <c r="O20" s="182" t="str">
        <f t="shared" si="7"/>
        <v>Segunda e Quarta</v>
      </c>
      <c r="P20" s="183" t="s">
        <v>141</v>
      </c>
      <c r="Q20" s="182" t="str">
        <f t="shared" si="0"/>
        <v>Logística</v>
      </c>
      <c r="R20" s="182" t="s">
        <v>1417</v>
      </c>
      <c r="S20" s="227" t="s">
        <v>12</v>
      </c>
      <c r="T20" s="228">
        <v>35048</v>
      </c>
      <c r="U20" s="229">
        <f t="shared" ca="1" si="1"/>
        <v>18</v>
      </c>
      <c r="V20" s="182" t="s">
        <v>193</v>
      </c>
      <c r="W20" s="182" t="s">
        <v>193</v>
      </c>
      <c r="X20" s="182" t="s">
        <v>192</v>
      </c>
      <c r="Y20" s="230" t="s">
        <v>192</v>
      </c>
      <c r="Z20" s="248" t="s">
        <v>1418</v>
      </c>
      <c r="AA20" s="248" t="s">
        <v>1419</v>
      </c>
      <c r="AB20" s="182" t="s">
        <v>192</v>
      </c>
      <c r="AC20" s="182" t="s">
        <v>192</v>
      </c>
      <c r="AD20" s="182" t="s">
        <v>193</v>
      </c>
      <c r="AE20" s="182" t="s">
        <v>193</v>
      </c>
      <c r="AF20" s="182" t="s">
        <v>192</v>
      </c>
      <c r="AG20" s="182" t="s">
        <v>22</v>
      </c>
      <c r="AH20" s="182" t="s">
        <v>1420</v>
      </c>
      <c r="AI20" s="182" t="s">
        <v>14</v>
      </c>
      <c r="AJ20" s="182" t="s">
        <v>205</v>
      </c>
      <c r="AK20" s="182"/>
      <c r="AL20" s="237" t="s">
        <v>1421</v>
      </c>
      <c r="AM20" s="238">
        <v>39</v>
      </c>
      <c r="AN20" s="239" t="s">
        <v>1422</v>
      </c>
      <c r="AO20" s="238" t="s">
        <v>1423</v>
      </c>
      <c r="AP20" s="182"/>
      <c r="AQ20" s="182" t="s">
        <v>902</v>
      </c>
      <c r="AR20" s="227" t="s">
        <v>247</v>
      </c>
      <c r="AS20" s="294">
        <v>7491113144</v>
      </c>
      <c r="AT20" s="232">
        <v>7491113144</v>
      </c>
      <c r="AU20" s="232"/>
      <c r="AV20" s="238"/>
      <c r="AW20" s="240"/>
      <c r="AX20" s="293" t="s">
        <v>1424</v>
      </c>
      <c r="AY20" s="238"/>
      <c r="AZ20" s="238"/>
      <c r="BA20" s="232"/>
      <c r="BB20" s="238"/>
      <c r="BC20" s="238"/>
      <c r="BD20" s="182"/>
      <c r="BE20" s="182"/>
      <c r="BF20" s="238"/>
      <c r="BG20" s="234" t="str">
        <f t="shared" si="8"/>
        <v>SIM</v>
      </c>
      <c r="BH20" s="278">
        <f>'TURMA A'!AK38</f>
        <v>8</v>
      </c>
      <c r="BI20" s="278">
        <f>'TURMA A'!AL38</f>
        <v>9</v>
      </c>
      <c r="BJ20" s="278">
        <f>'TURMA A'!AM38</f>
        <v>8</v>
      </c>
      <c r="BK20" s="278">
        <f>'TURMA A'!AN38</f>
        <v>8.5</v>
      </c>
      <c r="BL20" s="235" t="str">
        <f>'TURMA A'!AR38</f>
        <v>NÃO</v>
      </c>
      <c r="BM20" s="235">
        <f>'TURMA A'!AS38</f>
        <v>0</v>
      </c>
      <c r="BN20" s="235">
        <f>'TURMA A'!AT38</f>
        <v>0</v>
      </c>
      <c r="BO20" s="235" t="str">
        <f>'TURMA A'!AU38</f>
        <v>NÃO</v>
      </c>
      <c r="BP20" s="235">
        <f>'TURMA A'!AV38</f>
        <v>0</v>
      </c>
      <c r="BQ20" s="235">
        <f>'TURMA A'!AW38</f>
        <v>0</v>
      </c>
      <c r="BT20" s="187"/>
      <c r="BU20" s="187"/>
      <c r="BV20" s="187"/>
      <c r="BW20" s="187"/>
      <c r="BX20" s="187"/>
      <c r="BY20" s="187" t="s">
        <v>29</v>
      </c>
      <c r="BZ20" s="187"/>
      <c r="CA20" s="187"/>
      <c r="CB20" s="187"/>
      <c r="CC20" s="187"/>
      <c r="CD20" s="187"/>
      <c r="CE20" s="191" t="s">
        <v>100</v>
      </c>
      <c r="CF20" s="187"/>
      <c r="CG20" s="187" t="s">
        <v>113</v>
      </c>
      <c r="CH20" s="187"/>
      <c r="CI20" s="187" t="s">
        <v>91</v>
      </c>
      <c r="CJ20" s="187"/>
      <c r="CK20" s="187"/>
      <c r="CL20" s="187"/>
      <c r="CM20" s="187"/>
      <c r="CN20" s="187"/>
      <c r="CO20" s="187" t="s">
        <v>185</v>
      </c>
      <c r="CP20" s="187"/>
      <c r="CQ20" s="187" t="s">
        <v>318</v>
      </c>
      <c r="CT20" s="185" t="s">
        <v>250</v>
      </c>
      <c r="CU20" s="185" t="s">
        <v>63</v>
      </c>
      <c r="CW20" s="193" t="s">
        <v>688</v>
      </c>
      <c r="CX20" s="187" t="s">
        <v>490</v>
      </c>
      <c r="CY20" s="185" t="s">
        <v>742</v>
      </c>
      <c r="CZ20" s="185" t="s">
        <v>551</v>
      </c>
    </row>
    <row r="21" spans="1:104" s="185" customFormat="1" ht="15.75" customHeight="1" x14ac:dyDescent="0.25">
      <c r="A21" s="180">
        <f t="shared" si="2"/>
        <v>2014.3</v>
      </c>
      <c r="B21" s="180" t="str">
        <f t="shared" si="3"/>
        <v>SOLAR</v>
      </c>
      <c r="C21" s="179" t="str">
        <f t="shared" si="4"/>
        <v>COLETIVO PELOURINHO</v>
      </c>
      <c r="D21" s="179" t="str">
        <f t="shared" si="5"/>
        <v>Escola Olodum</v>
      </c>
      <c r="E21" s="179" t="str">
        <f t="shared" si="6"/>
        <v>Vinicius Gomez</v>
      </c>
      <c r="F21" s="179" t="str">
        <f>'TURMA A'!A39</f>
        <v>SIM</v>
      </c>
      <c r="G21" s="179" t="str">
        <f>'TURMA A'!B39</f>
        <v>SIM</v>
      </c>
      <c r="H21" s="179" t="str">
        <f>'TURMA A'!C39</f>
        <v>NÃO</v>
      </c>
      <c r="I21" s="179" t="str">
        <f>'TURMA A'!D39</f>
        <v>SIM</v>
      </c>
      <c r="J21" s="180" t="str">
        <f>'TURMA A'!E39</f>
        <v>NÃO</v>
      </c>
      <c r="K21" s="180" t="str">
        <f>'TURMA A'!F39</f>
        <v>SIM</v>
      </c>
      <c r="L21" s="180" t="str">
        <f>'TURMA A'!AX39</f>
        <v>NÃO</v>
      </c>
      <c r="M21" s="181" t="str">
        <f>'TURMA A'!Z39</f>
        <v>Sim</v>
      </c>
      <c r="N21" s="181">
        <f>'TURMA A'!H39</f>
        <v>0</v>
      </c>
      <c r="O21" s="182" t="str">
        <f t="shared" si="7"/>
        <v>Segunda e Quarta</v>
      </c>
      <c r="P21" s="183" t="s">
        <v>141</v>
      </c>
      <c r="Q21" s="182" t="str">
        <f t="shared" si="0"/>
        <v>Logística</v>
      </c>
      <c r="R21" s="182" t="s">
        <v>1425</v>
      </c>
      <c r="S21" s="227" t="s">
        <v>8</v>
      </c>
      <c r="T21" s="228">
        <v>33184</v>
      </c>
      <c r="U21" s="229">
        <f t="shared" ca="1" si="1"/>
        <v>23</v>
      </c>
      <c r="V21" s="182" t="s">
        <v>238</v>
      </c>
      <c r="W21" s="182" t="s">
        <v>238</v>
      </c>
      <c r="X21" s="182" t="s">
        <v>863</v>
      </c>
      <c r="Y21" s="230" t="s">
        <v>863</v>
      </c>
      <c r="Z21" s="248" t="s">
        <v>1426</v>
      </c>
      <c r="AA21" s="248" t="s">
        <v>1427</v>
      </c>
      <c r="AB21" s="182" t="s">
        <v>863</v>
      </c>
      <c r="AC21" s="182" t="s">
        <v>863</v>
      </c>
      <c r="AD21" s="182" t="s">
        <v>238</v>
      </c>
      <c r="AE21" s="182" t="s">
        <v>863</v>
      </c>
      <c r="AF21" s="182" t="s">
        <v>238</v>
      </c>
      <c r="AG21" s="182" t="s">
        <v>1428</v>
      </c>
      <c r="AH21" s="182" t="s">
        <v>1429</v>
      </c>
      <c r="AI21" s="182" t="s">
        <v>17</v>
      </c>
      <c r="AJ21" s="182" t="s">
        <v>206</v>
      </c>
      <c r="AK21" s="182" t="s">
        <v>1430</v>
      </c>
      <c r="AL21" s="237" t="s">
        <v>1431</v>
      </c>
      <c r="AM21" s="238">
        <v>24</v>
      </c>
      <c r="AN21" s="239" t="s">
        <v>1432</v>
      </c>
      <c r="AO21" s="238" t="s">
        <v>1433</v>
      </c>
      <c r="AP21" s="182"/>
      <c r="AQ21" s="182" t="s">
        <v>902</v>
      </c>
      <c r="AR21" s="227" t="s">
        <v>247</v>
      </c>
      <c r="AS21" s="232">
        <v>7186256991</v>
      </c>
      <c r="AT21" s="232">
        <v>7132521670</v>
      </c>
      <c r="AU21" s="232"/>
      <c r="AV21" s="238"/>
      <c r="AW21" s="240"/>
      <c r="AX21" s="293" t="s">
        <v>1434</v>
      </c>
      <c r="AY21" s="238"/>
      <c r="AZ21" s="238"/>
      <c r="BA21" s="232"/>
      <c r="BB21" s="238"/>
      <c r="BC21" s="238"/>
      <c r="BD21" s="182"/>
      <c r="BE21" s="182"/>
      <c r="BF21" s="238"/>
      <c r="BG21" s="234" t="str">
        <f t="shared" si="8"/>
        <v>SIM</v>
      </c>
      <c r="BH21" s="278">
        <f>'TURMA A'!AK39</f>
        <v>8</v>
      </c>
      <c r="BI21" s="278">
        <f>'TURMA A'!AL39</f>
        <v>8</v>
      </c>
      <c r="BJ21" s="278">
        <f>'TURMA A'!AM39</f>
        <v>8</v>
      </c>
      <c r="BK21" s="278">
        <f>'TURMA A'!AN39</f>
        <v>8</v>
      </c>
      <c r="BL21" s="235" t="str">
        <f>'TURMA A'!AR39</f>
        <v>NÃO</v>
      </c>
      <c r="BM21" s="235">
        <f>'TURMA A'!AS39</f>
        <v>0</v>
      </c>
      <c r="BN21" s="235">
        <f>'TURMA A'!AT39</f>
        <v>0</v>
      </c>
      <c r="BO21" s="235" t="str">
        <f>'TURMA A'!AU39</f>
        <v>NÃO</v>
      </c>
      <c r="BP21" s="235">
        <f>'TURMA A'!AV39</f>
        <v>0</v>
      </c>
      <c r="BQ21" s="235">
        <f>'TURMA A'!AW39</f>
        <v>0</v>
      </c>
      <c r="BT21" s="187"/>
      <c r="BU21" s="187"/>
      <c r="BV21" s="187"/>
      <c r="BW21" s="187"/>
      <c r="BX21" s="187"/>
      <c r="BY21" s="187"/>
      <c r="BZ21" s="187"/>
      <c r="CA21" s="187"/>
      <c r="CB21" s="187"/>
      <c r="CC21" s="187"/>
      <c r="CD21" s="187"/>
      <c r="CE21" s="194" t="s">
        <v>458</v>
      </c>
      <c r="CF21" s="187"/>
      <c r="CG21" s="187" t="s">
        <v>109</v>
      </c>
      <c r="CH21" s="187"/>
      <c r="CI21" s="187"/>
      <c r="CJ21" s="187"/>
      <c r="CK21" s="187"/>
      <c r="CL21" s="187"/>
      <c r="CM21" s="187"/>
      <c r="CN21" s="187"/>
      <c r="CO21" s="187" t="s">
        <v>340</v>
      </c>
      <c r="CP21" s="187"/>
      <c r="CQ21" s="187" t="s">
        <v>319</v>
      </c>
      <c r="CT21" s="185" t="s">
        <v>251</v>
      </c>
      <c r="CU21" s="185" t="s">
        <v>64</v>
      </c>
      <c r="CW21" s="193" t="s">
        <v>689</v>
      </c>
      <c r="CX21" s="187" t="s">
        <v>472</v>
      </c>
      <c r="CY21" s="185" t="s">
        <v>742</v>
      </c>
      <c r="CZ21" s="185" t="s">
        <v>552</v>
      </c>
    </row>
    <row r="22" spans="1:104" s="185" customFormat="1" ht="15.75" customHeight="1" x14ac:dyDescent="0.25">
      <c r="A22" s="180">
        <f t="shared" si="2"/>
        <v>2014.3</v>
      </c>
      <c r="B22" s="180" t="str">
        <f t="shared" si="3"/>
        <v>SOLAR</v>
      </c>
      <c r="C22" s="179" t="str">
        <f t="shared" si="4"/>
        <v>COLETIVO PELOURINHO</v>
      </c>
      <c r="D22" s="179" t="str">
        <f t="shared" si="5"/>
        <v>Escola Olodum</v>
      </c>
      <c r="E22" s="179" t="str">
        <f t="shared" si="6"/>
        <v>Vinicius Gomez</v>
      </c>
      <c r="F22" s="179" t="str">
        <f>'TURMA A'!A40</f>
        <v>SIM</v>
      </c>
      <c r="G22" s="179" t="str">
        <f>'TURMA A'!B40</f>
        <v>SIM</v>
      </c>
      <c r="H22" s="179" t="str">
        <f>'TURMA A'!C40</f>
        <v>NÃO</v>
      </c>
      <c r="I22" s="179" t="str">
        <f>'TURMA A'!D40</f>
        <v>SIM</v>
      </c>
      <c r="J22" s="180" t="str">
        <f>'TURMA A'!E40</f>
        <v>NÃO</v>
      </c>
      <c r="K22" s="180" t="str">
        <f>'TURMA A'!F40</f>
        <v>SIM</v>
      </c>
      <c r="L22" s="180" t="str">
        <f>'TURMA A'!AX40</f>
        <v>NÃO</v>
      </c>
      <c r="M22" s="181" t="str">
        <f>'TURMA A'!Z40</f>
        <v>Sim</v>
      </c>
      <c r="N22" s="181">
        <f>'TURMA A'!H40</f>
        <v>0</v>
      </c>
      <c r="O22" s="182" t="str">
        <f t="shared" si="7"/>
        <v>Segunda e Quarta</v>
      </c>
      <c r="P22" s="183" t="s">
        <v>141</v>
      </c>
      <c r="Q22" s="182" t="str">
        <f t="shared" si="0"/>
        <v>Logística</v>
      </c>
      <c r="R22" s="182" t="s">
        <v>1435</v>
      </c>
      <c r="S22" s="227" t="s">
        <v>8</v>
      </c>
      <c r="T22" s="228">
        <v>33218</v>
      </c>
      <c r="U22" s="229">
        <f t="shared" ca="1" si="1"/>
        <v>23</v>
      </c>
      <c r="V22" s="182" t="s">
        <v>193</v>
      </c>
      <c r="W22" s="182" t="s">
        <v>193</v>
      </c>
      <c r="X22" s="182" t="s">
        <v>192</v>
      </c>
      <c r="Y22" s="230" t="s">
        <v>192</v>
      </c>
      <c r="Z22" s="248" t="s">
        <v>1436</v>
      </c>
      <c r="AA22" s="248" t="s">
        <v>1437</v>
      </c>
      <c r="AB22" s="182" t="s">
        <v>192</v>
      </c>
      <c r="AC22" s="182" t="s">
        <v>192</v>
      </c>
      <c r="AD22" s="182" t="s">
        <v>192</v>
      </c>
      <c r="AE22" s="182" t="s">
        <v>192</v>
      </c>
      <c r="AF22" s="182" t="s">
        <v>193</v>
      </c>
      <c r="AG22" s="182" t="s">
        <v>22</v>
      </c>
      <c r="AH22" s="182" t="s">
        <v>1308</v>
      </c>
      <c r="AI22" s="182" t="s">
        <v>10</v>
      </c>
      <c r="AJ22" s="182" t="s">
        <v>1438</v>
      </c>
      <c r="AK22" s="182"/>
      <c r="AL22" s="237" t="s">
        <v>1439</v>
      </c>
      <c r="AM22" s="238">
        <v>42</v>
      </c>
      <c r="AN22" s="239" t="s">
        <v>1440</v>
      </c>
      <c r="AO22" s="238" t="s">
        <v>1441</v>
      </c>
      <c r="AP22" s="182"/>
      <c r="AQ22" s="182" t="s">
        <v>902</v>
      </c>
      <c r="AR22" s="227" t="s">
        <v>247</v>
      </c>
      <c r="AS22" s="232">
        <v>7188064203</v>
      </c>
      <c r="AT22" s="232">
        <v>7132550864</v>
      </c>
      <c r="AU22" s="232">
        <v>7182642295</v>
      </c>
      <c r="AV22" s="238"/>
      <c r="AW22" s="240"/>
      <c r="AX22" s="293" t="s">
        <v>1442</v>
      </c>
      <c r="AY22" s="238"/>
      <c r="AZ22" s="238"/>
      <c r="BA22" s="232"/>
      <c r="BB22" s="238"/>
      <c r="BC22" s="238"/>
      <c r="BD22" s="182"/>
      <c r="BE22" s="182"/>
      <c r="BF22" s="238"/>
      <c r="BG22" s="234" t="str">
        <f t="shared" si="8"/>
        <v>SIM</v>
      </c>
      <c r="BH22" s="278">
        <f>'TURMA A'!AK40</f>
        <v>8</v>
      </c>
      <c r="BI22" s="278">
        <f>'TURMA A'!AL40</f>
        <v>9</v>
      </c>
      <c r="BJ22" s="278">
        <f>'TURMA A'!AM40</f>
        <v>8</v>
      </c>
      <c r="BK22" s="278">
        <f>'TURMA A'!AN40</f>
        <v>8.5</v>
      </c>
      <c r="BL22" s="235" t="str">
        <f>'TURMA A'!AR40</f>
        <v>NÃO</v>
      </c>
      <c r="BM22" s="235">
        <f>'TURMA A'!AS40</f>
        <v>0</v>
      </c>
      <c r="BN22" s="235">
        <f>'TURMA A'!AT40</f>
        <v>0</v>
      </c>
      <c r="BO22" s="235" t="str">
        <f>'TURMA A'!AU40</f>
        <v>NÃO</v>
      </c>
      <c r="BP22" s="235">
        <f>'TURMA A'!AV40</f>
        <v>0</v>
      </c>
      <c r="BQ22" s="235">
        <f>'TURMA A'!AW40</f>
        <v>0</v>
      </c>
      <c r="BT22" s="187"/>
      <c r="BU22" s="187"/>
      <c r="BV22" s="187"/>
      <c r="BW22" s="187"/>
      <c r="BX22" s="187"/>
      <c r="BY22" s="187"/>
      <c r="BZ22" s="187"/>
      <c r="CA22" s="187"/>
      <c r="CB22" s="187"/>
      <c r="CC22" s="187"/>
      <c r="CD22" s="187"/>
      <c r="CE22" s="191" t="s">
        <v>459</v>
      </c>
      <c r="CF22" s="187"/>
      <c r="CG22" s="187" t="s">
        <v>91</v>
      </c>
      <c r="CH22" s="187"/>
      <c r="CI22" s="187"/>
      <c r="CJ22" s="187"/>
      <c r="CK22" s="187"/>
      <c r="CL22" s="187"/>
      <c r="CM22" s="187"/>
      <c r="CN22" s="187"/>
      <c r="CO22" s="185" t="s">
        <v>339</v>
      </c>
      <c r="CP22" s="187"/>
      <c r="CQ22" s="187">
        <v>2014.1</v>
      </c>
      <c r="CT22" s="185" t="s">
        <v>252</v>
      </c>
      <c r="CU22" s="185" t="s">
        <v>65</v>
      </c>
      <c r="CW22" s="193" t="s">
        <v>690</v>
      </c>
      <c r="CX22" s="187" t="s">
        <v>439</v>
      </c>
      <c r="CY22" s="185" t="s">
        <v>742</v>
      </c>
      <c r="CZ22" s="185" t="s">
        <v>553</v>
      </c>
    </row>
    <row r="23" spans="1:104" s="185" customFormat="1" ht="15.75" customHeight="1" x14ac:dyDescent="0.25">
      <c r="A23" s="180">
        <f t="shared" si="2"/>
        <v>2014.3</v>
      </c>
      <c r="B23" s="180" t="str">
        <f t="shared" si="3"/>
        <v>SOLAR</v>
      </c>
      <c r="C23" s="179" t="str">
        <f t="shared" si="4"/>
        <v>COLETIVO PELOURINHO</v>
      </c>
      <c r="D23" s="179" t="str">
        <f t="shared" si="5"/>
        <v>Escola Olodum</v>
      </c>
      <c r="E23" s="179" t="str">
        <f t="shared" si="6"/>
        <v>Vinicius Gomez</v>
      </c>
      <c r="F23" s="179" t="str">
        <f>'TURMA A'!A41</f>
        <v>SIM</v>
      </c>
      <c r="G23" s="179" t="str">
        <f>'TURMA A'!B41</f>
        <v>SIM</v>
      </c>
      <c r="H23" s="179" t="str">
        <f>'TURMA A'!C41</f>
        <v>NÃO</v>
      </c>
      <c r="I23" s="179" t="str">
        <f>'TURMA A'!D41</f>
        <v>SIM</v>
      </c>
      <c r="J23" s="180" t="str">
        <f>'TURMA A'!E41</f>
        <v>NÃO</v>
      </c>
      <c r="K23" s="180" t="str">
        <f>'TURMA A'!F41</f>
        <v>SIM</v>
      </c>
      <c r="L23" s="180" t="str">
        <f>'TURMA A'!AX41</f>
        <v>NÃO</v>
      </c>
      <c r="M23" s="181" t="str">
        <f>'TURMA A'!Z41</f>
        <v>Sim</v>
      </c>
      <c r="N23" s="181">
        <f>'TURMA A'!H41</f>
        <v>0</v>
      </c>
      <c r="O23" s="182" t="str">
        <f t="shared" si="7"/>
        <v>Segunda e Quarta</v>
      </c>
      <c r="P23" s="183" t="s">
        <v>141</v>
      </c>
      <c r="Q23" s="182" t="str">
        <f t="shared" si="0"/>
        <v>Logística</v>
      </c>
      <c r="R23" s="182" t="s">
        <v>1443</v>
      </c>
      <c r="S23" s="227" t="s">
        <v>12</v>
      </c>
      <c r="T23" s="228">
        <v>34870</v>
      </c>
      <c r="U23" s="229">
        <f t="shared" ca="1" si="1"/>
        <v>19</v>
      </c>
      <c r="V23" s="182" t="s">
        <v>193</v>
      </c>
      <c r="W23" s="182" t="s">
        <v>193</v>
      </c>
      <c r="X23" s="182" t="s">
        <v>192</v>
      </c>
      <c r="Y23" s="230" t="s">
        <v>192</v>
      </c>
      <c r="Z23" s="248" t="s">
        <v>1444</v>
      </c>
      <c r="AA23" s="248" t="s">
        <v>1445</v>
      </c>
      <c r="AB23" s="182" t="s">
        <v>192</v>
      </c>
      <c r="AC23" s="182" t="s">
        <v>192</v>
      </c>
      <c r="AD23" s="182" t="s">
        <v>192</v>
      </c>
      <c r="AE23" s="182" t="s">
        <v>192</v>
      </c>
      <c r="AF23" s="182" t="s">
        <v>193</v>
      </c>
      <c r="AG23" s="182" t="s">
        <v>16</v>
      </c>
      <c r="AH23" s="182" t="s">
        <v>1446</v>
      </c>
      <c r="AI23" s="182" t="s">
        <v>10</v>
      </c>
      <c r="AJ23" s="182" t="s">
        <v>205</v>
      </c>
      <c r="AK23" s="182"/>
      <c r="AL23" s="237" t="s">
        <v>1447</v>
      </c>
      <c r="AM23" s="238" t="s">
        <v>1448</v>
      </c>
      <c r="AN23" s="239" t="s">
        <v>957</v>
      </c>
      <c r="AO23" s="238" t="s">
        <v>1449</v>
      </c>
      <c r="AP23" s="182"/>
      <c r="AQ23" s="182" t="s">
        <v>902</v>
      </c>
      <c r="AR23" s="227" t="s">
        <v>247</v>
      </c>
      <c r="AS23" s="232">
        <v>7182110981</v>
      </c>
      <c r="AT23" s="232">
        <v>7133825508</v>
      </c>
      <c r="AU23" s="232"/>
      <c r="AV23" s="238"/>
      <c r="AW23" s="240"/>
      <c r="AX23" s="293" t="s">
        <v>1450</v>
      </c>
      <c r="AY23" s="238"/>
      <c r="AZ23" s="238"/>
      <c r="BA23" s="232"/>
      <c r="BB23" s="238"/>
      <c r="BC23" s="238"/>
      <c r="BD23" s="182"/>
      <c r="BE23" s="182"/>
      <c r="BF23" s="238"/>
      <c r="BG23" s="234" t="str">
        <f t="shared" si="8"/>
        <v>SIM</v>
      </c>
      <c r="BH23" s="278">
        <f>'TURMA A'!AK41</f>
        <v>7</v>
      </c>
      <c r="BI23" s="278">
        <f>'TURMA A'!AL41</f>
        <v>8</v>
      </c>
      <c r="BJ23" s="278">
        <f>'TURMA A'!AM41</f>
        <v>7</v>
      </c>
      <c r="BK23" s="278">
        <f>'TURMA A'!AN41</f>
        <v>7.5</v>
      </c>
      <c r="BL23" s="235" t="str">
        <f>'TURMA A'!AR41</f>
        <v>NÃO</v>
      </c>
      <c r="BM23" s="235">
        <f>'TURMA A'!AS41</f>
        <v>0</v>
      </c>
      <c r="BN23" s="235">
        <f>'TURMA A'!AT41</f>
        <v>0</v>
      </c>
      <c r="BO23" s="235" t="str">
        <f>'TURMA A'!AU41</f>
        <v>NÃO</v>
      </c>
      <c r="BP23" s="235">
        <f>'TURMA A'!AV41</f>
        <v>0</v>
      </c>
      <c r="BQ23" s="235">
        <f>'TURMA A'!AW41</f>
        <v>0</v>
      </c>
      <c r="BT23" s="187"/>
      <c r="BU23" s="187"/>
      <c r="BV23" s="187"/>
      <c r="BW23" s="187"/>
      <c r="BX23" s="187"/>
      <c r="BY23" s="187"/>
      <c r="BZ23" s="187"/>
      <c r="CA23" s="187"/>
      <c r="CB23" s="187"/>
      <c r="CC23" s="187"/>
      <c r="CD23" s="187"/>
      <c r="CE23" s="191" t="s">
        <v>460</v>
      </c>
      <c r="CF23" s="187"/>
      <c r="CG23" s="187"/>
      <c r="CH23" s="187"/>
      <c r="CI23" s="187"/>
      <c r="CJ23" s="187"/>
      <c r="CK23" s="187"/>
      <c r="CL23" s="187"/>
      <c r="CM23" s="187"/>
      <c r="CN23" s="187"/>
      <c r="CO23" s="187" t="s">
        <v>315</v>
      </c>
      <c r="CP23" s="187"/>
      <c r="CQ23" s="187">
        <v>2014.2</v>
      </c>
      <c r="CT23" s="185" t="s">
        <v>253</v>
      </c>
      <c r="CU23" s="185" t="s">
        <v>60</v>
      </c>
      <c r="CW23" s="195" t="s">
        <v>691</v>
      </c>
      <c r="CX23" s="187" t="s">
        <v>442</v>
      </c>
      <c r="CY23" s="185" t="s">
        <v>742</v>
      </c>
      <c r="CZ23" s="185" t="s">
        <v>554</v>
      </c>
    </row>
    <row r="24" spans="1:104" s="185" customFormat="1" ht="15.75" customHeight="1" x14ac:dyDescent="0.25">
      <c r="A24" s="180">
        <f t="shared" si="2"/>
        <v>2014.3</v>
      </c>
      <c r="B24" s="180" t="str">
        <f t="shared" si="3"/>
        <v>SOLAR</v>
      </c>
      <c r="C24" s="179" t="str">
        <f t="shared" si="4"/>
        <v>COLETIVO PELOURINHO</v>
      </c>
      <c r="D24" s="179" t="str">
        <f t="shared" si="5"/>
        <v>Escola Olodum</v>
      </c>
      <c r="E24" s="179" t="str">
        <f t="shared" si="6"/>
        <v>Vinicius Gomez</v>
      </c>
      <c r="F24" s="179" t="str">
        <f>'TURMA A'!A42</f>
        <v>SIM</v>
      </c>
      <c r="G24" s="179" t="str">
        <f>'TURMA A'!B42</f>
        <v>SIM</v>
      </c>
      <c r="H24" s="179" t="str">
        <f>'TURMA A'!C42</f>
        <v>NÃO</v>
      </c>
      <c r="I24" s="179" t="str">
        <f>'TURMA A'!D42</f>
        <v>SIM</v>
      </c>
      <c r="J24" s="180" t="str">
        <f>'TURMA A'!E42</f>
        <v>NÃO</v>
      </c>
      <c r="K24" s="180" t="str">
        <f>'TURMA A'!F42</f>
        <v>SIM</v>
      </c>
      <c r="L24" s="180" t="str">
        <f>'TURMA A'!AX42</f>
        <v>NÃO</v>
      </c>
      <c r="M24" s="181" t="str">
        <f>'TURMA A'!Z42</f>
        <v>Sim</v>
      </c>
      <c r="N24" s="181">
        <f>'TURMA A'!H42</f>
        <v>0</v>
      </c>
      <c r="O24" s="182" t="str">
        <f t="shared" si="7"/>
        <v>Segunda e Quarta</v>
      </c>
      <c r="P24" s="183" t="s">
        <v>141</v>
      </c>
      <c r="Q24" s="182" t="str">
        <f t="shared" si="0"/>
        <v>Logística</v>
      </c>
      <c r="R24" s="182" t="s">
        <v>1451</v>
      </c>
      <c r="S24" s="227" t="s">
        <v>12</v>
      </c>
      <c r="T24" s="228">
        <v>33208</v>
      </c>
      <c r="U24" s="229">
        <f t="shared" ca="1" si="1"/>
        <v>23</v>
      </c>
      <c r="V24" s="182" t="s">
        <v>193</v>
      </c>
      <c r="W24" s="182" t="s">
        <v>193</v>
      </c>
      <c r="X24" s="182" t="s">
        <v>192</v>
      </c>
      <c r="Y24" s="230" t="s">
        <v>192</v>
      </c>
      <c r="Z24" s="248" t="s">
        <v>1452</v>
      </c>
      <c r="AA24" s="248" t="s">
        <v>1453</v>
      </c>
      <c r="AB24" s="182" t="s">
        <v>192</v>
      </c>
      <c r="AC24" s="182" t="s">
        <v>192</v>
      </c>
      <c r="AD24" s="182" t="s">
        <v>238</v>
      </c>
      <c r="AE24" s="182" t="s">
        <v>238</v>
      </c>
      <c r="AF24" s="182" t="s">
        <v>238</v>
      </c>
      <c r="AG24" s="182" t="s">
        <v>1428</v>
      </c>
      <c r="AH24" s="182"/>
      <c r="AI24" s="182"/>
      <c r="AJ24" s="182"/>
      <c r="AK24" s="182"/>
      <c r="AL24" s="237" t="s">
        <v>1592</v>
      </c>
      <c r="AM24" s="238">
        <v>557</v>
      </c>
      <c r="AN24" s="239" t="s">
        <v>1593</v>
      </c>
      <c r="AO24" s="238" t="s">
        <v>1227</v>
      </c>
      <c r="AP24" s="182"/>
      <c r="AQ24" s="182" t="s">
        <v>902</v>
      </c>
      <c r="AR24" s="227" t="s">
        <v>247</v>
      </c>
      <c r="AS24" s="232">
        <v>7186163721</v>
      </c>
      <c r="AT24" s="232"/>
      <c r="AU24" s="232"/>
      <c r="AV24" s="238"/>
      <c r="AW24" s="240"/>
      <c r="AX24" s="293" t="s">
        <v>1454</v>
      </c>
      <c r="AY24" s="238"/>
      <c r="AZ24" s="238"/>
      <c r="BA24" s="232"/>
      <c r="BB24" s="238"/>
      <c r="BC24" s="238"/>
      <c r="BD24" s="182"/>
      <c r="BE24" s="182"/>
      <c r="BF24" s="238"/>
      <c r="BG24" s="234" t="str">
        <f t="shared" si="8"/>
        <v>SIM</v>
      </c>
      <c r="BH24" s="278">
        <f>'TURMA A'!AK42</f>
        <v>8</v>
      </c>
      <c r="BI24" s="278">
        <f>'TURMA A'!AL42</f>
        <v>8</v>
      </c>
      <c r="BJ24" s="278">
        <f>'TURMA A'!AM42</f>
        <v>7</v>
      </c>
      <c r="BK24" s="278">
        <f>'TURMA A'!AN42</f>
        <v>8</v>
      </c>
      <c r="BL24" s="235" t="str">
        <f>'TURMA A'!AR42</f>
        <v>NÃO</v>
      </c>
      <c r="BM24" s="235">
        <f>'TURMA A'!AS42</f>
        <v>0</v>
      </c>
      <c r="BN24" s="235">
        <f>'TURMA A'!AT42</f>
        <v>0</v>
      </c>
      <c r="BO24" s="235" t="str">
        <f>'TURMA A'!AU42</f>
        <v>NÃO</v>
      </c>
      <c r="BP24" s="235">
        <f>'TURMA A'!AV42</f>
        <v>0</v>
      </c>
      <c r="BQ24" s="235">
        <f>'TURMA A'!AW42</f>
        <v>0</v>
      </c>
      <c r="BT24" s="187"/>
      <c r="BU24" s="187"/>
      <c r="BV24" s="187"/>
      <c r="BW24" s="187"/>
      <c r="BX24" s="187"/>
      <c r="BY24" s="187"/>
      <c r="BZ24" s="187"/>
      <c r="CA24" s="187"/>
      <c r="CB24" s="187"/>
      <c r="CC24" s="187"/>
      <c r="CD24" s="187"/>
      <c r="CE24" s="191" t="s">
        <v>461</v>
      </c>
      <c r="CF24" s="187"/>
      <c r="CG24" s="187"/>
      <c r="CH24" s="187"/>
      <c r="CI24" s="187"/>
      <c r="CJ24" s="187"/>
      <c r="CK24" s="187"/>
      <c r="CL24" s="187"/>
      <c r="CM24" s="187"/>
      <c r="CN24" s="187"/>
      <c r="CO24" s="187" t="s">
        <v>314</v>
      </c>
      <c r="CP24" s="187"/>
      <c r="CQ24" s="187">
        <v>2014.3</v>
      </c>
      <c r="CT24" s="185" t="s">
        <v>254</v>
      </c>
      <c r="CU24" s="185" t="s">
        <v>61</v>
      </c>
      <c r="CW24" s="192" t="s">
        <v>692</v>
      </c>
      <c r="CX24" s="187" t="s">
        <v>473</v>
      </c>
      <c r="CY24" s="185" t="s">
        <v>742</v>
      </c>
      <c r="CZ24" s="185" t="s">
        <v>555</v>
      </c>
    </row>
    <row r="25" spans="1:104" s="185" customFormat="1" ht="15.75" customHeight="1" x14ac:dyDescent="0.25">
      <c r="A25" s="180">
        <f t="shared" si="2"/>
        <v>2014.3</v>
      </c>
      <c r="B25" s="180" t="str">
        <f t="shared" si="3"/>
        <v>SOLAR</v>
      </c>
      <c r="C25" s="179" t="str">
        <f t="shared" si="4"/>
        <v>COLETIVO PELOURINHO</v>
      </c>
      <c r="D25" s="179" t="str">
        <f t="shared" si="5"/>
        <v>Escola Olodum</v>
      </c>
      <c r="E25" s="179" t="str">
        <f t="shared" si="6"/>
        <v>Vinicius Gomez</v>
      </c>
      <c r="F25" s="179" t="str">
        <f>'TURMA A'!A43</f>
        <v>SIM</v>
      </c>
      <c r="G25" s="179" t="str">
        <f>'TURMA A'!B43</f>
        <v>SIM</v>
      </c>
      <c r="H25" s="179" t="str">
        <f>'TURMA A'!C43</f>
        <v>NÃO</v>
      </c>
      <c r="I25" s="179" t="str">
        <f>'TURMA A'!D43</f>
        <v>SIM</v>
      </c>
      <c r="J25" s="180" t="str">
        <f>'TURMA A'!E43</f>
        <v>NÃO</v>
      </c>
      <c r="K25" s="180" t="str">
        <f>'TURMA A'!F43</f>
        <v>SIM</v>
      </c>
      <c r="L25" s="180" t="str">
        <f>'TURMA A'!AX43</f>
        <v>NÃO</v>
      </c>
      <c r="M25" s="181" t="str">
        <f>'TURMA A'!Z43</f>
        <v>Sim</v>
      </c>
      <c r="N25" s="181">
        <f>'TURMA A'!H43</f>
        <v>0</v>
      </c>
      <c r="O25" s="182" t="str">
        <f t="shared" si="7"/>
        <v>Segunda e Quarta</v>
      </c>
      <c r="P25" s="183" t="s">
        <v>141</v>
      </c>
      <c r="Q25" s="182" t="str">
        <f t="shared" si="0"/>
        <v>Logística</v>
      </c>
      <c r="R25" s="182" t="s">
        <v>1455</v>
      </c>
      <c r="S25" s="227" t="s">
        <v>12</v>
      </c>
      <c r="T25" s="228">
        <v>34175</v>
      </c>
      <c r="U25" s="229">
        <f t="shared" ca="1" si="1"/>
        <v>21</v>
      </c>
      <c r="V25" s="182" t="s">
        <v>193</v>
      </c>
      <c r="W25" s="182" t="s">
        <v>193</v>
      </c>
      <c r="X25" s="182" t="s">
        <v>192</v>
      </c>
      <c r="Y25" s="230" t="s">
        <v>192</v>
      </c>
      <c r="Z25" s="248" t="s">
        <v>1591</v>
      </c>
      <c r="AA25" s="248"/>
      <c r="AB25" s="182" t="s">
        <v>192</v>
      </c>
      <c r="AC25" s="182" t="s">
        <v>192</v>
      </c>
      <c r="AD25" s="182" t="s">
        <v>238</v>
      </c>
      <c r="AE25" s="182" t="s">
        <v>238</v>
      </c>
      <c r="AF25" s="182" t="s">
        <v>238</v>
      </c>
      <c r="AG25" s="182" t="s">
        <v>1428</v>
      </c>
      <c r="AH25" s="182" t="s">
        <v>1456</v>
      </c>
      <c r="AI25" s="182"/>
      <c r="AJ25" s="182"/>
      <c r="AK25" s="182"/>
      <c r="AL25" s="237" t="s">
        <v>1592</v>
      </c>
      <c r="AM25" s="238">
        <v>557</v>
      </c>
      <c r="AN25" s="239" t="s">
        <v>1593</v>
      </c>
      <c r="AO25" s="238" t="s">
        <v>1227</v>
      </c>
      <c r="AP25" s="182"/>
      <c r="AQ25" s="182" t="s">
        <v>902</v>
      </c>
      <c r="AR25" s="227" t="s">
        <v>247</v>
      </c>
      <c r="AS25" s="232">
        <v>7188853138</v>
      </c>
      <c r="AT25" s="232"/>
      <c r="AU25" s="232"/>
      <c r="AV25" s="238"/>
      <c r="AW25" s="240"/>
      <c r="AX25" s="293" t="s">
        <v>1457</v>
      </c>
      <c r="AY25" s="238"/>
      <c r="AZ25" s="238"/>
      <c r="BA25" s="232"/>
      <c r="BB25" s="238"/>
      <c r="BC25" s="238"/>
      <c r="BD25" s="182"/>
      <c r="BE25" s="182"/>
      <c r="BF25" s="238"/>
      <c r="BG25" s="234" t="str">
        <f t="shared" si="8"/>
        <v>SIM</v>
      </c>
      <c r="BH25" s="278">
        <f>'TURMA A'!AK43</f>
        <v>9</v>
      </c>
      <c r="BI25" s="278">
        <f>'TURMA A'!AL43</f>
        <v>9</v>
      </c>
      <c r="BJ25" s="278">
        <f>'TURMA A'!AM43</f>
        <v>9</v>
      </c>
      <c r="BK25" s="278">
        <f>'TURMA A'!AN43</f>
        <v>9</v>
      </c>
      <c r="BL25" s="235" t="str">
        <f>'TURMA A'!AR43</f>
        <v>NÃO</v>
      </c>
      <c r="BM25" s="235">
        <f>'TURMA A'!AS43</f>
        <v>0</v>
      </c>
      <c r="BN25" s="235">
        <f>'TURMA A'!AT43</f>
        <v>0</v>
      </c>
      <c r="BO25" s="235" t="str">
        <f>'TURMA A'!AU43</f>
        <v>NÃO</v>
      </c>
      <c r="BP25" s="235">
        <f>'TURMA A'!AV43</f>
        <v>0</v>
      </c>
      <c r="BQ25" s="235">
        <f>'TURMA A'!AW43</f>
        <v>0</v>
      </c>
      <c r="BT25" s="187"/>
      <c r="BU25" s="187"/>
      <c r="BV25" s="187"/>
      <c r="BW25" s="187"/>
      <c r="BX25" s="187"/>
      <c r="BY25" s="187"/>
      <c r="BZ25" s="187"/>
      <c r="CA25" s="187"/>
      <c r="CB25" s="187"/>
      <c r="CC25" s="187"/>
      <c r="CD25" s="187"/>
      <c r="CE25" s="191" t="s">
        <v>462</v>
      </c>
      <c r="CF25" s="187"/>
      <c r="CG25" s="187"/>
      <c r="CH25" s="187"/>
      <c r="CI25" s="187"/>
      <c r="CJ25" s="187"/>
      <c r="CK25" s="187"/>
      <c r="CL25" s="187"/>
      <c r="CM25" s="187"/>
      <c r="CN25" s="187"/>
      <c r="CO25" s="187" t="s">
        <v>187</v>
      </c>
      <c r="CP25" s="187"/>
      <c r="CQ25" s="187">
        <v>2014.4</v>
      </c>
      <c r="CT25" s="185" t="s">
        <v>255</v>
      </c>
      <c r="CW25" s="185" t="s">
        <v>693</v>
      </c>
      <c r="CX25" s="187" t="s">
        <v>674</v>
      </c>
      <c r="CY25" s="185" t="s">
        <v>742</v>
      </c>
      <c r="CZ25" s="185" t="s">
        <v>556</v>
      </c>
    </row>
    <row r="26" spans="1:104" s="185" customFormat="1" ht="15.75" customHeight="1" x14ac:dyDescent="0.25">
      <c r="A26" s="180">
        <f t="shared" si="2"/>
        <v>2014.3</v>
      </c>
      <c r="B26" s="180" t="str">
        <f t="shared" si="3"/>
        <v>SOLAR</v>
      </c>
      <c r="C26" s="179" t="str">
        <f t="shared" si="4"/>
        <v>COLETIVO PELOURINHO</v>
      </c>
      <c r="D26" s="179" t="str">
        <f t="shared" si="5"/>
        <v>Escola Olodum</v>
      </c>
      <c r="E26" s="179" t="str">
        <f t="shared" si="6"/>
        <v>Vinicius Gomez</v>
      </c>
      <c r="F26" s="179" t="str">
        <f>'TURMA A'!A44</f>
        <v>SIM</v>
      </c>
      <c r="G26" s="179" t="str">
        <f>'TURMA A'!B44</f>
        <v>SIM</v>
      </c>
      <c r="H26" s="179" t="str">
        <f>'TURMA A'!C44</f>
        <v>NÃO</v>
      </c>
      <c r="I26" s="179" t="str">
        <f>'TURMA A'!D44</f>
        <v>SIM</v>
      </c>
      <c r="J26" s="180" t="str">
        <f>'TURMA A'!E44</f>
        <v>NÃO</v>
      </c>
      <c r="K26" s="180" t="str">
        <f>'TURMA A'!F44</f>
        <v>SIM</v>
      </c>
      <c r="L26" s="180" t="str">
        <f>'TURMA A'!AX44</f>
        <v>NÃO</v>
      </c>
      <c r="M26" s="181" t="str">
        <f>'TURMA A'!Z44</f>
        <v>Sim</v>
      </c>
      <c r="N26" s="181">
        <f>'TURMA A'!H44</f>
        <v>0</v>
      </c>
      <c r="O26" s="182" t="str">
        <f t="shared" si="7"/>
        <v>Segunda e Quarta</v>
      </c>
      <c r="P26" s="183" t="s">
        <v>141</v>
      </c>
      <c r="Q26" s="182" t="str">
        <f t="shared" si="0"/>
        <v>Logística</v>
      </c>
      <c r="R26" s="182" t="s">
        <v>1458</v>
      </c>
      <c r="S26" s="227" t="s">
        <v>12</v>
      </c>
      <c r="T26" s="228">
        <v>32744</v>
      </c>
      <c r="U26" s="229">
        <f t="shared" ca="1" si="1"/>
        <v>25</v>
      </c>
      <c r="V26" s="182" t="s">
        <v>193</v>
      </c>
      <c r="W26" s="182" t="s">
        <v>193</v>
      </c>
      <c r="X26" s="182" t="s">
        <v>192</v>
      </c>
      <c r="Y26" s="230" t="s">
        <v>192</v>
      </c>
      <c r="Z26" s="248" t="s">
        <v>1459</v>
      </c>
      <c r="AA26" s="248" t="s">
        <v>1460</v>
      </c>
      <c r="AB26" s="182" t="s">
        <v>192</v>
      </c>
      <c r="AC26" s="182" t="s">
        <v>192</v>
      </c>
      <c r="AD26" s="182" t="s">
        <v>192</v>
      </c>
      <c r="AE26" s="182" t="s">
        <v>192</v>
      </c>
      <c r="AF26" s="182" t="s">
        <v>192</v>
      </c>
      <c r="AG26" s="182" t="s">
        <v>22</v>
      </c>
      <c r="AH26" s="182" t="s">
        <v>1461</v>
      </c>
      <c r="AI26" s="182" t="s">
        <v>17</v>
      </c>
      <c r="AJ26" s="182" t="s">
        <v>206</v>
      </c>
      <c r="AK26" s="182"/>
      <c r="AL26" s="237" t="s">
        <v>1462</v>
      </c>
      <c r="AM26" s="238">
        <v>4</v>
      </c>
      <c r="AN26" s="239" t="s">
        <v>1463</v>
      </c>
      <c r="AO26" s="238" t="s">
        <v>1464</v>
      </c>
      <c r="AP26" s="182"/>
      <c r="AQ26" s="182" t="s">
        <v>902</v>
      </c>
      <c r="AR26" s="227" t="s">
        <v>247</v>
      </c>
      <c r="AS26" s="232">
        <v>7192776536</v>
      </c>
      <c r="AT26" s="232"/>
      <c r="AU26" s="232"/>
      <c r="AV26" s="238"/>
      <c r="AW26" s="240"/>
      <c r="AX26" s="293" t="s">
        <v>1465</v>
      </c>
      <c r="AY26" s="238"/>
      <c r="AZ26" s="238"/>
      <c r="BA26" s="232"/>
      <c r="BB26" s="238"/>
      <c r="BC26" s="238"/>
      <c r="BD26" s="182"/>
      <c r="BE26" s="182"/>
      <c r="BF26" s="238"/>
      <c r="BG26" s="234" t="str">
        <f t="shared" si="8"/>
        <v>SIM</v>
      </c>
      <c r="BH26" s="278">
        <f>'TURMA A'!AK44</f>
        <v>9</v>
      </c>
      <c r="BI26" s="278">
        <f>'TURMA A'!AL44</f>
        <v>7</v>
      </c>
      <c r="BJ26" s="278">
        <f>'TURMA A'!AM44</f>
        <v>9</v>
      </c>
      <c r="BK26" s="278">
        <f>'TURMA A'!AN44</f>
        <v>8</v>
      </c>
      <c r="BL26" s="235" t="str">
        <f>'TURMA A'!AR44</f>
        <v>NÃO</v>
      </c>
      <c r="BM26" s="235">
        <f>'TURMA A'!AS44</f>
        <v>0</v>
      </c>
      <c r="BN26" s="235">
        <f>'TURMA A'!AT44</f>
        <v>0</v>
      </c>
      <c r="BO26" s="235" t="str">
        <f>'TURMA A'!AU44</f>
        <v>NÃO</v>
      </c>
      <c r="BP26" s="235">
        <f>'TURMA A'!AV44</f>
        <v>0</v>
      </c>
      <c r="BQ26" s="235">
        <f>'TURMA A'!AW44</f>
        <v>0</v>
      </c>
      <c r="BT26" s="187"/>
      <c r="BU26" s="187"/>
      <c r="BV26" s="187"/>
      <c r="BW26" s="187"/>
      <c r="BX26" s="187"/>
      <c r="BY26" s="187"/>
      <c r="BZ26" s="187"/>
      <c r="CA26" s="187"/>
      <c r="CB26" s="187"/>
      <c r="CC26" s="187"/>
      <c r="CD26" s="187"/>
      <c r="CE26" s="191" t="s">
        <v>463</v>
      </c>
      <c r="CF26" s="187"/>
      <c r="CG26" s="187"/>
      <c r="CH26" s="187"/>
      <c r="CI26" s="187"/>
      <c r="CJ26" s="187"/>
      <c r="CK26" s="187"/>
      <c r="CL26" s="187"/>
      <c r="CM26" s="187"/>
      <c r="CN26" s="187"/>
      <c r="CO26" s="187" t="s">
        <v>188</v>
      </c>
      <c r="CP26" s="187"/>
      <c r="CQ26" s="187">
        <v>2015.1</v>
      </c>
      <c r="CT26" s="185" t="s">
        <v>256</v>
      </c>
      <c r="CW26" s="185" t="s">
        <v>694</v>
      </c>
      <c r="CX26" s="185" t="s">
        <v>438</v>
      </c>
      <c r="CY26" s="185" t="s">
        <v>742</v>
      </c>
      <c r="CZ26" s="185" t="s">
        <v>557</v>
      </c>
    </row>
    <row r="27" spans="1:104" s="185" customFormat="1" ht="15.75" customHeight="1" x14ac:dyDescent="0.25">
      <c r="A27" s="180">
        <f t="shared" si="2"/>
        <v>2014.3</v>
      </c>
      <c r="B27" s="180" t="str">
        <f t="shared" si="3"/>
        <v>SOLAR</v>
      </c>
      <c r="C27" s="179" t="str">
        <f t="shared" si="4"/>
        <v>COLETIVO PELOURINHO</v>
      </c>
      <c r="D27" s="179" t="str">
        <f t="shared" si="5"/>
        <v>Escola Olodum</v>
      </c>
      <c r="E27" s="179" t="str">
        <f t="shared" si="6"/>
        <v>Vinicius Gomez</v>
      </c>
      <c r="F27" s="179" t="str">
        <f>'TURMA A'!A45</f>
        <v>SIM</v>
      </c>
      <c r="G27" s="179" t="str">
        <f>'TURMA A'!B45</f>
        <v>SIM</v>
      </c>
      <c r="H27" s="179" t="str">
        <f>'TURMA A'!C45</f>
        <v>NÃO</v>
      </c>
      <c r="I27" s="179" t="str">
        <f>'TURMA A'!D45</f>
        <v>SIM</v>
      </c>
      <c r="J27" s="180" t="str">
        <f>'TURMA A'!E45</f>
        <v>NÃO</v>
      </c>
      <c r="K27" s="180" t="str">
        <f>'TURMA A'!F45</f>
        <v>SIM</v>
      </c>
      <c r="L27" s="180" t="str">
        <f>'TURMA A'!AX45</f>
        <v>NÃO</v>
      </c>
      <c r="M27" s="181" t="str">
        <f>'TURMA A'!Z45</f>
        <v>Sim</v>
      </c>
      <c r="N27" s="181">
        <f>'TURMA A'!H45</f>
        <v>0</v>
      </c>
      <c r="O27" s="182" t="str">
        <f t="shared" si="7"/>
        <v>Segunda e Quarta</v>
      </c>
      <c r="P27" s="183" t="s">
        <v>141</v>
      </c>
      <c r="Q27" s="182" t="str">
        <f t="shared" si="0"/>
        <v>Logística</v>
      </c>
      <c r="R27" s="182" t="s">
        <v>1594</v>
      </c>
      <c r="S27" s="227" t="s">
        <v>12</v>
      </c>
      <c r="T27" s="228">
        <v>35158</v>
      </c>
      <c r="U27" s="229">
        <f t="shared" ca="1" si="1"/>
        <v>18</v>
      </c>
      <c r="V27" s="182" t="s">
        <v>193</v>
      </c>
      <c r="W27" s="182" t="s">
        <v>192</v>
      </c>
      <c r="X27" s="182" t="s">
        <v>192</v>
      </c>
      <c r="Y27" s="230" t="s">
        <v>192</v>
      </c>
      <c r="Z27" s="248" t="s">
        <v>1599</v>
      </c>
      <c r="AA27" s="248" t="s">
        <v>1615</v>
      </c>
      <c r="AB27" s="182" t="s">
        <v>192</v>
      </c>
      <c r="AC27" s="182" t="s">
        <v>863</v>
      </c>
      <c r="AD27" s="182" t="s">
        <v>238</v>
      </c>
      <c r="AE27" s="182" t="s">
        <v>238</v>
      </c>
      <c r="AF27" s="182" t="s">
        <v>238</v>
      </c>
      <c r="AG27" s="182" t="s">
        <v>1428</v>
      </c>
      <c r="AH27" s="182"/>
      <c r="AI27" s="182"/>
      <c r="AJ27" s="182"/>
      <c r="AK27" s="182"/>
      <c r="AL27" s="237" t="s">
        <v>1616</v>
      </c>
      <c r="AM27" s="238" t="s">
        <v>1617</v>
      </c>
      <c r="AN27" s="239" t="s">
        <v>957</v>
      </c>
      <c r="AO27" s="238" t="s">
        <v>1618</v>
      </c>
      <c r="AP27" s="182"/>
      <c r="AQ27" s="182" t="s">
        <v>902</v>
      </c>
      <c r="AR27" s="227" t="s">
        <v>247</v>
      </c>
      <c r="AS27" s="232">
        <v>7185741175</v>
      </c>
      <c r="AT27" s="232"/>
      <c r="AU27" s="232"/>
      <c r="AV27" s="238"/>
      <c r="AW27" s="240"/>
      <c r="AX27" s="293" t="s">
        <v>1631</v>
      </c>
      <c r="AY27" s="238"/>
      <c r="AZ27" s="238"/>
      <c r="BA27" s="232"/>
      <c r="BB27" s="238"/>
      <c r="BC27" s="238"/>
      <c r="BD27" s="182"/>
      <c r="BE27" s="182"/>
      <c r="BF27" s="238"/>
      <c r="BG27" s="234" t="str">
        <f t="shared" si="8"/>
        <v>SIM</v>
      </c>
      <c r="BH27" s="278">
        <f>'TURMA A'!AK45</f>
        <v>9</v>
      </c>
      <c r="BI27" s="278">
        <f>'TURMA A'!AL45</f>
        <v>7</v>
      </c>
      <c r="BJ27" s="278">
        <f>'TURMA A'!AM45</f>
        <v>9</v>
      </c>
      <c r="BK27" s="278">
        <f>'TURMA A'!AN45</f>
        <v>8</v>
      </c>
      <c r="BL27" s="235" t="str">
        <f>'TURMA A'!AR45</f>
        <v>NÃO</v>
      </c>
      <c r="BM27" s="235">
        <f>'TURMA A'!AS45</f>
        <v>0</v>
      </c>
      <c r="BN27" s="235">
        <f>'TURMA A'!AT45</f>
        <v>0</v>
      </c>
      <c r="BO27" s="235" t="str">
        <f>'TURMA A'!AU45</f>
        <v>NÃO</v>
      </c>
      <c r="BP27" s="235">
        <f>'TURMA A'!AV45</f>
        <v>0</v>
      </c>
      <c r="BQ27" s="235">
        <f>'TURMA A'!AW45</f>
        <v>0</v>
      </c>
      <c r="BT27" s="187"/>
      <c r="BU27" s="187"/>
      <c r="BV27" s="187"/>
      <c r="BW27" s="187"/>
      <c r="BX27" s="187"/>
      <c r="BY27" s="187"/>
      <c r="BZ27" s="187"/>
      <c r="CA27" s="187"/>
      <c r="CB27" s="187"/>
      <c r="CC27" s="187"/>
      <c r="CD27" s="187"/>
      <c r="CE27" s="191" t="s">
        <v>464</v>
      </c>
      <c r="CF27" s="187"/>
      <c r="CG27" s="187"/>
      <c r="CH27" s="187"/>
      <c r="CI27" s="187"/>
      <c r="CJ27" s="187"/>
      <c r="CK27" s="187"/>
      <c r="CL27" s="187"/>
      <c r="CM27" s="187"/>
      <c r="CN27" s="187"/>
      <c r="CO27" s="187" t="s">
        <v>189</v>
      </c>
      <c r="CP27" s="187"/>
      <c r="CQ27" s="187">
        <v>2015.2</v>
      </c>
      <c r="CT27" s="185" t="s">
        <v>257</v>
      </c>
      <c r="CW27" s="185" t="s">
        <v>695</v>
      </c>
      <c r="CX27" s="185" t="s">
        <v>501</v>
      </c>
      <c r="CY27" s="185" t="s">
        <v>742</v>
      </c>
      <c r="CZ27" s="185" t="s">
        <v>558</v>
      </c>
    </row>
    <row r="28" spans="1:104" s="185" customFormat="1" ht="15.75" customHeight="1" x14ac:dyDescent="0.25">
      <c r="A28" s="180">
        <f t="shared" si="2"/>
        <v>2014.3</v>
      </c>
      <c r="B28" s="180" t="str">
        <f t="shared" si="3"/>
        <v>SOLAR</v>
      </c>
      <c r="C28" s="179" t="str">
        <f t="shared" si="4"/>
        <v>COLETIVO PELOURINHO</v>
      </c>
      <c r="D28" s="179" t="str">
        <f t="shared" si="5"/>
        <v>Escola Olodum</v>
      </c>
      <c r="E28" s="179" t="str">
        <f t="shared" si="6"/>
        <v>Vinicius Gomez</v>
      </c>
      <c r="F28" s="179" t="str">
        <f>'TURMA A'!A46</f>
        <v>SIM</v>
      </c>
      <c r="G28" s="179" t="str">
        <f>'TURMA A'!B46</f>
        <v>SIM</v>
      </c>
      <c r="H28" s="179" t="str">
        <f>'TURMA A'!C46</f>
        <v>NÃO</v>
      </c>
      <c r="I28" s="179" t="str">
        <f>'TURMA A'!D46</f>
        <v>SIM</v>
      </c>
      <c r="J28" s="180" t="str">
        <f>'TURMA A'!E46</f>
        <v>NÃO</v>
      </c>
      <c r="K28" s="180" t="str">
        <f>'TURMA A'!F46</f>
        <v>SIM</v>
      </c>
      <c r="L28" s="180" t="str">
        <f>'TURMA A'!AX46</f>
        <v>NÃO</v>
      </c>
      <c r="M28" s="181" t="str">
        <f>'TURMA A'!Z46</f>
        <v>Sim</v>
      </c>
      <c r="N28" s="181">
        <f>'TURMA A'!H46</f>
        <v>0</v>
      </c>
      <c r="O28" s="182" t="str">
        <f t="shared" si="7"/>
        <v>Segunda e Quarta</v>
      </c>
      <c r="P28" s="183" t="s">
        <v>141</v>
      </c>
      <c r="Q28" s="182" t="str">
        <f t="shared" si="0"/>
        <v>Logística</v>
      </c>
      <c r="R28" s="182" t="s">
        <v>1595</v>
      </c>
      <c r="S28" s="227" t="s">
        <v>8</v>
      </c>
      <c r="T28" s="228">
        <v>34437</v>
      </c>
      <c r="U28" s="229">
        <f t="shared" ca="1" si="1"/>
        <v>20</v>
      </c>
      <c r="V28" s="182" t="s">
        <v>193</v>
      </c>
      <c r="W28" s="182" t="s">
        <v>193</v>
      </c>
      <c r="X28" s="182" t="s">
        <v>192</v>
      </c>
      <c r="Y28" s="230" t="s">
        <v>192</v>
      </c>
      <c r="Z28" s="248" t="s">
        <v>1598</v>
      </c>
      <c r="AA28" s="248" t="s">
        <v>1614</v>
      </c>
      <c r="AB28" s="182" t="s">
        <v>192</v>
      </c>
      <c r="AC28" s="182" t="s">
        <v>863</v>
      </c>
      <c r="AD28" s="182" t="s">
        <v>238</v>
      </c>
      <c r="AE28" s="182" t="s">
        <v>863</v>
      </c>
      <c r="AF28" s="182" t="s">
        <v>238</v>
      </c>
      <c r="AG28" s="182" t="s">
        <v>1428</v>
      </c>
      <c r="AH28" s="182"/>
      <c r="AI28" s="182"/>
      <c r="AJ28" s="182"/>
      <c r="AK28" s="182"/>
      <c r="AL28" s="237" t="s">
        <v>1621</v>
      </c>
      <c r="AM28" s="238">
        <v>17</v>
      </c>
      <c r="AN28" s="239" t="s">
        <v>957</v>
      </c>
      <c r="AO28" s="238" t="s">
        <v>1568</v>
      </c>
      <c r="AP28" s="182"/>
      <c r="AQ28" s="182" t="s">
        <v>902</v>
      </c>
      <c r="AR28" s="227" t="s">
        <v>247</v>
      </c>
      <c r="AS28" s="232">
        <v>7188965514</v>
      </c>
      <c r="AT28" s="232"/>
      <c r="AU28" s="232"/>
      <c r="AV28" s="238"/>
      <c r="AW28" s="240"/>
      <c r="AX28" s="293" t="s">
        <v>1632</v>
      </c>
      <c r="AY28" s="238"/>
      <c r="AZ28" s="238"/>
      <c r="BA28" s="232"/>
      <c r="BB28" s="238"/>
      <c r="BC28" s="238"/>
      <c r="BD28" s="182"/>
      <c r="BE28" s="182"/>
      <c r="BF28" s="238"/>
      <c r="BG28" s="234" t="str">
        <f t="shared" si="8"/>
        <v>SIM</v>
      </c>
      <c r="BH28" s="278">
        <f>'TURMA A'!AK46</f>
        <v>8</v>
      </c>
      <c r="BI28" s="278">
        <f>'TURMA A'!AL46</f>
        <v>9</v>
      </c>
      <c r="BJ28" s="278">
        <f>'TURMA A'!AM46</f>
        <v>8</v>
      </c>
      <c r="BK28" s="278">
        <f>'TURMA A'!AN46</f>
        <v>8.5</v>
      </c>
      <c r="BL28" s="235" t="str">
        <f>'TURMA A'!AR46</f>
        <v>NÃO</v>
      </c>
      <c r="BM28" s="235">
        <f>'TURMA A'!AS46</f>
        <v>0</v>
      </c>
      <c r="BN28" s="235">
        <f>'TURMA A'!AT46</f>
        <v>0</v>
      </c>
      <c r="BO28" s="235" t="str">
        <f>'TURMA A'!AU46</f>
        <v>NÃO</v>
      </c>
      <c r="BP28" s="235">
        <f>'TURMA A'!AV46</f>
        <v>0</v>
      </c>
      <c r="BQ28" s="235">
        <f>'TURMA A'!AW46</f>
        <v>0</v>
      </c>
      <c r="BT28" s="187"/>
      <c r="BU28" s="187"/>
      <c r="BV28" s="187"/>
      <c r="BW28" s="187"/>
      <c r="BX28" s="187"/>
      <c r="BY28" s="187"/>
      <c r="BZ28" s="187"/>
      <c r="CA28" s="187"/>
      <c r="CB28" s="187"/>
      <c r="CC28" s="187"/>
      <c r="CD28" s="187"/>
      <c r="CE28" s="191" t="s">
        <v>403</v>
      </c>
      <c r="CF28" s="187"/>
      <c r="CG28" s="187"/>
      <c r="CH28" s="187"/>
      <c r="CI28" s="187"/>
      <c r="CJ28" s="187"/>
      <c r="CK28" s="187"/>
      <c r="CL28" s="187"/>
      <c r="CM28" s="187"/>
      <c r="CN28" s="187"/>
      <c r="CO28" s="187" t="s">
        <v>190</v>
      </c>
      <c r="CP28" s="187"/>
      <c r="CQ28" s="187"/>
      <c r="CT28" s="185" t="s">
        <v>258</v>
      </c>
      <c r="CW28" s="185" t="s">
        <v>696</v>
      </c>
      <c r="CX28" s="185" t="s">
        <v>502</v>
      </c>
      <c r="CY28" s="185" t="s">
        <v>742</v>
      </c>
      <c r="CZ28" s="185" t="s">
        <v>559</v>
      </c>
    </row>
    <row r="29" spans="1:104" s="185" customFormat="1" ht="15.75" customHeight="1" x14ac:dyDescent="0.25">
      <c r="A29" s="180">
        <f t="shared" si="2"/>
        <v>2014.3</v>
      </c>
      <c r="B29" s="180" t="str">
        <f t="shared" si="3"/>
        <v>SOLAR</v>
      </c>
      <c r="C29" s="179" t="str">
        <f t="shared" si="4"/>
        <v>COLETIVO PELOURINHO</v>
      </c>
      <c r="D29" s="179" t="str">
        <f t="shared" si="5"/>
        <v>Escola Olodum</v>
      </c>
      <c r="E29" s="179" t="str">
        <f t="shared" si="6"/>
        <v>Vinicius Gomez</v>
      </c>
      <c r="F29" s="179" t="str">
        <f>'TURMA A'!A47</f>
        <v>SIM</v>
      </c>
      <c r="G29" s="179" t="str">
        <f>'TURMA A'!B47</f>
        <v>SIM</v>
      </c>
      <c r="H29" s="179" t="str">
        <f>'TURMA A'!C47</f>
        <v>NÃO</v>
      </c>
      <c r="I29" s="179" t="str">
        <f>'TURMA A'!D47</f>
        <v>SIM</v>
      </c>
      <c r="J29" s="180" t="str">
        <f>'TURMA A'!E47</f>
        <v>NÃO</v>
      </c>
      <c r="K29" s="180" t="str">
        <f>'TURMA A'!F47</f>
        <v>SIM</v>
      </c>
      <c r="L29" s="180" t="str">
        <f>'TURMA A'!AX47</f>
        <v>NÃO</v>
      </c>
      <c r="M29" s="181" t="str">
        <f>'TURMA A'!Z47</f>
        <v>Sim</v>
      </c>
      <c r="N29" s="181">
        <f>'TURMA A'!H47</f>
        <v>0</v>
      </c>
      <c r="O29" s="182" t="str">
        <f t="shared" si="7"/>
        <v>Segunda e Quarta</v>
      </c>
      <c r="P29" s="183" t="s">
        <v>141</v>
      </c>
      <c r="Q29" s="182" t="str">
        <f t="shared" si="0"/>
        <v>Logística</v>
      </c>
      <c r="R29" s="182" t="s">
        <v>1596</v>
      </c>
      <c r="S29" s="227" t="s">
        <v>12</v>
      </c>
      <c r="T29" s="228">
        <v>34702</v>
      </c>
      <c r="U29" s="229">
        <f t="shared" ca="1" si="1"/>
        <v>19</v>
      </c>
      <c r="V29" s="182" t="s">
        <v>193</v>
      </c>
      <c r="W29" s="182" t="s">
        <v>193</v>
      </c>
      <c r="X29" s="182" t="s">
        <v>192</v>
      </c>
      <c r="Y29" s="230" t="s">
        <v>192</v>
      </c>
      <c r="Z29" s="248" t="s">
        <v>1600</v>
      </c>
      <c r="AA29" s="248" t="s">
        <v>1612</v>
      </c>
      <c r="AB29" s="182" t="s">
        <v>192</v>
      </c>
      <c r="AC29" s="182" t="s">
        <v>863</v>
      </c>
      <c r="AD29" s="182" t="s">
        <v>238</v>
      </c>
      <c r="AE29" s="182" t="s">
        <v>238</v>
      </c>
      <c r="AF29" s="182" t="s">
        <v>238</v>
      </c>
      <c r="AG29" s="182" t="s">
        <v>1428</v>
      </c>
      <c r="AH29" s="182"/>
      <c r="AI29" s="182"/>
      <c r="AJ29" s="182"/>
      <c r="AK29" s="182"/>
      <c r="AL29" s="237" t="s">
        <v>1621</v>
      </c>
      <c r="AM29" s="238" t="s">
        <v>1619</v>
      </c>
      <c r="AN29" s="239" t="s">
        <v>957</v>
      </c>
      <c r="AO29" s="238" t="s">
        <v>1620</v>
      </c>
      <c r="AP29" s="182"/>
      <c r="AQ29" s="182" t="s">
        <v>902</v>
      </c>
      <c r="AR29" s="227" t="s">
        <v>247</v>
      </c>
      <c r="AS29" s="232">
        <v>7181254562</v>
      </c>
      <c r="AT29" s="232"/>
      <c r="AU29" s="232"/>
      <c r="AV29" s="238"/>
      <c r="AW29" s="240"/>
      <c r="AX29" s="293" t="s">
        <v>1633</v>
      </c>
      <c r="AY29" s="238"/>
      <c r="AZ29" s="238"/>
      <c r="BA29" s="232"/>
      <c r="BB29" s="238"/>
      <c r="BC29" s="238"/>
      <c r="BD29" s="182"/>
      <c r="BE29" s="182"/>
      <c r="BF29" s="238"/>
      <c r="BG29" s="234" t="str">
        <f t="shared" si="8"/>
        <v>SIM</v>
      </c>
      <c r="BH29" s="278">
        <f>'TURMA A'!AK47</f>
        <v>7</v>
      </c>
      <c r="BI29" s="278">
        <f>'TURMA A'!AL47</f>
        <v>8</v>
      </c>
      <c r="BJ29" s="278">
        <f>'TURMA A'!AM47</f>
        <v>7</v>
      </c>
      <c r="BK29" s="278">
        <f>'TURMA A'!AN47</f>
        <v>7.5</v>
      </c>
      <c r="BL29" s="235" t="str">
        <f>'TURMA A'!AR47</f>
        <v>NÃO</v>
      </c>
      <c r="BM29" s="235">
        <f>'TURMA A'!AS47</f>
        <v>0</v>
      </c>
      <c r="BN29" s="235">
        <f>'TURMA A'!AT47</f>
        <v>0</v>
      </c>
      <c r="BO29" s="235" t="str">
        <f>'TURMA A'!AU47</f>
        <v>NÃO</v>
      </c>
      <c r="BP29" s="235">
        <f>'TURMA A'!AV47</f>
        <v>0</v>
      </c>
      <c r="BQ29" s="235">
        <f>'TURMA A'!AW47</f>
        <v>0</v>
      </c>
      <c r="BT29" s="187"/>
      <c r="BU29" s="187"/>
      <c r="BV29" s="187"/>
      <c r="BW29" s="187"/>
      <c r="BX29" s="187"/>
      <c r="BY29" s="187"/>
      <c r="BZ29" s="187"/>
      <c r="CA29" s="187"/>
      <c r="CB29" s="187"/>
      <c r="CC29" s="187"/>
      <c r="CD29" s="187"/>
      <c r="CE29" s="191" t="s">
        <v>98</v>
      </c>
      <c r="CF29" s="187"/>
      <c r="CG29" s="187"/>
      <c r="CH29" s="187"/>
      <c r="CI29" s="187"/>
      <c r="CJ29" s="187"/>
      <c r="CK29" s="187"/>
      <c r="CL29" s="187"/>
      <c r="CM29" s="187"/>
      <c r="CN29" s="187"/>
      <c r="CO29" s="187" t="s">
        <v>191</v>
      </c>
      <c r="CP29" s="187"/>
      <c r="CQ29" s="187"/>
      <c r="CT29" s="185" t="s">
        <v>259</v>
      </c>
      <c r="CW29" s="185" t="s">
        <v>697</v>
      </c>
      <c r="CX29" s="185" t="s">
        <v>499</v>
      </c>
      <c r="CY29" s="185" t="s">
        <v>742</v>
      </c>
      <c r="CZ29" s="185" t="s">
        <v>560</v>
      </c>
    </row>
    <row r="30" spans="1:104" s="185" customFormat="1" ht="15.75" customHeight="1" x14ac:dyDescent="0.25">
      <c r="A30" s="180">
        <f t="shared" si="2"/>
        <v>2014.3</v>
      </c>
      <c r="B30" s="180" t="str">
        <f t="shared" si="3"/>
        <v>SOLAR</v>
      </c>
      <c r="C30" s="179" t="str">
        <f t="shared" si="4"/>
        <v>COLETIVO PELOURINHO</v>
      </c>
      <c r="D30" s="179" t="str">
        <f t="shared" si="5"/>
        <v>Escola Olodum</v>
      </c>
      <c r="E30" s="179" t="str">
        <f t="shared" si="6"/>
        <v>Vinicius Gomez</v>
      </c>
      <c r="F30" s="179" t="str">
        <f>'TURMA A'!A48</f>
        <v>SIM</v>
      </c>
      <c r="G30" s="179" t="str">
        <f>'TURMA A'!B48</f>
        <v>SIM</v>
      </c>
      <c r="H30" s="179" t="str">
        <f>'TURMA A'!C48</f>
        <v>NÃO</v>
      </c>
      <c r="I30" s="179" t="str">
        <f>'TURMA A'!D48</f>
        <v>SIM</v>
      </c>
      <c r="J30" s="180" t="str">
        <f>'TURMA A'!E48</f>
        <v>NÃO</v>
      </c>
      <c r="K30" s="180" t="str">
        <f>'TURMA A'!F48</f>
        <v>SIM</v>
      </c>
      <c r="L30" s="180" t="str">
        <f>'TURMA A'!AX48</f>
        <v>NÃO</v>
      </c>
      <c r="M30" s="181" t="str">
        <f>'TURMA A'!Z48</f>
        <v>Sim</v>
      </c>
      <c r="N30" s="181">
        <f>'TURMA A'!H48</f>
        <v>0</v>
      </c>
      <c r="O30" s="182" t="str">
        <f t="shared" si="7"/>
        <v>Segunda e Quarta</v>
      </c>
      <c r="P30" s="183" t="s">
        <v>141</v>
      </c>
      <c r="Q30" s="182" t="str">
        <f t="shared" si="0"/>
        <v>Logística</v>
      </c>
      <c r="R30" s="182" t="s">
        <v>1597</v>
      </c>
      <c r="S30" s="227" t="s">
        <v>8</v>
      </c>
      <c r="T30" s="228">
        <v>35627</v>
      </c>
      <c r="U30" s="229">
        <f t="shared" ca="1" si="1"/>
        <v>17</v>
      </c>
      <c r="V30" s="182" t="s">
        <v>193</v>
      </c>
      <c r="W30" s="182" t="s">
        <v>193</v>
      </c>
      <c r="X30" s="182" t="s">
        <v>192</v>
      </c>
      <c r="Y30" s="230" t="s">
        <v>192</v>
      </c>
      <c r="Z30" s="248" t="s">
        <v>1601</v>
      </c>
      <c r="AA30" s="248"/>
      <c r="AB30" s="182" t="s">
        <v>192</v>
      </c>
      <c r="AC30" s="182" t="s">
        <v>238</v>
      </c>
      <c r="AD30" s="182" t="s">
        <v>238</v>
      </c>
      <c r="AE30" s="182" t="s">
        <v>238</v>
      </c>
      <c r="AF30" s="182" t="s">
        <v>238</v>
      </c>
      <c r="AG30" s="182" t="s">
        <v>1428</v>
      </c>
      <c r="AH30" s="182"/>
      <c r="AI30" s="182"/>
      <c r="AJ30" s="182"/>
      <c r="AK30" s="182"/>
      <c r="AL30" s="237" t="s">
        <v>1621</v>
      </c>
      <c r="AM30" s="238">
        <v>39</v>
      </c>
      <c r="AN30" s="239" t="s">
        <v>957</v>
      </c>
      <c r="AO30" s="238" t="s">
        <v>1620</v>
      </c>
      <c r="AP30" s="182"/>
      <c r="AQ30" s="182" t="s">
        <v>902</v>
      </c>
      <c r="AR30" s="227" t="s">
        <v>247</v>
      </c>
      <c r="AS30" s="232">
        <v>7185569981</v>
      </c>
      <c r="AT30" s="232"/>
      <c r="AU30" s="232"/>
      <c r="AV30" s="238"/>
      <c r="AW30" s="240"/>
      <c r="AX30" s="293" t="s">
        <v>1634</v>
      </c>
      <c r="AY30" s="238"/>
      <c r="AZ30" s="238"/>
      <c r="BA30" s="232"/>
      <c r="BB30" s="238"/>
      <c r="BC30" s="238"/>
      <c r="BD30" s="182"/>
      <c r="BE30" s="182"/>
      <c r="BF30" s="238"/>
      <c r="BG30" s="234" t="str">
        <f t="shared" si="8"/>
        <v>SIM</v>
      </c>
      <c r="BH30" s="278">
        <f>'TURMA A'!AK48</f>
        <v>8</v>
      </c>
      <c r="BI30" s="278">
        <f>'TURMA A'!AL48</f>
        <v>9</v>
      </c>
      <c r="BJ30" s="278">
        <f>'TURMA A'!AM48</f>
        <v>7</v>
      </c>
      <c r="BK30" s="278">
        <f>'TURMA A'!AN48</f>
        <v>8.5</v>
      </c>
      <c r="BL30" s="235" t="str">
        <f>'TURMA A'!AR48</f>
        <v>NÃO</v>
      </c>
      <c r="BM30" s="235">
        <f>'TURMA A'!AS48</f>
        <v>0</v>
      </c>
      <c r="BN30" s="235">
        <f>'TURMA A'!AT48</f>
        <v>0</v>
      </c>
      <c r="BO30" s="235" t="str">
        <f>'TURMA A'!AU48</f>
        <v>NÃO</v>
      </c>
      <c r="BP30" s="235">
        <f>'TURMA A'!AV48</f>
        <v>0</v>
      </c>
      <c r="BQ30" s="235">
        <f>'TURMA A'!AW48</f>
        <v>0</v>
      </c>
      <c r="BS30" s="187"/>
      <c r="BT30" s="187"/>
      <c r="BU30" s="187"/>
      <c r="BV30" s="187"/>
      <c r="BW30" s="187"/>
      <c r="BX30" s="187"/>
      <c r="BY30" s="187"/>
      <c r="BZ30" s="187"/>
      <c r="CA30" s="187"/>
      <c r="CB30" s="187"/>
      <c r="CC30" s="187"/>
      <c r="CD30" s="187"/>
      <c r="CE30" s="191" t="s">
        <v>465</v>
      </c>
      <c r="CF30" s="187"/>
      <c r="CG30" s="187"/>
      <c r="CH30" s="187"/>
      <c r="CI30" s="187"/>
      <c r="CJ30" s="187"/>
      <c r="CK30" s="187"/>
      <c r="CL30" s="187"/>
      <c r="CM30" s="187"/>
      <c r="CN30" s="187"/>
      <c r="CO30" s="187"/>
      <c r="CP30" s="187"/>
      <c r="CQ30" s="187"/>
      <c r="CT30" s="185" t="s">
        <v>260</v>
      </c>
      <c r="CW30" s="185" t="s">
        <v>698</v>
      </c>
      <c r="CX30" s="185" t="s">
        <v>503</v>
      </c>
      <c r="CY30" s="185" t="s">
        <v>742</v>
      </c>
      <c r="CZ30" s="185" t="s">
        <v>561</v>
      </c>
    </row>
    <row r="31" spans="1:104" s="185" customFormat="1" ht="15.75" customHeight="1" x14ac:dyDescent="0.25">
      <c r="A31" s="180">
        <f t="shared" si="2"/>
        <v>2014.3</v>
      </c>
      <c r="B31" s="180" t="str">
        <f t="shared" si="3"/>
        <v>SOLAR</v>
      </c>
      <c r="C31" s="179" t="str">
        <f t="shared" si="4"/>
        <v>COLETIVO PELOURINHO</v>
      </c>
      <c r="D31" s="179" t="str">
        <f t="shared" si="5"/>
        <v>Escola Olodum</v>
      </c>
      <c r="E31" s="179" t="str">
        <f t="shared" si="6"/>
        <v>Vinicius Gomez</v>
      </c>
      <c r="F31" s="179" t="str">
        <f>'TURMA A'!A49</f>
        <v>SIM</v>
      </c>
      <c r="G31" s="179" t="str">
        <f>'TURMA A'!B49</f>
        <v>SIM</v>
      </c>
      <c r="H31" s="179" t="str">
        <f>'TURMA A'!C49</f>
        <v>NÃO</v>
      </c>
      <c r="I31" s="179" t="str">
        <f>'TURMA A'!D49</f>
        <v>SIM</v>
      </c>
      <c r="J31" s="180" t="str">
        <f>'TURMA A'!E49</f>
        <v>NÃO</v>
      </c>
      <c r="K31" s="180" t="str">
        <f>'TURMA A'!F49</f>
        <v>SIM</v>
      </c>
      <c r="L31" s="180" t="str">
        <f>'TURMA A'!AX49</f>
        <v>NÃO</v>
      </c>
      <c r="M31" s="181" t="str">
        <f>'TURMA A'!Z49</f>
        <v>Sim</v>
      </c>
      <c r="N31" s="181">
        <f>'TURMA A'!H49</f>
        <v>0</v>
      </c>
      <c r="O31" s="182" t="str">
        <f t="shared" si="7"/>
        <v>Segunda e Quarta</v>
      </c>
      <c r="P31" s="183" t="s">
        <v>141</v>
      </c>
      <c r="Q31" s="182" t="str">
        <f t="shared" si="0"/>
        <v>Logística</v>
      </c>
      <c r="R31" s="182" t="s">
        <v>1635</v>
      </c>
      <c r="S31" s="227" t="s">
        <v>12</v>
      </c>
      <c r="T31" s="228">
        <v>35130</v>
      </c>
      <c r="U31" s="229">
        <f t="shared" ca="1" si="1"/>
        <v>18</v>
      </c>
      <c r="V31" s="182" t="s">
        <v>238</v>
      </c>
      <c r="W31" s="182" t="s">
        <v>238</v>
      </c>
      <c r="X31" s="182" t="s">
        <v>863</v>
      </c>
      <c r="Y31" s="230" t="s">
        <v>863</v>
      </c>
      <c r="Z31" s="248" t="s">
        <v>1602</v>
      </c>
      <c r="AA31" s="248" t="s">
        <v>1611</v>
      </c>
      <c r="AB31" s="182" t="s">
        <v>192</v>
      </c>
      <c r="AC31" s="182" t="s">
        <v>863</v>
      </c>
      <c r="AD31" s="182" t="s">
        <v>238</v>
      </c>
      <c r="AE31" s="182" t="s">
        <v>238</v>
      </c>
      <c r="AF31" s="182" t="s">
        <v>238</v>
      </c>
      <c r="AG31" s="182" t="s">
        <v>1428</v>
      </c>
      <c r="AH31" s="182"/>
      <c r="AI31" s="182"/>
      <c r="AJ31" s="182"/>
      <c r="AK31" s="182"/>
      <c r="AL31" s="237" t="s">
        <v>1622</v>
      </c>
      <c r="AM31" s="238">
        <v>4</v>
      </c>
      <c r="AN31" s="239" t="s">
        <v>957</v>
      </c>
      <c r="AO31" s="238" t="s">
        <v>1620</v>
      </c>
      <c r="AP31" s="182"/>
      <c r="AQ31" s="182" t="s">
        <v>902</v>
      </c>
      <c r="AR31" s="227" t="s">
        <v>247</v>
      </c>
      <c r="AS31" s="232">
        <v>7185474113</v>
      </c>
      <c r="AT31" s="232"/>
      <c r="AU31" s="232"/>
      <c r="AV31" s="238"/>
      <c r="AW31" s="240"/>
      <c r="AX31" s="293" t="s">
        <v>1630</v>
      </c>
      <c r="AY31" s="238"/>
      <c r="AZ31" s="238"/>
      <c r="BA31" s="232"/>
      <c r="BB31" s="238"/>
      <c r="BC31" s="238"/>
      <c r="BD31" s="182"/>
      <c r="BE31" s="182"/>
      <c r="BF31" s="238"/>
      <c r="BG31" s="234" t="str">
        <f t="shared" si="8"/>
        <v>SIM</v>
      </c>
      <c r="BH31" s="278">
        <f>'TURMA A'!AK49</f>
        <v>8</v>
      </c>
      <c r="BI31" s="278">
        <f>'TURMA A'!AL49</f>
        <v>10</v>
      </c>
      <c r="BJ31" s="278">
        <f>'TURMA A'!AM49</f>
        <v>9</v>
      </c>
      <c r="BK31" s="278">
        <f>'TURMA A'!AN49</f>
        <v>9</v>
      </c>
      <c r="BL31" s="235" t="str">
        <f>'TURMA A'!AR49</f>
        <v>NÃO</v>
      </c>
      <c r="BM31" s="235">
        <f>'TURMA A'!AS49</f>
        <v>0</v>
      </c>
      <c r="BN31" s="235">
        <f>'TURMA A'!AT49</f>
        <v>0</v>
      </c>
      <c r="BO31" s="235" t="str">
        <f>'TURMA A'!AU49</f>
        <v>NÃO</v>
      </c>
      <c r="BP31" s="235">
        <f>'TURMA A'!AV49</f>
        <v>0</v>
      </c>
      <c r="BQ31" s="235">
        <f>'TURMA A'!AW49</f>
        <v>0</v>
      </c>
      <c r="BS31" s="187"/>
      <c r="BT31" s="187"/>
      <c r="BU31" s="187"/>
      <c r="BV31" s="187"/>
      <c r="BW31" s="187"/>
      <c r="BX31" s="187"/>
      <c r="BY31" s="187"/>
      <c r="BZ31" s="187"/>
      <c r="CA31" s="187"/>
      <c r="CB31" s="187"/>
      <c r="CC31" s="187"/>
      <c r="CD31" s="187"/>
      <c r="CE31" s="191" t="s">
        <v>466</v>
      </c>
      <c r="CF31" s="187"/>
      <c r="CG31" s="187"/>
      <c r="CH31" s="187"/>
      <c r="CI31" s="187"/>
      <c r="CJ31" s="187"/>
      <c r="CK31" s="187"/>
      <c r="CL31" s="187"/>
      <c r="CM31" s="187"/>
      <c r="CN31" s="187"/>
      <c r="CO31" s="187"/>
      <c r="CP31" s="187"/>
      <c r="CQ31" s="187"/>
      <c r="CT31" s="185" t="s">
        <v>211</v>
      </c>
      <c r="CW31" s="185" t="s">
        <v>699</v>
      </c>
      <c r="CX31" s="185" t="s">
        <v>477</v>
      </c>
      <c r="CY31" s="185" t="s">
        <v>742</v>
      </c>
      <c r="CZ31" s="185" t="s">
        <v>562</v>
      </c>
    </row>
    <row r="32" spans="1:104" s="185" customFormat="1" ht="15.75" customHeight="1" x14ac:dyDescent="0.25">
      <c r="A32" s="180">
        <f t="shared" si="2"/>
        <v>2014.3</v>
      </c>
      <c r="B32" s="180" t="str">
        <f t="shared" si="3"/>
        <v>SOLAR</v>
      </c>
      <c r="C32" s="179" t="str">
        <f t="shared" si="4"/>
        <v>COLETIVO PELOURINHO</v>
      </c>
      <c r="D32" s="179" t="str">
        <f t="shared" si="5"/>
        <v>Escola Olodum</v>
      </c>
      <c r="E32" s="179" t="str">
        <f t="shared" si="6"/>
        <v>Vinicius Gomez</v>
      </c>
      <c r="F32" s="179" t="str">
        <f>'TURMA A'!A50</f>
        <v>SIM</v>
      </c>
      <c r="G32" s="179" t="str">
        <f>'TURMA A'!B50</f>
        <v>SIM</v>
      </c>
      <c r="H32" s="179" t="str">
        <f>'TURMA A'!C50</f>
        <v>NÃO</v>
      </c>
      <c r="I32" s="179" t="str">
        <f>'TURMA A'!D50</f>
        <v>SIM</v>
      </c>
      <c r="J32" s="180" t="str">
        <f>'TURMA A'!E50</f>
        <v>NÃO</v>
      </c>
      <c r="K32" s="180" t="str">
        <f>'TURMA A'!F50</f>
        <v>SIM</v>
      </c>
      <c r="L32" s="180" t="str">
        <f>'TURMA A'!AX50</f>
        <v>NÃO</v>
      </c>
      <c r="M32" s="181" t="str">
        <f>'TURMA A'!Z50</f>
        <v>Sim</v>
      </c>
      <c r="N32" s="181">
        <f>'TURMA A'!H50</f>
        <v>0</v>
      </c>
      <c r="O32" s="182" t="str">
        <f t="shared" si="7"/>
        <v>Segunda e Quarta</v>
      </c>
      <c r="P32" s="183" t="s">
        <v>141</v>
      </c>
      <c r="Q32" s="182" t="str">
        <f t="shared" si="0"/>
        <v>Logística</v>
      </c>
      <c r="R32" s="182" t="s">
        <v>1587</v>
      </c>
      <c r="S32" s="227" t="s">
        <v>8</v>
      </c>
      <c r="T32" s="228">
        <v>33823</v>
      </c>
      <c r="U32" s="229">
        <f t="shared" ca="1" si="1"/>
        <v>22</v>
      </c>
      <c r="V32" s="182" t="s">
        <v>193</v>
      </c>
      <c r="W32" s="182" t="s">
        <v>193</v>
      </c>
      <c r="X32" s="182" t="s">
        <v>192</v>
      </c>
      <c r="Y32" s="230" t="s">
        <v>192</v>
      </c>
      <c r="Z32" s="248" t="s">
        <v>1603</v>
      </c>
      <c r="AA32" s="248" t="s">
        <v>1613</v>
      </c>
      <c r="AB32" s="182" t="s">
        <v>192</v>
      </c>
      <c r="AC32" s="182" t="s">
        <v>863</v>
      </c>
      <c r="AD32" s="182" t="s">
        <v>238</v>
      </c>
      <c r="AE32" s="182" t="s">
        <v>863</v>
      </c>
      <c r="AF32" s="182" t="s">
        <v>238</v>
      </c>
      <c r="AG32" s="182" t="s">
        <v>1428</v>
      </c>
      <c r="AH32" s="182"/>
      <c r="AI32" s="182"/>
      <c r="AJ32" s="182"/>
      <c r="AK32" s="182"/>
      <c r="AL32" s="237" t="s">
        <v>1623</v>
      </c>
      <c r="AM32" s="238" t="s">
        <v>2</v>
      </c>
      <c r="AN32" s="239" t="s">
        <v>957</v>
      </c>
      <c r="AO32" s="238" t="s">
        <v>1620</v>
      </c>
      <c r="AP32" s="182"/>
      <c r="AQ32" s="182" t="s">
        <v>902</v>
      </c>
      <c r="AR32" s="227" t="s">
        <v>247</v>
      </c>
      <c r="AS32" s="232">
        <v>7193254741</v>
      </c>
      <c r="AT32" s="232"/>
      <c r="AU32" s="232"/>
      <c r="AV32" s="238"/>
      <c r="AW32" s="240"/>
      <c r="AX32" s="293" t="s">
        <v>1636</v>
      </c>
      <c r="AY32" s="238"/>
      <c r="AZ32" s="238"/>
      <c r="BA32" s="232"/>
      <c r="BB32" s="238"/>
      <c r="BC32" s="238"/>
      <c r="BD32" s="182"/>
      <c r="BE32" s="182"/>
      <c r="BF32" s="238"/>
      <c r="BG32" s="234" t="str">
        <f t="shared" si="8"/>
        <v>SIM</v>
      </c>
      <c r="BH32" s="278">
        <f>'TURMA A'!AK50</f>
        <v>9</v>
      </c>
      <c r="BI32" s="278">
        <f>'TURMA A'!AL50</f>
        <v>10</v>
      </c>
      <c r="BJ32" s="278">
        <f>'TURMA A'!AM50</f>
        <v>9</v>
      </c>
      <c r="BK32" s="278">
        <f>'TURMA A'!AN50</f>
        <v>9.5</v>
      </c>
      <c r="BL32" s="235" t="str">
        <f>'TURMA A'!AR50</f>
        <v>NÃO</v>
      </c>
      <c r="BM32" s="235">
        <f>'TURMA A'!AS50</f>
        <v>0</v>
      </c>
      <c r="BN32" s="235">
        <f>'TURMA A'!AT50</f>
        <v>0</v>
      </c>
      <c r="BO32" s="235" t="str">
        <f>'TURMA A'!AU50</f>
        <v>NÃO</v>
      </c>
      <c r="BP32" s="235">
        <f>'TURMA A'!AV50</f>
        <v>0</v>
      </c>
      <c r="BQ32" s="235">
        <f>'TURMA A'!AW50</f>
        <v>0</v>
      </c>
      <c r="BS32" s="187"/>
      <c r="BT32" s="187"/>
      <c r="BU32" s="187"/>
      <c r="BV32" s="187"/>
      <c r="BW32" s="187"/>
      <c r="BX32" s="187"/>
      <c r="BY32" s="187"/>
      <c r="BZ32" s="187"/>
      <c r="CA32" s="187"/>
      <c r="CB32" s="187"/>
      <c r="CC32" s="187"/>
      <c r="CD32" s="187"/>
      <c r="CE32" s="191" t="s">
        <v>97</v>
      </c>
      <c r="CF32" s="187"/>
      <c r="CG32" s="187"/>
      <c r="CH32" s="187"/>
      <c r="CI32" s="187"/>
      <c r="CJ32" s="187"/>
      <c r="CK32" s="187"/>
      <c r="CL32" s="187"/>
      <c r="CM32" s="187"/>
      <c r="CN32" s="187"/>
      <c r="CO32" s="187"/>
      <c r="CP32" s="187"/>
      <c r="CQ32" s="187"/>
      <c r="CT32" s="185" t="s">
        <v>261</v>
      </c>
      <c r="CW32" s="185" t="s">
        <v>700</v>
      </c>
      <c r="CX32" s="185" t="s">
        <v>478</v>
      </c>
      <c r="CY32" s="185" t="s">
        <v>742</v>
      </c>
      <c r="CZ32" s="185" t="s">
        <v>563</v>
      </c>
    </row>
    <row r="33" spans="1:104" s="185" customFormat="1" ht="15.75" customHeight="1" x14ac:dyDescent="0.25">
      <c r="A33" s="180">
        <f t="shared" si="2"/>
        <v>2014.3</v>
      </c>
      <c r="B33" s="180" t="str">
        <f t="shared" si="3"/>
        <v>SOLAR</v>
      </c>
      <c r="C33" s="179" t="str">
        <f t="shared" si="4"/>
        <v>COLETIVO PELOURINHO</v>
      </c>
      <c r="D33" s="179" t="str">
        <f t="shared" si="5"/>
        <v>Escola Olodum</v>
      </c>
      <c r="E33" s="179" t="str">
        <f t="shared" si="6"/>
        <v>Vinicius Gomez</v>
      </c>
      <c r="F33" s="179" t="str">
        <f>'TURMA A'!A51</f>
        <v>SIM</v>
      </c>
      <c r="G33" s="179" t="str">
        <f>'TURMA A'!B51</f>
        <v>SIM</v>
      </c>
      <c r="H33" s="179" t="str">
        <f>'TURMA A'!C51</f>
        <v>NÃO</v>
      </c>
      <c r="I33" s="179" t="str">
        <f>'TURMA A'!D51</f>
        <v>SIM</v>
      </c>
      <c r="J33" s="180" t="str">
        <f>'TURMA A'!E51</f>
        <v>NÃO</v>
      </c>
      <c r="K33" s="180" t="str">
        <f>'TURMA A'!F51</f>
        <v>SIM</v>
      </c>
      <c r="L33" s="180" t="str">
        <f>'TURMA A'!AX51</f>
        <v>NÃO</v>
      </c>
      <c r="M33" s="181" t="str">
        <f>'TURMA A'!Z51</f>
        <v>Sim</v>
      </c>
      <c r="N33" s="181">
        <f>'TURMA A'!H51</f>
        <v>0</v>
      </c>
      <c r="O33" s="182" t="str">
        <f t="shared" si="7"/>
        <v>Segunda e Quarta</v>
      </c>
      <c r="P33" s="183" t="s">
        <v>141</v>
      </c>
      <c r="Q33" s="182" t="str">
        <f t="shared" si="0"/>
        <v>Logística</v>
      </c>
      <c r="R33" s="182" t="s">
        <v>1588</v>
      </c>
      <c r="S33" s="227" t="s">
        <v>12</v>
      </c>
      <c r="T33" s="228">
        <v>35047</v>
      </c>
      <c r="U33" s="229">
        <f t="shared" ca="1" si="1"/>
        <v>18</v>
      </c>
      <c r="V33" s="182" t="s">
        <v>193</v>
      </c>
      <c r="W33" s="182" t="s">
        <v>193</v>
      </c>
      <c r="X33" s="182" t="s">
        <v>192</v>
      </c>
      <c r="Y33" s="230" t="s">
        <v>192</v>
      </c>
      <c r="Z33" s="248" t="s">
        <v>1604</v>
      </c>
      <c r="AA33" s="248" t="s">
        <v>1610</v>
      </c>
      <c r="AB33" s="182" t="s">
        <v>192</v>
      </c>
      <c r="AC33" s="182" t="s">
        <v>863</v>
      </c>
      <c r="AD33" s="182" t="s">
        <v>238</v>
      </c>
      <c r="AE33" s="182" t="s">
        <v>238</v>
      </c>
      <c r="AF33" s="182" t="s">
        <v>238</v>
      </c>
      <c r="AG33" s="182" t="s">
        <v>1428</v>
      </c>
      <c r="AH33" s="182"/>
      <c r="AI33" s="182"/>
      <c r="AJ33" s="182"/>
      <c r="AK33" s="182"/>
      <c r="AL33" s="237" t="s">
        <v>1624</v>
      </c>
      <c r="AM33" s="238">
        <v>11</v>
      </c>
      <c r="AN33" s="239" t="s">
        <v>957</v>
      </c>
      <c r="AO33" s="238" t="s">
        <v>1515</v>
      </c>
      <c r="AP33" s="182"/>
      <c r="AQ33" s="182" t="s">
        <v>902</v>
      </c>
      <c r="AR33" s="227" t="s">
        <v>247</v>
      </c>
      <c r="AS33" s="232">
        <v>7192547812</v>
      </c>
      <c r="AT33" s="232"/>
      <c r="AU33" s="232"/>
      <c r="AV33" s="238"/>
      <c r="AW33" s="240"/>
      <c r="AX33" s="293" t="s">
        <v>1637</v>
      </c>
      <c r="AY33" s="238"/>
      <c r="AZ33" s="238"/>
      <c r="BA33" s="232"/>
      <c r="BB33" s="238"/>
      <c r="BC33" s="238"/>
      <c r="BD33" s="182"/>
      <c r="BE33" s="182"/>
      <c r="BF33" s="238"/>
      <c r="BG33" s="234" t="str">
        <f t="shared" si="8"/>
        <v>SIM</v>
      </c>
      <c r="BH33" s="278">
        <f>'TURMA A'!AK51</f>
        <v>9</v>
      </c>
      <c r="BI33" s="278">
        <f>'TURMA A'!AL51</f>
        <v>9</v>
      </c>
      <c r="BJ33" s="278">
        <f>'TURMA A'!AM51</f>
        <v>8</v>
      </c>
      <c r="BK33" s="278">
        <f>'TURMA A'!AN51</f>
        <v>9</v>
      </c>
      <c r="BL33" s="235" t="str">
        <f>'TURMA A'!AR51</f>
        <v>NÃO</v>
      </c>
      <c r="BM33" s="235">
        <f>'TURMA A'!AS51</f>
        <v>0</v>
      </c>
      <c r="BN33" s="235">
        <f>'TURMA A'!AT51</f>
        <v>0</v>
      </c>
      <c r="BO33" s="235" t="str">
        <f>'TURMA A'!AU51</f>
        <v>NÃO</v>
      </c>
      <c r="BP33" s="235">
        <f>'TURMA A'!AV51</f>
        <v>0</v>
      </c>
      <c r="BQ33" s="235">
        <f>'TURMA A'!AW51</f>
        <v>0</v>
      </c>
      <c r="BS33" s="187"/>
      <c r="BT33" s="187"/>
      <c r="BU33" s="187"/>
      <c r="BV33" s="187"/>
      <c r="BW33" s="187"/>
      <c r="BX33" s="187"/>
      <c r="BY33" s="187"/>
      <c r="BZ33" s="187"/>
      <c r="CA33" s="187"/>
      <c r="CB33" s="187"/>
      <c r="CC33" s="187"/>
      <c r="CD33" s="187"/>
      <c r="CE33" s="191" t="s">
        <v>91</v>
      </c>
      <c r="CF33" s="187"/>
      <c r="CG33" s="187"/>
      <c r="CH33" s="187"/>
      <c r="CI33" s="187"/>
      <c r="CJ33" s="187"/>
      <c r="CK33" s="187"/>
      <c r="CL33" s="187"/>
      <c r="CM33" s="187"/>
      <c r="CN33" s="187"/>
      <c r="CO33" s="187"/>
      <c r="CP33" s="187"/>
      <c r="CQ33" s="187"/>
      <c r="CT33" s="185" t="s">
        <v>262</v>
      </c>
      <c r="CW33" s="185" t="s">
        <v>701</v>
      </c>
      <c r="CX33" s="185" t="s">
        <v>479</v>
      </c>
      <c r="CY33" s="185" t="s">
        <v>742</v>
      </c>
      <c r="CZ33" s="185" t="s">
        <v>564</v>
      </c>
    </row>
    <row r="34" spans="1:104" s="185" customFormat="1" ht="15.75" customHeight="1" x14ac:dyDescent="0.25">
      <c r="A34" s="180">
        <f t="shared" si="2"/>
        <v>2014.3</v>
      </c>
      <c r="B34" s="180" t="str">
        <f t="shared" si="3"/>
        <v>SOLAR</v>
      </c>
      <c r="C34" s="179" t="str">
        <f t="shared" si="4"/>
        <v>COLETIVO PELOURINHO</v>
      </c>
      <c r="D34" s="179" t="str">
        <f t="shared" si="5"/>
        <v>Escola Olodum</v>
      </c>
      <c r="E34" s="179" t="str">
        <f t="shared" si="6"/>
        <v>Vinicius Gomez</v>
      </c>
      <c r="F34" s="179" t="str">
        <f>'TURMA A'!A52</f>
        <v>SIM</v>
      </c>
      <c r="G34" s="179" t="str">
        <f>'TURMA A'!B52</f>
        <v>NÃO</v>
      </c>
      <c r="H34" s="179" t="str">
        <f>'TURMA A'!C52</f>
        <v>SIM</v>
      </c>
      <c r="I34" s="179" t="str">
        <f>'TURMA A'!D52</f>
        <v>NÃO</v>
      </c>
      <c r="J34" s="180" t="str">
        <f>'TURMA A'!E52</f>
        <v>NÃO</v>
      </c>
      <c r="K34" s="180" t="str">
        <f>'TURMA A'!F52</f>
        <v>NÃO</v>
      </c>
      <c r="L34" s="180" t="str">
        <f>'TURMA A'!AX52</f>
        <v>NÃO</v>
      </c>
      <c r="M34" s="181" t="str">
        <f>'TURMA A'!Z52</f>
        <v>Não</v>
      </c>
      <c r="N34" s="181">
        <f>'TURMA A'!H52</f>
        <v>0</v>
      </c>
      <c r="O34" s="182" t="str">
        <f t="shared" si="7"/>
        <v>Segunda e Quarta</v>
      </c>
      <c r="P34" s="183" t="s">
        <v>141</v>
      </c>
      <c r="Q34" s="182" t="str">
        <f t="shared" si="0"/>
        <v>Logística</v>
      </c>
      <c r="R34" s="182" t="s">
        <v>1589</v>
      </c>
      <c r="S34" s="227" t="s">
        <v>12</v>
      </c>
      <c r="T34" s="228">
        <v>34620</v>
      </c>
      <c r="U34" s="229">
        <f t="shared" ca="1" si="1"/>
        <v>19</v>
      </c>
      <c r="V34" s="182" t="s">
        <v>193</v>
      </c>
      <c r="W34" s="182" t="s">
        <v>193</v>
      </c>
      <c r="X34" s="182" t="s">
        <v>192</v>
      </c>
      <c r="Y34" s="230" t="s">
        <v>192</v>
      </c>
      <c r="Z34" s="248" t="s">
        <v>1605</v>
      </c>
      <c r="AA34" s="248" t="s">
        <v>1609</v>
      </c>
      <c r="AB34" s="182" t="s">
        <v>192</v>
      </c>
      <c r="AC34" s="182" t="s">
        <v>863</v>
      </c>
      <c r="AD34" s="182" t="s">
        <v>238</v>
      </c>
      <c r="AE34" s="182" t="s">
        <v>238</v>
      </c>
      <c r="AF34" s="182" t="s">
        <v>238</v>
      </c>
      <c r="AG34" s="182" t="s">
        <v>1428</v>
      </c>
      <c r="AH34" s="182"/>
      <c r="AI34" s="182"/>
      <c r="AJ34" s="182"/>
      <c r="AK34" s="182"/>
      <c r="AL34" s="237" t="s">
        <v>1625</v>
      </c>
      <c r="AM34" s="238">
        <v>28</v>
      </c>
      <c r="AN34" s="239" t="s">
        <v>957</v>
      </c>
      <c r="AO34" s="238" t="s">
        <v>1235</v>
      </c>
      <c r="AP34" s="182"/>
      <c r="AQ34" s="182" t="s">
        <v>902</v>
      </c>
      <c r="AR34" s="227" t="s">
        <v>247</v>
      </c>
      <c r="AS34" s="232">
        <v>7186523247</v>
      </c>
      <c r="AT34" s="232"/>
      <c r="AU34" s="232"/>
      <c r="AV34" s="238"/>
      <c r="AW34" s="240"/>
      <c r="AX34" s="293" t="s">
        <v>1638</v>
      </c>
      <c r="AY34" s="238"/>
      <c r="AZ34" s="238"/>
      <c r="BA34" s="232"/>
      <c r="BB34" s="238"/>
      <c r="BC34" s="238"/>
      <c r="BD34" s="182"/>
      <c r="BE34" s="182"/>
      <c r="BF34" s="238"/>
      <c r="BG34" s="234" t="str">
        <f t="shared" si="8"/>
        <v>NÃO</v>
      </c>
      <c r="BH34" s="278">
        <f>'TURMA A'!AK52</f>
        <v>8</v>
      </c>
      <c r="BI34" s="278">
        <f>'TURMA A'!AL52</f>
        <v>9</v>
      </c>
      <c r="BJ34" s="278">
        <f>'TURMA A'!AM52</f>
        <v>7</v>
      </c>
      <c r="BK34" s="278">
        <f>'TURMA A'!AN52</f>
        <v>8.5</v>
      </c>
      <c r="BL34" s="235" t="str">
        <f>'TURMA A'!AR52</f>
        <v>SIM</v>
      </c>
      <c r="BM34" s="235">
        <f>'TURMA A'!AS52</f>
        <v>0</v>
      </c>
      <c r="BN34" s="235">
        <f>'TURMA A'!AT52</f>
        <v>0</v>
      </c>
      <c r="BO34" s="235" t="str">
        <f>'TURMA A'!AU52</f>
        <v>NÃO</v>
      </c>
      <c r="BP34" s="235">
        <f>'TURMA A'!AV52</f>
        <v>0</v>
      </c>
      <c r="BQ34" s="235">
        <f>'TURMA A'!AW52</f>
        <v>0</v>
      </c>
      <c r="BS34" s="187"/>
      <c r="BT34" s="187"/>
      <c r="BU34" s="187"/>
      <c r="BV34" s="187"/>
      <c r="BW34" s="187"/>
      <c r="BX34" s="187"/>
      <c r="BY34" s="187"/>
      <c r="BZ34" s="187"/>
      <c r="CA34" s="187"/>
      <c r="CB34" s="187"/>
      <c r="CC34" s="187"/>
      <c r="CD34" s="187"/>
      <c r="CE34" s="187"/>
      <c r="CF34" s="187"/>
      <c r="CG34" s="187"/>
      <c r="CH34" s="187"/>
      <c r="CI34" s="187"/>
      <c r="CJ34" s="187"/>
      <c r="CK34" s="187"/>
      <c r="CL34" s="187"/>
      <c r="CM34" s="187"/>
      <c r="CN34" s="187"/>
      <c r="CO34" s="187"/>
      <c r="CP34" s="187"/>
      <c r="CQ34" s="187"/>
      <c r="CT34" s="185" t="s">
        <v>263</v>
      </c>
      <c r="CW34" s="185" t="s">
        <v>702</v>
      </c>
      <c r="CX34" s="185" t="s">
        <v>480</v>
      </c>
      <c r="CY34" s="185" t="s">
        <v>742</v>
      </c>
      <c r="CZ34" s="185" t="s">
        <v>565</v>
      </c>
    </row>
    <row r="35" spans="1:104" s="185" customFormat="1" ht="15.75" customHeight="1" x14ac:dyDescent="0.25">
      <c r="A35" s="180">
        <f t="shared" si="2"/>
        <v>2014.3</v>
      </c>
      <c r="B35" s="180" t="str">
        <f t="shared" si="3"/>
        <v>SOLAR</v>
      </c>
      <c r="C35" s="179" t="str">
        <f t="shared" si="4"/>
        <v>COLETIVO PELOURINHO</v>
      </c>
      <c r="D35" s="179" t="str">
        <f t="shared" si="5"/>
        <v>Escola Olodum</v>
      </c>
      <c r="E35" s="179" t="str">
        <f t="shared" si="6"/>
        <v>Vinicius Gomez</v>
      </c>
      <c r="F35" s="179" t="str">
        <f>'TURMA A'!A53</f>
        <v>SIM</v>
      </c>
      <c r="G35" s="179" t="str">
        <f>'TURMA A'!B53</f>
        <v>NÃO</v>
      </c>
      <c r="H35" s="179" t="str">
        <f>'TURMA A'!C53</f>
        <v>SIM</v>
      </c>
      <c r="I35" s="179" t="str">
        <f>'TURMA A'!D53</f>
        <v>NÃO</v>
      </c>
      <c r="J35" s="180" t="str">
        <f>'TURMA A'!E53</f>
        <v>NÃO</v>
      </c>
      <c r="K35" s="180" t="str">
        <f>'TURMA A'!F53</f>
        <v>NÃO</v>
      </c>
      <c r="L35" s="180" t="str">
        <f>'TURMA A'!AX53</f>
        <v>NÃO</v>
      </c>
      <c r="M35" s="181" t="str">
        <f>'TURMA A'!Z53</f>
        <v>Não</v>
      </c>
      <c r="N35" s="181">
        <f>'TURMA A'!H53</f>
        <v>0</v>
      </c>
      <c r="O35" s="182" t="str">
        <f t="shared" si="7"/>
        <v>Segunda e Quarta</v>
      </c>
      <c r="P35" s="183" t="s">
        <v>141</v>
      </c>
      <c r="Q35" s="182" t="str">
        <f t="shared" si="0"/>
        <v>Logística</v>
      </c>
      <c r="R35" s="182" t="s">
        <v>1590</v>
      </c>
      <c r="S35" s="227" t="s">
        <v>12</v>
      </c>
      <c r="T35" s="228">
        <v>34728</v>
      </c>
      <c r="U35" s="229">
        <f t="shared" ca="1" si="1"/>
        <v>19</v>
      </c>
      <c r="V35" s="182" t="s">
        <v>193</v>
      </c>
      <c r="W35" s="182" t="s">
        <v>193</v>
      </c>
      <c r="X35" s="182" t="s">
        <v>192</v>
      </c>
      <c r="Y35" s="230" t="s">
        <v>192</v>
      </c>
      <c r="Z35" s="248" t="s">
        <v>1607</v>
      </c>
      <c r="AA35" s="248"/>
      <c r="AB35" s="182" t="s">
        <v>192</v>
      </c>
      <c r="AC35" s="182" t="s">
        <v>863</v>
      </c>
      <c r="AD35" s="182" t="s">
        <v>238</v>
      </c>
      <c r="AE35" s="182" t="s">
        <v>238</v>
      </c>
      <c r="AF35" s="182" t="s">
        <v>238</v>
      </c>
      <c r="AG35" s="182" t="s">
        <v>1428</v>
      </c>
      <c r="AH35" s="182"/>
      <c r="AI35" s="182"/>
      <c r="AJ35" s="182"/>
      <c r="AK35" s="182"/>
      <c r="AL35" s="237" t="s">
        <v>1626</v>
      </c>
      <c r="AM35" s="238">
        <v>9</v>
      </c>
      <c r="AN35" s="239" t="s">
        <v>957</v>
      </c>
      <c r="AO35" s="238" t="s">
        <v>1627</v>
      </c>
      <c r="AP35" s="182"/>
      <c r="AQ35" s="182" t="s">
        <v>902</v>
      </c>
      <c r="AR35" s="227" t="s">
        <v>247</v>
      </c>
      <c r="AS35" s="232">
        <v>7186574332</v>
      </c>
      <c r="AT35" s="232"/>
      <c r="AU35" s="232"/>
      <c r="AV35" s="238"/>
      <c r="AW35" s="240"/>
      <c r="AX35" s="293" t="s">
        <v>1639</v>
      </c>
      <c r="AY35" s="238"/>
      <c r="AZ35" s="238"/>
      <c r="BA35" s="232"/>
      <c r="BB35" s="238"/>
      <c r="BC35" s="238"/>
      <c r="BD35" s="182"/>
      <c r="BE35" s="182"/>
      <c r="BF35" s="238"/>
      <c r="BG35" s="234" t="str">
        <f t="shared" si="8"/>
        <v>NÃO</v>
      </c>
      <c r="BH35" s="278">
        <f>'TURMA A'!AK53</f>
        <v>7</v>
      </c>
      <c r="BI35" s="278">
        <f>'TURMA A'!AL53</f>
        <v>8</v>
      </c>
      <c r="BJ35" s="278">
        <f>'TURMA A'!AM53</f>
        <v>7</v>
      </c>
      <c r="BK35" s="278">
        <f>'TURMA A'!AN53</f>
        <v>7.5</v>
      </c>
      <c r="BL35" s="235" t="str">
        <f>'TURMA A'!AR53</f>
        <v>SIM</v>
      </c>
      <c r="BM35" s="235">
        <f>'TURMA A'!AS53</f>
        <v>0</v>
      </c>
      <c r="BN35" s="235">
        <f>'TURMA A'!AT53</f>
        <v>0</v>
      </c>
      <c r="BO35" s="235" t="str">
        <f>'TURMA A'!AU53</f>
        <v>NÃO</v>
      </c>
      <c r="BP35" s="235">
        <f>'TURMA A'!AV53</f>
        <v>0</v>
      </c>
      <c r="BQ35" s="235">
        <f>'TURMA A'!AW53</f>
        <v>0</v>
      </c>
      <c r="BS35" s="187"/>
      <c r="BT35" s="187"/>
      <c r="BU35" s="187"/>
      <c r="BV35" s="187"/>
      <c r="BW35" s="187"/>
      <c r="BX35" s="187"/>
      <c r="BY35" s="187"/>
      <c r="BZ35" s="187"/>
      <c r="CA35" s="187"/>
      <c r="CB35" s="187"/>
      <c r="CC35" s="187"/>
      <c r="CD35" s="187"/>
      <c r="CE35" s="187"/>
      <c r="CF35" s="187"/>
      <c r="CG35" s="187"/>
      <c r="CH35" s="187"/>
      <c r="CI35" s="187"/>
      <c r="CJ35" s="187"/>
      <c r="CK35" s="187"/>
      <c r="CL35" s="187"/>
      <c r="CM35" s="187"/>
      <c r="CN35" s="187"/>
      <c r="CO35" s="187"/>
      <c r="CP35" s="187"/>
      <c r="CQ35" s="187"/>
      <c r="CT35" s="185" t="s">
        <v>264</v>
      </c>
      <c r="CW35" s="185" t="s">
        <v>703</v>
      </c>
      <c r="CX35" s="185" t="s">
        <v>481</v>
      </c>
      <c r="CY35" s="185" t="s">
        <v>742</v>
      </c>
      <c r="CZ35" s="185" t="s">
        <v>566</v>
      </c>
    </row>
    <row r="36" spans="1:104" s="185" customFormat="1" ht="15.75" customHeight="1" thickBot="1" x14ac:dyDescent="0.3">
      <c r="A36" s="180">
        <f t="shared" si="2"/>
        <v>2014.3</v>
      </c>
      <c r="B36" s="180" t="str">
        <f t="shared" si="3"/>
        <v>SOLAR</v>
      </c>
      <c r="C36" s="179" t="str">
        <f t="shared" si="4"/>
        <v>COLETIVO PELOURINHO</v>
      </c>
      <c r="D36" s="179" t="str">
        <f t="shared" si="5"/>
        <v>Escola Olodum</v>
      </c>
      <c r="E36" s="179" t="str">
        <f t="shared" si="6"/>
        <v>Vinicius Gomez</v>
      </c>
      <c r="F36" s="179" t="str">
        <f>'TURMA A'!A54</f>
        <v>SIM</v>
      </c>
      <c r="G36" s="179" t="str">
        <f>'TURMA A'!B54</f>
        <v>NÃO</v>
      </c>
      <c r="H36" s="179" t="str">
        <f>'TURMA A'!C54</f>
        <v>SIM</v>
      </c>
      <c r="I36" s="179" t="str">
        <f>'TURMA A'!D54</f>
        <v>NÃO</v>
      </c>
      <c r="J36" s="180" t="str">
        <f>'TURMA A'!E54</f>
        <v>NÃO</v>
      </c>
      <c r="K36" s="180" t="str">
        <f>'TURMA A'!F54</f>
        <v>NÃO</v>
      </c>
      <c r="L36" s="180" t="str">
        <f>'TURMA A'!AX54</f>
        <v>NÃO</v>
      </c>
      <c r="M36" s="181" t="str">
        <f>'TURMA A'!Z54</f>
        <v>Não</v>
      </c>
      <c r="N36" s="181">
        <f>'TURMA A'!H54</f>
        <v>0</v>
      </c>
      <c r="O36" s="182" t="str">
        <f t="shared" si="7"/>
        <v>Segunda e Quarta</v>
      </c>
      <c r="P36" s="183" t="s">
        <v>141</v>
      </c>
      <c r="Q36" s="182" t="str">
        <f t="shared" si="0"/>
        <v>Logística</v>
      </c>
      <c r="R36" s="250" t="s">
        <v>1529</v>
      </c>
      <c r="S36" s="251" t="s">
        <v>12</v>
      </c>
      <c r="T36" s="272">
        <v>34784</v>
      </c>
      <c r="U36" s="253">
        <f t="shared" ca="1" si="1"/>
        <v>19</v>
      </c>
      <c r="V36" s="182" t="s">
        <v>193</v>
      </c>
      <c r="W36" s="182" t="s">
        <v>193</v>
      </c>
      <c r="X36" s="182" t="s">
        <v>192</v>
      </c>
      <c r="Y36" s="230" t="s">
        <v>192</v>
      </c>
      <c r="Z36" s="255" t="s">
        <v>1606</v>
      </c>
      <c r="AA36" s="255" t="s">
        <v>1608</v>
      </c>
      <c r="AB36" s="182" t="s">
        <v>192</v>
      </c>
      <c r="AC36" s="182" t="s">
        <v>863</v>
      </c>
      <c r="AD36" s="182" t="s">
        <v>238</v>
      </c>
      <c r="AE36" s="182" t="s">
        <v>238</v>
      </c>
      <c r="AF36" s="182" t="s">
        <v>238</v>
      </c>
      <c r="AG36" s="182" t="s">
        <v>1428</v>
      </c>
      <c r="AH36" s="250"/>
      <c r="AI36" s="250"/>
      <c r="AJ36" s="250"/>
      <c r="AK36" s="250"/>
      <c r="AL36" s="237" t="s">
        <v>1024</v>
      </c>
      <c r="AM36" s="257">
        <v>9</v>
      </c>
      <c r="AN36" s="239" t="s">
        <v>957</v>
      </c>
      <c r="AO36" s="238" t="s">
        <v>1515</v>
      </c>
      <c r="AP36" s="250"/>
      <c r="AQ36" s="250" t="s">
        <v>902</v>
      </c>
      <c r="AR36" s="251" t="s">
        <v>247</v>
      </c>
      <c r="AS36" s="259">
        <v>7188793959</v>
      </c>
      <c r="AT36" s="259"/>
      <c r="AU36" s="259"/>
      <c r="AV36" s="257"/>
      <c r="AW36" s="260"/>
      <c r="AX36" s="303" t="s">
        <v>1793</v>
      </c>
      <c r="AY36" s="257"/>
      <c r="AZ36" s="257"/>
      <c r="BA36" s="259"/>
      <c r="BB36" s="257"/>
      <c r="BC36" s="257"/>
      <c r="BD36" s="250"/>
      <c r="BE36" s="250"/>
      <c r="BF36" s="257"/>
      <c r="BG36" s="262" t="str">
        <f t="shared" si="8"/>
        <v>NÃO</v>
      </c>
      <c r="BH36" s="279">
        <f>'TURMA A'!AK54</f>
        <v>8</v>
      </c>
      <c r="BI36" s="279">
        <f>'TURMA A'!AL54</f>
        <v>7</v>
      </c>
      <c r="BJ36" s="279">
        <f>'TURMA A'!AM54</f>
        <v>9</v>
      </c>
      <c r="BK36" s="279">
        <f>'TURMA A'!AN54</f>
        <v>7.5</v>
      </c>
      <c r="BL36" s="263" t="str">
        <f>'TURMA A'!AR54</f>
        <v>SIM</v>
      </c>
      <c r="BM36" s="263">
        <f>'TURMA A'!AS54</f>
        <v>0</v>
      </c>
      <c r="BN36" s="263">
        <f>'TURMA A'!AT54</f>
        <v>0</v>
      </c>
      <c r="BO36" s="263" t="str">
        <f>'TURMA A'!AU54</f>
        <v>NÃO</v>
      </c>
      <c r="BP36" s="263">
        <f>'TURMA A'!AV54</f>
        <v>0</v>
      </c>
      <c r="BQ36" s="263">
        <f>'TURMA A'!AW54</f>
        <v>0</v>
      </c>
      <c r="BS36" s="187"/>
      <c r="BT36" s="187"/>
      <c r="BU36" s="187"/>
      <c r="BV36" s="187"/>
      <c r="BW36" s="187"/>
      <c r="BX36" s="187"/>
      <c r="BY36" s="187"/>
      <c r="BZ36" s="187"/>
      <c r="CA36" s="187"/>
      <c r="CB36" s="187"/>
      <c r="CC36" s="187"/>
      <c r="CD36" s="18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T36" s="185" t="s">
        <v>265</v>
      </c>
      <c r="CW36" s="185" t="s">
        <v>704</v>
      </c>
      <c r="CX36" s="185" t="s">
        <v>451</v>
      </c>
      <c r="CY36" s="185" t="s">
        <v>742</v>
      </c>
      <c r="CZ36" s="185" t="s">
        <v>567</v>
      </c>
    </row>
    <row r="37" spans="1:104" s="185" customFormat="1" ht="38.25" customHeight="1" thickTop="1" thickBot="1" x14ac:dyDescent="0.3">
      <c r="A37" s="196"/>
      <c r="B37" s="196"/>
      <c r="C37" s="197"/>
      <c r="D37" s="197"/>
      <c r="E37" s="197"/>
      <c r="F37" s="198">
        <f>'TURMA A'!A55</f>
        <v>25</v>
      </c>
      <c r="G37" s="197">
        <f>'TURMA A'!B55</f>
        <v>22</v>
      </c>
      <c r="H37" s="197">
        <f>'TURMA A'!C55</f>
        <v>3</v>
      </c>
      <c r="I37" s="197">
        <f>'TURMA A'!D55</f>
        <v>22</v>
      </c>
      <c r="J37" s="196">
        <f>'TURMA A'!E55</f>
        <v>0</v>
      </c>
      <c r="K37" s="196">
        <f>'TURMA A'!F55</f>
        <v>22</v>
      </c>
      <c r="L37" s="196">
        <f>'TURMA A'!AX55</f>
        <v>0</v>
      </c>
      <c r="M37" s="196">
        <f>'TURMA A'!Z55</f>
        <v>22</v>
      </c>
      <c r="N37" s="196"/>
      <c r="O37" s="247" t="s">
        <v>196</v>
      </c>
      <c r="P37" s="247" t="s">
        <v>142</v>
      </c>
      <c r="Q37" s="247" t="s">
        <v>199</v>
      </c>
      <c r="R37" s="264"/>
      <c r="S37" s="265"/>
      <c r="T37" s="265"/>
      <c r="U37" s="266"/>
      <c r="V37" s="265"/>
      <c r="W37" s="265"/>
      <c r="X37" s="265"/>
      <c r="Y37" s="265"/>
      <c r="Z37" s="267"/>
      <c r="AA37" s="267"/>
      <c r="AB37" s="265"/>
      <c r="AC37" s="265"/>
      <c r="AD37" s="265"/>
      <c r="AE37" s="265"/>
      <c r="AF37" s="265"/>
      <c r="AG37" s="265"/>
      <c r="AH37" s="265"/>
      <c r="AI37" s="265"/>
      <c r="AJ37" s="265"/>
      <c r="AK37" s="265"/>
      <c r="AL37" s="265"/>
      <c r="AM37" s="265"/>
      <c r="AN37" s="267"/>
      <c r="AO37" s="265"/>
      <c r="AP37" s="265"/>
      <c r="AQ37" s="265"/>
      <c r="AR37" s="265"/>
      <c r="AS37" s="268"/>
      <c r="AT37" s="268"/>
      <c r="AU37" s="268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9"/>
      <c r="BH37" s="280"/>
      <c r="BI37" s="280"/>
      <c r="BJ37" s="280"/>
      <c r="BK37" s="280"/>
      <c r="BL37" s="270"/>
      <c r="BM37" s="270"/>
      <c r="BN37" s="270"/>
      <c r="BO37" s="270"/>
      <c r="BP37" s="270"/>
      <c r="BQ37" s="271"/>
      <c r="BS37" s="187"/>
      <c r="BT37" s="187"/>
      <c r="BU37" s="187"/>
      <c r="BV37" s="187"/>
      <c r="BW37" s="187"/>
      <c r="BX37" s="187"/>
      <c r="BY37" s="187"/>
      <c r="BZ37" s="187"/>
      <c r="CA37" s="187"/>
      <c r="CB37" s="187"/>
      <c r="CC37" s="187"/>
      <c r="CD37" s="187"/>
      <c r="CE37" s="187"/>
      <c r="CF37" s="187"/>
      <c r="CG37" s="187"/>
      <c r="CH37" s="187"/>
      <c r="CI37" s="187"/>
      <c r="CJ37" s="187"/>
      <c r="CK37" s="187"/>
      <c r="CL37" s="187"/>
      <c r="CM37" s="187"/>
      <c r="CN37" s="187"/>
      <c r="CO37" s="187"/>
      <c r="CP37" s="187"/>
      <c r="CQ37" s="187"/>
      <c r="CT37" s="185" t="s">
        <v>266</v>
      </c>
      <c r="CW37" s="185" t="s">
        <v>705</v>
      </c>
      <c r="CX37" s="185" t="s">
        <v>452</v>
      </c>
      <c r="CY37" s="185" t="s">
        <v>742</v>
      </c>
      <c r="CZ37" s="185" t="s">
        <v>568</v>
      </c>
    </row>
    <row r="38" spans="1:104" s="185" customFormat="1" ht="15.75" customHeight="1" thickTop="1" x14ac:dyDescent="0.25">
      <c r="A38" s="180">
        <f t="shared" si="2"/>
        <v>2014.3</v>
      </c>
      <c r="B38" s="180" t="str">
        <f t="shared" si="3"/>
        <v>SOLAR</v>
      </c>
      <c r="C38" s="178" t="str">
        <f t="shared" si="4"/>
        <v>COLETIVO PELOURINHO</v>
      </c>
      <c r="D38" s="178" t="str">
        <f t="shared" si="5"/>
        <v>Escola Olodum</v>
      </c>
      <c r="E38" s="179" t="str">
        <f t="shared" si="6"/>
        <v>Vinicius Gomez</v>
      </c>
      <c r="F38" s="179" t="str">
        <f>'TURMA B'!A30</f>
        <v>SIM</v>
      </c>
      <c r="G38" s="179" t="str">
        <f>'TURMA B'!B30</f>
        <v>SIM</v>
      </c>
      <c r="H38" s="179" t="str">
        <f>'TURMA B'!C30</f>
        <v>NÃO</v>
      </c>
      <c r="I38" s="179" t="str">
        <f>'TURMA B'!D30</f>
        <v>SIM</v>
      </c>
      <c r="J38" s="179" t="str">
        <f>'TURMA B'!E30</f>
        <v>NÃO</v>
      </c>
      <c r="K38" s="199" t="str">
        <f>'TURMA B'!F30</f>
        <v>SIM</v>
      </c>
      <c r="L38" s="179" t="str">
        <f>'TURMA B'!AX30</f>
        <v>NÃO</v>
      </c>
      <c r="M38" s="199" t="str">
        <f>'TURMA B'!Z30</f>
        <v>Sim</v>
      </c>
      <c r="N38" s="199">
        <f>'TURMA B'!H30</f>
        <v>0</v>
      </c>
      <c r="O38" s="182" t="str">
        <f>IF($O$37="SELECIONE OS DIAS DE AULAS","",$O$37)</f>
        <v>Segunda e Quarta</v>
      </c>
      <c r="P38" s="183" t="s">
        <v>142</v>
      </c>
      <c r="Q38" s="182" t="str">
        <f>IF($Q$37="SELECIONE AQUI O CURSO","",$Q$37)</f>
        <v>Varejo</v>
      </c>
      <c r="R38" s="182" t="s">
        <v>862</v>
      </c>
      <c r="S38" s="227" t="s">
        <v>12</v>
      </c>
      <c r="T38" s="241">
        <v>35039</v>
      </c>
      <c r="U38" s="229">
        <f t="shared" ca="1" si="1"/>
        <v>18</v>
      </c>
      <c r="V38" s="182" t="s">
        <v>238</v>
      </c>
      <c r="W38" s="182" t="s">
        <v>238</v>
      </c>
      <c r="X38" s="182" t="s">
        <v>863</v>
      </c>
      <c r="Y38" s="182" t="s">
        <v>863</v>
      </c>
      <c r="Z38" s="248" t="s">
        <v>864</v>
      </c>
      <c r="AA38" s="248" t="s">
        <v>865</v>
      </c>
      <c r="AB38" s="182" t="s">
        <v>192</v>
      </c>
      <c r="AC38" s="182" t="s">
        <v>192</v>
      </c>
      <c r="AD38" s="182" t="s">
        <v>193</v>
      </c>
      <c r="AE38" s="182" t="s">
        <v>193</v>
      </c>
      <c r="AF38" s="182" t="s">
        <v>193</v>
      </c>
      <c r="AG38" s="182" t="s">
        <v>19</v>
      </c>
      <c r="AH38" s="182" t="s">
        <v>866</v>
      </c>
      <c r="AI38" s="182"/>
      <c r="AJ38" s="182"/>
      <c r="AK38" s="182"/>
      <c r="AL38" s="227" t="s">
        <v>1628</v>
      </c>
      <c r="AM38" s="182">
        <v>38</v>
      </c>
      <c r="AN38" s="239" t="s">
        <v>957</v>
      </c>
      <c r="AO38" s="182" t="s">
        <v>1049</v>
      </c>
      <c r="AP38" s="182"/>
      <c r="AQ38" s="182" t="s">
        <v>902</v>
      </c>
      <c r="AR38" s="227" t="s">
        <v>247</v>
      </c>
      <c r="AS38" s="232">
        <v>7192004647</v>
      </c>
      <c r="AT38" s="232"/>
      <c r="AU38" s="232"/>
      <c r="AV38" s="182"/>
      <c r="AW38" s="233"/>
      <c r="AX38" s="293" t="s">
        <v>868</v>
      </c>
      <c r="AY38" s="182"/>
      <c r="AZ38" s="182"/>
      <c r="BA38" s="232"/>
      <c r="BB38" s="182"/>
      <c r="BC38" s="182"/>
      <c r="BD38" s="182"/>
      <c r="BE38" s="182"/>
      <c r="BF38" s="182"/>
      <c r="BG38" s="234" t="str">
        <f t="shared" ref="BG38:BG62" si="9">IF(K38="SIM",IF(OR(Z38&lt;&gt;0,AA38&lt;&gt;0),"SIM","NÃO"),"NÃO")</f>
        <v>SIM</v>
      </c>
      <c r="BH38" s="281">
        <f>'TURMA B'!AK30</f>
        <v>8</v>
      </c>
      <c r="BI38" s="281">
        <f>'TURMA B'!AL30</f>
        <v>10</v>
      </c>
      <c r="BJ38" s="281">
        <f>'TURMA B'!AM30</f>
        <v>9</v>
      </c>
      <c r="BK38" s="281">
        <f>'TURMA B'!AN30</f>
        <v>9</v>
      </c>
      <c r="BL38" s="235" t="str">
        <f>'TURMA B'!AR30</f>
        <v>NÃO</v>
      </c>
      <c r="BM38" s="235">
        <f>'TURMA B'!AS30</f>
        <v>0</v>
      </c>
      <c r="BN38" s="235">
        <f>'TURMA B'!AT30</f>
        <v>0</v>
      </c>
      <c r="BO38" s="235" t="str">
        <f>'TURMA B'!AU30</f>
        <v>NÃO</v>
      </c>
      <c r="BP38" s="235">
        <f>'TURMA B'!AV30</f>
        <v>0</v>
      </c>
      <c r="BQ38" s="235">
        <f>'TURMA B'!AW30</f>
        <v>0</v>
      </c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T38" s="185" t="s">
        <v>267</v>
      </c>
      <c r="CW38" s="185" t="s">
        <v>706</v>
      </c>
      <c r="CX38" s="185" t="s">
        <v>743</v>
      </c>
      <c r="CY38" s="185" t="s">
        <v>742</v>
      </c>
      <c r="CZ38" s="185" t="s">
        <v>569</v>
      </c>
    </row>
    <row r="39" spans="1:104" s="185" customFormat="1" ht="15.75" customHeight="1" x14ac:dyDescent="0.25">
      <c r="A39" s="180">
        <f t="shared" si="2"/>
        <v>2014.3</v>
      </c>
      <c r="B39" s="180" t="str">
        <f t="shared" si="3"/>
        <v>SOLAR</v>
      </c>
      <c r="C39" s="179" t="str">
        <f t="shared" si="4"/>
        <v>COLETIVO PELOURINHO</v>
      </c>
      <c r="D39" s="179" t="str">
        <f t="shared" si="5"/>
        <v>Escola Olodum</v>
      </c>
      <c r="E39" s="179" t="str">
        <f t="shared" si="6"/>
        <v>Vinicius Gomez</v>
      </c>
      <c r="F39" s="179" t="str">
        <f>'TURMA B'!A31</f>
        <v>SIM</v>
      </c>
      <c r="G39" s="179" t="str">
        <f>'TURMA B'!B31</f>
        <v>SIM</v>
      </c>
      <c r="H39" s="179" t="str">
        <f>'TURMA B'!C31</f>
        <v>NÃO</v>
      </c>
      <c r="I39" s="179" t="str">
        <f>'TURMA B'!D31</f>
        <v>SIM</v>
      </c>
      <c r="J39" s="179" t="str">
        <f>'TURMA B'!E31</f>
        <v>NÃO</v>
      </c>
      <c r="K39" s="199" t="str">
        <f>'TURMA B'!F31</f>
        <v>SIM</v>
      </c>
      <c r="L39" s="179" t="str">
        <f>'TURMA B'!AX31</f>
        <v>NÃO</v>
      </c>
      <c r="M39" s="199" t="str">
        <f>'TURMA B'!Z31</f>
        <v>Sim</v>
      </c>
      <c r="N39" s="199">
        <f>'TURMA B'!H31</f>
        <v>0</v>
      </c>
      <c r="O39" s="182" t="str">
        <f t="shared" ref="O39:O62" si="10">IF($O$37="SELECIONE OS DIAS DE AULAS","",$O$37)</f>
        <v>Segunda e Quarta</v>
      </c>
      <c r="P39" s="183" t="s">
        <v>142</v>
      </c>
      <c r="Q39" s="182" t="str">
        <f t="shared" ref="Q39:Q62" si="11">IF($Q$37="SELECIONE AQUI O CURSO","",$Q$37)</f>
        <v>Varejo</v>
      </c>
      <c r="R39" s="182" t="s">
        <v>869</v>
      </c>
      <c r="S39" s="227" t="s">
        <v>12</v>
      </c>
      <c r="T39" s="241">
        <v>34939</v>
      </c>
      <c r="U39" s="229">
        <f t="shared" ca="1" si="1"/>
        <v>19</v>
      </c>
      <c r="V39" s="182" t="s">
        <v>238</v>
      </c>
      <c r="W39" s="182" t="s">
        <v>238</v>
      </c>
      <c r="X39" s="182" t="s">
        <v>863</v>
      </c>
      <c r="Y39" s="230" t="s">
        <v>863</v>
      </c>
      <c r="Z39" s="248" t="s">
        <v>870</v>
      </c>
      <c r="AA39" s="248" t="s">
        <v>871</v>
      </c>
      <c r="AB39" s="182" t="s">
        <v>863</v>
      </c>
      <c r="AC39" s="182" t="s">
        <v>192</v>
      </c>
      <c r="AD39" s="182" t="s">
        <v>193</v>
      </c>
      <c r="AE39" s="182" t="s">
        <v>193</v>
      </c>
      <c r="AF39" s="182" t="s">
        <v>193</v>
      </c>
      <c r="AG39" s="182" t="s">
        <v>19</v>
      </c>
      <c r="AH39" s="182" t="s">
        <v>872</v>
      </c>
      <c r="AI39" s="182"/>
      <c r="AJ39" s="182"/>
      <c r="AK39" s="182"/>
      <c r="AL39" s="227" t="s">
        <v>1629</v>
      </c>
      <c r="AM39" s="182">
        <v>38</v>
      </c>
      <c r="AN39" s="239" t="s">
        <v>957</v>
      </c>
      <c r="AO39" s="182" t="s">
        <v>1049</v>
      </c>
      <c r="AP39" s="182"/>
      <c r="AQ39" s="182" t="s">
        <v>902</v>
      </c>
      <c r="AR39" s="227" t="s">
        <v>247</v>
      </c>
      <c r="AS39" s="232">
        <v>7193840715</v>
      </c>
      <c r="AT39" s="232"/>
      <c r="AU39" s="232"/>
      <c r="AV39" s="238"/>
      <c r="AW39" s="240"/>
      <c r="AX39" s="293" t="s">
        <v>873</v>
      </c>
      <c r="AY39" s="238"/>
      <c r="AZ39" s="238"/>
      <c r="BA39" s="232"/>
      <c r="BB39" s="238"/>
      <c r="BC39" s="238"/>
      <c r="BD39" s="182"/>
      <c r="BE39" s="182"/>
      <c r="BF39" s="238"/>
      <c r="BG39" s="234" t="str">
        <f t="shared" si="9"/>
        <v>SIM</v>
      </c>
      <c r="BH39" s="281">
        <f>'TURMA B'!AK31</f>
        <v>6</v>
      </c>
      <c r="BI39" s="281">
        <f>'TURMA B'!AL31</f>
        <v>10</v>
      </c>
      <c r="BJ39" s="281">
        <f>'TURMA B'!AM31</f>
        <v>8</v>
      </c>
      <c r="BK39" s="281">
        <f>'TURMA B'!AN31</f>
        <v>8</v>
      </c>
      <c r="BL39" s="235" t="str">
        <f>'TURMA B'!AR31</f>
        <v>NÃO</v>
      </c>
      <c r="BM39" s="235">
        <f>'TURMA B'!AS31</f>
        <v>0</v>
      </c>
      <c r="BN39" s="235">
        <f>'TURMA B'!AT31</f>
        <v>0</v>
      </c>
      <c r="BO39" s="235" t="str">
        <f>'TURMA B'!AU31</f>
        <v>NÃO</v>
      </c>
      <c r="BP39" s="235">
        <f>'TURMA B'!AV31</f>
        <v>0</v>
      </c>
      <c r="BQ39" s="235">
        <f>'TURMA B'!AW31</f>
        <v>0</v>
      </c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T39" s="185" t="s">
        <v>268</v>
      </c>
      <c r="CW39" s="185" t="s">
        <v>707</v>
      </c>
      <c r="CX39" s="185" t="s">
        <v>498</v>
      </c>
      <c r="CY39" s="185" t="s">
        <v>742</v>
      </c>
      <c r="CZ39" s="185" t="s">
        <v>570</v>
      </c>
    </row>
    <row r="40" spans="1:104" s="185" customFormat="1" ht="15.75" customHeight="1" x14ac:dyDescent="0.25">
      <c r="A40" s="180">
        <f t="shared" si="2"/>
        <v>2014.3</v>
      </c>
      <c r="B40" s="180" t="str">
        <f t="shared" si="3"/>
        <v>SOLAR</v>
      </c>
      <c r="C40" s="179" t="str">
        <f t="shared" si="4"/>
        <v>COLETIVO PELOURINHO</v>
      </c>
      <c r="D40" s="179" t="str">
        <f t="shared" si="5"/>
        <v>Escola Olodum</v>
      </c>
      <c r="E40" s="179" t="str">
        <f t="shared" si="6"/>
        <v>Vinicius Gomez</v>
      </c>
      <c r="F40" s="179" t="str">
        <f>'TURMA B'!A32</f>
        <v>SIM</v>
      </c>
      <c r="G40" s="179" t="str">
        <f>'TURMA B'!B32</f>
        <v>SIM</v>
      </c>
      <c r="H40" s="179" t="str">
        <f>'TURMA B'!C32</f>
        <v>NÃO</v>
      </c>
      <c r="I40" s="179" t="str">
        <f>'TURMA B'!D32</f>
        <v>SIM</v>
      </c>
      <c r="J40" s="179" t="str">
        <f>'TURMA B'!E32</f>
        <v>NÃO</v>
      </c>
      <c r="K40" s="199" t="str">
        <f>'TURMA B'!F32</f>
        <v>SIM</v>
      </c>
      <c r="L40" s="179" t="str">
        <f>'TURMA B'!AX32</f>
        <v>NÃO</v>
      </c>
      <c r="M40" s="199" t="str">
        <f>'TURMA B'!Z32</f>
        <v>Sim</v>
      </c>
      <c r="N40" s="199">
        <f>'TURMA B'!H32</f>
        <v>0</v>
      </c>
      <c r="O40" s="182" t="str">
        <f t="shared" si="10"/>
        <v>Segunda e Quarta</v>
      </c>
      <c r="P40" s="183" t="s">
        <v>142</v>
      </c>
      <c r="Q40" s="182" t="str">
        <f t="shared" si="11"/>
        <v>Varejo</v>
      </c>
      <c r="R40" s="182" t="s">
        <v>874</v>
      </c>
      <c r="S40" s="227" t="s">
        <v>12</v>
      </c>
      <c r="T40" s="241">
        <v>36189</v>
      </c>
      <c r="U40" s="229">
        <f t="shared" ca="1" si="1"/>
        <v>15</v>
      </c>
      <c r="V40" s="182" t="s">
        <v>238</v>
      </c>
      <c r="W40" s="182" t="s">
        <v>238</v>
      </c>
      <c r="X40" s="182" t="s">
        <v>863</v>
      </c>
      <c r="Y40" s="230" t="s">
        <v>863</v>
      </c>
      <c r="Z40" s="248" t="s">
        <v>875</v>
      </c>
      <c r="AA40" s="248" t="s">
        <v>876</v>
      </c>
      <c r="AB40" s="182" t="s">
        <v>863</v>
      </c>
      <c r="AC40" s="182" t="s">
        <v>238</v>
      </c>
      <c r="AD40" s="182" t="s">
        <v>238</v>
      </c>
      <c r="AE40" s="182" t="s">
        <v>193</v>
      </c>
      <c r="AF40" s="182" t="s">
        <v>863</v>
      </c>
      <c r="AG40" s="182" t="s">
        <v>13</v>
      </c>
      <c r="AH40" s="182" t="s">
        <v>877</v>
      </c>
      <c r="AI40" s="182"/>
      <c r="AJ40" s="182"/>
      <c r="AK40" s="182"/>
      <c r="AL40" s="237" t="s">
        <v>878</v>
      </c>
      <c r="AM40" s="238">
        <v>5</v>
      </c>
      <c r="AN40" s="239" t="s">
        <v>879</v>
      </c>
      <c r="AO40" s="238" t="s">
        <v>880</v>
      </c>
      <c r="AP40" s="182"/>
      <c r="AQ40" s="182" t="s">
        <v>867</v>
      </c>
      <c r="AR40" s="227" t="s">
        <v>247</v>
      </c>
      <c r="AS40" s="232">
        <v>7184575381</v>
      </c>
      <c r="AT40" s="232"/>
      <c r="AU40" s="232"/>
      <c r="AV40" s="238"/>
      <c r="AW40" s="240"/>
      <c r="AX40" s="293" t="s">
        <v>881</v>
      </c>
      <c r="AY40" s="238"/>
      <c r="AZ40" s="238"/>
      <c r="BA40" s="232"/>
      <c r="BB40" s="238"/>
      <c r="BC40" s="238"/>
      <c r="BD40" s="182"/>
      <c r="BE40" s="182"/>
      <c r="BF40" s="238"/>
      <c r="BG40" s="234" t="str">
        <f t="shared" si="9"/>
        <v>SIM</v>
      </c>
      <c r="BH40" s="281">
        <f>'TURMA B'!AK32</f>
        <v>9</v>
      </c>
      <c r="BI40" s="281">
        <f>'TURMA B'!AL32</f>
        <v>10</v>
      </c>
      <c r="BJ40" s="281">
        <f>'TURMA B'!AM32</f>
        <v>8</v>
      </c>
      <c r="BK40" s="281">
        <f>'TURMA B'!AN32</f>
        <v>9.5</v>
      </c>
      <c r="BL40" s="235" t="str">
        <f>'TURMA B'!AR32</f>
        <v>NÃO</v>
      </c>
      <c r="BM40" s="235">
        <f>'TURMA B'!AS32</f>
        <v>0</v>
      </c>
      <c r="BN40" s="235">
        <f>'TURMA B'!AT32</f>
        <v>0</v>
      </c>
      <c r="BO40" s="235" t="str">
        <f>'TURMA B'!AU32</f>
        <v>NÃO</v>
      </c>
      <c r="BP40" s="235">
        <f>'TURMA B'!AV32</f>
        <v>0</v>
      </c>
      <c r="BQ40" s="235">
        <f>'TURMA B'!AW32</f>
        <v>0</v>
      </c>
      <c r="BS40" s="187"/>
      <c r="BT40" s="187"/>
      <c r="BU40" s="187"/>
      <c r="BV40" s="187"/>
      <c r="BW40" s="187"/>
      <c r="BX40" s="187"/>
      <c r="BY40" s="187"/>
      <c r="BZ40" s="187"/>
      <c r="CA40" s="187"/>
      <c r="CB40" s="187"/>
      <c r="CC40" s="187"/>
      <c r="CD40" s="187"/>
      <c r="CE40" s="187"/>
      <c r="CF40" s="187"/>
      <c r="CG40" s="187"/>
      <c r="CH40" s="187"/>
      <c r="CI40" s="187"/>
      <c r="CJ40" s="187"/>
      <c r="CK40" s="187"/>
      <c r="CL40" s="187"/>
      <c r="CM40" s="187"/>
      <c r="CN40" s="187"/>
      <c r="CO40" s="187"/>
      <c r="CP40" s="187"/>
      <c r="CQ40" s="187"/>
      <c r="CW40" s="185" t="s">
        <v>708</v>
      </c>
      <c r="CX40" s="185" t="s">
        <v>448</v>
      </c>
      <c r="CY40" s="185" t="s">
        <v>742</v>
      </c>
      <c r="CZ40" s="185" t="s">
        <v>571</v>
      </c>
    </row>
    <row r="41" spans="1:104" s="185" customFormat="1" ht="15.75" customHeight="1" x14ac:dyDescent="0.25">
      <c r="A41" s="180">
        <f t="shared" si="2"/>
        <v>2014.3</v>
      </c>
      <c r="B41" s="180" t="str">
        <f t="shared" si="3"/>
        <v>SOLAR</v>
      </c>
      <c r="C41" s="179" t="str">
        <f t="shared" si="4"/>
        <v>COLETIVO PELOURINHO</v>
      </c>
      <c r="D41" s="179" t="str">
        <f t="shared" si="5"/>
        <v>Escola Olodum</v>
      </c>
      <c r="E41" s="179" t="str">
        <f t="shared" si="6"/>
        <v>Vinicius Gomez</v>
      </c>
      <c r="F41" s="179" t="str">
        <f>'TURMA B'!A33</f>
        <v>SIM</v>
      </c>
      <c r="G41" s="179" t="str">
        <f>'TURMA B'!B33</f>
        <v>SIM</v>
      </c>
      <c r="H41" s="179" t="str">
        <f>'TURMA B'!C33</f>
        <v>NÃO</v>
      </c>
      <c r="I41" s="179" t="str">
        <f>'TURMA B'!D33</f>
        <v>SIM</v>
      </c>
      <c r="J41" s="179" t="str">
        <f>'TURMA B'!E33</f>
        <v>NÃO</v>
      </c>
      <c r="K41" s="199" t="str">
        <f>'TURMA B'!F33</f>
        <v>SIM</v>
      </c>
      <c r="L41" s="179" t="str">
        <f>'TURMA B'!AX33</f>
        <v>NÃO</v>
      </c>
      <c r="M41" s="199" t="str">
        <f>'TURMA B'!Z33</f>
        <v>Sim</v>
      </c>
      <c r="N41" s="199">
        <f>'TURMA B'!H33</f>
        <v>0</v>
      </c>
      <c r="O41" s="182" t="str">
        <f t="shared" si="10"/>
        <v>Segunda e Quarta</v>
      </c>
      <c r="P41" s="183" t="s">
        <v>142</v>
      </c>
      <c r="Q41" s="182" t="str">
        <f t="shared" si="11"/>
        <v>Varejo</v>
      </c>
      <c r="R41" s="182" t="s">
        <v>882</v>
      </c>
      <c r="S41" s="227" t="s">
        <v>12</v>
      </c>
      <c r="T41" s="241">
        <v>34904</v>
      </c>
      <c r="U41" s="229">
        <f t="shared" ca="1" si="1"/>
        <v>19</v>
      </c>
      <c r="V41" s="182" t="s">
        <v>193</v>
      </c>
      <c r="W41" s="182" t="s">
        <v>193</v>
      </c>
      <c r="X41" s="182" t="s">
        <v>192</v>
      </c>
      <c r="Y41" s="230" t="s">
        <v>192</v>
      </c>
      <c r="Z41" s="248" t="s">
        <v>883</v>
      </c>
      <c r="AA41" s="248" t="s">
        <v>1466</v>
      </c>
      <c r="AB41" s="182" t="s">
        <v>192</v>
      </c>
      <c r="AC41" s="182" t="s">
        <v>192</v>
      </c>
      <c r="AD41" s="182" t="s">
        <v>193</v>
      </c>
      <c r="AE41" s="182" t="s">
        <v>193</v>
      </c>
      <c r="AF41" s="182" t="s">
        <v>193</v>
      </c>
      <c r="AG41" s="182" t="s">
        <v>19</v>
      </c>
      <c r="AH41" s="182" t="s">
        <v>898</v>
      </c>
      <c r="AI41" s="182"/>
      <c r="AJ41" s="182"/>
      <c r="AK41" s="182"/>
      <c r="AL41" s="237" t="s">
        <v>884</v>
      </c>
      <c r="AM41" s="238">
        <v>376</v>
      </c>
      <c r="AN41" s="239" t="s">
        <v>885</v>
      </c>
      <c r="AO41" s="238"/>
      <c r="AP41" s="182"/>
      <c r="AQ41" s="182" t="s">
        <v>886</v>
      </c>
      <c r="AR41" s="227" t="s">
        <v>247</v>
      </c>
      <c r="AS41" s="232">
        <v>7191167477</v>
      </c>
      <c r="AT41" s="232">
        <v>7136552183</v>
      </c>
      <c r="AU41" s="232"/>
      <c r="AV41" s="238"/>
      <c r="AW41" s="240"/>
      <c r="AX41" s="293" t="s">
        <v>887</v>
      </c>
      <c r="AY41" s="238"/>
      <c r="AZ41" s="238"/>
      <c r="BA41" s="232"/>
      <c r="BB41" s="238"/>
      <c r="BC41" s="238"/>
      <c r="BD41" s="182"/>
      <c r="BE41" s="182"/>
      <c r="BF41" s="238"/>
      <c r="BG41" s="234" t="str">
        <f t="shared" si="9"/>
        <v>SIM</v>
      </c>
      <c r="BH41" s="281">
        <f>'TURMA B'!AK33</f>
        <v>8</v>
      </c>
      <c r="BI41" s="281">
        <f>'TURMA B'!AL33</f>
        <v>10</v>
      </c>
      <c r="BJ41" s="281">
        <f>'TURMA B'!AM33</f>
        <v>8</v>
      </c>
      <c r="BK41" s="281">
        <f>'TURMA B'!AN33</f>
        <v>9</v>
      </c>
      <c r="BL41" s="235" t="str">
        <f>'TURMA B'!AR33</f>
        <v>NÃO</v>
      </c>
      <c r="BM41" s="235">
        <f>'TURMA B'!AS33</f>
        <v>0</v>
      </c>
      <c r="BN41" s="235">
        <f>'TURMA B'!AT33</f>
        <v>0</v>
      </c>
      <c r="BO41" s="235" t="str">
        <f>'TURMA B'!AU33</f>
        <v>NÃO</v>
      </c>
      <c r="BP41" s="235">
        <f>'TURMA B'!AV33</f>
        <v>0</v>
      </c>
      <c r="BQ41" s="235">
        <f>'TURMA B'!AW33</f>
        <v>0</v>
      </c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W41" s="185" t="s">
        <v>709</v>
      </c>
      <c r="CX41" s="185" t="s">
        <v>520</v>
      </c>
      <c r="CY41" s="185" t="s">
        <v>191</v>
      </c>
      <c r="CZ41" s="185" t="s">
        <v>572</v>
      </c>
    </row>
    <row r="42" spans="1:104" s="185" customFormat="1" ht="15.75" customHeight="1" x14ac:dyDescent="0.25">
      <c r="A42" s="180">
        <f t="shared" si="2"/>
        <v>2014.3</v>
      </c>
      <c r="B42" s="180" t="str">
        <f t="shared" si="3"/>
        <v>SOLAR</v>
      </c>
      <c r="C42" s="179" t="str">
        <f t="shared" si="4"/>
        <v>COLETIVO PELOURINHO</v>
      </c>
      <c r="D42" s="179" t="str">
        <f t="shared" si="5"/>
        <v>Escola Olodum</v>
      </c>
      <c r="E42" s="179" t="str">
        <f t="shared" si="6"/>
        <v>Vinicius Gomez</v>
      </c>
      <c r="F42" s="179" t="str">
        <f>'TURMA B'!A34</f>
        <v>SIM</v>
      </c>
      <c r="G42" s="179" t="str">
        <f>'TURMA B'!B34</f>
        <v>SIM</v>
      </c>
      <c r="H42" s="179" t="str">
        <f>'TURMA B'!C34</f>
        <v>NÃO</v>
      </c>
      <c r="I42" s="179" t="str">
        <f>'TURMA B'!D34</f>
        <v>SIM</v>
      </c>
      <c r="J42" s="179" t="str">
        <f>'TURMA B'!E34</f>
        <v>NÃO</v>
      </c>
      <c r="K42" s="199" t="str">
        <f>'TURMA B'!F34</f>
        <v>SIM</v>
      </c>
      <c r="L42" s="179" t="str">
        <f>'TURMA B'!AX34</f>
        <v>NÃO</v>
      </c>
      <c r="M42" s="199" t="str">
        <f>'TURMA B'!Z34</f>
        <v>Sim</v>
      </c>
      <c r="N42" s="199">
        <f>'TURMA B'!H34</f>
        <v>0</v>
      </c>
      <c r="O42" s="182" t="str">
        <f t="shared" si="10"/>
        <v>Segunda e Quarta</v>
      </c>
      <c r="P42" s="183" t="s">
        <v>142</v>
      </c>
      <c r="Q42" s="182" t="str">
        <f t="shared" si="11"/>
        <v>Varejo</v>
      </c>
      <c r="R42" s="182" t="s">
        <v>888</v>
      </c>
      <c r="S42" s="227" t="s">
        <v>12</v>
      </c>
      <c r="T42" s="241">
        <v>35484</v>
      </c>
      <c r="U42" s="229">
        <f t="shared" ca="1" si="1"/>
        <v>17</v>
      </c>
      <c r="V42" s="182" t="s">
        <v>238</v>
      </c>
      <c r="W42" s="182" t="s">
        <v>193</v>
      </c>
      <c r="X42" s="182" t="s">
        <v>192</v>
      </c>
      <c r="Y42" s="230" t="s">
        <v>192</v>
      </c>
      <c r="Z42" s="248" t="s">
        <v>889</v>
      </c>
      <c r="AA42" s="248" t="s">
        <v>890</v>
      </c>
      <c r="AB42" s="182" t="s">
        <v>192</v>
      </c>
      <c r="AC42" s="182" t="s">
        <v>238</v>
      </c>
      <c r="AD42" s="182" t="s">
        <v>193</v>
      </c>
      <c r="AE42" s="182" t="s">
        <v>193</v>
      </c>
      <c r="AF42" s="182" t="s">
        <v>192</v>
      </c>
      <c r="AG42" s="182" t="s">
        <v>16</v>
      </c>
      <c r="AH42" s="182" t="s">
        <v>891</v>
      </c>
      <c r="AI42" s="182" t="s">
        <v>17</v>
      </c>
      <c r="AJ42" s="182" t="s">
        <v>204</v>
      </c>
      <c r="AK42" s="182"/>
      <c r="AL42" s="237" t="s">
        <v>892</v>
      </c>
      <c r="AM42" s="238">
        <v>11</v>
      </c>
      <c r="AN42" s="239" t="s">
        <v>893</v>
      </c>
      <c r="AO42" s="238" t="s">
        <v>894</v>
      </c>
      <c r="AP42" s="182"/>
      <c r="AQ42" s="182" t="s">
        <v>867</v>
      </c>
      <c r="AR42" s="227" t="s">
        <v>247</v>
      </c>
      <c r="AS42" s="232">
        <v>7186809621</v>
      </c>
      <c r="AT42" s="232">
        <v>7132413695</v>
      </c>
      <c r="AU42" s="232"/>
      <c r="AV42" s="238"/>
      <c r="AW42" s="240"/>
      <c r="AX42" s="293" t="s">
        <v>1467</v>
      </c>
      <c r="AY42" s="238"/>
      <c r="AZ42" s="238"/>
      <c r="BA42" s="232"/>
      <c r="BB42" s="238"/>
      <c r="BC42" s="238"/>
      <c r="BD42" s="182"/>
      <c r="BE42" s="182"/>
      <c r="BF42" s="238"/>
      <c r="BG42" s="234" t="str">
        <f t="shared" si="9"/>
        <v>SIM</v>
      </c>
      <c r="BH42" s="281">
        <f>'TURMA B'!AK34</f>
        <v>9</v>
      </c>
      <c r="BI42" s="281">
        <f>'TURMA B'!AL34</f>
        <v>9</v>
      </c>
      <c r="BJ42" s="281">
        <f>'TURMA B'!AM34</f>
        <v>9</v>
      </c>
      <c r="BK42" s="281">
        <f>'TURMA B'!AN34</f>
        <v>9</v>
      </c>
      <c r="BL42" s="235" t="str">
        <f>'TURMA B'!AR34</f>
        <v>NÃO</v>
      </c>
      <c r="BM42" s="235">
        <f>'TURMA B'!AS34</f>
        <v>0</v>
      </c>
      <c r="BN42" s="235">
        <f>'TURMA B'!AT34</f>
        <v>0</v>
      </c>
      <c r="BO42" s="235" t="str">
        <f>'TURMA B'!AU34</f>
        <v>NÃO</v>
      </c>
      <c r="BP42" s="235">
        <f>'TURMA B'!AV34</f>
        <v>0</v>
      </c>
      <c r="BQ42" s="235">
        <f>'TURMA B'!AW34</f>
        <v>0</v>
      </c>
      <c r="BS42" s="187"/>
      <c r="BT42" s="187"/>
      <c r="BU42" s="187"/>
      <c r="BV42" s="187"/>
      <c r="BW42" s="187"/>
      <c r="BX42" s="187"/>
      <c r="BY42" s="187"/>
      <c r="BZ42" s="187"/>
      <c r="CA42" s="187"/>
      <c r="CB42" s="187"/>
      <c r="CC42" s="187"/>
      <c r="CD42" s="187"/>
      <c r="CE42" s="187"/>
      <c r="CF42" s="187"/>
      <c r="CG42" s="187"/>
      <c r="CH42" s="187"/>
      <c r="CI42" s="187"/>
      <c r="CJ42" s="187"/>
      <c r="CK42" s="187"/>
      <c r="CL42" s="187"/>
      <c r="CM42" s="187"/>
      <c r="CN42" s="187"/>
      <c r="CO42" s="187"/>
      <c r="CP42" s="187"/>
      <c r="CQ42" s="187"/>
      <c r="CW42" s="185" t="s">
        <v>710</v>
      </c>
      <c r="CX42" s="185" t="s">
        <v>678</v>
      </c>
      <c r="CY42" s="185" t="s">
        <v>191</v>
      </c>
      <c r="CZ42" s="185" t="s">
        <v>573</v>
      </c>
    </row>
    <row r="43" spans="1:104" s="185" customFormat="1" ht="15.75" customHeight="1" x14ac:dyDescent="0.25">
      <c r="A43" s="180">
        <f t="shared" si="2"/>
        <v>2014.3</v>
      </c>
      <c r="B43" s="180" t="str">
        <f t="shared" si="3"/>
        <v>SOLAR</v>
      </c>
      <c r="C43" s="179" t="str">
        <f t="shared" si="4"/>
        <v>COLETIVO PELOURINHO</v>
      </c>
      <c r="D43" s="179" t="str">
        <f t="shared" si="5"/>
        <v>Escola Olodum</v>
      </c>
      <c r="E43" s="179" t="str">
        <f t="shared" si="6"/>
        <v>Vinicius Gomez</v>
      </c>
      <c r="F43" s="179" t="str">
        <f>'TURMA B'!A35</f>
        <v>SIM</v>
      </c>
      <c r="G43" s="179" t="str">
        <f>'TURMA B'!B35</f>
        <v>SIM</v>
      </c>
      <c r="H43" s="179" t="str">
        <f>'TURMA B'!C35</f>
        <v>NÃO</v>
      </c>
      <c r="I43" s="179" t="str">
        <f>'TURMA B'!D35</f>
        <v>SIM</v>
      </c>
      <c r="J43" s="179" t="str">
        <f>'TURMA B'!E35</f>
        <v>NÃO</v>
      </c>
      <c r="K43" s="199" t="str">
        <f>'TURMA B'!F35</f>
        <v>SIM</v>
      </c>
      <c r="L43" s="179" t="str">
        <f>'TURMA B'!AX35</f>
        <v>NÃO</v>
      </c>
      <c r="M43" s="199" t="str">
        <f>'TURMA B'!Z35</f>
        <v>Sim</v>
      </c>
      <c r="N43" s="199">
        <f>'TURMA B'!H35</f>
        <v>0</v>
      </c>
      <c r="O43" s="182" t="str">
        <f t="shared" si="10"/>
        <v>Segunda e Quarta</v>
      </c>
      <c r="P43" s="183" t="s">
        <v>142</v>
      </c>
      <c r="Q43" s="182" t="str">
        <f t="shared" si="11"/>
        <v>Varejo</v>
      </c>
      <c r="R43" s="182" t="s">
        <v>895</v>
      </c>
      <c r="S43" s="227" t="s">
        <v>12</v>
      </c>
      <c r="T43" s="241">
        <v>35177</v>
      </c>
      <c r="U43" s="229">
        <v>18</v>
      </c>
      <c r="V43" s="182" t="s">
        <v>238</v>
      </c>
      <c r="W43" s="182" t="s">
        <v>193</v>
      </c>
      <c r="X43" s="182" t="s">
        <v>192</v>
      </c>
      <c r="Y43" s="230" t="s">
        <v>192</v>
      </c>
      <c r="Z43" s="248" t="s">
        <v>896</v>
      </c>
      <c r="AA43" s="248"/>
      <c r="AB43" s="182" t="s">
        <v>192</v>
      </c>
      <c r="AC43" s="182" t="s">
        <v>192</v>
      </c>
      <c r="AD43" s="182" t="s">
        <v>193</v>
      </c>
      <c r="AE43" s="182" t="s">
        <v>193</v>
      </c>
      <c r="AF43" s="182" t="s">
        <v>192</v>
      </c>
      <c r="AG43" s="182" t="s">
        <v>16</v>
      </c>
      <c r="AH43" s="182" t="s">
        <v>897</v>
      </c>
      <c r="AI43" s="182" t="s">
        <v>17</v>
      </c>
      <c r="AJ43" s="182" t="s">
        <v>204</v>
      </c>
      <c r="AK43" s="182"/>
      <c r="AL43" s="237" t="s">
        <v>899</v>
      </c>
      <c r="AM43" s="238">
        <v>16</v>
      </c>
      <c r="AN43" s="239" t="s">
        <v>900</v>
      </c>
      <c r="AO43" s="238" t="s">
        <v>901</v>
      </c>
      <c r="AP43" s="182"/>
      <c r="AQ43" s="182" t="s">
        <v>902</v>
      </c>
      <c r="AR43" s="227" t="s">
        <v>247</v>
      </c>
      <c r="AS43" s="232">
        <v>7192993965</v>
      </c>
      <c r="AT43" s="232"/>
      <c r="AU43" s="232" t="s">
        <v>903</v>
      </c>
      <c r="AV43" s="238"/>
      <c r="AW43" s="240"/>
      <c r="AX43" s="293" t="s">
        <v>904</v>
      </c>
      <c r="AY43" s="238"/>
      <c r="AZ43" s="238"/>
      <c r="BA43" s="232"/>
      <c r="BB43" s="238"/>
      <c r="BC43" s="238"/>
      <c r="BD43" s="182"/>
      <c r="BE43" s="182"/>
      <c r="BF43" s="238"/>
      <c r="BG43" s="234" t="str">
        <f t="shared" si="9"/>
        <v>SIM</v>
      </c>
      <c r="BH43" s="281">
        <f>'TURMA B'!AK35</f>
        <v>8</v>
      </c>
      <c r="BI43" s="281">
        <f>'TURMA B'!AL35</f>
        <v>9</v>
      </c>
      <c r="BJ43" s="281">
        <f>'TURMA B'!AM35</f>
        <v>8</v>
      </c>
      <c r="BK43" s="281">
        <f>'TURMA B'!AN35</f>
        <v>8.5</v>
      </c>
      <c r="BL43" s="235" t="str">
        <f>'TURMA B'!AR35</f>
        <v>NÃO</v>
      </c>
      <c r="BM43" s="235">
        <f>'TURMA B'!AS35</f>
        <v>0</v>
      </c>
      <c r="BN43" s="235">
        <f>'TURMA B'!AT35</f>
        <v>0</v>
      </c>
      <c r="BO43" s="235" t="str">
        <f>'TURMA B'!AU35</f>
        <v>NÃO</v>
      </c>
      <c r="BP43" s="235">
        <f>'TURMA B'!AV35</f>
        <v>0</v>
      </c>
      <c r="BQ43" s="235">
        <f>'TURMA B'!AW35</f>
        <v>0</v>
      </c>
      <c r="BS43" s="187"/>
      <c r="BT43" s="187"/>
      <c r="BU43" s="187"/>
      <c r="BV43" s="187"/>
      <c r="BW43" s="187"/>
      <c r="BX43" s="187"/>
      <c r="BY43" s="187"/>
      <c r="BZ43" s="187"/>
      <c r="CA43" s="187"/>
      <c r="CB43" s="187"/>
      <c r="CC43" s="187"/>
      <c r="CD43" s="187"/>
      <c r="CE43" s="187"/>
      <c r="CF43" s="187"/>
      <c r="CG43" s="187"/>
      <c r="CH43" s="187"/>
      <c r="CI43" s="187"/>
      <c r="CJ43" s="187"/>
      <c r="CK43" s="187"/>
      <c r="CL43" s="187"/>
      <c r="CM43" s="187"/>
      <c r="CN43" s="187"/>
      <c r="CO43" s="187"/>
      <c r="CP43" s="187"/>
      <c r="CQ43" s="187"/>
      <c r="CW43" s="185" t="s">
        <v>711</v>
      </c>
      <c r="CX43" s="185" t="s">
        <v>679</v>
      </c>
      <c r="CY43" s="185" t="s">
        <v>191</v>
      </c>
      <c r="CZ43" s="185" t="s">
        <v>574</v>
      </c>
    </row>
    <row r="44" spans="1:104" s="185" customFormat="1" ht="15.75" customHeight="1" x14ac:dyDescent="0.25">
      <c r="A44" s="180">
        <f t="shared" si="2"/>
        <v>2014.3</v>
      </c>
      <c r="B44" s="180" t="str">
        <f t="shared" si="3"/>
        <v>SOLAR</v>
      </c>
      <c r="C44" s="179" t="str">
        <f t="shared" si="4"/>
        <v>COLETIVO PELOURINHO</v>
      </c>
      <c r="D44" s="179" t="str">
        <f t="shared" si="5"/>
        <v>Escola Olodum</v>
      </c>
      <c r="E44" s="179" t="str">
        <f t="shared" si="6"/>
        <v>Vinicius Gomez</v>
      </c>
      <c r="F44" s="179" t="str">
        <f>'TURMA B'!A36</f>
        <v>SIM</v>
      </c>
      <c r="G44" s="179" t="str">
        <f>'TURMA B'!B36</f>
        <v>SIM</v>
      </c>
      <c r="H44" s="179" t="str">
        <f>'TURMA B'!C36</f>
        <v>NÃO</v>
      </c>
      <c r="I44" s="179" t="str">
        <f>'TURMA B'!D36</f>
        <v>SIM</v>
      </c>
      <c r="J44" s="179" t="str">
        <f>'TURMA B'!E36</f>
        <v>NÃO</v>
      </c>
      <c r="K44" s="199" t="str">
        <f>'TURMA B'!F36</f>
        <v>SIM</v>
      </c>
      <c r="L44" s="179" t="str">
        <f>'TURMA B'!AX36</f>
        <v>NÃO</v>
      </c>
      <c r="M44" s="199" t="str">
        <f>'TURMA B'!Z36</f>
        <v>Sim</v>
      </c>
      <c r="N44" s="199">
        <f>'TURMA B'!H36</f>
        <v>0</v>
      </c>
      <c r="O44" s="182" t="str">
        <f t="shared" si="10"/>
        <v>Segunda e Quarta</v>
      </c>
      <c r="P44" s="183" t="s">
        <v>142</v>
      </c>
      <c r="Q44" s="182" t="str">
        <f t="shared" si="11"/>
        <v>Varejo</v>
      </c>
      <c r="R44" s="182" t="s">
        <v>905</v>
      </c>
      <c r="S44" s="227" t="s">
        <v>12</v>
      </c>
      <c r="T44" s="241">
        <v>33523</v>
      </c>
      <c r="U44" s="229">
        <f t="shared" ca="1" si="1"/>
        <v>22</v>
      </c>
      <c r="V44" s="182" t="s">
        <v>193</v>
      </c>
      <c r="W44" s="182" t="s">
        <v>193</v>
      </c>
      <c r="X44" s="182" t="s">
        <v>192</v>
      </c>
      <c r="Y44" s="182" t="s">
        <v>192</v>
      </c>
      <c r="Z44" s="248" t="s">
        <v>906</v>
      </c>
      <c r="AA44" s="248" t="s">
        <v>907</v>
      </c>
      <c r="AB44" s="182" t="s">
        <v>192</v>
      </c>
      <c r="AC44" s="182" t="s">
        <v>192</v>
      </c>
      <c r="AD44" s="182" t="s">
        <v>193</v>
      </c>
      <c r="AE44" s="182" t="s">
        <v>193</v>
      </c>
      <c r="AF44" s="182" t="s">
        <v>193</v>
      </c>
      <c r="AG44" s="182" t="s">
        <v>19</v>
      </c>
      <c r="AH44" s="182" t="s">
        <v>908</v>
      </c>
      <c r="AI44" s="182"/>
      <c r="AJ44" s="182"/>
      <c r="AK44" s="182" t="s">
        <v>909</v>
      </c>
      <c r="AL44" s="237" t="s">
        <v>910</v>
      </c>
      <c r="AM44" s="238">
        <v>2</v>
      </c>
      <c r="AN44" s="239" t="s">
        <v>911</v>
      </c>
      <c r="AO44" s="238" t="s">
        <v>912</v>
      </c>
      <c r="AP44" s="182"/>
      <c r="AQ44" s="182" t="s">
        <v>867</v>
      </c>
      <c r="AR44" s="227" t="s">
        <v>247</v>
      </c>
      <c r="AS44" s="232">
        <v>7191739945</v>
      </c>
      <c r="AT44" s="232">
        <v>7133310378</v>
      </c>
      <c r="AU44" s="232"/>
      <c r="AV44" s="238"/>
      <c r="AW44" s="240"/>
      <c r="AX44" s="293" t="s">
        <v>913</v>
      </c>
      <c r="AY44" s="238"/>
      <c r="AZ44" s="238"/>
      <c r="BA44" s="232"/>
      <c r="BB44" s="238"/>
      <c r="BC44" s="238"/>
      <c r="BD44" s="182"/>
      <c r="BE44" s="182"/>
      <c r="BF44" s="238"/>
      <c r="BG44" s="234" t="str">
        <f t="shared" si="9"/>
        <v>SIM</v>
      </c>
      <c r="BH44" s="281">
        <f>'TURMA B'!AK36</f>
        <v>9</v>
      </c>
      <c r="BI44" s="281">
        <f>'TURMA B'!AL36</f>
        <v>9</v>
      </c>
      <c r="BJ44" s="281">
        <f>'TURMA B'!AM36</f>
        <v>9</v>
      </c>
      <c r="BK44" s="281">
        <f>'TURMA B'!AN36</f>
        <v>9</v>
      </c>
      <c r="BL44" s="235" t="str">
        <f>'TURMA B'!AR36</f>
        <v>NÃO</v>
      </c>
      <c r="BM44" s="235">
        <f>'TURMA B'!AS36</f>
        <v>0</v>
      </c>
      <c r="BN44" s="235">
        <f>'TURMA B'!AT36</f>
        <v>0</v>
      </c>
      <c r="BO44" s="235" t="str">
        <f>'TURMA B'!AU36</f>
        <v>NÃO</v>
      </c>
      <c r="BP44" s="235">
        <f>'TURMA B'!AV36</f>
        <v>0</v>
      </c>
      <c r="BQ44" s="235">
        <f>'TURMA B'!AW36</f>
        <v>0</v>
      </c>
      <c r="BS44" s="187"/>
      <c r="BT44" s="187"/>
      <c r="BU44" s="187"/>
      <c r="BV44" s="187"/>
      <c r="BW44" s="187"/>
      <c r="BX44" s="187"/>
      <c r="BY44" s="187"/>
      <c r="BZ44" s="187"/>
      <c r="CA44" s="187"/>
      <c r="CB44" s="187"/>
      <c r="CC44" s="187"/>
      <c r="CD44" s="187"/>
      <c r="CE44" s="187"/>
      <c r="CF44" s="187"/>
      <c r="CG44" s="187"/>
      <c r="CH44" s="187"/>
      <c r="CI44" s="187"/>
      <c r="CJ44" s="187"/>
      <c r="CK44" s="187"/>
      <c r="CL44" s="187"/>
      <c r="CM44" s="187"/>
      <c r="CN44" s="187"/>
      <c r="CO44" s="187"/>
      <c r="CP44" s="187"/>
      <c r="CQ44" s="187"/>
      <c r="CW44" s="185" t="s">
        <v>712</v>
      </c>
      <c r="CX44" s="185" t="s">
        <v>521</v>
      </c>
      <c r="CY44" s="185" t="s">
        <v>191</v>
      </c>
      <c r="CZ44" s="185" t="s">
        <v>575</v>
      </c>
    </row>
    <row r="45" spans="1:104" s="185" customFormat="1" ht="15.75" customHeight="1" x14ac:dyDescent="0.25">
      <c r="A45" s="180">
        <f t="shared" si="2"/>
        <v>2014.3</v>
      </c>
      <c r="B45" s="180" t="str">
        <f t="shared" si="3"/>
        <v>SOLAR</v>
      </c>
      <c r="C45" s="179" t="str">
        <f t="shared" si="4"/>
        <v>COLETIVO PELOURINHO</v>
      </c>
      <c r="D45" s="179" t="str">
        <f t="shared" si="5"/>
        <v>Escola Olodum</v>
      </c>
      <c r="E45" s="179" t="str">
        <f t="shared" si="6"/>
        <v>Vinicius Gomez</v>
      </c>
      <c r="F45" s="179" t="str">
        <f>'TURMA B'!A37</f>
        <v>SIM</v>
      </c>
      <c r="G45" s="179" t="str">
        <f>'TURMA B'!B37</f>
        <v>SIM</v>
      </c>
      <c r="H45" s="179" t="str">
        <f>'TURMA B'!C37</f>
        <v>NÃO</v>
      </c>
      <c r="I45" s="179" t="str">
        <f>'TURMA B'!D37</f>
        <v>SIM</v>
      </c>
      <c r="J45" s="179" t="str">
        <f>'TURMA B'!E37</f>
        <v>NÃO</v>
      </c>
      <c r="K45" s="199" t="str">
        <f>'TURMA B'!F37</f>
        <v>SIM</v>
      </c>
      <c r="L45" s="179" t="str">
        <f>'TURMA B'!AX37</f>
        <v>NÃO</v>
      </c>
      <c r="M45" s="199" t="str">
        <f>'TURMA B'!Z37</f>
        <v>Sim</v>
      </c>
      <c r="N45" s="199">
        <f>'TURMA B'!H37</f>
        <v>0</v>
      </c>
      <c r="O45" s="182" t="str">
        <f t="shared" si="10"/>
        <v>Segunda e Quarta</v>
      </c>
      <c r="P45" s="183" t="s">
        <v>142</v>
      </c>
      <c r="Q45" s="182" t="str">
        <f t="shared" si="11"/>
        <v>Varejo</v>
      </c>
      <c r="R45" s="182" t="s">
        <v>914</v>
      </c>
      <c r="S45" s="227" t="s">
        <v>12</v>
      </c>
      <c r="T45" s="241">
        <v>35352</v>
      </c>
      <c r="U45" s="229">
        <v>17</v>
      </c>
      <c r="V45" s="182" t="s">
        <v>238</v>
      </c>
      <c r="W45" s="182" t="s">
        <v>238</v>
      </c>
      <c r="X45" s="182" t="s">
        <v>863</v>
      </c>
      <c r="Y45" s="230" t="s">
        <v>863</v>
      </c>
      <c r="Z45" s="248" t="s">
        <v>915</v>
      </c>
      <c r="AA45" s="248" t="s">
        <v>916</v>
      </c>
      <c r="AB45" s="182" t="s">
        <v>192</v>
      </c>
      <c r="AC45" s="182" t="s">
        <v>193</v>
      </c>
      <c r="AD45" s="182" t="s">
        <v>193</v>
      </c>
      <c r="AE45" s="182" t="s">
        <v>193</v>
      </c>
      <c r="AF45" s="182" t="s">
        <v>192</v>
      </c>
      <c r="AG45" s="182" t="s">
        <v>16</v>
      </c>
      <c r="AH45" s="182" t="s">
        <v>917</v>
      </c>
      <c r="AI45" s="182" t="s">
        <v>14</v>
      </c>
      <c r="AJ45" s="182" t="s">
        <v>204</v>
      </c>
      <c r="AK45" s="182"/>
      <c r="AL45" s="237" t="s">
        <v>918</v>
      </c>
      <c r="AM45" s="238">
        <v>31</v>
      </c>
      <c r="AN45" s="239" t="s">
        <v>919</v>
      </c>
      <c r="AO45" s="238" t="s">
        <v>920</v>
      </c>
      <c r="AP45" s="182"/>
      <c r="AQ45" s="182" t="s">
        <v>867</v>
      </c>
      <c r="AR45" s="227" t="s">
        <v>247</v>
      </c>
      <c r="AS45" s="232">
        <v>7193114347</v>
      </c>
      <c r="AT45" s="232">
        <v>7134609771</v>
      </c>
      <c r="AU45" s="232"/>
      <c r="AV45" s="238"/>
      <c r="AW45" s="240"/>
      <c r="AX45" s="293" t="s">
        <v>921</v>
      </c>
      <c r="AY45" s="238"/>
      <c r="AZ45" s="238"/>
      <c r="BA45" s="232"/>
      <c r="BB45" s="238"/>
      <c r="BC45" s="238"/>
      <c r="BD45" s="182"/>
      <c r="BE45" s="182"/>
      <c r="BF45" s="238"/>
      <c r="BG45" s="234" t="str">
        <f t="shared" si="9"/>
        <v>SIM</v>
      </c>
      <c r="BH45" s="281">
        <f>'TURMA B'!AK37</f>
        <v>8</v>
      </c>
      <c r="BI45" s="281">
        <f>'TURMA B'!AL37</f>
        <v>8</v>
      </c>
      <c r="BJ45" s="281">
        <f>'TURMA B'!AM37</f>
        <v>8</v>
      </c>
      <c r="BK45" s="281">
        <f>'TURMA B'!AN37</f>
        <v>8</v>
      </c>
      <c r="BL45" s="235" t="str">
        <f>'TURMA B'!AR37</f>
        <v>NÃO</v>
      </c>
      <c r="BM45" s="235">
        <f>'TURMA B'!AS37</f>
        <v>0</v>
      </c>
      <c r="BN45" s="235">
        <f>'TURMA B'!AT37</f>
        <v>0</v>
      </c>
      <c r="BO45" s="235" t="str">
        <f>'TURMA B'!AU37</f>
        <v>NÃO</v>
      </c>
      <c r="BP45" s="235">
        <f>'TURMA B'!AV37</f>
        <v>0</v>
      </c>
      <c r="BQ45" s="235">
        <f>'TURMA B'!AW37</f>
        <v>0</v>
      </c>
      <c r="BS45" s="187"/>
      <c r="BT45" s="187"/>
      <c r="BU45" s="187"/>
      <c r="BV45" s="187"/>
      <c r="BW45" s="187"/>
      <c r="BX45" s="187"/>
      <c r="BY45" s="187"/>
      <c r="BZ45" s="187"/>
      <c r="CA45" s="187"/>
      <c r="CB45" s="187"/>
      <c r="CC45" s="187"/>
      <c r="CD45" s="187"/>
      <c r="CE45" s="187"/>
      <c r="CF45" s="187"/>
      <c r="CG45" s="187"/>
      <c r="CH45" s="187"/>
      <c r="CI45" s="187"/>
      <c r="CJ45" s="187"/>
      <c r="CK45" s="187"/>
      <c r="CL45" s="187"/>
      <c r="CM45" s="187"/>
      <c r="CN45" s="187"/>
      <c r="CO45" s="187"/>
      <c r="CP45" s="187"/>
      <c r="CQ45" s="187"/>
      <c r="CW45" s="185" t="s">
        <v>713</v>
      </c>
      <c r="CX45" s="185" t="s">
        <v>519</v>
      </c>
      <c r="CY45" s="185" t="s">
        <v>191</v>
      </c>
      <c r="CZ45" s="185" t="s">
        <v>576</v>
      </c>
    </row>
    <row r="46" spans="1:104" s="185" customFormat="1" ht="15.75" customHeight="1" x14ac:dyDescent="0.25">
      <c r="A46" s="180">
        <f t="shared" si="2"/>
        <v>2014.3</v>
      </c>
      <c r="B46" s="180" t="str">
        <f t="shared" si="3"/>
        <v>SOLAR</v>
      </c>
      <c r="C46" s="179" t="str">
        <f t="shared" si="4"/>
        <v>COLETIVO PELOURINHO</v>
      </c>
      <c r="D46" s="179" t="str">
        <f t="shared" si="5"/>
        <v>Escola Olodum</v>
      </c>
      <c r="E46" s="179" t="str">
        <f t="shared" si="6"/>
        <v>Vinicius Gomez</v>
      </c>
      <c r="F46" s="179" t="str">
        <f>'TURMA B'!A38</f>
        <v>SIM</v>
      </c>
      <c r="G46" s="179" t="str">
        <f>'TURMA B'!B38</f>
        <v>SIM</v>
      </c>
      <c r="H46" s="179" t="str">
        <f>'TURMA B'!C38</f>
        <v>NÃO</v>
      </c>
      <c r="I46" s="179" t="str">
        <f>'TURMA B'!D38</f>
        <v>SIM</v>
      </c>
      <c r="J46" s="179" t="str">
        <f>'TURMA B'!E38</f>
        <v>NÃO</v>
      </c>
      <c r="K46" s="199" t="str">
        <f>'TURMA B'!F38</f>
        <v>SIM</v>
      </c>
      <c r="L46" s="179" t="str">
        <f>'TURMA B'!AX38</f>
        <v>NÃO</v>
      </c>
      <c r="M46" s="199" t="str">
        <f>'TURMA B'!Z38</f>
        <v>Sim</v>
      </c>
      <c r="N46" s="199">
        <f>'TURMA B'!H38</f>
        <v>0</v>
      </c>
      <c r="O46" s="182" t="str">
        <f t="shared" si="10"/>
        <v>Segunda e Quarta</v>
      </c>
      <c r="P46" s="183" t="s">
        <v>142</v>
      </c>
      <c r="Q46" s="182" t="str">
        <f t="shared" si="11"/>
        <v>Varejo</v>
      </c>
      <c r="R46" s="182" t="s">
        <v>922</v>
      </c>
      <c r="S46" s="227" t="s">
        <v>12</v>
      </c>
      <c r="T46" s="241">
        <v>35176</v>
      </c>
      <c r="U46" s="229">
        <f t="shared" ca="1" si="1"/>
        <v>18</v>
      </c>
      <c r="V46" s="182" t="s">
        <v>193</v>
      </c>
      <c r="W46" s="182" t="s">
        <v>193</v>
      </c>
      <c r="X46" s="182" t="s">
        <v>192</v>
      </c>
      <c r="Y46" s="230" t="s">
        <v>192</v>
      </c>
      <c r="Z46" s="248" t="s">
        <v>987</v>
      </c>
      <c r="AA46" s="248" t="s">
        <v>988</v>
      </c>
      <c r="AB46" s="182" t="s">
        <v>863</v>
      </c>
      <c r="AC46" s="182" t="s">
        <v>238</v>
      </c>
      <c r="AD46" s="182" t="s">
        <v>193</v>
      </c>
      <c r="AE46" s="182" t="s">
        <v>193</v>
      </c>
      <c r="AF46" s="182" t="s">
        <v>192</v>
      </c>
      <c r="AG46" s="182" t="s">
        <v>13</v>
      </c>
      <c r="AH46" s="182" t="s">
        <v>923</v>
      </c>
      <c r="AI46" s="182" t="s">
        <v>29</v>
      </c>
      <c r="AJ46" s="182" t="s">
        <v>206</v>
      </c>
      <c r="AK46" s="182"/>
      <c r="AL46" s="237" t="s">
        <v>924</v>
      </c>
      <c r="AM46" s="238">
        <v>11</v>
      </c>
      <c r="AN46" s="239" t="s">
        <v>925</v>
      </c>
      <c r="AO46" s="238" t="s">
        <v>926</v>
      </c>
      <c r="AP46" s="182"/>
      <c r="AQ46" s="182" t="s">
        <v>867</v>
      </c>
      <c r="AR46" s="227" t="s">
        <v>247</v>
      </c>
      <c r="AS46" s="232">
        <v>7192644632</v>
      </c>
      <c r="AT46" s="232"/>
      <c r="AU46" s="232"/>
      <c r="AV46" s="238"/>
      <c r="AW46" s="240"/>
      <c r="AX46" s="293" t="s">
        <v>927</v>
      </c>
      <c r="AY46" s="238"/>
      <c r="AZ46" s="238"/>
      <c r="BA46" s="232"/>
      <c r="BB46" s="238"/>
      <c r="BC46" s="238"/>
      <c r="BD46" s="182"/>
      <c r="BE46" s="182"/>
      <c r="BF46" s="238"/>
      <c r="BG46" s="234" t="str">
        <f t="shared" si="9"/>
        <v>SIM</v>
      </c>
      <c r="BH46" s="281">
        <f>'TURMA B'!AK38</f>
        <v>8</v>
      </c>
      <c r="BI46" s="281">
        <f>'TURMA B'!AL38</f>
        <v>9</v>
      </c>
      <c r="BJ46" s="281">
        <f>'TURMA B'!AM38</f>
        <v>8</v>
      </c>
      <c r="BK46" s="281">
        <f>'TURMA B'!AN38</f>
        <v>8.5</v>
      </c>
      <c r="BL46" s="235" t="str">
        <f>'TURMA B'!AR38</f>
        <v>NÃO</v>
      </c>
      <c r="BM46" s="235">
        <f>'TURMA B'!AS38</f>
        <v>0</v>
      </c>
      <c r="BN46" s="235">
        <f>'TURMA B'!AT38</f>
        <v>0</v>
      </c>
      <c r="BO46" s="235" t="str">
        <f>'TURMA B'!AU38</f>
        <v>NÃO</v>
      </c>
      <c r="BP46" s="235">
        <f>'TURMA B'!AV38</f>
        <v>0</v>
      </c>
      <c r="BQ46" s="235">
        <f>'TURMA B'!AW38</f>
        <v>0</v>
      </c>
      <c r="BS46" s="187"/>
      <c r="BT46" s="187"/>
      <c r="BU46" s="187"/>
      <c r="BV46" s="187"/>
      <c r="BW46" s="187"/>
      <c r="BX46" s="187"/>
      <c r="BY46" s="187"/>
      <c r="BZ46" s="187"/>
      <c r="CA46" s="187"/>
      <c r="CB46" s="187"/>
      <c r="CC46" s="187"/>
      <c r="CD46" s="187"/>
      <c r="CE46" s="187"/>
      <c r="CF46" s="187"/>
      <c r="CG46" s="187"/>
      <c r="CH46" s="187"/>
      <c r="CI46" s="187"/>
      <c r="CJ46" s="187"/>
      <c r="CK46" s="187"/>
      <c r="CL46" s="187"/>
      <c r="CM46" s="187"/>
      <c r="CN46" s="187"/>
      <c r="CO46" s="187"/>
      <c r="CP46" s="187"/>
      <c r="CQ46" s="187"/>
      <c r="CW46" s="185" t="s">
        <v>714</v>
      </c>
      <c r="CX46" s="185" t="s">
        <v>518</v>
      </c>
      <c r="CY46" s="185" t="s">
        <v>191</v>
      </c>
      <c r="CZ46" s="185" t="s">
        <v>577</v>
      </c>
    </row>
    <row r="47" spans="1:104" s="185" customFormat="1" ht="15.75" customHeight="1" x14ac:dyDescent="0.25">
      <c r="A47" s="180">
        <f t="shared" si="2"/>
        <v>2014.3</v>
      </c>
      <c r="B47" s="180" t="str">
        <f t="shared" si="3"/>
        <v>SOLAR</v>
      </c>
      <c r="C47" s="179" t="str">
        <f t="shared" si="4"/>
        <v>COLETIVO PELOURINHO</v>
      </c>
      <c r="D47" s="179" t="str">
        <f t="shared" si="5"/>
        <v>Escola Olodum</v>
      </c>
      <c r="E47" s="179" t="str">
        <f t="shared" si="6"/>
        <v>Vinicius Gomez</v>
      </c>
      <c r="F47" s="179" t="str">
        <f>'TURMA B'!A39</f>
        <v>SIM</v>
      </c>
      <c r="G47" s="179" t="str">
        <f>'TURMA B'!B39</f>
        <v>SIM</v>
      </c>
      <c r="H47" s="179" t="str">
        <f>'TURMA B'!C39</f>
        <v>NÃO</v>
      </c>
      <c r="I47" s="179" t="str">
        <f>'TURMA B'!D39</f>
        <v>SIM</v>
      </c>
      <c r="J47" s="179" t="str">
        <f>'TURMA B'!E39</f>
        <v>NÃO</v>
      </c>
      <c r="K47" s="199" t="str">
        <f>'TURMA B'!F39</f>
        <v>SIM</v>
      </c>
      <c r="L47" s="179" t="str">
        <f>'TURMA B'!AX39</f>
        <v>NÃO</v>
      </c>
      <c r="M47" s="199" t="str">
        <f>'TURMA B'!Z39</f>
        <v>Sim</v>
      </c>
      <c r="N47" s="199">
        <f>'TURMA B'!H39</f>
        <v>0</v>
      </c>
      <c r="O47" s="182" t="str">
        <f t="shared" si="10"/>
        <v>Segunda e Quarta</v>
      </c>
      <c r="P47" s="183" t="s">
        <v>142</v>
      </c>
      <c r="Q47" s="182" t="str">
        <f t="shared" si="11"/>
        <v>Varejo</v>
      </c>
      <c r="R47" s="182" t="s">
        <v>928</v>
      </c>
      <c r="S47" s="227" t="s">
        <v>12</v>
      </c>
      <c r="T47" s="241">
        <v>34170</v>
      </c>
      <c r="U47" s="229">
        <v>21</v>
      </c>
      <c r="V47" s="182" t="s">
        <v>238</v>
      </c>
      <c r="W47" s="182" t="s">
        <v>193</v>
      </c>
      <c r="X47" s="182" t="s">
        <v>192</v>
      </c>
      <c r="Y47" s="230" t="s">
        <v>192</v>
      </c>
      <c r="Z47" s="248" t="s">
        <v>929</v>
      </c>
      <c r="AA47" s="248" t="s">
        <v>930</v>
      </c>
      <c r="AB47" s="182" t="s">
        <v>192</v>
      </c>
      <c r="AC47" s="182" t="s">
        <v>192</v>
      </c>
      <c r="AD47" s="182" t="s">
        <v>193</v>
      </c>
      <c r="AE47" s="182" t="s">
        <v>193</v>
      </c>
      <c r="AF47" s="182" t="s">
        <v>193</v>
      </c>
      <c r="AG47" s="182" t="s">
        <v>19</v>
      </c>
      <c r="AH47" s="182" t="s">
        <v>931</v>
      </c>
      <c r="AI47" s="182"/>
      <c r="AJ47" s="182"/>
      <c r="AK47" s="182"/>
      <c r="AL47" s="237" t="s">
        <v>932</v>
      </c>
      <c r="AM47" s="238">
        <v>17</v>
      </c>
      <c r="AN47" s="239" t="s">
        <v>933</v>
      </c>
      <c r="AO47" s="238" t="s">
        <v>934</v>
      </c>
      <c r="AP47" s="182"/>
      <c r="AQ47" s="182" t="s">
        <v>867</v>
      </c>
      <c r="AR47" s="227" t="s">
        <v>247</v>
      </c>
      <c r="AS47" s="232">
        <v>7183035165</v>
      </c>
      <c r="AT47" s="232">
        <v>7133851977</v>
      </c>
      <c r="AU47" s="232">
        <v>7186581974</v>
      </c>
      <c r="AV47" s="238"/>
      <c r="AW47" s="240"/>
      <c r="AX47" s="293" t="s">
        <v>935</v>
      </c>
      <c r="AY47" s="238"/>
      <c r="AZ47" s="238"/>
      <c r="BA47" s="232"/>
      <c r="BB47" s="238"/>
      <c r="BC47" s="238"/>
      <c r="BD47" s="182"/>
      <c r="BE47" s="182"/>
      <c r="BF47" s="238"/>
      <c r="BG47" s="234" t="str">
        <f t="shared" si="9"/>
        <v>SIM</v>
      </c>
      <c r="BH47" s="281">
        <f>'TURMA B'!AK39</f>
        <v>8</v>
      </c>
      <c r="BI47" s="281">
        <f>'TURMA B'!AL39</f>
        <v>8</v>
      </c>
      <c r="BJ47" s="281">
        <f>'TURMA B'!AM39</f>
        <v>8</v>
      </c>
      <c r="BK47" s="281">
        <f>'TURMA B'!AN39</f>
        <v>8</v>
      </c>
      <c r="BL47" s="235" t="str">
        <f>'TURMA B'!AR39</f>
        <v>NÃO</v>
      </c>
      <c r="BM47" s="235">
        <f>'TURMA B'!AS39</f>
        <v>0</v>
      </c>
      <c r="BN47" s="235">
        <f>'TURMA B'!AT39</f>
        <v>0</v>
      </c>
      <c r="BO47" s="235" t="str">
        <f>'TURMA B'!AU39</f>
        <v>NÃO</v>
      </c>
      <c r="BP47" s="235">
        <f>'TURMA B'!AV39</f>
        <v>0</v>
      </c>
      <c r="BQ47" s="235">
        <f>'TURMA B'!AW39</f>
        <v>0</v>
      </c>
      <c r="BS47" s="187"/>
      <c r="BT47" s="187"/>
      <c r="BU47" s="187"/>
      <c r="BV47" s="187"/>
      <c r="BW47" s="187"/>
      <c r="BX47" s="187"/>
      <c r="BY47" s="187"/>
      <c r="BZ47" s="187"/>
      <c r="CA47" s="187"/>
      <c r="CB47" s="187"/>
      <c r="CC47" s="187"/>
      <c r="CD47" s="187"/>
      <c r="CE47" s="187"/>
      <c r="CF47" s="187"/>
      <c r="CG47" s="187"/>
      <c r="CH47" s="187"/>
      <c r="CI47" s="187"/>
      <c r="CJ47" s="187"/>
      <c r="CK47" s="187"/>
      <c r="CL47" s="187"/>
      <c r="CM47" s="187"/>
      <c r="CN47" s="187"/>
      <c r="CO47" s="187"/>
      <c r="CP47" s="187"/>
      <c r="CQ47" s="187"/>
      <c r="CW47" s="185" t="s">
        <v>715</v>
      </c>
      <c r="CX47" s="185" t="s">
        <v>507</v>
      </c>
      <c r="CY47" s="185" t="s">
        <v>177</v>
      </c>
      <c r="CZ47" s="185" t="s">
        <v>578</v>
      </c>
    </row>
    <row r="48" spans="1:104" s="185" customFormat="1" ht="15.75" customHeight="1" x14ac:dyDescent="0.25">
      <c r="A48" s="180">
        <f t="shared" si="2"/>
        <v>2014.3</v>
      </c>
      <c r="B48" s="180" t="str">
        <f t="shared" si="3"/>
        <v>SOLAR</v>
      </c>
      <c r="C48" s="179" t="str">
        <f t="shared" si="4"/>
        <v>COLETIVO PELOURINHO</v>
      </c>
      <c r="D48" s="179" t="str">
        <f t="shared" si="5"/>
        <v>Escola Olodum</v>
      </c>
      <c r="E48" s="179" t="str">
        <f t="shared" si="6"/>
        <v>Vinicius Gomez</v>
      </c>
      <c r="F48" s="179" t="str">
        <f>'TURMA B'!A40</f>
        <v>SIM</v>
      </c>
      <c r="G48" s="179" t="str">
        <f>'TURMA B'!B40</f>
        <v>SIM</v>
      </c>
      <c r="H48" s="179" t="str">
        <f>'TURMA B'!C40</f>
        <v>NÃO</v>
      </c>
      <c r="I48" s="179" t="str">
        <f>'TURMA B'!D40</f>
        <v>SIM</v>
      </c>
      <c r="J48" s="179" t="str">
        <f>'TURMA B'!E40</f>
        <v>NÃO</v>
      </c>
      <c r="K48" s="199" t="str">
        <f>'TURMA B'!F40</f>
        <v>SIM</v>
      </c>
      <c r="L48" s="179" t="str">
        <f>'TURMA B'!AX40</f>
        <v>NÃO</v>
      </c>
      <c r="M48" s="199" t="str">
        <f>'TURMA B'!Z40</f>
        <v>Sim</v>
      </c>
      <c r="N48" s="199">
        <f>'TURMA B'!H40</f>
        <v>0</v>
      </c>
      <c r="O48" s="182" t="str">
        <f t="shared" si="10"/>
        <v>Segunda e Quarta</v>
      </c>
      <c r="P48" s="183" t="s">
        <v>142</v>
      </c>
      <c r="Q48" s="182" t="str">
        <f t="shared" si="11"/>
        <v>Varejo</v>
      </c>
      <c r="R48" s="182" t="s">
        <v>936</v>
      </c>
      <c r="S48" s="227" t="s">
        <v>301</v>
      </c>
      <c r="T48" s="241">
        <v>34829</v>
      </c>
      <c r="U48" s="229">
        <f t="shared" ca="1" si="1"/>
        <v>19</v>
      </c>
      <c r="V48" s="182" t="s">
        <v>238</v>
      </c>
      <c r="W48" s="182" t="s">
        <v>193</v>
      </c>
      <c r="X48" s="182" t="s">
        <v>192</v>
      </c>
      <c r="Y48" s="230" t="s">
        <v>192</v>
      </c>
      <c r="Z48" s="248" t="s">
        <v>937</v>
      </c>
      <c r="AA48" s="248" t="s">
        <v>938</v>
      </c>
      <c r="AB48" s="182" t="s">
        <v>192</v>
      </c>
      <c r="AC48" s="182" t="s">
        <v>192</v>
      </c>
      <c r="AD48" s="182" t="s">
        <v>193</v>
      </c>
      <c r="AE48" s="182" t="s">
        <v>193</v>
      </c>
      <c r="AF48" s="182" t="s">
        <v>193</v>
      </c>
      <c r="AG48" s="182" t="s">
        <v>19</v>
      </c>
      <c r="AH48" s="182" t="s">
        <v>939</v>
      </c>
      <c r="AI48" s="182"/>
      <c r="AJ48" s="182"/>
      <c r="AK48" s="182"/>
      <c r="AL48" s="237" t="s">
        <v>940</v>
      </c>
      <c r="AM48" s="238">
        <v>129</v>
      </c>
      <c r="AN48" s="239" t="s">
        <v>941</v>
      </c>
      <c r="AO48" s="238" t="s">
        <v>942</v>
      </c>
      <c r="AP48" s="182"/>
      <c r="AQ48" s="182" t="s">
        <v>886</v>
      </c>
      <c r="AR48" s="227" t="s">
        <v>247</v>
      </c>
      <c r="AS48" s="232">
        <v>7185368509</v>
      </c>
      <c r="AT48" s="232">
        <v>7133621187</v>
      </c>
      <c r="AU48" s="232"/>
      <c r="AV48" s="238"/>
      <c r="AW48" s="240"/>
      <c r="AX48" s="293" t="s">
        <v>943</v>
      </c>
      <c r="AY48" s="238"/>
      <c r="AZ48" s="238"/>
      <c r="BA48" s="232"/>
      <c r="BB48" s="238"/>
      <c r="BC48" s="238"/>
      <c r="BD48" s="182"/>
      <c r="BE48" s="182"/>
      <c r="BF48" s="238"/>
      <c r="BG48" s="234" t="str">
        <f t="shared" si="9"/>
        <v>SIM</v>
      </c>
      <c r="BH48" s="281">
        <f>'TURMA B'!AK40</f>
        <v>8</v>
      </c>
      <c r="BI48" s="281">
        <f>'TURMA B'!AL40</f>
        <v>9</v>
      </c>
      <c r="BJ48" s="281">
        <f>'TURMA B'!AM40</f>
        <v>8</v>
      </c>
      <c r="BK48" s="281">
        <f>'TURMA B'!AN40</f>
        <v>8.5</v>
      </c>
      <c r="BL48" s="235" t="str">
        <f>'TURMA B'!AR40</f>
        <v>NÃO</v>
      </c>
      <c r="BM48" s="235">
        <f>'TURMA B'!AS40</f>
        <v>0</v>
      </c>
      <c r="BN48" s="235">
        <f>'TURMA B'!AT40</f>
        <v>0</v>
      </c>
      <c r="BO48" s="235" t="str">
        <f>'TURMA B'!AU40</f>
        <v>NÃO</v>
      </c>
      <c r="BP48" s="235">
        <f>'TURMA B'!AV40</f>
        <v>0</v>
      </c>
      <c r="BQ48" s="235">
        <f>'TURMA B'!AW40</f>
        <v>0</v>
      </c>
      <c r="BS48" s="187"/>
      <c r="BT48" s="187"/>
      <c r="BU48" s="187"/>
      <c r="BV48" s="187"/>
      <c r="BW48" s="187"/>
      <c r="BX48" s="187"/>
      <c r="BY48" s="187"/>
      <c r="BZ48" s="187"/>
      <c r="CA48" s="187"/>
      <c r="CB48" s="187"/>
      <c r="CC48" s="187"/>
      <c r="CD48" s="187"/>
      <c r="CE48" s="187"/>
      <c r="CF48" s="187"/>
      <c r="CG48" s="187"/>
      <c r="CH48" s="187"/>
      <c r="CI48" s="187"/>
      <c r="CJ48" s="187"/>
      <c r="CK48" s="187"/>
      <c r="CL48" s="187"/>
      <c r="CM48" s="187"/>
      <c r="CN48" s="187"/>
      <c r="CO48" s="187"/>
      <c r="CP48" s="187"/>
      <c r="CQ48" s="187"/>
      <c r="CW48" s="185" t="s">
        <v>716</v>
      </c>
      <c r="CX48" s="185" t="s">
        <v>508</v>
      </c>
      <c r="CY48" s="185" t="s">
        <v>177</v>
      </c>
      <c r="CZ48" s="185" t="s">
        <v>579</v>
      </c>
    </row>
    <row r="49" spans="1:104" s="185" customFormat="1" ht="15.75" customHeight="1" x14ac:dyDescent="0.25">
      <c r="A49" s="180">
        <f t="shared" si="2"/>
        <v>2014.3</v>
      </c>
      <c r="B49" s="180" t="str">
        <f t="shared" si="3"/>
        <v>SOLAR</v>
      </c>
      <c r="C49" s="179" t="str">
        <f t="shared" si="4"/>
        <v>COLETIVO PELOURINHO</v>
      </c>
      <c r="D49" s="179" t="str">
        <f t="shared" si="5"/>
        <v>Escola Olodum</v>
      </c>
      <c r="E49" s="179" t="str">
        <f t="shared" si="6"/>
        <v>Vinicius Gomez</v>
      </c>
      <c r="F49" s="179" t="str">
        <f>'TURMA B'!A41</f>
        <v>SIM</v>
      </c>
      <c r="G49" s="179" t="str">
        <f>'TURMA B'!B41</f>
        <v>SIM</v>
      </c>
      <c r="H49" s="179" t="str">
        <f>'TURMA B'!C41</f>
        <v>NÃO</v>
      </c>
      <c r="I49" s="179" t="str">
        <f>'TURMA B'!D41</f>
        <v>SIM</v>
      </c>
      <c r="J49" s="179" t="str">
        <f>'TURMA B'!E41</f>
        <v>NÃO</v>
      </c>
      <c r="K49" s="199" t="str">
        <f>'TURMA B'!F41</f>
        <v>SIM</v>
      </c>
      <c r="L49" s="179" t="str">
        <f>'TURMA B'!AX41</f>
        <v>NÃO</v>
      </c>
      <c r="M49" s="199" t="str">
        <f>'TURMA B'!Z41</f>
        <v>Sim</v>
      </c>
      <c r="N49" s="199">
        <f>'TURMA B'!H41</f>
        <v>0</v>
      </c>
      <c r="O49" s="182" t="str">
        <f t="shared" si="10"/>
        <v>Segunda e Quarta</v>
      </c>
      <c r="P49" s="183" t="s">
        <v>142</v>
      </c>
      <c r="Q49" s="182" t="str">
        <f t="shared" si="11"/>
        <v>Varejo</v>
      </c>
      <c r="R49" s="182" t="s">
        <v>944</v>
      </c>
      <c r="S49" s="227" t="s">
        <v>12</v>
      </c>
      <c r="T49" s="241">
        <v>35619</v>
      </c>
      <c r="U49" s="229">
        <f t="shared" ca="1" si="1"/>
        <v>17</v>
      </c>
      <c r="V49" s="182" t="s">
        <v>193</v>
      </c>
      <c r="W49" s="182" t="s">
        <v>193</v>
      </c>
      <c r="X49" s="182" t="s">
        <v>192</v>
      </c>
      <c r="Y49" s="182" t="s">
        <v>192</v>
      </c>
      <c r="Z49" s="248" t="s">
        <v>945</v>
      </c>
      <c r="AA49" s="248" t="s">
        <v>946</v>
      </c>
      <c r="AB49" s="182" t="s">
        <v>192</v>
      </c>
      <c r="AC49" s="182" t="s">
        <v>193</v>
      </c>
      <c r="AD49" s="182" t="s">
        <v>193</v>
      </c>
      <c r="AE49" s="182" t="s">
        <v>193</v>
      </c>
      <c r="AF49" s="182" t="s">
        <v>192</v>
      </c>
      <c r="AG49" s="182" t="s">
        <v>16</v>
      </c>
      <c r="AH49" s="182" t="s">
        <v>954</v>
      </c>
      <c r="AI49" s="182" t="s">
        <v>14</v>
      </c>
      <c r="AJ49" s="182" t="s">
        <v>204</v>
      </c>
      <c r="AK49" s="182"/>
      <c r="AL49" s="237" t="s">
        <v>947</v>
      </c>
      <c r="AM49" s="238">
        <v>87</v>
      </c>
      <c r="AN49" s="239" t="s">
        <v>948</v>
      </c>
      <c r="AO49" s="238" t="s">
        <v>949</v>
      </c>
      <c r="AP49" s="182"/>
      <c r="AQ49" s="182" t="s">
        <v>867</v>
      </c>
      <c r="AR49" s="227" t="s">
        <v>247</v>
      </c>
      <c r="AS49" s="232">
        <v>7191009230</v>
      </c>
      <c r="AT49" s="232">
        <v>7133983917</v>
      </c>
      <c r="AU49" s="232"/>
      <c r="AV49" s="238"/>
      <c r="AW49" s="240"/>
      <c r="AX49" s="293" t="s">
        <v>950</v>
      </c>
      <c r="AY49" s="238"/>
      <c r="AZ49" s="238"/>
      <c r="BA49" s="232"/>
      <c r="BB49" s="238"/>
      <c r="BC49" s="238"/>
      <c r="BD49" s="182"/>
      <c r="BE49" s="182"/>
      <c r="BF49" s="238"/>
      <c r="BG49" s="234" t="str">
        <f t="shared" si="9"/>
        <v>SIM</v>
      </c>
      <c r="BH49" s="281">
        <f>'TURMA B'!AK41</f>
        <v>7</v>
      </c>
      <c r="BI49" s="281">
        <f>'TURMA B'!AL41</f>
        <v>8</v>
      </c>
      <c r="BJ49" s="281">
        <f>'TURMA B'!AM41</f>
        <v>7</v>
      </c>
      <c r="BK49" s="281">
        <f>'TURMA B'!AN41</f>
        <v>7.5</v>
      </c>
      <c r="BL49" s="235" t="str">
        <f>'TURMA B'!AR41</f>
        <v>NÃO</v>
      </c>
      <c r="BM49" s="235">
        <f>'TURMA B'!AS41</f>
        <v>0</v>
      </c>
      <c r="BN49" s="235">
        <f>'TURMA B'!AT41</f>
        <v>0</v>
      </c>
      <c r="BO49" s="235" t="str">
        <f>'TURMA B'!AU41</f>
        <v>NÃO</v>
      </c>
      <c r="BP49" s="235">
        <f>'TURMA B'!AV41</f>
        <v>0</v>
      </c>
      <c r="BQ49" s="235">
        <f>'TURMA B'!AW41</f>
        <v>0</v>
      </c>
      <c r="BS49" s="187"/>
      <c r="BT49" s="187"/>
      <c r="BU49" s="187"/>
      <c r="BV49" s="187"/>
      <c r="BW49" s="187"/>
      <c r="BX49" s="187"/>
      <c r="BY49" s="187"/>
      <c r="BZ49" s="187"/>
      <c r="CA49" s="187"/>
      <c r="CB49" s="187"/>
      <c r="CC49" s="187"/>
      <c r="CD49" s="187"/>
      <c r="CE49" s="187"/>
      <c r="CF49" s="187"/>
      <c r="CG49" s="187"/>
      <c r="CH49" s="187"/>
      <c r="CI49" s="187"/>
      <c r="CJ49" s="187"/>
      <c r="CK49" s="187"/>
      <c r="CL49" s="187"/>
      <c r="CM49" s="187"/>
      <c r="CN49" s="187"/>
      <c r="CO49" s="187"/>
      <c r="CP49" s="187"/>
      <c r="CQ49" s="187"/>
      <c r="CW49" s="185" t="s">
        <v>717</v>
      </c>
      <c r="CX49" s="185" t="s">
        <v>509</v>
      </c>
      <c r="CY49" s="185" t="s">
        <v>177</v>
      </c>
      <c r="CZ49" s="185" t="s">
        <v>580</v>
      </c>
    </row>
    <row r="50" spans="1:104" s="185" customFormat="1" ht="15.75" customHeight="1" x14ac:dyDescent="0.25">
      <c r="A50" s="180">
        <f t="shared" si="2"/>
        <v>2014.3</v>
      </c>
      <c r="B50" s="180" t="str">
        <f t="shared" si="3"/>
        <v>SOLAR</v>
      </c>
      <c r="C50" s="179" t="str">
        <f t="shared" si="4"/>
        <v>COLETIVO PELOURINHO</v>
      </c>
      <c r="D50" s="179" t="str">
        <f t="shared" si="5"/>
        <v>Escola Olodum</v>
      </c>
      <c r="E50" s="179" t="str">
        <f t="shared" si="6"/>
        <v>Vinicius Gomez</v>
      </c>
      <c r="F50" s="179" t="str">
        <f>'TURMA B'!A42</f>
        <v>SIM</v>
      </c>
      <c r="G50" s="179" t="str">
        <f>'TURMA B'!B42</f>
        <v>SIM</v>
      </c>
      <c r="H50" s="179" t="str">
        <f>'TURMA B'!C42</f>
        <v>NÃO</v>
      </c>
      <c r="I50" s="179" t="str">
        <f>'TURMA B'!D42</f>
        <v>SIM</v>
      </c>
      <c r="J50" s="179" t="str">
        <f>'TURMA B'!E42</f>
        <v>NÃO</v>
      </c>
      <c r="K50" s="199" t="str">
        <f>'TURMA B'!F42</f>
        <v>SIM</v>
      </c>
      <c r="L50" s="179" t="str">
        <f>'TURMA B'!AX42</f>
        <v>NÃO</v>
      </c>
      <c r="M50" s="199" t="str">
        <f>'TURMA B'!Z42</f>
        <v>Sim</v>
      </c>
      <c r="N50" s="199">
        <f>'TURMA B'!H42</f>
        <v>0</v>
      </c>
      <c r="O50" s="182" t="str">
        <f t="shared" si="10"/>
        <v>Segunda e Quarta</v>
      </c>
      <c r="P50" s="183" t="s">
        <v>142</v>
      </c>
      <c r="Q50" s="182" t="str">
        <f t="shared" si="11"/>
        <v>Varejo</v>
      </c>
      <c r="R50" s="182" t="s">
        <v>951</v>
      </c>
      <c r="S50" s="227" t="s">
        <v>8</v>
      </c>
      <c r="T50" s="241">
        <v>33673</v>
      </c>
      <c r="U50" s="229">
        <f t="shared" ca="1" si="1"/>
        <v>22</v>
      </c>
      <c r="V50" s="182" t="s">
        <v>193</v>
      </c>
      <c r="W50" s="182" t="s">
        <v>193</v>
      </c>
      <c r="X50" s="182" t="s">
        <v>192</v>
      </c>
      <c r="Y50" s="230" t="s">
        <v>192</v>
      </c>
      <c r="Z50" s="248" t="s">
        <v>952</v>
      </c>
      <c r="AA50" s="248" t="s">
        <v>953</v>
      </c>
      <c r="AB50" s="182" t="s">
        <v>193</v>
      </c>
      <c r="AC50" s="182" t="s">
        <v>192</v>
      </c>
      <c r="AD50" s="182" t="s">
        <v>193</v>
      </c>
      <c r="AE50" s="182" t="s">
        <v>193</v>
      </c>
      <c r="AF50" s="182" t="s">
        <v>193</v>
      </c>
      <c r="AG50" s="182" t="s">
        <v>19</v>
      </c>
      <c r="AH50" s="182" t="s">
        <v>955</v>
      </c>
      <c r="AI50" s="182"/>
      <c r="AJ50" s="182"/>
      <c r="AK50" s="182"/>
      <c r="AL50" s="237" t="s">
        <v>956</v>
      </c>
      <c r="AM50" s="238">
        <v>26</v>
      </c>
      <c r="AN50" s="239" t="s">
        <v>957</v>
      </c>
      <c r="AO50" s="238" t="s">
        <v>958</v>
      </c>
      <c r="AP50" s="182"/>
      <c r="AQ50" s="182" t="s">
        <v>902</v>
      </c>
      <c r="AR50" s="227" t="s">
        <v>247</v>
      </c>
      <c r="AS50" s="232">
        <v>7186897001</v>
      </c>
      <c r="AT50" s="232"/>
      <c r="AU50" s="232"/>
      <c r="AV50" s="238"/>
      <c r="AW50" s="240"/>
      <c r="AX50" s="293" t="s">
        <v>1468</v>
      </c>
      <c r="AY50" s="238"/>
      <c r="AZ50" s="238"/>
      <c r="BA50" s="232"/>
      <c r="BB50" s="238"/>
      <c r="BC50" s="238"/>
      <c r="BD50" s="182"/>
      <c r="BE50" s="182"/>
      <c r="BF50" s="238"/>
      <c r="BG50" s="234" t="str">
        <f t="shared" si="9"/>
        <v>SIM</v>
      </c>
      <c r="BH50" s="281">
        <f>'TURMA B'!AK42</f>
        <v>8</v>
      </c>
      <c r="BI50" s="281">
        <f>'TURMA B'!AL42</f>
        <v>8</v>
      </c>
      <c r="BJ50" s="281">
        <f>'TURMA B'!AM42</f>
        <v>7</v>
      </c>
      <c r="BK50" s="281">
        <f>'TURMA B'!AN42</f>
        <v>8</v>
      </c>
      <c r="BL50" s="235" t="str">
        <f>'TURMA B'!AR42</f>
        <v>NÃO</v>
      </c>
      <c r="BM50" s="235">
        <f>'TURMA B'!AS42</f>
        <v>0</v>
      </c>
      <c r="BN50" s="235">
        <f>'TURMA B'!AT42</f>
        <v>0</v>
      </c>
      <c r="BO50" s="235" t="str">
        <f>'TURMA B'!AU42</f>
        <v>NÃO</v>
      </c>
      <c r="BP50" s="235">
        <f>'TURMA B'!AV42</f>
        <v>0</v>
      </c>
      <c r="BQ50" s="235">
        <f>'TURMA B'!AW42</f>
        <v>0</v>
      </c>
      <c r="BS50" s="187"/>
      <c r="BT50" s="187"/>
      <c r="BU50" s="187"/>
      <c r="BV50" s="187"/>
      <c r="BW50" s="187"/>
      <c r="BX50" s="187"/>
      <c r="BY50" s="187"/>
      <c r="BZ50" s="187"/>
      <c r="CA50" s="187"/>
      <c r="CB50" s="187"/>
      <c r="CC50" s="187"/>
      <c r="CD50" s="187"/>
      <c r="CE50" s="187"/>
      <c r="CF50" s="187"/>
      <c r="CG50" s="187"/>
      <c r="CH50" s="187"/>
      <c r="CI50" s="187"/>
      <c r="CJ50" s="187"/>
      <c r="CK50" s="187"/>
      <c r="CL50" s="187"/>
      <c r="CM50" s="187"/>
      <c r="CN50" s="187"/>
      <c r="CO50" s="187"/>
      <c r="CP50" s="187"/>
      <c r="CQ50" s="187"/>
      <c r="CW50" s="185" t="s">
        <v>718</v>
      </c>
      <c r="CX50" s="185" t="s">
        <v>517</v>
      </c>
      <c r="CY50" s="185" t="s">
        <v>177</v>
      </c>
      <c r="CZ50" s="185" t="s">
        <v>581</v>
      </c>
    </row>
    <row r="51" spans="1:104" s="185" customFormat="1" ht="15.75" customHeight="1" x14ac:dyDescent="0.25">
      <c r="A51" s="180">
        <f t="shared" si="2"/>
        <v>2014.3</v>
      </c>
      <c r="B51" s="180" t="str">
        <f t="shared" si="3"/>
        <v>SOLAR</v>
      </c>
      <c r="C51" s="179" t="str">
        <f t="shared" si="4"/>
        <v>COLETIVO PELOURINHO</v>
      </c>
      <c r="D51" s="179" t="str">
        <f t="shared" si="5"/>
        <v>Escola Olodum</v>
      </c>
      <c r="E51" s="179" t="str">
        <f t="shared" si="6"/>
        <v>Vinicius Gomez</v>
      </c>
      <c r="F51" s="179" t="str">
        <f>'TURMA B'!A43</f>
        <v>SIM</v>
      </c>
      <c r="G51" s="179" t="str">
        <f>'TURMA B'!B43</f>
        <v>SIM</v>
      </c>
      <c r="H51" s="179" t="str">
        <f>'TURMA B'!C43</f>
        <v>NÃO</v>
      </c>
      <c r="I51" s="179" t="str">
        <f>'TURMA B'!D43</f>
        <v>SIM</v>
      </c>
      <c r="J51" s="179" t="str">
        <f>'TURMA B'!E43</f>
        <v>NÃO</v>
      </c>
      <c r="K51" s="199" t="str">
        <f>'TURMA B'!F43</f>
        <v>SIM</v>
      </c>
      <c r="L51" s="179" t="str">
        <f>'TURMA B'!AX43</f>
        <v>NÃO</v>
      </c>
      <c r="M51" s="199" t="str">
        <f>'TURMA B'!Z43</f>
        <v>Sim</v>
      </c>
      <c r="N51" s="199">
        <f>'TURMA B'!H43</f>
        <v>0</v>
      </c>
      <c r="O51" s="182" t="str">
        <f t="shared" si="10"/>
        <v>Segunda e Quarta</v>
      </c>
      <c r="P51" s="183" t="s">
        <v>142</v>
      </c>
      <c r="Q51" s="182" t="str">
        <f t="shared" si="11"/>
        <v>Varejo</v>
      </c>
      <c r="R51" s="182" t="s">
        <v>959</v>
      </c>
      <c r="S51" s="227" t="s">
        <v>8</v>
      </c>
      <c r="T51" s="241">
        <v>34361</v>
      </c>
      <c r="U51" s="229">
        <f t="shared" ca="1" si="1"/>
        <v>20</v>
      </c>
      <c r="V51" s="182" t="s">
        <v>238</v>
      </c>
      <c r="W51" s="182" t="s">
        <v>193</v>
      </c>
      <c r="X51" s="182" t="s">
        <v>192</v>
      </c>
      <c r="Y51" s="230" t="s">
        <v>192</v>
      </c>
      <c r="Z51" s="248" t="s">
        <v>960</v>
      </c>
      <c r="AA51" s="248" t="s">
        <v>961</v>
      </c>
      <c r="AB51" s="182" t="s">
        <v>193</v>
      </c>
      <c r="AC51" s="182" t="s">
        <v>192</v>
      </c>
      <c r="AD51" s="182" t="s">
        <v>193</v>
      </c>
      <c r="AE51" s="182" t="s">
        <v>192</v>
      </c>
      <c r="AF51" s="182" t="s">
        <v>193</v>
      </c>
      <c r="AG51" s="182" t="s">
        <v>19</v>
      </c>
      <c r="AH51" s="182" t="s">
        <v>872</v>
      </c>
      <c r="AI51" s="182"/>
      <c r="AJ51" s="182"/>
      <c r="AK51" s="182"/>
      <c r="AL51" s="237" t="s">
        <v>962</v>
      </c>
      <c r="AM51" s="238" t="s">
        <v>963</v>
      </c>
      <c r="AN51" s="239" t="s">
        <v>957</v>
      </c>
      <c r="AO51" s="238" t="s">
        <v>964</v>
      </c>
      <c r="AP51" s="182"/>
      <c r="AQ51" s="182" t="s">
        <v>965</v>
      </c>
      <c r="AR51" s="227" t="s">
        <v>247</v>
      </c>
      <c r="AS51" s="232">
        <v>7185069490</v>
      </c>
      <c r="AT51" s="232">
        <v>7136333419</v>
      </c>
      <c r="AU51" s="232"/>
      <c r="AV51" s="238"/>
      <c r="AW51" s="240"/>
      <c r="AX51" s="293" t="s">
        <v>966</v>
      </c>
      <c r="AY51" s="238"/>
      <c r="AZ51" s="238"/>
      <c r="BA51" s="232"/>
      <c r="BB51" s="238"/>
      <c r="BC51" s="238"/>
      <c r="BD51" s="182"/>
      <c r="BE51" s="182"/>
      <c r="BF51" s="238"/>
      <c r="BG51" s="234" t="str">
        <f t="shared" si="9"/>
        <v>SIM</v>
      </c>
      <c r="BH51" s="281">
        <f>'TURMA B'!AK43</f>
        <v>9</v>
      </c>
      <c r="BI51" s="281">
        <f>'TURMA B'!AL43</f>
        <v>9</v>
      </c>
      <c r="BJ51" s="281">
        <f>'TURMA B'!AM43</f>
        <v>9</v>
      </c>
      <c r="BK51" s="281">
        <f>'TURMA B'!AN43</f>
        <v>9</v>
      </c>
      <c r="BL51" s="235" t="str">
        <f>'TURMA B'!AR43</f>
        <v>NÃO</v>
      </c>
      <c r="BM51" s="235">
        <f>'TURMA B'!AS43</f>
        <v>0</v>
      </c>
      <c r="BN51" s="235">
        <f>'TURMA B'!AT43</f>
        <v>0</v>
      </c>
      <c r="BO51" s="235" t="str">
        <f>'TURMA B'!AU43</f>
        <v>NÃO</v>
      </c>
      <c r="BP51" s="235">
        <f>'TURMA B'!AV43</f>
        <v>0</v>
      </c>
      <c r="BQ51" s="235">
        <f>'TURMA B'!AW43</f>
        <v>0</v>
      </c>
      <c r="BS51" s="187"/>
      <c r="BT51" s="187"/>
      <c r="BU51" s="187"/>
      <c r="BV51" s="187"/>
      <c r="BW51" s="187"/>
      <c r="BX51" s="187"/>
      <c r="BY51" s="187"/>
      <c r="BZ51" s="187"/>
      <c r="CA51" s="187"/>
      <c r="CB51" s="187"/>
      <c r="CC51" s="187"/>
      <c r="CD51" s="187"/>
      <c r="CE51" s="187"/>
      <c r="CF51" s="187"/>
      <c r="CG51" s="187"/>
      <c r="CH51" s="187"/>
      <c r="CI51" s="187"/>
      <c r="CJ51" s="187"/>
      <c r="CK51" s="187"/>
      <c r="CL51" s="187"/>
      <c r="CM51" s="187"/>
      <c r="CN51" s="187"/>
      <c r="CO51" s="187"/>
      <c r="CP51" s="187"/>
      <c r="CQ51" s="187"/>
      <c r="CW51" s="185" t="s">
        <v>719</v>
      </c>
      <c r="CX51" s="185" t="s">
        <v>676</v>
      </c>
      <c r="CY51" s="185" t="s">
        <v>191</v>
      </c>
      <c r="CZ51" s="185" t="s">
        <v>582</v>
      </c>
    </row>
    <row r="52" spans="1:104" s="185" customFormat="1" ht="15.75" customHeight="1" x14ac:dyDescent="0.25">
      <c r="A52" s="180">
        <f t="shared" si="2"/>
        <v>2014.3</v>
      </c>
      <c r="B52" s="180" t="str">
        <f t="shared" si="3"/>
        <v>SOLAR</v>
      </c>
      <c r="C52" s="179" t="str">
        <f t="shared" si="4"/>
        <v>COLETIVO PELOURINHO</v>
      </c>
      <c r="D52" s="179" t="str">
        <f t="shared" si="5"/>
        <v>Escola Olodum</v>
      </c>
      <c r="E52" s="179" t="str">
        <f t="shared" si="6"/>
        <v>Vinicius Gomez</v>
      </c>
      <c r="F52" s="179" t="str">
        <f>'TURMA B'!A44</f>
        <v>SIM</v>
      </c>
      <c r="G52" s="179" t="str">
        <f>'TURMA B'!B44</f>
        <v>SIM</v>
      </c>
      <c r="H52" s="179" t="str">
        <f>'TURMA B'!C44</f>
        <v>NÃO</v>
      </c>
      <c r="I52" s="179" t="str">
        <f>'TURMA B'!D44</f>
        <v>SIM</v>
      </c>
      <c r="J52" s="179" t="str">
        <f>'TURMA B'!E44</f>
        <v>NÃO</v>
      </c>
      <c r="K52" s="199" t="str">
        <f>'TURMA B'!F44</f>
        <v>SIM</v>
      </c>
      <c r="L52" s="179" t="str">
        <f>'TURMA B'!AX44</f>
        <v>NÃO</v>
      </c>
      <c r="M52" s="199" t="str">
        <f>'TURMA B'!Z44</f>
        <v>Sim</v>
      </c>
      <c r="N52" s="199">
        <f>'TURMA B'!H44</f>
        <v>0</v>
      </c>
      <c r="O52" s="182" t="str">
        <f t="shared" si="10"/>
        <v>Segunda e Quarta</v>
      </c>
      <c r="P52" s="183" t="s">
        <v>142</v>
      </c>
      <c r="Q52" s="182" t="str">
        <f t="shared" si="11"/>
        <v>Varejo</v>
      </c>
      <c r="R52" s="182" t="s">
        <v>967</v>
      </c>
      <c r="S52" s="227" t="s">
        <v>8</v>
      </c>
      <c r="T52" s="241">
        <v>32260</v>
      </c>
      <c r="U52" s="229">
        <f t="shared" ca="1" si="1"/>
        <v>26</v>
      </c>
      <c r="V52" s="182" t="s">
        <v>238</v>
      </c>
      <c r="W52" s="182" t="s">
        <v>193</v>
      </c>
      <c r="X52" s="182" t="s">
        <v>192</v>
      </c>
      <c r="Y52" s="230" t="s">
        <v>192</v>
      </c>
      <c r="Z52" s="248" t="s">
        <v>968</v>
      </c>
      <c r="AA52" s="248" t="s">
        <v>969</v>
      </c>
      <c r="AB52" s="182" t="s">
        <v>192</v>
      </c>
      <c r="AC52" s="182" t="s">
        <v>192</v>
      </c>
      <c r="AD52" s="182" t="s">
        <v>193</v>
      </c>
      <c r="AE52" s="182" t="s">
        <v>192</v>
      </c>
      <c r="AF52" s="182" t="s">
        <v>193</v>
      </c>
      <c r="AG52" s="182" t="s">
        <v>19</v>
      </c>
      <c r="AH52" s="182"/>
      <c r="AI52" s="182"/>
      <c r="AJ52" s="182"/>
      <c r="AK52" s="182"/>
      <c r="AL52" s="237" t="s">
        <v>970</v>
      </c>
      <c r="AM52" s="238">
        <v>46</v>
      </c>
      <c r="AN52" s="239" t="s">
        <v>957</v>
      </c>
      <c r="AO52" s="238" t="s">
        <v>920</v>
      </c>
      <c r="AP52" s="182"/>
      <c r="AQ52" s="182" t="s">
        <v>867</v>
      </c>
      <c r="AR52" s="227" t="s">
        <v>247</v>
      </c>
      <c r="AS52" s="232">
        <v>7188721435</v>
      </c>
      <c r="AT52" s="232">
        <v>7134811274</v>
      </c>
      <c r="AU52" s="232"/>
      <c r="AV52" s="238"/>
      <c r="AW52" s="240"/>
      <c r="AX52" s="293" t="s">
        <v>971</v>
      </c>
      <c r="AY52" s="238"/>
      <c r="AZ52" s="238"/>
      <c r="BA52" s="232"/>
      <c r="BB52" s="238"/>
      <c r="BC52" s="238"/>
      <c r="BD52" s="182"/>
      <c r="BE52" s="182"/>
      <c r="BF52" s="238"/>
      <c r="BG52" s="234" t="str">
        <f t="shared" si="9"/>
        <v>SIM</v>
      </c>
      <c r="BH52" s="281">
        <f>'TURMA B'!AK44</f>
        <v>9</v>
      </c>
      <c r="BI52" s="281">
        <f>'TURMA B'!AL44</f>
        <v>7</v>
      </c>
      <c r="BJ52" s="281">
        <f>'TURMA B'!AM44</f>
        <v>9</v>
      </c>
      <c r="BK52" s="281">
        <f>'TURMA B'!AN44</f>
        <v>8</v>
      </c>
      <c r="BL52" s="235" t="str">
        <f>'TURMA B'!AR44</f>
        <v>NÃO</v>
      </c>
      <c r="BM52" s="235">
        <f>'TURMA B'!AS44</f>
        <v>0</v>
      </c>
      <c r="BN52" s="235">
        <f>'TURMA B'!AT44</f>
        <v>0</v>
      </c>
      <c r="BO52" s="235" t="str">
        <f>'TURMA B'!AU44</f>
        <v>NÃO</v>
      </c>
      <c r="BP52" s="235">
        <f>'TURMA B'!AV44</f>
        <v>0</v>
      </c>
      <c r="BQ52" s="235">
        <f>'TURMA B'!AW44</f>
        <v>0</v>
      </c>
      <c r="BS52" s="187"/>
      <c r="BT52" s="187"/>
      <c r="BU52" s="187"/>
      <c r="BV52" s="187"/>
      <c r="BW52" s="187"/>
      <c r="BX52" s="187"/>
      <c r="BY52" s="187"/>
      <c r="BZ52" s="187"/>
      <c r="CA52" s="187"/>
      <c r="CB52" s="187"/>
      <c r="CC52" s="187"/>
      <c r="CD52" s="187"/>
      <c r="CE52" s="187"/>
      <c r="CF52" s="187"/>
      <c r="CG52" s="187"/>
      <c r="CH52" s="187"/>
      <c r="CI52" s="187"/>
      <c r="CJ52" s="187"/>
      <c r="CK52" s="187"/>
      <c r="CL52" s="187"/>
      <c r="CM52" s="187"/>
      <c r="CN52" s="187"/>
      <c r="CO52" s="187"/>
      <c r="CP52" s="187"/>
      <c r="CQ52" s="187"/>
      <c r="CW52" s="185" t="s">
        <v>720</v>
      </c>
      <c r="CX52" s="185" t="s">
        <v>511</v>
      </c>
      <c r="CY52" s="185" t="s">
        <v>177</v>
      </c>
      <c r="CZ52" s="185" t="s">
        <v>583</v>
      </c>
    </row>
    <row r="53" spans="1:104" s="185" customFormat="1" ht="15.75" customHeight="1" x14ac:dyDescent="0.25">
      <c r="A53" s="180">
        <f t="shared" si="2"/>
        <v>2014.3</v>
      </c>
      <c r="B53" s="180" t="str">
        <f t="shared" si="3"/>
        <v>SOLAR</v>
      </c>
      <c r="C53" s="179" t="str">
        <f t="shared" si="4"/>
        <v>COLETIVO PELOURINHO</v>
      </c>
      <c r="D53" s="179" t="str">
        <f t="shared" si="5"/>
        <v>Escola Olodum</v>
      </c>
      <c r="E53" s="179" t="str">
        <f t="shared" si="6"/>
        <v>Vinicius Gomez</v>
      </c>
      <c r="F53" s="179" t="str">
        <f>'TURMA B'!A45</f>
        <v>SIM</v>
      </c>
      <c r="G53" s="179" t="str">
        <f>'TURMA B'!B45</f>
        <v>SIM</v>
      </c>
      <c r="H53" s="179" t="str">
        <f>'TURMA B'!C45</f>
        <v>NÃO</v>
      </c>
      <c r="I53" s="179" t="str">
        <f>'TURMA B'!D45</f>
        <v>SIM</v>
      </c>
      <c r="J53" s="179" t="str">
        <f>'TURMA B'!E45</f>
        <v>NÃO</v>
      </c>
      <c r="K53" s="199" t="str">
        <f>'TURMA B'!F45</f>
        <v>SIM</v>
      </c>
      <c r="L53" s="179" t="str">
        <f>'TURMA B'!AX45</f>
        <v>NÃO</v>
      </c>
      <c r="M53" s="199" t="str">
        <f>'TURMA B'!Z45</f>
        <v>Sim</v>
      </c>
      <c r="N53" s="199">
        <f>'TURMA B'!H45</f>
        <v>0</v>
      </c>
      <c r="O53" s="182" t="str">
        <f t="shared" si="10"/>
        <v>Segunda e Quarta</v>
      </c>
      <c r="P53" s="183" t="s">
        <v>142</v>
      </c>
      <c r="Q53" s="182" t="str">
        <f t="shared" si="11"/>
        <v>Varejo</v>
      </c>
      <c r="R53" s="182" t="s">
        <v>972</v>
      </c>
      <c r="S53" s="227" t="s">
        <v>8</v>
      </c>
      <c r="T53" s="241">
        <v>30985</v>
      </c>
      <c r="U53" s="229">
        <f t="shared" ca="1" si="1"/>
        <v>29</v>
      </c>
      <c r="V53" s="182" t="s">
        <v>193</v>
      </c>
      <c r="W53" s="182" t="s">
        <v>193</v>
      </c>
      <c r="X53" s="182" t="s">
        <v>192</v>
      </c>
      <c r="Y53" s="182" t="s">
        <v>192</v>
      </c>
      <c r="Z53" s="248" t="s">
        <v>973</v>
      </c>
      <c r="AA53" s="248" t="s">
        <v>974</v>
      </c>
      <c r="AB53" s="182" t="s">
        <v>192</v>
      </c>
      <c r="AC53" s="182" t="s">
        <v>192</v>
      </c>
      <c r="AD53" s="182" t="s">
        <v>192</v>
      </c>
      <c r="AE53" s="182" t="s">
        <v>192</v>
      </c>
      <c r="AF53" s="182" t="s">
        <v>193</v>
      </c>
      <c r="AG53" s="182" t="s">
        <v>19</v>
      </c>
      <c r="AH53" s="182" t="s">
        <v>975</v>
      </c>
      <c r="AI53" s="182"/>
      <c r="AJ53" s="182"/>
      <c r="AK53" s="182"/>
      <c r="AL53" s="237" t="s">
        <v>976</v>
      </c>
      <c r="AM53" s="238" t="s">
        <v>977</v>
      </c>
      <c r="AN53" s="239" t="s">
        <v>978</v>
      </c>
      <c r="AO53" s="238" t="s">
        <v>979</v>
      </c>
      <c r="AP53" s="182"/>
      <c r="AQ53" s="182" t="s">
        <v>867</v>
      </c>
      <c r="AR53" s="227" t="s">
        <v>247</v>
      </c>
      <c r="AS53" s="232">
        <v>7191300585</v>
      </c>
      <c r="AT53" s="232">
        <v>7132444202</v>
      </c>
      <c r="AU53" s="232"/>
      <c r="AV53" s="238"/>
      <c r="AW53" s="240"/>
      <c r="AX53" s="293" t="s">
        <v>980</v>
      </c>
      <c r="AY53" s="238"/>
      <c r="AZ53" s="238"/>
      <c r="BA53" s="232"/>
      <c r="BB53" s="238"/>
      <c r="BC53" s="238"/>
      <c r="BD53" s="182"/>
      <c r="BE53" s="182"/>
      <c r="BF53" s="238"/>
      <c r="BG53" s="234" t="str">
        <f t="shared" si="9"/>
        <v>SIM</v>
      </c>
      <c r="BH53" s="281">
        <f>'TURMA B'!AK45</f>
        <v>9</v>
      </c>
      <c r="BI53" s="281">
        <f>'TURMA B'!AL45</f>
        <v>7</v>
      </c>
      <c r="BJ53" s="281">
        <f>'TURMA B'!AM45</f>
        <v>9</v>
      </c>
      <c r="BK53" s="281">
        <f>'TURMA B'!AN45</f>
        <v>8</v>
      </c>
      <c r="BL53" s="235" t="str">
        <f>'TURMA B'!AR45</f>
        <v>NÃO</v>
      </c>
      <c r="BM53" s="235">
        <f>'TURMA B'!AS45</f>
        <v>0</v>
      </c>
      <c r="BN53" s="235">
        <f>'TURMA B'!AT45</f>
        <v>0</v>
      </c>
      <c r="BO53" s="235" t="str">
        <f>'TURMA B'!AU45</f>
        <v>NÃO</v>
      </c>
      <c r="BP53" s="235">
        <f>'TURMA B'!AV45</f>
        <v>0</v>
      </c>
      <c r="BQ53" s="235">
        <f>'TURMA B'!AW45</f>
        <v>0</v>
      </c>
      <c r="BS53" s="187"/>
      <c r="BT53" s="187"/>
      <c r="BU53" s="187"/>
      <c r="BV53" s="187"/>
      <c r="BW53" s="187"/>
      <c r="BX53" s="187"/>
      <c r="BY53" s="187"/>
      <c r="BZ53" s="187"/>
      <c r="CA53" s="187"/>
      <c r="CB53" s="187"/>
      <c r="CC53" s="187"/>
      <c r="CD53" s="187"/>
      <c r="CE53" s="187"/>
      <c r="CF53" s="187"/>
      <c r="CG53" s="187"/>
      <c r="CH53" s="187"/>
      <c r="CI53" s="187"/>
      <c r="CJ53" s="187"/>
      <c r="CK53" s="187"/>
      <c r="CL53" s="187"/>
      <c r="CM53" s="187"/>
      <c r="CN53" s="187"/>
      <c r="CO53" s="187"/>
      <c r="CP53" s="187"/>
      <c r="CQ53" s="187"/>
      <c r="CW53" s="185" t="s">
        <v>721</v>
      </c>
      <c r="CX53" s="185" t="s">
        <v>444</v>
      </c>
      <c r="CY53" s="185" t="s">
        <v>177</v>
      </c>
      <c r="CZ53" s="185" t="s">
        <v>584</v>
      </c>
    </row>
    <row r="54" spans="1:104" s="185" customFormat="1" ht="15.75" customHeight="1" x14ac:dyDescent="0.25">
      <c r="A54" s="180">
        <f t="shared" si="2"/>
        <v>2014.3</v>
      </c>
      <c r="B54" s="180" t="str">
        <f t="shared" si="3"/>
        <v>SOLAR</v>
      </c>
      <c r="C54" s="179" t="str">
        <f t="shared" si="4"/>
        <v>COLETIVO PELOURINHO</v>
      </c>
      <c r="D54" s="179" t="str">
        <f t="shared" si="5"/>
        <v>Escola Olodum</v>
      </c>
      <c r="E54" s="179" t="str">
        <f t="shared" si="6"/>
        <v>Vinicius Gomez</v>
      </c>
      <c r="F54" s="179" t="str">
        <f>'TURMA B'!A46</f>
        <v>SIM</v>
      </c>
      <c r="G54" s="179" t="str">
        <f>'TURMA B'!B46</f>
        <v>SIM</v>
      </c>
      <c r="H54" s="179" t="str">
        <f>'TURMA B'!C46</f>
        <v>NÃO</v>
      </c>
      <c r="I54" s="179" t="str">
        <f>'TURMA B'!D46</f>
        <v>SIM</v>
      </c>
      <c r="J54" s="179" t="str">
        <f>'TURMA B'!E46</f>
        <v>NÃO</v>
      </c>
      <c r="K54" s="199" t="str">
        <f>'TURMA B'!F46</f>
        <v>SIM</v>
      </c>
      <c r="L54" s="179" t="str">
        <f>'TURMA B'!AX46</f>
        <v>NÃO</v>
      </c>
      <c r="M54" s="199" t="str">
        <f>'TURMA B'!Z46</f>
        <v>Sim</v>
      </c>
      <c r="N54" s="199">
        <f>'TURMA B'!H46</f>
        <v>0</v>
      </c>
      <c r="O54" s="182" t="str">
        <f t="shared" si="10"/>
        <v>Segunda e Quarta</v>
      </c>
      <c r="P54" s="183" t="s">
        <v>142</v>
      </c>
      <c r="Q54" s="182" t="str">
        <f t="shared" si="11"/>
        <v>Varejo</v>
      </c>
      <c r="R54" s="182" t="s">
        <v>981</v>
      </c>
      <c r="S54" s="227" t="s">
        <v>8</v>
      </c>
      <c r="T54" s="241">
        <v>35048</v>
      </c>
      <c r="U54" s="229">
        <f t="shared" ca="1" si="1"/>
        <v>18</v>
      </c>
      <c r="V54" s="182" t="s">
        <v>193</v>
      </c>
      <c r="W54" s="182" t="s">
        <v>193</v>
      </c>
      <c r="X54" s="182" t="s">
        <v>192</v>
      </c>
      <c r="Y54" s="182" t="s">
        <v>192</v>
      </c>
      <c r="Z54" s="248" t="s">
        <v>982</v>
      </c>
      <c r="AA54" s="248" t="s">
        <v>983</v>
      </c>
      <c r="AB54" s="182" t="s">
        <v>192</v>
      </c>
      <c r="AC54" s="182" t="s">
        <v>193</v>
      </c>
      <c r="AD54" s="182" t="s">
        <v>193</v>
      </c>
      <c r="AE54" s="182" t="s">
        <v>193</v>
      </c>
      <c r="AF54" s="182" t="s">
        <v>192</v>
      </c>
      <c r="AG54" s="182" t="s">
        <v>16</v>
      </c>
      <c r="AH54" s="182" t="s">
        <v>917</v>
      </c>
      <c r="AI54" s="182" t="s">
        <v>17</v>
      </c>
      <c r="AJ54" s="182" t="s">
        <v>204</v>
      </c>
      <c r="AK54" s="182"/>
      <c r="AL54" s="237" t="s">
        <v>984</v>
      </c>
      <c r="AM54" s="238" t="s">
        <v>985</v>
      </c>
      <c r="AN54" s="239" t="s">
        <v>957</v>
      </c>
      <c r="AO54" s="238" t="s">
        <v>920</v>
      </c>
      <c r="AP54" s="182"/>
      <c r="AQ54" s="182" t="s">
        <v>867</v>
      </c>
      <c r="AR54" s="227" t="s">
        <v>247</v>
      </c>
      <c r="AS54" s="232">
        <v>7182879832</v>
      </c>
      <c r="AT54" s="232"/>
      <c r="AU54" s="232"/>
      <c r="AV54" s="238"/>
      <c r="AW54" s="240"/>
      <c r="AX54" s="293" t="s">
        <v>986</v>
      </c>
      <c r="AY54" s="238"/>
      <c r="AZ54" s="238"/>
      <c r="BA54" s="232"/>
      <c r="BB54" s="238"/>
      <c r="BC54" s="238"/>
      <c r="BD54" s="182"/>
      <c r="BE54" s="182"/>
      <c r="BF54" s="238"/>
      <c r="BG54" s="234" t="str">
        <f t="shared" si="9"/>
        <v>SIM</v>
      </c>
      <c r="BH54" s="281">
        <f>'TURMA B'!AK46</f>
        <v>8</v>
      </c>
      <c r="BI54" s="281">
        <f>'TURMA B'!AL46</f>
        <v>9</v>
      </c>
      <c r="BJ54" s="281">
        <f>'TURMA B'!AM46</f>
        <v>8</v>
      </c>
      <c r="BK54" s="281">
        <f>'TURMA B'!AN46</f>
        <v>8.5</v>
      </c>
      <c r="BL54" s="235" t="str">
        <f>'TURMA B'!AR46</f>
        <v>NÃO</v>
      </c>
      <c r="BM54" s="235">
        <f>'TURMA B'!AS46</f>
        <v>0</v>
      </c>
      <c r="BN54" s="235">
        <f>'TURMA B'!AT46</f>
        <v>0</v>
      </c>
      <c r="BO54" s="235" t="str">
        <f>'TURMA B'!AU46</f>
        <v>NÃO</v>
      </c>
      <c r="BP54" s="235">
        <f>'TURMA B'!AV46</f>
        <v>0</v>
      </c>
      <c r="BQ54" s="235">
        <f>'TURMA B'!AW46</f>
        <v>0</v>
      </c>
      <c r="BS54" s="187"/>
      <c r="BT54" s="187"/>
      <c r="BU54" s="187"/>
      <c r="BV54" s="187"/>
      <c r="BW54" s="187"/>
      <c r="BX54" s="187"/>
      <c r="BY54" s="187"/>
      <c r="BZ54" s="187"/>
      <c r="CA54" s="187"/>
      <c r="CB54" s="187"/>
      <c r="CC54" s="187"/>
      <c r="CD54" s="187"/>
      <c r="CE54" s="187"/>
      <c r="CF54" s="187"/>
      <c r="CG54" s="187"/>
      <c r="CH54" s="187"/>
      <c r="CI54" s="187"/>
      <c r="CJ54" s="187"/>
      <c r="CK54" s="187"/>
      <c r="CL54" s="187"/>
      <c r="CM54" s="187"/>
      <c r="CN54" s="187"/>
      <c r="CO54" s="187"/>
      <c r="CP54" s="187"/>
      <c r="CQ54" s="187"/>
      <c r="CW54" s="185" t="s">
        <v>722</v>
      </c>
      <c r="CX54" s="185" t="s">
        <v>744</v>
      </c>
      <c r="CY54" s="185" t="s">
        <v>177</v>
      </c>
      <c r="CZ54" s="185" t="s">
        <v>585</v>
      </c>
    </row>
    <row r="55" spans="1:104" s="185" customFormat="1" ht="15.75" customHeight="1" x14ac:dyDescent="0.25">
      <c r="A55" s="180">
        <f t="shared" si="2"/>
        <v>2014.3</v>
      </c>
      <c r="B55" s="180" t="str">
        <f t="shared" si="3"/>
        <v>SOLAR</v>
      </c>
      <c r="C55" s="179" t="str">
        <f t="shared" si="4"/>
        <v>COLETIVO PELOURINHO</v>
      </c>
      <c r="D55" s="179" t="str">
        <f t="shared" si="5"/>
        <v>Escola Olodum</v>
      </c>
      <c r="E55" s="179" t="str">
        <f t="shared" si="6"/>
        <v>Vinicius Gomez</v>
      </c>
      <c r="F55" s="179" t="str">
        <f>'TURMA B'!A47</f>
        <v>SIM</v>
      </c>
      <c r="G55" s="179" t="str">
        <f>'TURMA B'!B47</f>
        <v>SIM</v>
      </c>
      <c r="H55" s="179" t="str">
        <f>'TURMA B'!C47</f>
        <v>NÃO</v>
      </c>
      <c r="I55" s="179" t="str">
        <f>'TURMA B'!D47</f>
        <v>SIM</v>
      </c>
      <c r="J55" s="179" t="str">
        <f>'TURMA B'!E47</f>
        <v>NÃO</v>
      </c>
      <c r="K55" s="199" t="str">
        <f>'TURMA B'!F47</f>
        <v>SIM</v>
      </c>
      <c r="L55" s="179" t="str">
        <f>'TURMA B'!AX47</f>
        <v>NÃO</v>
      </c>
      <c r="M55" s="199" t="str">
        <f>'TURMA B'!Z47</f>
        <v>Sim</v>
      </c>
      <c r="N55" s="199">
        <f>'TURMA B'!H47</f>
        <v>0</v>
      </c>
      <c r="O55" s="182" t="str">
        <f t="shared" si="10"/>
        <v>Segunda e Quarta</v>
      </c>
      <c r="P55" s="183" t="s">
        <v>142</v>
      </c>
      <c r="Q55" s="182" t="str">
        <f t="shared" si="11"/>
        <v>Varejo</v>
      </c>
      <c r="R55" s="182" t="s">
        <v>1469</v>
      </c>
      <c r="S55" s="227" t="s">
        <v>8</v>
      </c>
      <c r="T55" s="241">
        <v>34104</v>
      </c>
      <c r="U55" s="229">
        <f t="shared" ca="1" si="1"/>
        <v>21</v>
      </c>
      <c r="V55" s="182" t="s">
        <v>193</v>
      </c>
      <c r="W55" s="182" t="s">
        <v>193</v>
      </c>
      <c r="X55" s="182" t="s">
        <v>192</v>
      </c>
      <c r="Y55" s="182" t="s">
        <v>192</v>
      </c>
      <c r="Z55" s="248" t="s">
        <v>1470</v>
      </c>
      <c r="AA55" s="248" t="s">
        <v>1471</v>
      </c>
      <c r="AB55" s="182" t="s">
        <v>192</v>
      </c>
      <c r="AC55" s="182" t="s">
        <v>192</v>
      </c>
      <c r="AD55" s="182" t="s">
        <v>193</v>
      </c>
      <c r="AE55" s="182" t="s">
        <v>192</v>
      </c>
      <c r="AF55" s="182" t="s">
        <v>193</v>
      </c>
      <c r="AG55" s="182" t="s">
        <v>19</v>
      </c>
      <c r="AH55" s="182" t="s">
        <v>1472</v>
      </c>
      <c r="AI55" s="182"/>
      <c r="AJ55" s="182"/>
      <c r="AK55" s="182"/>
      <c r="AL55" s="237" t="s">
        <v>1473</v>
      </c>
      <c r="AM55" s="238" t="s">
        <v>1474</v>
      </c>
      <c r="AN55" s="239" t="s">
        <v>957</v>
      </c>
      <c r="AO55" s="238" t="s">
        <v>1084</v>
      </c>
      <c r="AP55" s="182"/>
      <c r="AQ55" s="182" t="s">
        <v>867</v>
      </c>
      <c r="AR55" s="227" t="s">
        <v>247</v>
      </c>
      <c r="AS55" s="232">
        <v>7188567951</v>
      </c>
      <c r="AT55" s="232"/>
      <c r="AU55" s="232"/>
      <c r="AV55" s="238"/>
      <c r="AW55" s="240"/>
      <c r="AX55" s="293" t="s">
        <v>1475</v>
      </c>
      <c r="AY55" s="238"/>
      <c r="AZ55" s="238"/>
      <c r="BA55" s="232"/>
      <c r="BB55" s="238"/>
      <c r="BC55" s="238"/>
      <c r="BD55" s="182"/>
      <c r="BE55" s="182"/>
      <c r="BF55" s="238"/>
      <c r="BG55" s="234" t="str">
        <f t="shared" si="9"/>
        <v>SIM</v>
      </c>
      <c r="BH55" s="281">
        <f>'TURMA B'!AK47</f>
        <v>7</v>
      </c>
      <c r="BI55" s="281">
        <f>'TURMA B'!AL47</f>
        <v>8</v>
      </c>
      <c r="BJ55" s="281">
        <f>'TURMA B'!AM47</f>
        <v>7</v>
      </c>
      <c r="BK55" s="281">
        <f>'TURMA B'!AN47</f>
        <v>7.5</v>
      </c>
      <c r="BL55" s="235" t="str">
        <f>'TURMA B'!AR47</f>
        <v>NÃO</v>
      </c>
      <c r="BM55" s="235">
        <f>'TURMA B'!AS47</f>
        <v>0</v>
      </c>
      <c r="BN55" s="235">
        <f>'TURMA B'!AT47</f>
        <v>0</v>
      </c>
      <c r="BO55" s="235" t="str">
        <f>'TURMA B'!AU47</f>
        <v>NÃO</v>
      </c>
      <c r="BP55" s="235">
        <f>'TURMA B'!AV47</f>
        <v>0</v>
      </c>
      <c r="BQ55" s="235">
        <f>'TURMA B'!AW47</f>
        <v>0</v>
      </c>
      <c r="BS55" s="187"/>
      <c r="BT55" s="187"/>
      <c r="BU55" s="187"/>
      <c r="BV55" s="187"/>
      <c r="BW55" s="187"/>
      <c r="BX55" s="187"/>
      <c r="BY55" s="187"/>
      <c r="BZ55" s="187"/>
      <c r="CA55" s="187"/>
      <c r="CB55" s="187"/>
      <c r="CC55" s="187"/>
      <c r="CD55" s="187"/>
      <c r="CE55" s="187"/>
      <c r="CF55" s="187"/>
      <c r="CG55" s="187"/>
      <c r="CH55" s="187"/>
      <c r="CI55" s="187"/>
      <c r="CJ55" s="187"/>
      <c r="CK55" s="187"/>
      <c r="CL55" s="187"/>
      <c r="CM55" s="187"/>
      <c r="CN55" s="187"/>
      <c r="CO55" s="187"/>
      <c r="CP55" s="187"/>
      <c r="CQ55" s="187"/>
      <c r="CW55" s="185" t="s">
        <v>723</v>
      </c>
      <c r="CX55" s="185" t="s">
        <v>450</v>
      </c>
      <c r="CY55" s="185" t="s">
        <v>177</v>
      </c>
      <c r="CZ55" s="185" t="s">
        <v>586</v>
      </c>
    </row>
    <row r="56" spans="1:104" s="185" customFormat="1" ht="15.75" customHeight="1" x14ac:dyDescent="0.25">
      <c r="A56" s="180">
        <f t="shared" si="2"/>
        <v>2014.3</v>
      </c>
      <c r="B56" s="180" t="str">
        <f t="shared" si="3"/>
        <v>SOLAR</v>
      </c>
      <c r="C56" s="179" t="str">
        <f t="shared" si="4"/>
        <v>COLETIVO PELOURINHO</v>
      </c>
      <c r="D56" s="179" t="str">
        <f t="shared" si="5"/>
        <v>Escola Olodum</v>
      </c>
      <c r="E56" s="179" t="str">
        <f t="shared" si="6"/>
        <v>Vinicius Gomez</v>
      </c>
      <c r="F56" s="179" t="str">
        <f>'TURMA B'!A48</f>
        <v>SIM</v>
      </c>
      <c r="G56" s="179" t="str">
        <f>'TURMA B'!B48</f>
        <v>SIM</v>
      </c>
      <c r="H56" s="179" t="str">
        <f>'TURMA B'!C48</f>
        <v>NÃO</v>
      </c>
      <c r="I56" s="179" t="str">
        <f>'TURMA B'!D48</f>
        <v>SIM</v>
      </c>
      <c r="J56" s="179" t="str">
        <f>'TURMA B'!E48</f>
        <v>NÃO</v>
      </c>
      <c r="K56" s="199" t="str">
        <f>'TURMA B'!F48</f>
        <v>SIM</v>
      </c>
      <c r="L56" s="179" t="str">
        <f>'TURMA B'!AX48</f>
        <v>NÃO</v>
      </c>
      <c r="M56" s="199" t="str">
        <f>'TURMA B'!Z48</f>
        <v>Sim</v>
      </c>
      <c r="N56" s="199">
        <f>'TURMA B'!H48</f>
        <v>0</v>
      </c>
      <c r="O56" s="182" t="str">
        <f t="shared" si="10"/>
        <v>Segunda e Quarta</v>
      </c>
      <c r="P56" s="183" t="s">
        <v>142</v>
      </c>
      <c r="Q56" s="182" t="str">
        <f t="shared" si="11"/>
        <v>Varejo</v>
      </c>
      <c r="R56" s="182" t="s">
        <v>1640</v>
      </c>
      <c r="S56" s="227" t="s">
        <v>12</v>
      </c>
      <c r="T56" s="241">
        <v>35792</v>
      </c>
      <c r="U56" s="229">
        <f t="shared" ca="1" si="1"/>
        <v>16</v>
      </c>
      <c r="V56" s="182" t="s">
        <v>238</v>
      </c>
      <c r="W56" s="182" t="s">
        <v>238</v>
      </c>
      <c r="X56" s="182" t="s">
        <v>863</v>
      </c>
      <c r="Y56" s="230" t="s">
        <v>863</v>
      </c>
      <c r="Z56" s="248" t="s">
        <v>1641</v>
      </c>
      <c r="AA56" s="248"/>
      <c r="AB56" s="182" t="s">
        <v>863</v>
      </c>
      <c r="AC56" s="182" t="s">
        <v>238</v>
      </c>
      <c r="AD56" s="182" t="s">
        <v>238</v>
      </c>
      <c r="AE56" s="182" t="s">
        <v>238</v>
      </c>
      <c r="AF56" s="182" t="s">
        <v>863</v>
      </c>
      <c r="AG56" s="182" t="s">
        <v>16</v>
      </c>
      <c r="AH56" s="182" t="s">
        <v>1642</v>
      </c>
      <c r="AI56" s="182" t="s">
        <v>17</v>
      </c>
      <c r="AJ56" s="182" t="s">
        <v>204</v>
      </c>
      <c r="AK56" s="182"/>
      <c r="AL56" s="237" t="s">
        <v>1643</v>
      </c>
      <c r="AM56" s="238">
        <v>7</v>
      </c>
      <c r="AN56" s="239" t="s">
        <v>1644</v>
      </c>
      <c r="AO56" s="238" t="s">
        <v>1645</v>
      </c>
      <c r="AP56" s="182"/>
      <c r="AQ56" s="182" t="s">
        <v>902</v>
      </c>
      <c r="AR56" s="227" t="s">
        <v>247</v>
      </c>
      <c r="AS56" s="232">
        <v>7192880510</v>
      </c>
      <c r="AT56" s="232"/>
      <c r="AU56" s="232"/>
      <c r="AV56" s="238"/>
      <c r="AW56" s="240"/>
      <c r="AX56" s="184" t="s">
        <v>1646</v>
      </c>
      <c r="AY56" s="238"/>
      <c r="AZ56" s="238"/>
      <c r="BA56" s="232"/>
      <c r="BB56" s="238"/>
      <c r="BC56" s="238"/>
      <c r="BD56" s="182"/>
      <c r="BE56" s="182"/>
      <c r="BF56" s="238"/>
      <c r="BG56" s="234" t="str">
        <f t="shared" si="9"/>
        <v>SIM</v>
      </c>
      <c r="BH56" s="281">
        <f>'TURMA B'!AK48</f>
        <v>8</v>
      </c>
      <c r="BI56" s="281">
        <f>'TURMA B'!AL48</f>
        <v>9</v>
      </c>
      <c r="BJ56" s="281">
        <f>'TURMA B'!AM48</f>
        <v>7</v>
      </c>
      <c r="BK56" s="281">
        <f>'TURMA B'!AN48</f>
        <v>8.5</v>
      </c>
      <c r="BL56" s="235" t="str">
        <f>'TURMA B'!AR48</f>
        <v>NÃO</v>
      </c>
      <c r="BM56" s="235">
        <f>'TURMA B'!AS48</f>
        <v>0</v>
      </c>
      <c r="BN56" s="235">
        <f>'TURMA B'!AT48</f>
        <v>0</v>
      </c>
      <c r="BO56" s="235" t="str">
        <f>'TURMA B'!AU48</f>
        <v>NÃO</v>
      </c>
      <c r="BP56" s="235">
        <f>'TURMA B'!AV48</f>
        <v>0</v>
      </c>
      <c r="BQ56" s="235">
        <f>'TURMA B'!AW48</f>
        <v>0</v>
      </c>
      <c r="BS56" s="187"/>
      <c r="BT56" s="187"/>
      <c r="BU56" s="187"/>
      <c r="BV56" s="187"/>
      <c r="BW56" s="187"/>
      <c r="BX56" s="187"/>
      <c r="BY56" s="187"/>
      <c r="BZ56" s="187"/>
      <c r="CA56" s="187"/>
      <c r="CB56" s="187"/>
      <c r="CC56" s="187"/>
      <c r="CD56" s="187"/>
      <c r="CE56" s="187"/>
      <c r="CF56" s="187"/>
      <c r="CG56" s="187"/>
      <c r="CH56" s="187"/>
      <c r="CI56" s="187"/>
      <c r="CJ56" s="187"/>
      <c r="CK56" s="187"/>
      <c r="CL56" s="187"/>
      <c r="CM56" s="187"/>
      <c r="CN56" s="187"/>
      <c r="CO56" s="187"/>
      <c r="CP56" s="187"/>
      <c r="CQ56" s="187"/>
      <c r="CW56" s="185" t="s">
        <v>724</v>
      </c>
      <c r="CX56" s="185" t="s">
        <v>745</v>
      </c>
      <c r="CY56" s="185" t="s">
        <v>177</v>
      </c>
      <c r="CZ56" s="185" t="s">
        <v>587</v>
      </c>
    </row>
    <row r="57" spans="1:104" s="185" customFormat="1" ht="15.75" customHeight="1" x14ac:dyDescent="0.25">
      <c r="A57" s="180">
        <f t="shared" si="2"/>
        <v>2014.3</v>
      </c>
      <c r="B57" s="180" t="str">
        <f t="shared" si="3"/>
        <v>SOLAR</v>
      </c>
      <c r="C57" s="179" t="str">
        <f t="shared" si="4"/>
        <v>COLETIVO PELOURINHO</v>
      </c>
      <c r="D57" s="179" t="str">
        <f t="shared" si="5"/>
        <v>Escola Olodum</v>
      </c>
      <c r="E57" s="179" t="str">
        <f t="shared" si="6"/>
        <v>Vinicius Gomez</v>
      </c>
      <c r="F57" s="179" t="str">
        <f>'TURMA B'!A49</f>
        <v>SIM</v>
      </c>
      <c r="G57" s="179" t="str">
        <f>'TURMA B'!B49</f>
        <v>SIM</v>
      </c>
      <c r="H57" s="179" t="str">
        <f>'TURMA B'!C49</f>
        <v>NÃO</v>
      </c>
      <c r="I57" s="179" t="str">
        <f>'TURMA B'!D49</f>
        <v>SIM</v>
      </c>
      <c r="J57" s="179" t="str">
        <f>'TURMA B'!E49</f>
        <v>NÃO</v>
      </c>
      <c r="K57" s="199" t="str">
        <f>'TURMA B'!F49</f>
        <v>SIM</v>
      </c>
      <c r="L57" s="179" t="str">
        <f>'TURMA B'!AX49</f>
        <v>NÃO</v>
      </c>
      <c r="M57" s="199" t="str">
        <f>'TURMA B'!Z49</f>
        <v>Sim</v>
      </c>
      <c r="N57" s="199">
        <f>'TURMA B'!H49</f>
        <v>0</v>
      </c>
      <c r="O57" s="182" t="str">
        <f t="shared" si="10"/>
        <v>Segunda e Quarta</v>
      </c>
      <c r="P57" s="183" t="s">
        <v>142</v>
      </c>
      <c r="Q57" s="182" t="str">
        <f t="shared" si="11"/>
        <v>Varejo</v>
      </c>
      <c r="R57" s="182" t="s">
        <v>1647</v>
      </c>
      <c r="S57" s="227" t="s">
        <v>12</v>
      </c>
      <c r="T57" s="241">
        <v>2031996</v>
      </c>
      <c r="U57" s="229">
        <v>18</v>
      </c>
      <c r="V57" s="182" t="s">
        <v>238</v>
      </c>
      <c r="W57" s="182" t="s">
        <v>238</v>
      </c>
      <c r="X57" s="182" t="s">
        <v>863</v>
      </c>
      <c r="Y57" s="230" t="s">
        <v>863</v>
      </c>
      <c r="Z57" s="248"/>
      <c r="AA57" s="248" t="s">
        <v>1648</v>
      </c>
      <c r="AB57" s="182" t="s">
        <v>863</v>
      </c>
      <c r="AC57" s="182" t="s">
        <v>863</v>
      </c>
      <c r="AD57" s="182" t="s">
        <v>238</v>
      </c>
      <c r="AE57" s="182" t="s">
        <v>238</v>
      </c>
      <c r="AF57" s="182" t="s">
        <v>192</v>
      </c>
      <c r="AG57" s="182" t="s">
        <v>22</v>
      </c>
      <c r="AH57" s="182"/>
      <c r="AI57" s="182" t="s">
        <v>10</v>
      </c>
      <c r="AJ57" s="182" t="s">
        <v>204</v>
      </c>
      <c r="AK57" s="182"/>
      <c r="AL57" s="237" t="s">
        <v>1649</v>
      </c>
      <c r="AM57" s="238">
        <v>20</v>
      </c>
      <c r="AN57" s="239" t="s">
        <v>1650</v>
      </c>
      <c r="AO57" s="238" t="s">
        <v>979</v>
      </c>
      <c r="AP57" s="182"/>
      <c r="AQ57" s="182" t="s">
        <v>902</v>
      </c>
      <c r="AR57" s="227" t="s">
        <v>247</v>
      </c>
      <c r="AS57" s="232">
        <v>7182142707</v>
      </c>
      <c r="AT57" s="232"/>
      <c r="AU57" s="232"/>
      <c r="AV57" s="238"/>
      <c r="AW57" s="240"/>
      <c r="AX57" s="293" t="s">
        <v>1651</v>
      </c>
      <c r="AY57" s="238"/>
      <c r="AZ57" s="238"/>
      <c r="BA57" s="232"/>
      <c r="BB57" s="238"/>
      <c r="BC57" s="238"/>
      <c r="BD57" s="182"/>
      <c r="BE57" s="182"/>
      <c r="BF57" s="238"/>
      <c r="BG57" s="234" t="str">
        <f t="shared" si="9"/>
        <v>SIM</v>
      </c>
      <c r="BH57" s="281">
        <f>'TURMA B'!AK49</f>
        <v>8</v>
      </c>
      <c r="BI57" s="281">
        <f>'TURMA B'!AL49</f>
        <v>10</v>
      </c>
      <c r="BJ57" s="281">
        <f>'TURMA B'!AM49</f>
        <v>9</v>
      </c>
      <c r="BK57" s="281">
        <f>'TURMA B'!AN49</f>
        <v>9</v>
      </c>
      <c r="BL57" s="235" t="str">
        <f>'TURMA B'!AR49</f>
        <v>NÃO</v>
      </c>
      <c r="BM57" s="235">
        <f>'TURMA B'!AS49</f>
        <v>0</v>
      </c>
      <c r="BN57" s="235">
        <f>'TURMA B'!AT49</f>
        <v>0</v>
      </c>
      <c r="BO57" s="235" t="str">
        <f>'TURMA B'!AU49</f>
        <v>NÃO</v>
      </c>
      <c r="BP57" s="235">
        <f>'TURMA B'!AV49</f>
        <v>0</v>
      </c>
      <c r="BQ57" s="235">
        <f>'TURMA B'!AW49</f>
        <v>0</v>
      </c>
      <c r="BS57" s="187"/>
      <c r="BT57" s="187"/>
      <c r="BU57" s="187"/>
      <c r="BV57" s="187"/>
      <c r="BW57" s="187"/>
      <c r="BX57" s="187"/>
      <c r="BY57" s="187"/>
      <c r="BZ57" s="187"/>
      <c r="CA57" s="187"/>
      <c r="CB57" s="187"/>
      <c r="CC57" s="187"/>
      <c r="CD57" s="187"/>
      <c r="CE57" s="187"/>
      <c r="CF57" s="187"/>
      <c r="CG57" s="187"/>
      <c r="CH57" s="187"/>
      <c r="CI57" s="187"/>
      <c r="CJ57" s="187"/>
      <c r="CK57" s="187"/>
      <c r="CL57" s="187"/>
      <c r="CM57" s="187"/>
      <c r="CN57" s="187"/>
      <c r="CO57" s="187"/>
      <c r="CP57" s="187"/>
      <c r="CQ57" s="187"/>
      <c r="CW57" s="185" t="s">
        <v>725</v>
      </c>
      <c r="CX57" s="185" t="s">
        <v>513</v>
      </c>
      <c r="CY57" s="185" t="s">
        <v>177</v>
      </c>
      <c r="CZ57" s="185" t="s">
        <v>588</v>
      </c>
    </row>
    <row r="58" spans="1:104" s="185" customFormat="1" ht="15.75" customHeight="1" x14ac:dyDescent="0.25">
      <c r="A58" s="180">
        <f t="shared" si="2"/>
        <v>2014.3</v>
      </c>
      <c r="B58" s="180" t="str">
        <f t="shared" si="3"/>
        <v>SOLAR</v>
      </c>
      <c r="C58" s="179" t="str">
        <f t="shared" si="4"/>
        <v>COLETIVO PELOURINHO</v>
      </c>
      <c r="D58" s="179" t="str">
        <f t="shared" si="5"/>
        <v>Escola Olodum</v>
      </c>
      <c r="E58" s="179" t="str">
        <f t="shared" si="6"/>
        <v>Vinicius Gomez</v>
      </c>
      <c r="F58" s="179" t="str">
        <f>'TURMA B'!A50</f>
        <v>NÃO</v>
      </c>
      <c r="G58" s="179" t="str">
        <f>'TURMA B'!B50</f>
        <v>NÃO</v>
      </c>
      <c r="H58" s="179" t="str">
        <f>'TURMA B'!C50</f>
        <v>NÃO</v>
      </c>
      <c r="I58" s="179" t="str">
        <f>'TURMA B'!D50</f>
        <v>NÃO</v>
      </c>
      <c r="J58" s="179" t="str">
        <f>'TURMA B'!E50</f>
        <v>NÃO</v>
      </c>
      <c r="K58" s="199" t="str">
        <f>'TURMA B'!F50</f>
        <v>NÃO</v>
      </c>
      <c r="L58" s="179" t="str">
        <f>'TURMA B'!AX50</f>
        <v>NÃO</v>
      </c>
      <c r="M58" s="199">
        <f>'TURMA B'!Z50</f>
        <v>0</v>
      </c>
      <c r="N58" s="199">
        <f>'TURMA B'!H50</f>
        <v>0</v>
      </c>
      <c r="O58" s="182" t="str">
        <f t="shared" si="10"/>
        <v>Segunda e Quarta</v>
      </c>
      <c r="P58" s="183" t="s">
        <v>142</v>
      </c>
      <c r="Q58" s="182" t="str">
        <f t="shared" si="11"/>
        <v>Varejo</v>
      </c>
      <c r="R58" s="182"/>
      <c r="S58" s="227"/>
      <c r="T58" s="241"/>
      <c r="U58" s="229" t="str">
        <f t="shared" ca="1" si="1"/>
        <v/>
      </c>
      <c r="V58" s="182"/>
      <c r="W58" s="182"/>
      <c r="X58" s="182"/>
      <c r="Y58" s="230"/>
      <c r="Z58" s="248"/>
      <c r="AA58" s="248"/>
      <c r="AB58" s="182"/>
      <c r="AC58" s="182"/>
      <c r="AD58" s="182"/>
      <c r="AE58" s="182"/>
      <c r="AF58" s="182"/>
      <c r="AG58" s="182"/>
      <c r="AH58" s="182"/>
      <c r="AI58" s="182"/>
      <c r="AJ58" s="182"/>
      <c r="AK58" s="182"/>
      <c r="AL58" s="237"/>
      <c r="AM58" s="238"/>
      <c r="AN58" s="239"/>
      <c r="AO58" s="238"/>
      <c r="AP58" s="182"/>
      <c r="AQ58" s="182"/>
      <c r="AR58" s="227"/>
      <c r="AS58" s="232"/>
      <c r="AT58" s="232"/>
      <c r="AU58" s="232"/>
      <c r="AV58" s="238"/>
      <c r="AW58" s="240"/>
      <c r="AX58" s="184"/>
      <c r="AY58" s="238"/>
      <c r="AZ58" s="238"/>
      <c r="BA58" s="232"/>
      <c r="BB58" s="238"/>
      <c r="BC58" s="238"/>
      <c r="BD58" s="182"/>
      <c r="BE58" s="182"/>
      <c r="BF58" s="238"/>
      <c r="BG58" s="234" t="str">
        <f t="shared" si="9"/>
        <v>NÃO</v>
      </c>
      <c r="BH58" s="281">
        <f>'TURMA B'!AK50</f>
        <v>0</v>
      </c>
      <c r="BI58" s="281">
        <f>'TURMA B'!AL50</f>
        <v>0</v>
      </c>
      <c r="BJ58" s="281">
        <f>'TURMA B'!AM50</f>
        <v>0</v>
      </c>
      <c r="BK58" s="281" t="str">
        <f>'TURMA B'!AN50</f>
        <v/>
      </c>
      <c r="BL58" s="235" t="str">
        <f>'TURMA B'!AR50</f>
        <v>NÃO</v>
      </c>
      <c r="BM58" s="235">
        <f>'TURMA B'!AS50</f>
        <v>0</v>
      </c>
      <c r="BN58" s="235">
        <f>'TURMA B'!AT50</f>
        <v>0</v>
      </c>
      <c r="BO58" s="235" t="str">
        <f>'TURMA B'!AU50</f>
        <v>NÃO</v>
      </c>
      <c r="BP58" s="235">
        <f>'TURMA B'!AV50</f>
        <v>0</v>
      </c>
      <c r="BQ58" s="235">
        <f>'TURMA B'!AW50</f>
        <v>0</v>
      </c>
      <c r="BS58" s="187"/>
      <c r="BT58" s="187"/>
      <c r="BU58" s="187"/>
      <c r="BV58" s="187"/>
      <c r="BW58" s="187"/>
      <c r="BX58" s="187"/>
      <c r="BY58" s="187"/>
      <c r="BZ58" s="187"/>
      <c r="CA58" s="187"/>
      <c r="CB58" s="187"/>
      <c r="CC58" s="187"/>
      <c r="CD58" s="187"/>
      <c r="CE58" s="187"/>
      <c r="CF58" s="187"/>
      <c r="CG58" s="187"/>
      <c r="CH58" s="187"/>
      <c r="CI58" s="187"/>
      <c r="CJ58" s="187"/>
      <c r="CK58" s="187"/>
      <c r="CL58" s="187"/>
      <c r="CM58" s="187"/>
      <c r="CN58" s="187"/>
      <c r="CO58" s="187"/>
      <c r="CP58" s="187"/>
      <c r="CQ58" s="187"/>
      <c r="CW58" s="185" t="s">
        <v>726</v>
      </c>
      <c r="CX58" s="185" t="s">
        <v>746</v>
      </c>
      <c r="CY58" s="185" t="s">
        <v>177</v>
      </c>
      <c r="CZ58" s="185" t="s">
        <v>589</v>
      </c>
    </row>
    <row r="59" spans="1:104" s="185" customFormat="1" ht="15.75" customHeight="1" x14ac:dyDescent="0.25">
      <c r="A59" s="180">
        <f t="shared" si="2"/>
        <v>2014.3</v>
      </c>
      <c r="B59" s="180" t="str">
        <f t="shared" si="3"/>
        <v>SOLAR</v>
      </c>
      <c r="C59" s="179" t="str">
        <f t="shared" si="4"/>
        <v>COLETIVO PELOURINHO</v>
      </c>
      <c r="D59" s="179" t="str">
        <f t="shared" si="5"/>
        <v>Escola Olodum</v>
      </c>
      <c r="E59" s="179" t="str">
        <f t="shared" si="6"/>
        <v>Vinicius Gomez</v>
      </c>
      <c r="F59" s="179" t="str">
        <f>'TURMA B'!A51</f>
        <v>NÃO</v>
      </c>
      <c r="G59" s="179" t="str">
        <f>'TURMA B'!B51</f>
        <v>NÃO</v>
      </c>
      <c r="H59" s="179" t="str">
        <f>'TURMA B'!C51</f>
        <v>NÃO</v>
      </c>
      <c r="I59" s="179" t="str">
        <f>'TURMA B'!D51</f>
        <v>NÃO</v>
      </c>
      <c r="J59" s="179" t="str">
        <f>'TURMA B'!E51</f>
        <v>NÃO</v>
      </c>
      <c r="K59" s="199" t="str">
        <f>'TURMA B'!F51</f>
        <v>NÃO</v>
      </c>
      <c r="L59" s="179" t="str">
        <f>'TURMA B'!AX51</f>
        <v>NÃO</v>
      </c>
      <c r="M59" s="199">
        <f>'TURMA B'!Z51</f>
        <v>0</v>
      </c>
      <c r="N59" s="199">
        <f>'TURMA B'!H51</f>
        <v>0</v>
      </c>
      <c r="O59" s="182" t="str">
        <f t="shared" si="10"/>
        <v>Segunda e Quarta</v>
      </c>
      <c r="P59" s="183" t="s">
        <v>142</v>
      </c>
      <c r="Q59" s="182" t="str">
        <f t="shared" si="11"/>
        <v>Varejo</v>
      </c>
      <c r="R59" s="182"/>
      <c r="S59" s="227"/>
      <c r="T59" s="241"/>
      <c r="U59" s="229" t="str">
        <f t="shared" ca="1" si="1"/>
        <v/>
      </c>
      <c r="V59" s="182"/>
      <c r="W59" s="182"/>
      <c r="X59" s="182"/>
      <c r="Y59" s="230"/>
      <c r="Z59" s="248"/>
      <c r="AA59" s="248"/>
      <c r="AB59" s="182"/>
      <c r="AC59" s="182"/>
      <c r="AD59" s="182"/>
      <c r="AE59" s="182"/>
      <c r="AF59" s="182"/>
      <c r="AG59" s="182"/>
      <c r="AH59" s="182"/>
      <c r="AI59" s="182"/>
      <c r="AJ59" s="182"/>
      <c r="AK59" s="182"/>
      <c r="AL59" s="237"/>
      <c r="AM59" s="238"/>
      <c r="AN59" s="239"/>
      <c r="AO59" s="238"/>
      <c r="AP59" s="182"/>
      <c r="AQ59" s="182"/>
      <c r="AR59" s="227"/>
      <c r="AS59" s="232"/>
      <c r="AT59" s="232"/>
      <c r="AU59" s="232"/>
      <c r="AV59" s="238"/>
      <c r="AW59" s="240"/>
      <c r="AX59" s="184"/>
      <c r="AY59" s="238"/>
      <c r="AZ59" s="238"/>
      <c r="BA59" s="232"/>
      <c r="BB59" s="238"/>
      <c r="BC59" s="238"/>
      <c r="BD59" s="182"/>
      <c r="BE59" s="182"/>
      <c r="BF59" s="238"/>
      <c r="BG59" s="234" t="str">
        <f t="shared" si="9"/>
        <v>NÃO</v>
      </c>
      <c r="BH59" s="281">
        <f>'TURMA B'!AK51</f>
        <v>0</v>
      </c>
      <c r="BI59" s="281">
        <f>'TURMA B'!AL51</f>
        <v>0</v>
      </c>
      <c r="BJ59" s="281">
        <f>'TURMA B'!AM51</f>
        <v>0</v>
      </c>
      <c r="BK59" s="281" t="str">
        <f>'TURMA B'!AN51</f>
        <v/>
      </c>
      <c r="BL59" s="235" t="str">
        <f>'TURMA B'!AR51</f>
        <v>NÃO</v>
      </c>
      <c r="BM59" s="235">
        <f>'TURMA B'!AS51</f>
        <v>0</v>
      </c>
      <c r="BN59" s="235">
        <f>'TURMA B'!AT51</f>
        <v>0</v>
      </c>
      <c r="BO59" s="235" t="str">
        <f>'TURMA B'!AU51</f>
        <v>NÃO</v>
      </c>
      <c r="BP59" s="235">
        <f>'TURMA B'!AV51</f>
        <v>0</v>
      </c>
      <c r="BQ59" s="235">
        <f>'TURMA B'!AW51</f>
        <v>0</v>
      </c>
      <c r="BS59" s="187"/>
      <c r="BT59" s="187"/>
      <c r="BU59" s="187"/>
      <c r="BV59" s="187"/>
      <c r="BW59" s="187"/>
      <c r="BX59" s="187"/>
      <c r="BY59" s="187"/>
      <c r="BZ59" s="187"/>
      <c r="CA59" s="187"/>
      <c r="CB59" s="187"/>
      <c r="CC59" s="187"/>
      <c r="CD59" s="187"/>
      <c r="CE59" s="187"/>
      <c r="CF59" s="187"/>
      <c r="CG59" s="187"/>
      <c r="CH59" s="187"/>
      <c r="CI59" s="187"/>
      <c r="CJ59" s="187"/>
      <c r="CK59" s="187"/>
      <c r="CL59" s="187"/>
      <c r="CM59" s="187"/>
      <c r="CN59" s="187"/>
      <c r="CO59" s="187"/>
      <c r="CP59" s="187"/>
      <c r="CQ59" s="187"/>
      <c r="CW59" s="185" t="s">
        <v>727</v>
      </c>
      <c r="CX59" s="185" t="s">
        <v>441</v>
      </c>
      <c r="CY59" s="185" t="s">
        <v>177</v>
      </c>
      <c r="CZ59" s="185" t="s">
        <v>590</v>
      </c>
    </row>
    <row r="60" spans="1:104" s="185" customFormat="1" ht="15.75" customHeight="1" x14ac:dyDescent="0.25">
      <c r="A60" s="180">
        <f t="shared" si="2"/>
        <v>2014.3</v>
      </c>
      <c r="B60" s="180" t="str">
        <f t="shared" si="3"/>
        <v>SOLAR</v>
      </c>
      <c r="C60" s="179" t="str">
        <f t="shared" si="4"/>
        <v>COLETIVO PELOURINHO</v>
      </c>
      <c r="D60" s="179" t="str">
        <f t="shared" si="5"/>
        <v>Escola Olodum</v>
      </c>
      <c r="E60" s="179" t="str">
        <f t="shared" si="6"/>
        <v>Vinicius Gomez</v>
      </c>
      <c r="F60" s="179" t="str">
        <f>'TURMA B'!A52</f>
        <v>NÃO</v>
      </c>
      <c r="G60" s="179" t="str">
        <f>'TURMA B'!B52</f>
        <v>NÃO</v>
      </c>
      <c r="H60" s="179" t="str">
        <f>'TURMA B'!C52</f>
        <v>NÃO</v>
      </c>
      <c r="I60" s="179" t="str">
        <f>'TURMA B'!D52</f>
        <v>NÃO</v>
      </c>
      <c r="J60" s="179" t="str">
        <f>'TURMA B'!E52</f>
        <v>NÃO</v>
      </c>
      <c r="K60" s="199" t="str">
        <f>'TURMA B'!F52</f>
        <v>NÃO</v>
      </c>
      <c r="L60" s="179" t="str">
        <f>'TURMA B'!AX52</f>
        <v>NÃO</v>
      </c>
      <c r="M60" s="199">
        <f>'TURMA B'!Z52</f>
        <v>0</v>
      </c>
      <c r="N60" s="199">
        <f>'TURMA B'!H52</f>
        <v>0</v>
      </c>
      <c r="O60" s="182" t="str">
        <f t="shared" si="10"/>
        <v>Segunda e Quarta</v>
      </c>
      <c r="P60" s="183" t="s">
        <v>142</v>
      </c>
      <c r="Q60" s="182" t="str">
        <f t="shared" si="11"/>
        <v>Varejo</v>
      </c>
      <c r="R60" s="182"/>
      <c r="S60" s="227"/>
      <c r="T60" s="241"/>
      <c r="U60" s="229" t="str">
        <f t="shared" ca="1" si="1"/>
        <v/>
      </c>
      <c r="V60" s="182"/>
      <c r="W60" s="182"/>
      <c r="X60" s="182"/>
      <c r="Y60" s="230"/>
      <c r="Z60" s="248"/>
      <c r="AA60" s="248"/>
      <c r="AB60" s="182"/>
      <c r="AC60" s="182"/>
      <c r="AD60" s="182"/>
      <c r="AE60" s="182"/>
      <c r="AF60" s="182"/>
      <c r="AG60" s="182"/>
      <c r="AH60" s="182"/>
      <c r="AI60" s="182"/>
      <c r="AJ60" s="182"/>
      <c r="AK60" s="182"/>
      <c r="AL60" s="237"/>
      <c r="AM60" s="238"/>
      <c r="AN60" s="239"/>
      <c r="AO60" s="238"/>
      <c r="AP60" s="182"/>
      <c r="AQ60" s="182"/>
      <c r="AR60" s="227"/>
      <c r="AS60" s="232"/>
      <c r="AT60" s="232"/>
      <c r="AU60" s="232"/>
      <c r="AV60" s="238"/>
      <c r="AW60" s="240"/>
      <c r="AX60" s="184"/>
      <c r="AY60" s="238"/>
      <c r="AZ60" s="238"/>
      <c r="BA60" s="232"/>
      <c r="BB60" s="238"/>
      <c r="BC60" s="238"/>
      <c r="BD60" s="182"/>
      <c r="BE60" s="182"/>
      <c r="BF60" s="238"/>
      <c r="BG60" s="234" t="str">
        <f t="shared" si="9"/>
        <v>NÃO</v>
      </c>
      <c r="BH60" s="281">
        <f>'TURMA B'!AK52</f>
        <v>0</v>
      </c>
      <c r="BI60" s="281">
        <f>'TURMA B'!AL52</f>
        <v>0</v>
      </c>
      <c r="BJ60" s="281">
        <f>'TURMA B'!AM52</f>
        <v>0</v>
      </c>
      <c r="BK60" s="281" t="str">
        <f>'TURMA B'!AN52</f>
        <v/>
      </c>
      <c r="BL60" s="235" t="str">
        <f>'TURMA B'!AR52</f>
        <v>NÃO</v>
      </c>
      <c r="BM60" s="235">
        <f>'TURMA B'!AS52</f>
        <v>0</v>
      </c>
      <c r="BN60" s="235">
        <f>'TURMA B'!AT52</f>
        <v>0</v>
      </c>
      <c r="BO60" s="235" t="str">
        <f>'TURMA B'!AU52</f>
        <v>NÃO</v>
      </c>
      <c r="BP60" s="235">
        <f>'TURMA B'!AV52</f>
        <v>0</v>
      </c>
      <c r="BQ60" s="235">
        <f>'TURMA B'!AW52</f>
        <v>0</v>
      </c>
      <c r="BS60" s="187"/>
      <c r="BT60" s="187"/>
      <c r="BU60" s="187"/>
      <c r="BV60" s="187"/>
      <c r="BW60" s="187"/>
      <c r="BX60" s="187"/>
      <c r="BY60" s="187"/>
      <c r="BZ60" s="187"/>
      <c r="CA60" s="187"/>
      <c r="CB60" s="187"/>
      <c r="CC60" s="187"/>
      <c r="CD60" s="187"/>
      <c r="CE60" s="187"/>
      <c r="CF60" s="187"/>
      <c r="CG60" s="187"/>
      <c r="CH60" s="187"/>
      <c r="CI60" s="187"/>
      <c r="CJ60" s="187"/>
      <c r="CK60" s="187"/>
      <c r="CL60" s="187"/>
      <c r="CM60" s="187"/>
      <c r="CN60" s="187"/>
      <c r="CO60" s="187"/>
      <c r="CP60" s="187"/>
      <c r="CQ60" s="187"/>
      <c r="CW60" s="185" t="s">
        <v>728</v>
      </c>
      <c r="CX60" s="185" t="s">
        <v>506</v>
      </c>
      <c r="CY60" s="185" t="s">
        <v>177</v>
      </c>
      <c r="CZ60" s="185" t="s">
        <v>591</v>
      </c>
    </row>
    <row r="61" spans="1:104" s="185" customFormat="1" ht="15.75" customHeight="1" thickBot="1" x14ac:dyDescent="0.3">
      <c r="A61" s="180">
        <f t="shared" si="2"/>
        <v>2014.3</v>
      </c>
      <c r="B61" s="180" t="str">
        <f t="shared" si="3"/>
        <v>SOLAR</v>
      </c>
      <c r="C61" s="179" t="str">
        <f t="shared" si="4"/>
        <v>COLETIVO PELOURINHO</v>
      </c>
      <c r="D61" s="179" t="str">
        <f t="shared" si="5"/>
        <v>Escola Olodum</v>
      </c>
      <c r="E61" s="179" t="str">
        <f t="shared" si="6"/>
        <v>Vinicius Gomez</v>
      </c>
      <c r="F61" s="179" t="str">
        <f>'TURMA B'!A53</f>
        <v>NÃO</v>
      </c>
      <c r="G61" s="179" t="str">
        <f>'TURMA B'!B53</f>
        <v>NÃO</v>
      </c>
      <c r="H61" s="179" t="str">
        <f>'TURMA B'!C53</f>
        <v>NÃO</v>
      </c>
      <c r="I61" s="179" t="str">
        <f>'TURMA B'!D53</f>
        <v>NÃO</v>
      </c>
      <c r="J61" s="179" t="str">
        <f>'TURMA B'!E53</f>
        <v>NÃO</v>
      </c>
      <c r="K61" s="199" t="str">
        <f>'TURMA B'!F53</f>
        <v>NÃO</v>
      </c>
      <c r="L61" s="179" t="str">
        <f>'TURMA B'!AX53</f>
        <v>NÃO</v>
      </c>
      <c r="M61" s="199">
        <f>'TURMA B'!Z53</f>
        <v>0</v>
      </c>
      <c r="N61" s="199">
        <f>'TURMA B'!H53</f>
        <v>0</v>
      </c>
      <c r="O61" s="182" t="str">
        <f t="shared" si="10"/>
        <v>Segunda e Quarta</v>
      </c>
      <c r="P61" s="183" t="s">
        <v>142</v>
      </c>
      <c r="Q61" s="182" t="str">
        <f t="shared" si="11"/>
        <v>Varejo</v>
      </c>
      <c r="R61" s="182"/>
      <c r="S61" s="227"/>
      <c r="T61" s="241"/>
      <c r="U61" s="229" t="str">
        <f t="shared" ca="1" si="1"/>
        <v/>
      </c>
      <c r="V61" s="182"/>
      <c r="W61" s="182"/>
      <c r="X61" s="182"/>
      <c r="Y61" s="230"/>
      <c r="Z61" s="248"/>
      <c r="AA61" s="248"/>
      <c r="AB61" s="182"/>
      <c r="AC61" s="182"/>
      <c r="AD61" s="182"/>
      <c r="AE61" s="182"/>
      <c r="AF61" s="182"/>
      <c r="AG61" s="182"/>
      <c r="AH61" s="182"/>
      <c r="AI61" s="182"/>
      <c r="AJ61" s="182"/>
      <c r="AK61" s="182"/>
      <c r="AL61" s="237"/>
      <c r="AM61" s="238"/>
      <c r="AN61" s="239"/>
      <c r="AO61" s="238"/>
      <c r="AP61" s="182"/>
      <c r="AQ61" s="182"/>
      <c r="AR61" s="227"/>
      <c r="AS61" s="232"/>
      <c r="AT61" s="232"/>
      <c r="AU61" s="232"/>
      <c r="AV61" s="238"/>
      <c r="AW61" s="240"/>
      <c r="AX61" s="184"/>
      <c r="AY61" s="238"/>
      <c r="AZ61" s="238"/>
      <c r="BA61" s="232"/>
      <c r="BB61" s="238"/>
      <c r="BC61" s="238"/>
      <c r="BD61" s="182"/>
      <c r="BE61" s="182"/>
      <c r="BF61" s="238"/>
      <c r="BG61" s="234" t="str">
        <f t="shared" si="9"/>
        <v>NÃO</v>
      </c>
      <c r="BH61" s="281">
        <f>'TURMA B'!AK53</f>
        <v>0</v>
      </c>
      <c r="BI61" s="281">
        <f>'TURMA B'!AL53</f>
        <v>0</v>
      </c>
      <c r="BJ61" s="281">
        <f>'TURMA B'!AM53</f>
        <v>0</v>
      </c>
      <c r="BK61" s="281" t="str">
        <f>'TURMA B'!AN53</f>
        <v/>
      </c>
      <c r="BL61" s="235" t="str">
        <f>'TURMA B'!AR53</f>
        <v>NÃO</v>
      </c>
      <c r="BM61" s="235">
        <f>'TURMA B'!AS53</f>
        <v>0</v>
      </c>
      <c r="BN61" s="235">
        <f>'TURMA B'!AT53</f>
        <v>0</v>
      </c>
      <c r="BO61" s="235" t="str">
        <f>'TURMA B'!AU53</f>
        <v>NÃO</v>
      </c>
      <c r="BP61" s="235">
        <f>'TURMA B'!AV53</f>
        <v>0</v>
      </c>
      <c r="BQ61" s="235">
        <f>'TURMA B'!AW53</f>
        <v>0</v>
      </c>
      <c r="BS61" s="187"/>
      <c r="BT61" s="187"/>
      <c r="BU61" s="187"/>
      <c r="BV61" s="187"/>
      <c r="BW61" s="187"/>
      <c r="BX61" s="187"/>
      <c r="BY61" s="187"/>
      <c r="BZ61" s="187"/>
      <c r="CA61" s="187"/>
      <c r="CB61" s="187"/>
      <c r="CC61" s="187"/>
      <c r="CD61" s="187"/>
      <c r="CE61" s="187"/>
      <c r="CF61" s="187"/>
      <c r="CG61" s="187"/>
      <c r="CH61" s="187"/>
      <c r="CI61" s="187"/>
      <c r="CJ61" s="187"/>
      <c r="CK61" s="187"/>
      <c r="CL61" s="187"/>
      <c r="CM61" s="187"/>
      <c r="CN61" s="187"/>
      <c r="CO61" s="187"/>
      <c r="CP61" s="187"/>
      <c r="CQ61" s="187"/>
      <c r="CW61" s="185" t="s">
        <v>729</v>
      </c>
      <c r="CX61" s="185" t="s">
        <v>747</v>
      </c>
      <c r="CY61" s="185" t="s">
        <v>177</v>
      </c>
      <c r="CZ61" s="185" t="s">
        <v>592</v>
      </c>
    </row>
    <row r="62" spans="1:104" s="185" customFormat="1" ht="15.75" customHeight="1" thickTop="1" thickBot="1" x14ac:dyDescent="0.3">
      <c r="A62" s="180">
        <f t="shared" si="2"/>
        <v>2014.3</v>
      </c>
      <c r="B62" s="180" t="str">
        <f t="shared" si="3"/>
        <v>SOLAR</v>
      </c>
      <c r="C62" s="179" t="str">
        <f t="shared" si="4"/>
        <v>COLETIVO PELOURINHO</v>
      </c>
      <c r="D62" s="179" t="str">
        <f t="shared" si="5"/>
        <v>Escola Olodum</v>
      </c>
      <c r="E62" s="179" t="str">
        <f t="shared" si="6"/>
        <v>Vinicius Gomez</v>
      </c>
      <c r="F62" s="179" t="str">
        <f>'TURMA B'!A54</f>
        <v>NÃO</v>
      </c>
      <c r="G62" s="179" t="str">
        <f>'TURMA B'!B54</f>
        <v>NÃO</v>
      </c>
      <c r="H62" s="179" t="str">
        <f>'TURMA B'!C54</f>
        <v>NÃO</v>
      </c>
      <c r="I62" s="179" t="str">
        <f>'TURMA B'!D54</f>
        <v>NÃO</v>
      </c>
      <c r="J62" s="179" t="str">
        <f>'TURMA B'!E54</f>
        <v>NÃO</v>
      </c>
      <c r="K62" s="199" t="str">
        <f>'TURMA B'!F54</f>
        <v>NÃO</v>
      </c>
      <c r="L62" s="179" t="str">
        <f>'TURMA B'!AX54</f>
        <v>NÃO</v>
      </c>
      <c r="M62" s="199">
        <f>'TURMA B'!Z54</f>
        <v>0</v>
      </c>
      <c r="N62" s="199">
        <f>'TURMA B'!H54</f>
        <v>0</v>
      </c>
      <c r="O62" s="182" t="str">
        <f t="shared" si="10"/>
        <v>Segunda e Quarta</v>
      </c>
      <c r="P62" s="183" t="s">
        <v>142</v>
      </c>
      <c r="Q62" s="182" t="str">
        <f t="shared" si="11"/>
        <v>Varejo</v>
      </c>
      <c r="R62" s="182"/>
      <c r="S62" s="227"/>
      <c r="T62" s="241"/>
      <c r="U62" s="229" t="str">
        <f t="shared" ca="1" si="1"/>
        <v/>
      </c>
      <c r="V62" s="182"/>
      <c r="W62" s="182"/>
      <c r="X62" s="182"/>
      <c r="Y62" s="230"/>
      <c r="Z62" s="248"/>
      <c r="AA62" s="248"/>
      <c r="AB62" s="182"/>
      <c r="AC62" s="182"/>
      <c r="AD62" s="182"/>
      <c r="AE62" s="182"/>
      <c r="AF62" s="182"/>
      <c r="AG62" s="182"/>
      <c r="AH62" s="182"/>
      <c r="AI62" s="182"/>
      <c r="AJ62" s="182"/>
      <c r="AK62" s="182"/>
      <c r="AL62" s="237"/>
      <c r="AM62" s="265"/>
      <c r="AN62" s="239"/>
      <c r="AO62" s="238"/>
      <c r="AP62" s="182"/>
      <c r="AQ62" s="182"/>
      <c r="AR62" s="227"/>
      <c r="AS62" s="232"/>
      <c r="AT62" s="232"/>
      <c r="AU62" s="232"/>
      <c r="AV62" s="238"/>
      <c r="AW62" s="240"/>
      <c r="AX62" s="184"/>
      <c r="AY62" s="238"/>
      <c r="AZ62" s="238"/>
      <c r="BA62" s="232"/>
      <c r="BB62" s="238"/>
      <c r="BC62" s="238"/>
      <c r="BD62" s="182"/>
      <c r="BE62" s="182"/>
      <c r="BF62" s="238"/>
      <c r="BG62" s="234" t="str">
        <f t="shared" si="9"/>
        <v>NÃO</v>
      </c>
      <c r="BH62" s="281">
        <f>'TURMA B'!AK54</f>
        <v>0</v>
      </c>
      <c r="BI62" s="281">
        <f>'TURMA B'!AL54</f>
        <v>0</v>
      </c>
      <c r="BJ62" s="281">
        <f>'TURMA B'!AM54</f>
        <v>0</v>
      </c>
      <c r="BK62" s="281" t="str">
        <f>'TURMA B'!AN54</f>
        <v/>
      </c>
      <c r="BL62" s="235" t="str">
        <f>'TURMA B'!AR54</f>
        <v>NÃO</v>
      </c>
      <c r="BM62" s="235">
        <f>'TURMA B'!AS54</f>
        <v>0</v>
      </c>
      <c r="BN62" s="235">
        <f>'TURMA B'!AT54</f>
        <v>0</v>
      </c>
      <c r="BO62" s="235" t="str">
        <f>'TURMA B'!AU54</f>
        <v>NÃO</v>
      </c>
      <c r="BP62" s="235">
        <f>'TURMA B'!AV54</f>
        <v>0</v>
      </c>
      <c r="BQ62" s="235">
        <f>'TURMA B'!AW54</f>
        <v>0</v>
      </c>
      <c r="BS62" s="187"/>
      <c r="BT62" s="187"/>
      <c r="BU62" s="187"/>
      <c r="BV62" s="187"/>
      <c r="BW62" s="187"/>
      <c r="BX62" s="187"/>
      <c r="BY62" s="187"/>
      <c r="BZ62" s="187"/>
      <c r="CA62" s="187"/>
      <c r="CB62" s="187"/>
      <c r="CC62" s="187"/>
      <c r="CD62" s="187"/>
      <c r="CE62" s="187"/>
      <c r="CF62" s="187"/>
      <c r="CG62" s="187"/>
      <c r="CH62" s="187"/>
      <c r="CI62" s="187"/>
      <c r="CJ62" s="187"/>
      <c r="CK62" s="187"/>
      <c r="CL62" s="187"/>
      <c r="CM62" s="187"/>
      <c r="CN62" s="187"/>
      <c r="CO62" s="187"/>
      <c r="CP62" s="187"/>
      <c r="CQ62" s="187"/>
      <c r="CW62" s="185" t="s">
        <v>730</v>
      </c>
      <c r="CX62" s="185" t="s">
        <v>500</v>
      </c>
      <c r="CY62" s="185" t="s">
        <v>742</v>
      </c>
      <c r="CZ62" s="185" t="s">
        <v>593</v>
      </c>
    </row>
    <row r="63" spans="1:104" s="185" customFormat="1" ht="38.25" customHeight="1" thickTop="1" thickBot="1" x14ac:dyDescent="0.3">
      <c r="A63" s="196"/>
      <c r="B63" s="196"/>
      <c r="C63" s="197"/>
      <c r="D63" s="197"/>
      <c r="E63" s="197"/>
      <c r="F63" s="198">
        <f>'TURMA B'!A55</f>
        <v>20</v>
      </c>
      <c r="G63" s="197">
        <f>'TURMA B'!B55</f>
        <v>20</v>
      </c>
      <c r="H63" s="197">
        <f>'TURMA B'!C55</f>
        <v>0</v>
      </c>
      <c r="I63" s="197">
        <f>'TURMA B'!D55</f>
        <v>20</v>
      </c>
      <c r="J63" s="196">
        <f>'TURMA B'!E55</f>
        <v>0</v>
      </c>
      <c r="K63" s="200">
        <f>'TURMA B'!F55</f>
        <v>20</v>
      </c>
      <c r="L63" s="196">
        <f>'TURMA B'!AX55</f>
        <v>0</v>
      </c>
      <c r="M63" s="196">
        <f>'TURMA B'!Z55</f>
        <v>20</v>
      </c>
      <c r="N63" s="196"/>
      <c r="O63" s="247" t="s">
        <v>196</v>
      </c>
      <c r="P63" s="247" t="s">
        <v>143</v>
      </c>
      <c r="Q63" s="247" t="s">
        <v>199</v>
      </c>
      <c r="R63" s="264"/>
      <c r="S63" s="265"/>
      <c r="T63" s="265"/>
      <c r="U63" s="266"/>
      <c r="V63" s="265"/>
      <c r="W63" s="265"/>
      <c r="X63" s="265"/>
      <c r="Y63" s="265"/>
      <c r="Z63" s="267"/>
      <c r="AA63" s="267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38"/>
      <c r="AN63" s="267"/>
      <c r="AO63" s="265"/>
      <c r="AP63" s="265"/>
      <c r="AQ63" s="265"/>
      <c r="AR63" s="265"/>
      <c r="AS63" s="268"/>
      <c r="AT63" s="268"/>
      <c r="AU63" s="268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9"/>
      <c r="BH63" s="280"/>
      <c r="BI63" s="280"/>
      <c r="BJ63" s="280"/>
      <c r="BK63" s="280"/>
      <c r="BL63" s="270"/>
      <c r="BM63" s="270"/>
      <c r="BN63" s="270"/>
      <c r="BO63" s="270"/>
      <c r="BP63" s="270"/>
      <c r="BQ63" s="271"/>
      <c r="BS63" s="187"/>
      <c r="BT63" s="187"/>
      <c r="BU63" s="187"/>
      <c r="BV63" s="187"/>
      <c r="BW63" s="187"/>
      <c r="BX63" s="187"/>
      <c r="BY63" s="187"/>
      <c r="BZ63" s="187"/>
      <c r="CA63" s="187"/>
      <c r="CB63" s="187"/>
      <c r="CC63" s="187"/>
      <c r="CD63" s="187"/>
      <c r="CE63" s="187"/>
      <c r="CF63" s="187"/>
      <c r="CG63" s="187"/>
      <c r="CH63" s="187"/>
      <c r="CI63" s="187"/>
      <c r="CJ63" s="187"/>
      <c r="CK63" s="187"/>
      <c r="CL63" s="187"/>
      <c r="CM63" s="187"/>
      <c r="CN63" s="187"/>
      <c r="CO63" s="187"/>
      <c r="CP63" s="187"/>
      <c r="CQ63" s="187"/>
      <c r="CW63" s="185" t="s">
        <v>731</v>
      </c>
      <c r="CX63" s="185" t="s">
        <v>431</v>
      </c>
      <c r="CY63" s="185" t="s">
        <v>742</v>
      </c>
      <c r="CZ63" s="185" t="s">
        <v>594</v>
      </c>
    </row>
    <row r="64" spans="1:104" s="185" customFormat="1" ht="15.75" customHeight="1" thickTop="1" x14ac:dyDescent="0.25">
      <c r="A64" s="180">
        <f t="shared" si="2"/>
        <v>2014.3</v>
      </c>
      <c r="B64" s="180" t="str">
        <f t="shared" si="3"/>
        <v>SOLAR</v>
      </c>
      <c r="C64" s="178" t="str">
        <f t="shared" si="4"/>
        <v>COLETIVO PELOURINHO</v>
      </c>
      <c r="D64" s="178" t="str">
        <f t="shared" si="5"/>
        <v>Escola Olodum</v>
      </c>
      <c r="E64" s="179" t="str">
        <f t="shared" si="6"/>
        <v>Vinicius Gomez</v>
      </c>
      <c r="F64" s="179" t="str">
        <f>'TURMA C'!A30</f>
        <v>SIM</v>
      </c>
      <c r="G64" s="179" t="str">
        <f>'TURMA C'!B30</f>
        <v>SIM</v>
      </c>
      <c r="H64" s="179" t="str">
        <f>'TURMA C'!C30</f>
        <v>NÃO</v>
      </c>
      <c r="I64" s="179" t="str">
        <f>'TURMA C'!D30</f>
        <v>SIM</v>
      </c>
      <c r="J64" s="179" t="str">
        <f>'TURMA C'!E30</f>
        <v>NÃO</v>
      </c>
      <c r="K64" s="199" t="str">
        <f>'TURMA C'!F30</f>
        <v>SIM</v>
      </c>
      <c r="L64" s="180" t="str">
        <f>'TURMA C'!AX30</f>
        <v>NÃO</v>
      </c>
      <c r="M64" s="181" t="str">
        <f>'TURMA C'!Z30</f>
        <v>Sim</v>
      </c>
      <c r="N64" s="181">
        <f>'TURMA C'!H30</f>
        <v>0</v>
      </c>
      <c r="O64" s="182" t="str">
        <f>IF($O$63="SELECIONE OS DIAS DE AULAS","",$O$63)</f>
        <v>Segunda e Quarta</v>
      </c>
      <c r="P64" s="183" t="s">
        <v>143</v>
      </c>
      <c r="Q64" s="182" t="str">
        <f t="shared" ref="Q64:Q88" si="12">IF($Q$63="SELECIONE AQUI O CURSO","",$Q$63)</f>
        <v>Varejo</v>
      </c>
      <c r="R64" s="182" t="s">
        <v>989</v>
      </c>
      <c r="S64" s="227" t="s">
        <v>8</v>
      </c>
      <c r="T64" s="241">
        <v>30944</v>
      </c>
      <c r="U64" s="229">
        <f t="shared" ca="1" si="1"/>
        <v>30</v>
      </c>
      <c r="V64" s="182" t="s">
        <v>238</v>
      </c>
      <c r="W64" s="182" t="s">
        <v>238</v>
      </c>
      <c r="X64" s="182" t="s">
        <v>863</v>
      </c>
      <c r="Y64" s="182" t="s">
        <v>863</v>
      </c>
      <c r="Z64" s="248" t="s">
        <v>990</v>
      </c>
      <c r="AA64" s="248" t="s">
        <v>991</v>
      </c>
      <c r="AB64" s="182" t="s">
        <v>863</v>
      </c>
      <c r="AC64" s="182" t="s">
        <v>863</v>
      </c>
      <c r="AD64" s="182" t="s">
        <v>863</v>
      </c>
      <c r="AE64" s="182" t="s">
        <v>863</v>
      </c>
      <c r="AF64" s="182" t="s">
        <v>863</v>
      </c>
      <c r="AG64" s="182" t="s">
        <v>22</v>
      </c>
      <c r="AH64" s="182" t="s">
        <v>992</v>
      </c>
      <c r="AI64" s="182" t="s">
        <v>23</v>
      </c>
      <c r="AJ64" s="182" t="s">
        <v>204</v>
      </c>
      <c r="AK64" s="182"/>
      <c r="AL64" s="237" t="s">
        <v>993</v>
      </c>
      <c r="AM64" s="238">
        <v>421</v>
      </c>
      <c r="AN64" s="239" t="s">
        <v>994</v>
      </c>
      <c r="AO64" s="238" t="s">
        <v>995</v>
      </c>
      <c r="AP64" s="182"/>
      <c r="AQ64" s="182" t="s">
        <v>902</v>
      </c>
      <c r="AR64" s="227" t="s">
        <v>247</v>
      </c>
      <c r="AS64" s="232">
        <v>7187174520</v>
      </c>
      <c r="AT64" s="232">
        <v>7191775306</v>
      </c>
      <c r="AU64" s="232"/>
      <c r="AV64" s="238"/>
      <c r="AW64" s="240"/>
      <c r="AX64" s="293" t="s">
        <v>996</v>
      </c>
      <c r="AY64" s="238"/>
      <c r="AZ64" s="238"/>
      <c r="BA64" s="232"/>
      <c r="BB64" s="238"/>
      <c r="BC64" s="238"/>
      <c r="BD64" s="182"/>
      <c r="BE64" s="182"/>
      <c r="BF64" s="238"/>
      <c r="BG64" s="234" t="str">
        <f t="shared" ref="BG64:BG88" si="13">IF(K64="SIM",IF(OR(Z64&lt;&gt;0,AA64&lt;&gt;0),"SIM","NÃO"),"NÃO")</f>
        <v>SIM</v>
      </c>
      <c r="BH64" s="282">
        <f>'TURMA C'!AK30</f>
        <v>8</v>
      </c>
      <c r="BI64" s="282">
        <f>'TURMA C'!AL30</f>
        <v>10</v>
      </c>
      <c r="BJ64" s="282">
        <f>'TURMA C'!AM30</f>
        <v>9</v>
      </c>
      <c r="BK64" s="282">
        <f>'TURMA C'!AN30</f>
        <v>9</v>
      </c>
      <c r="BL64" s="235" t="str">
        <f>'TURMA C'!AR30</f>
        <v>NÃO</v>
      </c>
      <c r="BM64" s="235">
        <f>'TURMA C'!AS30</f>
        <v>0</v>
      </c>
      <c r="BN64" s="235">
        <f>'TURMA C'!AT30</f>
        <v>0</v>
      </c>
      <c r="BO64" s="235" t="str">
        <f>'TURMA C'!AU30</f>
        <v>NÃO</v>
      </c>
      <c r="BP64" s="235">
        <f>'TURMA C'!AV30</f>
        <v>0</v>
      </c>
      <c r="BQ64" s="235">
        <f>'TURMA C'!AW30</f>
        <v>0</v>
      </c>
      <c r="BS64" s="187"/>
      <c r="BT64" s="187"/>
      <c r="BU64" s="187"/>
      <c r="BV64" s="187"/>
      <c r="BW64" s="187"/>
      <c r="BX64" s="187"/>
      <c r="BY64" s="187"/>
      <c r="BZ64" s="187"/>
      <c r="CA64" s="187"/>
      <c r="CB64" s="187"/>
      <c r="CC64" s="187"/>
      <c r="CD64" s="187"/>
      <c r="CE64" s="187"/>
      <c r="CF64" s="187"/>
      <c r="CG64" s="187"/>
      <c r="CH64" s="187"/>
      <c r="CI64" s="187"/>
      <c r="CJ64" s="187"/>
      <c r="CK64" s="187"/>
      <c r="CL64" s="187"/>
      <c r="CM64" s="187"/>
      <c r="CN64" s="187"/>
      <c r="CO64" s="187"/>
      <c r="CP64" s="187"/>
      <c r="CQ64" s="187"/>
      <c r="CW64" s="185" t="s">
        <v>732</v>
      </c>
      <c r="CX64" s="185" t="s">
        <v>748</v>
      </c>
      <c r="CY64" s="185" t="s">
        <v>742</v>
      </c>
      <c r="CZ64" s="185" t="s">
        <v>595</v>
      </c>
    </row>
    <row r="65" spans="1:104" s="185" customFormat="1" ht="15.75" customHeight="1" x14ac:dyDescent="0.25">
      <c r="A65" s="180">
        <f t="shared" si="2"/>
        <v>2014.3</v>
      </c>
      <c r="B65" s="180" t="str">
        <f t="shared" si="3"/>
        <v>SOLAR</v>
      </c>
      <c r="C65" s="179" t="str">
        <f t="shared" si="4"/>
        <v>COLETIVO PELOURINHO</v>
      </c>
      <c r="D65" s="179" t="str">
        <f t="shared" si="5"/>
        <v>Escola Olodum</v>
      </c>
      <c r="E65" s="179" t="str">
        <f t="shared" si="6"/>
        <v>Vinicius Gomez</v>
      </c>
      <c r="F65" s="179" t="str">
        <f>'TURMA C'!A31</f>
        <v>SIM</v>
      </c>
      <c r="G65" s="179" t="str">
        <f>'TURMA C'!B31</f>
        <v>SIM</v>
      </c>
      <c r="H65" s="179" t="str">
        <f>'TURMA C'!C31</f>
        <v>NÃO</v>
      </c>
      <c r="I65" s="179" t="str">
        <f>'TURMA C'!D31</f>
        <v>SIM</v>
      </c>
      <c r="J65" s="179" t="str">
        <f>'TURMA C'!E31</f>
        <v>NÃO</v>
      </c>
      <c r="K65" s="199" t="str">
        <f>'TURMA C'!F31</f>
        <v>SIM</v>
      </c>
      <c r="L65" s="180" t="str">
        <f>'TURMA C'!AX31</f>
        <v>NÃO</v>
      </c>
      <c r="M65" s="181" t="str">
        <f>'TURMA C'!Z31</f>
        <v>Sim</v>
      </c>
      <c r="N65" s="181">
        <f>'TURMA C'!H31</f>
        <v>0</v>
      </c>
      <c r="O65" s="182" t="str">
        <f t="shared" ref="O65:O88" si="14">IF($O$63="SELECIONE OS DIAS DE AULAS","",$O$63)</f>
        <v>Segunda e Quarta</v>
      </c>
      <c r="P65" s="183" t="s">
        <v>143</v>
      </c>
      <c r="Q65" s="182" t="str">
        <f t="shared" si="12"/>
        <v>Varejo</v>
      </c>
      <c r="R65" s="182" t="s">
        <v>1353</v>
      </c>
      <c r="S65" s="227" t="s">
        <v>8</v>
      </c>
      <c r="T65" s="241">
        <v>32832</v>
      </c>
      <c r="U65" s="229">
        <f t="shared" ca="1" si="1"/>
        <v>24</v>
      </c>
      <c r="V65" s="182" t="s">
        <v>238</v>
      </c>
      <c r="W65" s="182" t="s">
        <v>238</v>
      </c>
      <c r="X65" s="182" t="s">
        <v>863</v>
      </c>
      <c r="Y65" s="182" t="s">
        <v>863</v>
      </c>
      <c r="Z65" s="248" t="s">
        <v>997</v>
      </c>
      <c r="AA65" s="248" t="s">
        <v>998</v>
      </c>
      <c r="AB65" s="182" t="s">
        <v>863</v>
      </c>
      <c r="AC65" s="182" t="s">
        <v>863</v>
      </c>
      <c r="AD65" s="182" t="s">
        <v>238</v>
      </c>
      <c r="AE65" s="182" t="s">
        <v>863</v>
      </c>
      <c r="AF65" s="182" t="s">
        <v>238</v>
      </c>
      <c r="AG65" s="182" t="s">
        <v>19</v>
      </c>
      <c r="AH65" s="182" t="s">
        <v>999</v>
      </c>
      <c r="AI65" s="182"/>
      <c r="AJ65" s="182"/>
      <c r="AK65" s="182"/>
      <c r="AL65" s="237" t="s">
        <v>1000</v>
      </c>
      <c r="AM65" s="238">
        <v>16</v>
      </c>
      <c r="AN65" s="239" t="s">
        <v>1001</v>
      </c>
      <c r="AO65" s="238" t="s">
        <v>1002</v>
      </c>
      <c r="AP65" s="182"/>
      <c r="AQ65" s="182" t="s">
        <v>902</v>
      </c>
      <c r="AR65" s="227" t="s">
        <v>247</v>
      </c>
      <c r="AS65" s="232">
        <v>7592633006</v>
      </c>
      <c r="AT65" s="232"/>
      <c r="AU65" s="232"/>
      <c r="AV65" s="238"/>
      <c r="AW65" s="240"/>
      <c r="AX65" s="293" t="s">
        <v>1003</v>
      </c>
      <c r="AY65" s="238"/>
      <c r="AZ65" s="238"/>
      <c r="BA65" s="232"/>
      <c r="BB65" s="238"/>
      <c r="BC65" s="238"/>
      <c r="BD65" s="182"/>
      <c r="BE65" s="182"/>
      <c r="BF65" s="238"/>
      <c r="BG65" s="234" t="str">
        <f t="shared" si="13"/>
        <v>SIM</v>
      </c>
      <c r="BH65" s="282">
        <f>'TURMA C'!AK31</f>
        <v>6</v>
      </c>
      <c r="BI65" s="282">
        <f>'TURMA C'!AL31</f>
        <v>10</v>
      </c>
      <c r="BJ65" s="282">
        <f>'TURMA C'!AM31</f>
        <v>8</v>
      </c>
      <c r="BK65" s="282">
        <f>'TURMA C'!AN31</f>
        <v>8</v>
      </c>
      <c r="BL65" s="235" t="str">
        <f>'TURMA C'!AR31</f>
        <v>NÃO</v>
      </c>
      <c r="BM65" s="235">
        <f>'TURMA C'!AS31</f>
        <v>0</v>
      </c>
      <c r="BN65" s="235">
        <f>'TURMA C'!AT31</f>
        <v>0</v>
      </c>
      <c r="BO65" s="235" t="str">
        <f>'TURMA C'!AU31</f>
        <v>NÃO</v>
      </c>
      <c r="BP65" s="235">
        <f>'TURMA C'!AV31</f>
        <v>0</v>
      </c>
      <c r="BQ65" s="235">
        <f>'TURMA C'!AW31</f>
        <v>0</v>
      </c>
      <c r="BS65" s="187"/>
      <c r="BT65" s="187"/>
      <c r="BU65" s="187"/>
      <c r="BV65" s="187"/>
      <c r="BW65" s="187"/>
      <c r="BX65" s="187"/>
      <c r="BY65" s="187"/>
      <c r="BZ65" s="187"/>
      <c r="CA65" s="187"/>
      <c r="CB65" s="187"/>
      <c r="CC65" s="187"/>
      <c r="CD65" s="187"/>
      <c r="CE65" s="187"/>
      <c r="CF65" s="187"/>
      <c r="CG65" s="187"/>
      <c r="CH65" s="187"/>
      <c r="CI65" s="187"/>
      <c r="CJ65" s="187"/>
      <c r="CK65" s="187"/>
      <c r="CL65" s="187"/>
      <c r="CM65" s="187"/>
      <c r="CN65" s="187"/>
      <c r="CO65" s="187"/>
      <c r="CP65" s="187"/>
      <c r="CQ65" s="187"/>
      <c r="CW65" s="185" t="s">
        <v>733</v>
      </c>
      <c r="CX65" s="185" t="s">
        <v>749</v>
      </c>
      <c r="CY65" s="185" t="s">
        <v>742</v>
      </c>
      <c r="CZ65" s="185" t="s">
        <v>456</v>
      </c>
    </row>
    <row r="66" spans="1:104" s="185" customFormat="1" ht="15.75" customHeight="1" x14ac:dyDescent="0.25">
      <c r="A66" s="180">
        <f t="shared" si="2"/>
        <v>2014.3</v>
      </c>
      <c r="B66" s="180" t="str">
        <f t="shared" si="3"/>
        <v>SOLAR</v>
      </c>
      <c r="C66" s="179" t="str">
        <f t="shared" si="4"/>
        <v>COLETIVO PELOURINHO</v>
      </c>
      <c r="D66" s="179" t="str">
        <f t="shared" si="5"/>
        <v>Escola Olodum</v>
      </c>
      <c r="E66" s="179" t="str">
        <f t="shared" si="6"/>
        <v>Vinicius Gomez</v>
      </c>
      <c r="F66" s="179" t="str">
        <f>'TURMA C'!A32</f>
        <v>SIM</v>
      </c>
      <c r="G66" s="179" t="str">
        <f>'TURMA C'!B32</f>
        <v>SIM</v>
      </c>
      <c r="H66" s="179" t="str">
        <f>'TURMA C'!C32</f>
        <v>NÃO</v>
      </c>
      <c r="I66" s="179" t="str">
        <f>'TURMA C'!D32</f>
        <v>SIM</v>
      </c>
      <c r="J66" s="179" t="str">
        <f>'TURMA C'!E32</f>
        <v>NÃO</v>
      </c>
      <c r="K66" s="199" t="str">
        <f>'TURMA C'!F32</f>
        <v>SIM</v>
      </c>
      <c r="L66" s="180" t="str">
        <f>'TURMA C'!AX32</f>
        <v>NÃO</v>
      </c>
      <c r="M66" s="181" t="str">
        <f>'TURMA C'!Z32</f>
        <v>Sim</v>
      </c>
      <c r="N66" s="181">
        <f>'TURMA C'!H32</f>
        <v>0</v>
      </c>
      <c r="O66" s="182" t="str">
        <f t="shared" si="14"/>
        <v>Segunda e Quarta</v>
      </c>
      <c r="P66" s="183" t="s">
        <v>143</v>
      </c>
      <c r="Q66" s="182" t="str">
        <f t="shared" si="12"/>
        <v>Varejo</v>
      </c>
      <c r="R66" s="182" t="s">
        <v>1004</v>
      </c>
      <c r="S66" s="227" t="s">
        <v>12</v>
      </c>
      <c r="T66" s="241">
        <v>33873</v>
      </c>
      <c r="U66" s="229">
        <f t="shared" ca="1" si="1"/>
        <v>22</v>
      </c>
      <c r="V66" s="182" t="s">
        <v>238</v>
      </c>
      <c r="W66" s="182" t="s">
        <v>238</v>
      </c>
      <c r="X66" s="182" t="s">
        <v>863</v>
      </c>
      <c r="Y66" s="182" t="s">
        <v>863</v>
      </c>
      <c r="Z66" s="248" t="s">
        <v>1005</v>
      </c>
      <c r="AA66" s="248" t="s">
        <v>1006</v>
      </c>
      <c r="AB66" s="182" t="s">
        <v>863</v>
      </c>
      <c r="AC66" s="182" t="s">
        <v>863</v>
      </c>
      <c r="AD66" s="182" t="s">
        <v>238</v>
      </c>
      <c r="AE66" s="182" t="s">
        <v>238</v>
      </c>
      <c r="AF66" s="182" t="s">
        <v>238</v>
      </c>
      <c r="AG66" s="182" t="s">
        <v>22</v>
      </c>
      <c r="AH66" s="182" t="s">
        <v>1007</v>
      </c>
      <c r="AI66" s="182" t="s">
        <v>23</v>
      </c>
      <c r="AJ66" s="182"/>
      <c r="AK66" s="182"/>
      <c r="AL66" s="237" t="s">
        <v>1008</v>
      </c>
      <c r="AM66" s="238">
        <v>59</v>
      </c>
      <c r="AN66" s="239" t="s">
        <v>1009</v>
      </c>
      <c r="AO66" s="238" t="s">
        <v>1010</v>
      </c>
      <c r="AP66" s="182"/>
      <c r="AQ66" s="182" t="s">
        <v>902</v>
      </c>
      <c r="AR66" s="227" t="s">
        <v>247</v>
      </c>
      <c r="AS66" s="232">
        <v>7186043188</v>
      </c>
      <c r="AT66" s="232">
        <v>7133891836</v>
      </c>
      <c r="AU66" s="232"/>
      <c r="AV66" s="238"/>
      <c r="AW66" s="240"/>
      <c r="AX66" s="293" t="s">
        <v>1011</v>
      </c>
      <c r="AY66" s="238"/>
      <c r="AZ66" s="238"/>
      <c r="BA66" s="232"/>
      <c r="BB66" s="238"/>
      <c r="BC66" s="238"/>
      <c r="BD66" s="182"/>
      <c r="BE66" s="182"/>
      <c r="BF66" s="238"/>
      <c r="BG66" s="234" t="str">
        <f t="shared" si="13"/>
        <v>SIM</v>
      </c>
      <c r="BH66" s="282">
        <f>'TURMA C'!AK32</f>
        <v>9</v>
      </c>
      <c r="BI66" s="282">
        <f>'TURMA C'!AL32</f>
        <v>10</v>
      </c>
      <c r="BJ66" s="282">
        <f>'TURMA C'!AM32</f>
        <v>8</v>
      </c>
      <c r="BK66" s="282">
        <f>'TURMA C'!AN32</f>
        <v>9.5</v>
      </c>
      <c r="BL66" s="235" t="str">
        <f>'TURMA C'!AR32</f>
        <v>NÃO</v>
      </c>
      <c r="BM66" s="235">
        <f>'TURMA C'!AS32</f>
        <v>0</v>
      </c>
      <c r="BN66" s="235">
        <f>'TURMA C'!AT32</f>
        <v>0</v>
      </c>
      <c r="BO66" s="235" t="str">
        <f>'TURMA C'!AU32</f>
        <v>NÃO</v>
      </c>
      <c r="BP66" s="235">
        <f>'TURMA C'!AV32</f>
        <v>0</v>
      </c>
      <c r="BQ66" s="235">
        <f>'TURMA C'!AW32</f>
        <v>0</v>
      </c>
      <c r="BS66" s="187"/>
      <c r="BT66" s="187"/>
      <c r="BU66" s="187"/>
      <c r="BV66" s="187"/>
      <c r="BW66" s="187"/>
      <c r="BX66" s="187"/>
      <c r="BY66" s="187"/>
      <c r="BZ66" s="187"/>
      <c r="CA66" s="187"/>
      <c r="CB66" s="187"/>
      <c r="CC66" s="187"/>
      <c r="CD66" s="187"/>
      <c r="CE66" s="187"/>
      <c r="CF66" s="187"/>
      <c r="CG66" s="187"/>
      <c r="CH66" s="187"/>
      <c r="CI66" s="187"/>
      <c r="CJ66" s="187"/>
      <c r="CK66" s="187"/>
      <c r="CL66" s="187"/>
      <c r="CM66" s="187"/>
      <c r="CN66" s="187"/>
      <c r="CO66" s="187"/>
      <c r="CP66" s="187"/>
      <c r="CQ66" s="187"/>
      <c r="CW66" s="185" t="s">
        <v>734</v>
      </c>
      <c r="CX66" s="185" t="s">
        <v>750</v>
      </c>
      <c r="CY66" s="185" t="s">
        <v>742</v>
      </c>
      <c r="CZ66" s="185" t="s">
        <v>596</v>
      </c>
    </row>
    <row r="67" spans="1:104" s="185" customFormat="1" ht="15.75" customHeight="1" x14ac:dyDescent="0.25">
      <c r="A67" s="180">
        <f t="shared" si="2"/>
        <v>2014.3</v>
      </c>
      <c r="B67" s="180" t="str">
        <f t="shared" si="3"/>
        <v>SOLAR</v>
      </c>
      <c r="C67" s="179" t="str">
        <f t="shared" si="4"/>
        <v>COLETIVO PELOURINHO</v>
      </c>
      <c r="D67" s="179" t="str">
        <f t="shared" si="5"/>
        <v>Escola Olodum</v>
      </c>
      <c r="E67" s="179" t="str">
        <f t="shared" si="6"/>
        <v>Vinicius Gomez</v>
      </c>
      <c r="F67" s="179" t="str">
        <f>'TURMA C'!A33</f>
        <v>SIM</v>
      </c>
      <c r="G67" s="179" t="str">
        <f>'TURMA C'!B33</f>
        <v>SIM</v>
      </c>
      <c r="H67" s="179" t="str">
        <f>'TURMA C'!C33</f>
        <v>NÃO</v>
      </c>
      <c r="I67" s="179" t="str">
        <f>'TURMA C'!D33</f>
        <v>SIM</v>
      </c>
      <c r="J67" s="179" t="str">
        <f>'TURMA C'!E33</f>
        <v>NÃO</v>
      </c>
      <c r="K67" s="199" t="str">
        <f>'TURMA C'!F33</f>
        <v>SIM</v>
      </c>
      <c r="L67" s="180" t="str">
        <f>'TURMA C'!AX33</f>
        <v>NÃO</v>
      </c>
      <c r="M67" s="181" t="str">
        <f>'TURMA C'!Z33</f>
        <v>Sim</v>
      </c>
      <c r="N67" s="181">
        <f>'TURMA C'!H33</f>
        <v>0</v>
      </c>
      <c r="O67" s="182" t="str">
        <f t="shared" si="14"/>
        <v>Segunda e Quarta</v>
      </c>
      <c r="P67" s="183" t="s">
        <v>143</v>
      </c>
      <c r="Q67" s="182" t="str">
        <f t="shared" si="12"/>
        <v>Varejo</v>
      </c>
      <c r="R67" s="182" t="s">
        <v>1012</v>
      </c>
      <c r="S67" s="227" t="s">
        <v>8</v>
      </c>
      <c r="T67" s="241">
        <v>33013</v>
      </c>
      <c r="U67" s="229">
        <f t="shared" ca="1" si="1"/>
        <v>24</v>
      </c>
      <c r="V67" s="182" t="s">
        <v>238</v>
      </c>
      <c r="W67" s="182" t="s">
        <v>238</v>
      </c>
      <c r="X67" s="182" t="s">
        <v>863</v>
      </c>
      <c r="Y67" s="182" t="s">
        <v>863</v>
      </c>
      <c r="Z67" s="248" t="s">
        <v>1013</v>
      </c>
      <c r="AA67" s="248" t="s">
        <v>1014</v>
      </c>
      <c r="AB67" s="182" t="s">
        <v>863</v>
      </c>
      <c r="AC67" s="182" t="s">
        <v>863</v>
      </c>
      <c r="AD67" s="182" t="s">
        <v>238</v>
      </c>
      <c r="AE67" s="182" t="s">
        <v>863</v>
      </c>
      <c r="AF67" s="182" t="s">
        <v>238</v>
      </c>
      <c r="AG67" s="182" t="s">
        <v>19</v>
      </c>
      <c r="AH67" s="182" t="s">
        <v>1015</v>
      </c>
      <c r="AI67" s="182"/>
      <c r="AJ67" s="182"/>
      <c r="AK67" s="182"/>
      <c r="AL67" s="237" t="s">
        <v>1016</v>
      </c>
      <c r="AM67" s="238">
        <v>301</v>
      </c>
      <c r="AN67" s="239" t="s">
        <v>1017</v>
      </c>
      <c r="AO67" s="238" t="s">
        <v>1018</v>
      </c>
      <c r="AP67" s="182"/>
      <c r="AQ67" s="182" t="s">
        <v>902</v>
      </c>
      <c r="AR67" s="227" t="s">
        <v>247</v>
      </c>
      <c r="AS67" s="232">
        <v>7186879751</v>
      </c>
      <c r="AT67" s="232">
        <v>7135650300</v>
      </c>
      <c r="AU67" s="232"/>
      <c r="AV67" s="238"/>
      <c r="AW67" s="240"/>
      <c r="AX67" s="293" t="s">
        <v>1019</v>
      </c>
      <c r="AY67" s="238"/>
      <c r="AZ67" s="238"/>
      <c r="BA67" s="232"/>
      <c r="BB67" s="238"/>
      <c r="BC67" s="238"/>
      <c r="BD67" s="182"/>
      <c r="BE67" s="182"/>
      <c r="BF67" s="238"/>
      <c r="BG67" s="234" t="str">
        <f t="shared" si="13"/>
        <v>SIM</v>
      </c>
      <c r="BH67" s="282">
        <f>'TURMA C'!AK33</f>
        <v>8</v>
      </c>
      <c r="BI67" s="282">
        <f>'TURMA C'!AL33</f>
        <v>10</v>
      </c>
      <c r="BJ67" s="282">
        <f>'TURMA C'!AM33</f>
        <v>8</v>
      </c>
      <c r="BK67" s="282">
        <f>'TURMA C'!AN33</f>
        <v>9</v>
      </c>
      <c r="BL67" s="235" t="str">
        <f>'TURMA C'!AR33</f>
        <v>NÃO</v>
      </c>
      <c r="BM67" s="235">
        <f>'TURMA C'!AS33</f>
        <v>0</v>
      </c>
      <c r="BN67" s="235">
        <f>'TURMA C'!AT33</f>
        <v>0</v>
      </c>
      <c r="BO67" s="235" t="str">
        <f>'TURMA C'!AU33</f>
        <v>NÃO</v>
      </c>
      <c r="BP67" s="235">
        <f>'TURMA C'!AV33</f>
        <v>0</v>
      </c>
      <c r="BQ67" s="235">
        <f>'TURMA C'!AW33</f>
        <v>0</v>
      </c>
      <c r="BS67" s="187"/>
      <c r="BT67" s="187"/>
      <c r="BU67" s="187"/>
      <c r="BV67" s="187"/>
      <c r="BW67" s="187"/>
      <c r="BX67" s="187"/>
      <c r="BY67" s="187"/>
      <c r="BZ67" s="187"/>
      <c r="CA67" s="187"/>
      <c r="CB67" s="187"/>
      <c r="CC67" s="187"/>
      <c r="CD67" s="187"/>
      <c r="CE67" s="187"/>
      <c r="CF67" s="187"/>
      <c r="CG67" s="187"/>
      <c r="CH67" s="187"/>
      <c r="CI67" s="187"/>
      <c r="CJ67" s="187"/>
      <c r="CK67" s="187"/>
      <c r="CL67" s="187"/>
      <c r="CM67" s="187"/>
      <c r="CN67" s="187"/>
      <c r="CO67" s="187"/>
      <c r="CP67" s="187"/>
      <c r="CQ67" s="187"/>
      <c r="CW67" s="185" t="s">
        <v>735</v>
      </c>
      <c r="CX67" s="185" t="s">
        <v>515</v>
      </c>
      <c r="CY67" s="185" t="s">
        <v>177</v>
      </c>
      <c r="CZ67" s="185" t="s">
        <v>597</v>
      </c>
    </row>
    <row r="68" spans="1:104" s="185" customFormat="1" ht="15.75" customHeight="1" x14ac:dyDescent="0.25">
      <c r="A68" s="180">
        <f t="shared" si="2"/>
        <v>2014.3</v>
      </c>
      <c r="B68" s="180" t="str">
        <f t="shared" si="3"/>
        <v>SOLAR</v>
      </c>
      <c r="C68" s="179" t="str">
        <f t="shared" si="4"/>
        <v>COLETIVO PELOURINHO</v>
      </c>
      <c r="D68" s="179" t="str">
        <f t="shared" si="5"/>
        <v>Escola Olodum</v>
      </c>
      <c r="E68" s="179" t="str">
        <f t="shared" si="6"/>
        <v>Vinicius Gomez</v>
      </c>
      <c r="F68" s="179" t="str">
        <f>'TURMA C'!A34</f>
        <v>SIM</v>
      </c>
      <c r="G68" s="179" t="str">
        <f>'TURMA C'!B34</f>
        <v>SIM</v>
      </c>
      <c r="H68" s="179" t="str">
        <f>'TURMA C'!C34</f>
        <v>NÃO</v>
      </c>
      <c r="I68" s="179" t="str">
        <f>'TURMA C'!D34</f>
        <v>SIM</v>
      </c>
      <c r="J68" s="179" t="str">
        <f>'TURMA C'!E34</f>
        <v>NÃO</v>
      </c>
      <c r="K68" s="199" t="str">
        <f>'TURMA C'!F34</f>
        <v>SIM</v>
      </c>
      <c r="L68" s="180" t="str">
        <f>'TURMA C'!AX34</f>
        <v>NÃO</v>
      </c>
      <c r="M68" s="181" t="str">
        <f>'TURMA C'!Z34</f>
        <v>Sim</v>
      </c>
      <c r="N68" s="181">
        <f>'TURMA C'!H34</f>
        <v>0</v>
      </c>
      <c r="O68" s="182" t="str">
        <f t="shared" si="14"/>
        <v>Segunda e Quarta</v>
      </c>
      <c r="P68" s="183" t="s">
        <v>143</v>
      </c>
      <c r="Q68" s="182" t="str">
        <f t="shared" si="12"/>
        <v>Varejo</v>
      </c>
      <c r="R68" s="182" t="s">
        <v>1020</v>
      </c>
      <c r="S68" s="227" t="s">
        <v>12</v>
      </c>
      <c r="T68" s="241">
        <v>31656</v>
      </c>
      <c r="U68" s="229">
        <f t="shared" ca="1" si="1"/>
        <v>28</v>
      </c>
      <c r="V68" s="182" t="s">
        <v>238</v>
      </c>
      <c r="W68" s="182" t="s">
        <v>238</v>
      </c>
      <c r="X68" s="182" t="s">
        <v>863</v>
      </c>
      <c r="Y68" s="182" t="s">
        <v>863</v>
      </c>
      <c r="Z68" s="248" t="s">
        <v>1021</v>
      </c>
      <c r="AA68" s="248" t="s">
        <v>1022</v>
      </c>
      <c r="AB68" s="182" t="s">
        <v>863</v>
      </c>
      <c r="AC68" s="182" t="s">
        <v>863</v>
      </c>
      <c r="AD68" s="182" t="s">
        <v>863</v>
      </c>
      <c r="AE68" s="182" t="s">
        <v>238</v>
      </c>
      <c r="AF68" s="182" t="s">
        <v>238</v>
      </c>
      <c r="AG68" s="182" t="s">
        <v>19</v>
      </c>
      <c r="AH68" s="182" t="s">
        <v>1023</v>
      </c>
      <c r="AI68" s="182"/>
      <c r="AJ68" s="182"/>
      <c r="AK68" s="182"/>
      <c r="AL68" s="237" t="s">
        <v>1024</v>
      </c>
      <c r="AM68" s="238" t="s">
        <v>1025</v>
      </c>
      <c r="AN68" s="239" t="s">
        <v>1026</v>
      </c>
      <c r="AO68" s="238" t="s">
        <v>1027</v>
      </c>
      <c r="AP68" s="182"/>
      <c r="AQ68" s="182" t="s">
        <v>902</v>
      </c>
      <c r="AR68" s="227" t="s">
        <v>247</v>
      </c>
      <c r="AS68" s="232">
        <v>7187434833</v>
      </c>
      <c r="AT68" s="232"/>
      <c r="AU68" s="232"/>
      <c r="AV68" s="238"/>
      <c r="AW68" s="240"/>
      <c r="AX68" s="293" t="s">
        <v>1028</v>
      </c>
      <c r="AY68" s="238"/>
      <c r="AZ68" s="238"/>
      <c r="BA68" s="232"/>
      <c r="BB68" s="238"/>
      <c r="BC68" s="238"/>
      <c r="BD68" s="182"/>
      <c r="BE68" s="182"/>
      <c r="BF68" s="238"/>
      <c r="BG68" s="234" t="str">
        <f t="shared" si="13"/>
        <v>SIM</v>
      </c>
      <c r="BH68" s="282">
        <f>'TURMA C'!AK34</f>
        <v>9</v>
      </c>
      <c r="BI68" s="282">
        <f>'TURMA C'!AL34</f>
        <v>9</v>
      </c>
      <c r="BJ68" s="282">
        <f>'TURMA C'!AM34</f>
        <v>9</v>
      </c>
      <c r="BK68" s="282">
        <f>'TURMA C'!AN34</f>
        <v>9</v>
      </c>
      <c r="BL68" s="235" t="str">
        <f>'TURMA C'!AR34</f>
        <v>NÃO</v>
      </c>
      <c r="BM68" s="235">
        <f>'TURMA C'!AS34</f>
        <v>0</v>
      </c>
      <c r="BN68" s="235">
        <f>'TURMA C'!AT34</f>
        <v>0</v>
      </c>
      <c r="BO68" s="235" t="str">
        <f>'TURMA C'!AU34</f>
        <v>NÃO</v>
      </c>
      <c r="BP68" s="235">
        <f>'TURMA C'!AV34</f>
        <v>0</v>
      </c>
      <c r="BQ68" s="235">
        <f>'TURMA C'!AW34</f>
        <v>0</v>
      </c>
      <c r="BS68" s="187"/>
      <c r="BT68" s="187"/>
      <c r="BU68" s="187"/>
      <c r="BV68" s="187"/>
      <c r="BW68" s="187"/>
      <c r="BX68" s="187"/>
      <c r="BY68" s="187"/>
      <c r="BZ68" s="187"/>
      <c r="CA68" s="187"/>
      <c r="CB68" s="187"/>
      <c r="CC68" s="187"/>
      <c r="CD68" s="187"/>
      <c r="CE68" s="187"/>
      <c r="CF68" s="187"/>
      <c r="CG68" s="187"/>
      <c r="CH68" s="187"/>
      <c r="CI68" s="187"/>
      <c r="CJ68" s="187"/>
      <c r="CK68" s="187"/>
      <c r="CL68" s="187"/>
      <c r="CM68" s="187"/>
      <c r="CN68" s="187"/>
      <c r="CO68" s="187"/>
      <c r="CP68" s="187"/>
      <c r="CQ68" s="187"/>
      <c r="CW68" s="185" t="s">
        <v>736</v>
      </c>
      <c r="CX68" s="185" t="s">
        <v>510</v>
      </c>
      <c r="CY68" s="185" t="s">
        <v>177</v>
      </c>
      <c r="CZ68" s="185" t="s">
        <v>598</v>
      </c>
    </row>
    <row r="69" spans="1:104" s="185" customFormat="1" ht="15.75" customHeight="1" x14ac:dyDescent="0.25">
      <c r="A69" s="180">
        <f t="shared" si="2"/>
        <v>2014.3</v>
      </c>
      <c r="B69" s="180" t="str">
        <f t="shared" si="3"/>
        <v>SOLAR</v>
      </c>
      <c r="C69" s="179" t="str">
        <f t="shared" si="4"/>
        <v>COLETIVO PELOURINHO</v>
      </c>
      <c r="D69" s="179" t="str">
        <f t="shared" si="5"/>
        <v>Escola Olodum</v>
      </c>
      <c r="E69" s="179" t="str">
        <f t="shared" si="6"/>
        <v>Vinicius Gomez</v>
      </c>
      <c r="F69" s="179" t="str">
        <f>'TURMA C'!A35</f>
        <v>SIM</v>
      </c>
      <c r="G69" s="179" t="str">
        <f>'TURMA C'!B35</f>
        <v>SIM</v>
      </c>
      <c r="H69" s="179" t="str">
        <f>'TURMA C'!C35</f>
        <v>NÃO</v>
      </c>
      <c r="I69" s="179" t="str">
        <f>'TURMA C'!D35</f>
        <v>SIM</v>
      </c>
      <c r="J69" s="179" t="str">
        <f>'TURMA C'!E35</f>
        <v>NÃO</v>
      </c>
      <c r="K69" s="199" t="str">
        <f>'TURMA C'!F35</f>
        <v>SIM</v>
      </c>
      <c r="L69" s="180" t="str">
        <f>'TURMA C'!AX35</f>
        <v>NÃO</v>
      </c>
      <c r="M69" s="181" t="str">
        <f>'TURMA C'!Z35</f>
        <v>Sim</v>
      </c>
      <c r="N69" s="181">
        <f>'TURMA C'!H35</f>
        <v>0</v>
      </c>
      <c r="O69" s="182" t="str">
        <f t="shared" si="14"/>
        <v>Segunda e Quarta</v>
      </c>
      <c r="P69" s="183" t="s">
        <v>143</v>
      </c>
      <c r="Q69" s="182" t="str">
        <f t="shared" si="12"/>
        <v>Varejo</v>
      </c>
      <c r="R69" s="182" t="s">
        <v>1029</v>
      </c>
      <c r="S69" s="227" t="s">
        <v>8</v>
      </c>
      <c r="T69" s="241">
        <v>32255</v>
      </c>
      <c r="U69" s="229">
        <f t="shared" ca="1" si="1"/>
        <v>26</v>
      </c>
      <c r="V69" s="182" t="s">
        <v>238</v>
      </c>
      <c r="W69" s="182" t="s">
        <v>238</v>
      </c>
      <c r="X69" s="182" t="s">
        <v>863</v>
      </c>
      <c r="Y69" s="182" t="s">
        <v>863</v>
      </c>
      <c r="Z69" s="248" t="s">
        <v>1030</v>
      </c>
      <c r="AA69" s="248" t="s">
        <v>1031</v>
      </c>
      <c r="AB69" s="182" t="s">
        <v>863</v>
      </c>
      <c r="AC69" s="182" t="s">
        <v>863</v>
      </c>
      <c r="AD69" s="182" t="s">
        <v>863</v>
      </c>
      <c r="AE69" s="182" t="s">
        <v>863</v>
      </c>
      <c r="AF69" s="182" t="s">
        <v>238</v>
      </c>
      <c r="AG69" s="182" t="s">
        <v>19</v>
      </c>
      <c r="AH69" s="182" t="s">
        <v>1032</v>
      </c>
      <c r="AI69" s="182"/>
      <c r="AJ69" s="182"/>
      <c r="AK69" s="182"/>
      <c r="AL69" s="237" t="s">
        <v>1033</v>
      </c>
      <c r="AM69" s="238">
        <v>95</v>
      </c>
      <c r="AN69" s="239" t="s">
        <v>1034</v>
      </c>
      <c r="AO69" s="238" t="s">
        <v>1035</v>
      </c>
      <c r="AP69" s="182"/>
      <c r="AQ69" s="182" t="s">
        <v>902</v>
      </c>
      <c r="AR69" s="227" t="s">
        <v>247</v>
      </c>
      <c r="AS69" s="232">
        <v>7187835843</v>
      </c>
      <c r="AT69" s="232">
        <v>7133626581</v>
      </c>
      <c r="AU69" s="232"/>
      <c r="AV69" s="238"/>
      <c r="AW69" s="240"/>
      <c r="AX69" s="293" t="s">
        <v>1036</v>
      </c>
      <c r="AY69" s="238"/>
      <c r="AZ69" s="238"/>
      <c r="BA69" s="232"/>
      <c r="BB69" s="238"/>
      <c r="BC69" s="238"/>
      <c r="BD69" s="182"/>
      <c r="BE69" s="182"/>
      <c r="BF69" s="238"/>
      <c r="BG69" s="234" t="str">
        <f t="shared" si="13"/>
        <v>SIM</v>
      </c>
      <c r="BH69" s="282">
        <f>'TURMA C'!AK35</f>
        <v>8</v>
      </c>
      <c r="BI69" s="282">
        <f>'TURMA C'!AL35</f>
        <v>9</v>
      </c>
      <c r="BJ69" s="282">
        <f>'TURMA C'!AM35</f>
        <v>8</v>
      </c>
      <c r="BK69" s="282">
        <f>'TURMA C'!AN35</f>
        <v>8.5</v>
      </c>
      <c r="BL69" s="235" t="str">
        <f>'TURMA C'!AR35</f>
        <v>NÃO</v>
      </c>
      <c r="BM69" s="235">
        <f>'TURMA C'!AS35</f>
        <v>0</v>
      </c>
      <c r="BN69" s="235">
        <f>'TURMA C'!AT35</f>
        <v>0</v>
      </c>
      <c r="BO69" s="235" t="str">
        <f>'TURMA C'!AU35</f>
        <v>NÃO</v>
      </c>
      <c r="BP69" s="235">
        <f>'TURMA C'!AV35</f>
        <v>0</v>
      </c>
      <c r="BQ69" s="235">
        <f>'TURMA C'!AW35</f>
        <v>0</v>
      </c>
      <c r="BS69" s="187"/>
      <c r="BT69" s="187"/>
      <c r="BU69" s="187"/>
      <c r="BV69" s="187"/>
      <c r="BW69" s="187"/>
      <c r="BX69" s="187"/>
      <c r="BY69" s="187"/>
      <c r="BZ69" s="187"/>
      <c r="CA69" s="187"/>
      <c r="CB69" s="187"/>
      <c r="CC69" s="187"/>
      <c r="CD69" s="187"/>
      <c r="CE69" s="187"/>
      <c r="CF69" s="187"/>
      <c r="CG69" s="187"/>
      <c r="CH69" s="187"/>
      <c r="CI69" s="187"/>
      <c r="CJ69" s="187"/>
      <c r="CK69" s="187"/>
      <c r="CL69" s="187"/>
      <c r="CM69" s="187"/>
      <c r="CN69" s="187"/>
      <c r="CO69" s="187"/>
      <c r="CP69" s="187"/>
      <c r="CQ69" s="187"/>
      <c r="CW69" s="185" t="s">
        <v>737</v>
      </c>
      <c r="CX69" s="185" t="s">
        <v>512</v>
      </c>
      <c r="CY69" s="185" t="s">
        <v>177</v>
      </c>
      <c r="CZ69" s="185" t="s">
        <v>599</v>
      </c>
    </row>
    <row r="70" spans="1:104" s="185" customFormat="1" ht="15.75" customHeight="1" x14ac:dyDescent="0.25">
      <c r="A70" s="180">
        <f t="shared" si="2"/>
        <v>2014.3</v>
      </c>
      <c r="B70" s="180" t="str">
        <f t="shared" si="3"/>
        <v>SOLAR</v>
      </c>
      <c r="C70" s="179" t="str">
        <f t="shared" si="4"/>
        <v>COLETIVO PELOURINHO</v>
      </c>
      <c r="D70" s="179" t="str">
        <f t="shared" si="5"/>
        <v>Escola Olodum</v>
      </c>
      <c r="E70" s="179" t="str">
        <f t="shared" si="6"/>
        <v>Vinicius Gomez</v>
      </c>
      <c r="F70" s="179" t="str">
        <f>'TURMA C'!A36</f>
        <v>SIM</v>
      </c>
      <c r="G70" s="179" t="str">
        <f>'TURMA C'!B36</f>
        <v>SIM</v>
      </c>
      <c r="H70" s="179" t="str">
        <f>'TURMA C'!C36</f>
        <v>NÃO</v>
      </c>
      <c r="I70" s="179" t="str">
        <f>'TURMA C'!D36</f>
        <v>SIM</v>
      </c>
      <c r="J70" s="179" t="str">
        <f>'TURMA C'!E36</f>
        <v>NÃO</v>
      </c>
      <c r="K70" s="199" t="str">
        <f>'TURMA C'!F36</f>
        <v>SIM</v>
      </c>
      <c r="L70" s="180" t="str">
        <f>'TURMA C'!AX36</f>
        <v>NÃO</v>
      </c>
      <c r="M70" s="181" t="str">
        <f>'TURMA C'!Z36</f>
        <v>Sim</v>
      </c>
      <c r="N70" s="181">
        <f>'TURMA C'!H36</f>
        <v>0</v>
      </c>
      <c r="O70" s="182" t="str">
        <f t="shared" si="14"/>
        <v>Segunda e Quarta</v>
      </c>
      <c r="P70" s="183" t="s">
        <v>143</v>
      </c>
      <c r="Q70" s="182" t="str">
        <f t="shared" si="12"/>
        <v>Varejo</v>
      </c>
      <c r="R70" s="182" t="s">
        <v>1037</v>
      </c>
      <c r="S70" s="227" t="s">
        <v>12</v>
      </c>
      <c r="T70" s="241">
        <v>32308</v>
      </c>
      <c r="U70" s="229">
        <f t="shared" ca="1" si="1"/>
        <v>26</v>
      </c>
      <c r="V70" s="182" t="s">
        <v>238</v>
      </c>
      <c r="W70" s="182" t="s">
        <v>238</v>
      </c>
      <c r="X70" s="182" t="s">
        <v>863</v>
      </c>
      <c r="Y70" s="182" t="s">
        <v>863</v>
      </c>
      <c r="Z70" s="248" t="s">
        <v>1038</v>
      </c>
      <c r="AA70" s="248" t="s">
        <v>1039</v>
      </c>
      <c r="AB70" s="182" t="s">
        <v>863</v>
      </c>
      <c r="AC70" s="182" t="s">
        <v>863</v>
      </c>
      <c r="AD70" s="182" t="s">
        <v>238</v>
      </c>
      <c r="AE70" s="182" t="s">
        <v>238</v>
      </c>
      <c r="AF70" s="182" t="s">
        <v>238</v>
      </c>
      <c r="AG70" s="182" t="s">
        <v>19</v>
      </c>
      <c r="AH70" s="182" t="s">
        <v>1023</v>
      </c>
      <c r="AI70" s="182"/>
      <c r="AJ70" s="182"/>
      <c r="AK70" s="182"/>
      <c r="AL70" s="237" t="s">
        <v>1040</v>
      </c>
      <c r="AM70" s="238">
        <v>63</v>
      </c>
      <c r="AN70" s="239" t="s">
        <v>1041</v>
      </c>
      <c r="AO70" s="238" t="s">
        <v>1042</v>
      </c>
      <c r="AP70" s="182"/>
      <c r="AQ70" s="182" t="s">
        <v>902</v>
      </c>
      <c r="AR70" s="227" t="s">
        <v>247</v>
      </c>
      <c r="AS70" s="232">
        <v>7187334353</v>
      </c>
      <c r="AT70" s="232">
        <v>7133831512</v>
      </c>
      <c r="AU70" s="232"/>
      <c r="AV70" s="238"/>
      <c r="AW70" s="240"/>
      <c r="AX70" s="293" t="s">
        <v>1043</v>
      </c>
      <c r="AY70" s="238"/>
      <c r="AZ70" s="238"/>
      <c r="BA70" s="232"/>
      <c r="BB70" s="238"/>
      <c r="BC70" s="238"/>
      <c r="BD70" s="182"/>
      <c r="BE70" s="182"/>
      <c r="BF70" s="238"/>
      <c r="BG70" s="234" t="str">
        <f t="shared" si="13"/>
        <v>SIM</v>
      </c>
      <c r="BH70" s="282">
        <f>'TURMA C'!AK36</f>
        <v>9</v>
      </c>
      <c r="BI70" s="282">
        <f>'TURMA C'!AL36</f>
        <v>9</v>
      </c>
      <c r="BJ70" s="282">
        <f>'TURMA C'!AM36</f>
        <v>9</v>
      </c>
      <c r="BK70" s="282">
        <f>'TURMA C'!AN36</f>
        <v>9</v>
      </c>
      <c r="BL70" s="235" t="str">
        <f>'TURMA C'!AR36</f>
        <v>NÃO</v>
      </c>
      <c r="BM70" s="235">
        <f>'TURMA C'!AS36</f>
        <v>0</v>
      </c>
      <c r="BN70" s="235">
        <f>'TURMA C'!AT36</f>
        <v>0</v>
      </c>
      <c r="BO70" s="235" t="str">
        <f>'TURMA C'!AU36</f>
        <v>NÃO</v>
      </c>
      <c r="BP70" s="235">
        <f>'TURMA C'!AV36</f>
        <v>0</v>
      </c>
      <c r="BQ70" s="235">
        <f>'TURMA C'!AW36</f>
        <v>0</v>
      </c>
      <c r="BS70" s="187"/>
      <c r="BT70" s="187"/>
      <c r="BU70" s="187"/>
      <c r="BV70" s="187"/>
      <c r="BW70" s="187"/>
      <c r="BX70" s="187"/>
      <c r="BY70" s="187"/>
      <c r="BZ70" s="187"/>
      <c r="CA70" s="187"/>
      <c r="CB70" s="187"/>
      <c r="CC70" s="187"/>
      <c r="CD70" s="187"/>
      <c r="CE70" s="187"/>
      <c r="CF70" s="187"/>
      <c r="CG70" s="187"/>
      <c r="CH70" s="187"/>
      <c r="CI70" s="187"/>
      <c r="CJ70" s="187"/>
      <c r="CK70" s="187"/>
      <c r="CL70" s="187"/>
      <c r="CM70" s="187"/>
      <c r="CN70" s="187"/>
      <c r="CO70" s="187"/>
      <c r="CP70" s="187"/>
      <c r="CQ70" s="187"/>
      <c r="CW70" s="185" t="s">
        <v>738</v>
      </c>
      <c r="CX70" s="185" t="s">
        <v>514</v>
      </c>
      <c r="CY70" s="185" t="s">
        <v>177</v>
      </c>
      <c r="CZ70" s="185" t="s">
        <v>600</v>
      </c>
    </row>
    <row r="71" spans="1:104" s="185" customFormat="1" ht="15.75" customHeight="1" x14ac:dyDescent="0.25">
      <c r="A71" s="180">
        <f t="shared" si="2"/>
        <v>2014.3</v>
      </c>
      <c r="B71" s="180" t="str">
        <f t="shared" si="3"/>
        <v>SOLAR</v>
      </c>
      <c r="C71" s="179" t="str">
        <f t="shared" si="4"/>
        <v>COLETIVO PELOURINHO</v>
      </c>
      <c r="D71" s="179" t="str">
        <f t="shared" si="5"/>
        <v>Escola Olodum</v>
      </c>
      <c r="E71" s="179" t="str">
        <f t="shared" si="6"/>
        <v>Vinicius Gomez</v>
      </c>
      <c r="F71" s="179" t="str">
        <f>'TURMA C'!A37</f>
        <v>SIM</v>
      </c>
      <c r="G71" s="179" t="str">
        <f>'TURMA C'!B37</f>
        <v>SIM</v>
      </c>
      <c r="H71" s="179" t="str">
        <f>'TURMA C'!C37</f>
        <v>NÃO</v>
      </c>
      <c r="I71" s="179" t="str">
        <f>'TURMA C'!D37</f>
        <v>SIM</v>
      </c>
      <c r="J71" s="179" t="str">
        <f>'TURMA C'!E37</f>
        <v>NÃO</v>
      </c>
      <c r="K71" s="199" t="str">
        <f>'TURMA C'!F37</f>
        <v>SIM</v>
      </c>
      <c r="L71" s="180" t="str">
        <f>'TURMA C'!AX37</f>
        <v>NÃO</v>
      </c>
      <c r="M71" s="181" t="str">
        <f>'TURMA C'!Z37</f>
        <v>Sim</v>
      </c>
      <c r="N71" s="181">
        <f>'TURMA C'!H37</f>
        <v>0</v>
      </c>
      <c r="O71" s="182" t="str">
        <f t="shared" si="14"/>
        <v>Segunda e Quarta</v>
      </c>
      <c r="P71" s="183" t="s">
        <v>143</v>
      </c>
      <c r="Q71" s="182" t="str">
        <f t="shared" si="12"/>
        <v>Varejo</v>
      </c>
      <c r="R71" s="182" t="s">
        <v>1044</v>
      </c>
      <c r="S71" s="227" t="s">
        <v>8</v>
      </c>
      <c r="T71" s="241">
        <v>35177</v>
      </c>
      <c r="U71" s="229">
        <f t="shared" ca="1" si="1"/>
        <v>18</v>
      </c>
      <c r="V71" s="182" t="s">
        <v>238</v>
      </c>
      <c r="W71" s="182" t="s">
        <v>238</v>
      </c>
      <c r="X71" s="182" t="s">
        <v>863</v>
      </c>
      <c r="Y71" s="182" t="s">
        <v>863</v>
      </c>
      <c r="Z71" s="248" t="s">
        <v>1045</v>
      </c>
      <c r="AA71" s="248" t="s">
        <v>1046</v>
      </c>
      <c r="AB71" s="182" t="s">
        <v>863</v>
      </c>
      <c r="AC71" s="182" t="s">
        <v>238</v>
      </c>
      <c r="AD71" s="182" t="s">
        <v>238</v>
      </c>
      <c r="AE71" s="182" t="s">
        <v>238</v>
      </c>
      <c r="AF71" s="182" t="s">
        <v>863</v>
      </c>
      <c r="AG71" s="182" t="s">
        <v>16</v>
      </c>
      <c r="AH71" s="182" t="s">
        <v>1047</v>
      </c>
      <c r="AI71" s="182" t="s">
        <v>10</v>
      </c>
      <c r="AJ71" s="182"/>
      <c r="AK71" s="182"/>
      <c r="AL71" s="237" t="s">
        <v>1048</v>
      </c>
      <c r="AM71" s="238">
        <v>497</v>
      </c>
      <c r="AN71" s="239" t="s">
        <v>957</v>
      </c>
      <c r="AO71" s="238" t="s">
        <v>1049</v>
      </c>
      <c r="AP71" s="182"/>
      <c r="AQ71" s="182" t="s">
        <v>902</v>
      </c>
      <c r="AR71" s="227" t="s">
        <v>247</v>
      </c>
      <c r="AS71" s="232">
        <v>7186823226</v>
      </c>
      <c r="AT71" s="232"/>
      <c r="AU71" s="232"/>
      <c r="AV71" s="238"/>
      <c r="AW71" s="240"/>
      <c r="AX71" s="293" t="s">
        <v>1050</v>
      </c>
      <c r="AY71" s="238"/>
      <c r="AZ71" s="238"/>
      <c r="BA71" s="232"/>
      <c r="BB71" s="238"/>
      <c r="BC71" s="238"/>
      <c r="BD71" s="182"/>
      <c r="BE71" s="182"/>
      <c r="BF71" s="238"/>
      <c r="BG71" s="234" t="str">
        <f t="shared" si="13"/>
        <v>SIM</v>
      </c>
      <c r="BH71" s="282">
        <f>'TURMA C'!AK37</f>
        <v>8</v>
      </c>
      <c r="BI71" s="282">
        <f>'TURMA C'!AL37</f>
        <v>8</v>
      </c>
      <c r="BJ71" s="282">
        <f>'TURMA C'!AM37</f>
        <v>8</v>
      </c>
      <c r="BK71" s="282">
        <f>'TURMA C'!AN37</f>
        <v>8</v>
      </c>
      <c r="BL71" s="235" t="str">
        <f>'TURMA C'!AR37</f>
        <v>NÃO</v>
      </c>
      <c r="BM71" s="235">
        <f>'TURMA C'!AS37</f>
        <v>0</v>
      </c>
      <c r="BN71" s="235">
        <f>'TURMA C'!AT37</f>
        <v>0</v>
      </c>
      <c r="BO71" s="235" t="str">
        <f>'TURMA C'!AU37</f>
        <v>NÃO</v>
      </c>
      <c r="BP71" s="235">
        <f>'TURMA C'!AV37</f>
        <v>0</v>
      </c>
      <c r="BQ71" s="235">
        <f>'TURMA C'!AW37</f>
        <v>0</v>
      </c>
      <c r="BS71" s="187"/>
      <c r="BT71" s="187"/>
      <c r="BU71" s="187"/>
      <c r="BV71" s="187"/>
      <c r="BW71" s="187"/>
      <c r="BX71" s="187"/>
      <c r="BY71" s="187"/>
      <c r="BZ71" s="187"/>
      <c r="CA71" s="187"/>
      <c r="CB71" s="187"/>
      <c r="CC71" s="187"/>
      <c r="CD71" s="187"/>
      <c r="CE71" s="187"/>
      <c r="CF71" s="187"/>
      <c r="CG71" s="187"/>
      <c r="CH71" s="187"/>
      <c r="CI71" s="187"/>
      <c r="CJ71" s="187"/>
      <c r="CK71" s="187"/>
      <c r="CL71" s="187"/>
      <c r="CM71" s="187"/>
      <c r="CN71" s="187"/>
      <c r="CO71" s="187"/>
      <c r="CP71" s="187"/>
      <c r="CQ71" s="187"/>
      <c r="CW71" s="185" t="s">
        <v>739</v>
      </c>
      <c r="CX71" s="185" t="s">
        <v>516</v>
      </c>
      <c r="CY71" s="185" t="s">
        <v>177</v>
      </c>
      <c r="CZ71" s="185" t="s">
        <v>601</v>
      </c>
    </row>
    <row r="72" spans="1:104" s="185" customFormat="1" ht="15.75" customHeight="1" x14ac:dyDescent="0.25">
      <c r="A72" s="180">
        <f t="shared" si="2"/>
        <v>2014.3</v>
      </c>
      <c r="B72" s="180" t="str">
        <f t="shared" si="3"/>
        <v>SOLAR</v>
      </c>
      <c r="C72" s="179" t="str">
        <f t="shared" si="4"/>
        <v>COLETIVO PELOURINHO</v>
      </c>
      <c r="D72" s="179" t="str">
        <f t="shared" si="5"/>
        <v>Escola Olodum</v>
      </c>
      <c r="E72" s="179" t="str">
        <f t="shared" si="6"/>
        <v>Vinicius Gomez</v>
      </c>
      <c r="F72" s="179" t="str">
        <f>'TURMA C'!A38</f>
        <v>SIM</v>
      </c>
      <c r="G72" s="179" t="str">
        <f>'TURMA C'!B38</f>
        <v>SIM</v>
      </c>
      <c r="H72" s="179" t="str">
        <f>'TURMA C'!C38</f>
        <v>NÃO</v>
      </c>
      <c r="I72" s="179" t="str">
        <f>'TURMA C'!D38</f>
        <v>SIM</v>
      </c>
      <c r="J72" s="179" t="str">
        <f>'TURMA C'!E38</f>
        <v>NÃO</v>
      </c>
      <c r="K72" s="199" t="str">
        <f>'TURMA C'!F38</f>
        <v>SIM</v>
      </c>
      <c r="L72" s="180" t="str">
        <f>'TURMA C'!AX38</f>
        <v>NÃO</v>
      </c>
      <c r="M72" s="181" t="str">
        <f>'TURMA C'!Z38</f>
        <v>Sim</v>
      </c>
      <c r="N72" s="181">
        <f>'TURMA C'!H38</f>
        <v>0</v>
      </c>
      <c r="O72" s="182" t="str">
        <f t="shared" si="14"/>
        <v>Segunda e Quarta</v>
      </c>
      <c r="P72" s="183" t="s">
        <v>143</v>
      </c>
      <c r="Q72" s="182" t="str">
        <f t="shared" si="12"/>
        <v>Varejo</v>
      </c>
      <c r="R72" s="182" t="s">
        <v>1051</v>
      </c>
      <c r="S72" s="227" t="s">
        <v>12</v>
      </c>
      <c r="T72" s="241">
        <v>34213</v>
      </c>
      <c r="U72" s="229">
        <f t="shared" ca="1" si="1"/>
        <v>21</v>
      </c>
      <c r="V72" s="182" t="s">
        <v>238</v>
      </c>
      <c r="W72" s="182" t="s">
        <v>238</v>
      </c>
      <c r="X72" s="182" t="s">
        <v>863</v>
      </c>
      <c r="Y72" s="182" t="s">
        <v>863</v>
      </c>
      <c r="Z72" s="248" t="s">
        <v>1052</v>
      </c>
      <c r="AA72" s="248" t="s">
        <v>1053</v>
      </c>
      <c r="AB72" s="182" t="s">
        <v>863</v>
      </c>
      <c r="AC72" s="182" t="s">
        <v>863</v>
      </c>
      <c r="AD72" s="182" t="s">
        <v>863</v>
      </c>
      <c r="AE72" s="182" t="s">
        <v>238</v>
      </c>
      <c r="AF72" s="182" t="s">
        <v>238</v>
      </c>
      <c r="AG72" s="182" t="s">
        <v>19</v>
      </c>
      <c r="AH72" s="182" t="s">
        <v>1054</v>
      </c>
      <c r="AI72" s="182"/>
      <c r="AJ72" s="182"/>
      <c r="AK72" s="182"/>
      <c r="AL72" s="237" t="s">
        <v>1055</v>
      </c>
      <c r="AM72" s="238">
        <v>18</v>
      </c>
      <c r="AN72" s="239" t="s">
        <v>1056</v>
      </c>
      <c r="AO72" s="238" t="s">
        <v>920</v>
      </c>
      <c r="AP72" s="182"/>
      <c r="AQ72" s="182" t="s">
        <v>902</v>
      </c>
      <c r="AR72" s="227" t="s">
        <v>247</v>
      </c>
      <c r="AS72" s="232">
        <v>7186478369</v>
      </c>
      <c r="AT72" s="232"/>
      <c r="AU72" s="232"/>
      <c r="AV72" s="238"/>
      <c r="AW72" s="240"/>
      <c r="AX72" s="293" t="s">
        <v>1057</v>
      </c>
      <c r="AY72" s="238"/>
      <c r="AZ72" s="238"/>
      <c r="BA72" s="232"/>
      <c r="BB72" s="238"/>
      <c r="BC72" s="238"/>
      <c r="BD72" s="182"/>
      <c r="BE72" s="182"/>
      <c r="BF72" s="238"/>
      <c r="BG72" s="234" t="str">
        <f t="shared" si="13"/>
        <v>SIM</v>
      </c>
      <c r="BH72" s="282">
        <f>'TURMA C'!AK38</f>
        <v>8</v>
      </c>
      <c r="BI72" s="282">
        <f>'TURMA C'!AL38</f>
        <v>9</v>
      </c>
      <c r="BJ72" s="282">
        <f>'TURMA C'!AM38</f>
        <v>8</v>
      </c>
      <c r="BK72" s="282">
        <f>'TURMA C'!AN38</f>
        <v>8.5</v>
      </c>
      <c r="BL72" s="235" t="str">
        <f>'TURMA C'!AR38</f>
        <v>NÃO</v>
      </c>
      <c r="BM72" s="235">
        <f>'TURMA C'!AS38</f>
        <v>0</v>
      </c>
      <c r="BN72" s="235">
        <f>'TURMA C'!AT38</f>
        <v>0</v>
      </c>
      <c r="BO72" s="235" t="str">
        <f>'TURMA C'!AU38</f>
        <v>NÃO</v>
      </c>
      <c r="BP72" s="235">
        <f>'TURMA C'!AV38</f>
        <v>0</v>
      </c>
      <c r="BQ72" s="235">
        <f>'TURMA C'!AW38</f>
        <v>0</v>
      </c>
      <c r="BS72" s="187"/>
      <c r="BT72" s="187"/>
      <c r="BU72" s="187"/>
      <c r="BV72" s="187"/>
      <c r="BW72" s="187"/>
      <c r="BX72" s="187"/>
      <c r="BY72" s="187"/>
      <c r="BZ72" s="187"/>
      <c r="CA72" s="187"/>
      <c r="CB72" s="187"/>
      <c r="CC72" s="187"/>
      <c r="CD72" s="187"/>
      <c r="CE72" s="187"/>
      <c r="CF72" s="187"/>
      <c r="CG72" s="187"/>
      <c r="CH72" s="187"/>
      <c r="CI72" s="187"/>
      <c r="CJ72" s="187"/>
      <c r="CK72" s="187"/>
      <c r="CL72" s="187"/>
      <c r="CM72" s="187"/>
      <c r="CN72" s="187"/>
      <c r="CO72" s="187"/>
      <c r="CP72" s="187"/>
      <c r="CQ72" s="187"/>
      <c r="CW72" s="185" t="s">
        <v>740</v>
      </c>
      <c r="CX72" s="185" t="s">
        <v>751</v>
      </c>
      <c r="CY72" s="185" t="s">
        <v>177</v>
      </c>
      <c r="CZ72" s="185" t="s">
        <v>602</v>
      </c>
    </row>
    <row r="73" spans="1:104" s="185" customFormat="1" ht="15.75" customHeight="1" x14ac:dyDescent="0.25">
      <c r="A73" s="180">
        <f t="shared" si="2"/>
        <v>2014.3</v>
      </c>
      <c r="B73" s="180" t="str">
        <f t="shared" si="3"/>
        <v>SOLAR</v>
      </c>
      <c r="C73" s="179" t="str">
        <f t="shared" si="4"/>
        <v>COLETIVO PELOURINHO</v>
      </c>
      <c r="D73" s="179" t="str">
        <f t="shared" si="5"/>
        <v>Escola Olodum</v>
      </c>
      <c r="E73" s="179" t="str">
        <f t="shared" si="6"/>
        <v>Vinicius Gomez</v>
      </c>
      <c r="F73" s="179" t="str">
        <f>'TURMA C'!A39</f>
        <v>SIM</v>
      </c>
      <c r="G73" s="179" t="str">
        <f>'TURMA C'!B39</f>
        <v>SIM</v>
      </c>
      <c r="H73" s="179" t="str">
        <f>'TURMA C'!C39</f>
        <v>NÃO</v>
      </c>
      <c r="I73" s="179" t="str">
        <f>'TURMA C'!D39</f>
        <v>SIM</v>
      </c>
      <c r="J73" s="179" t="str">
        <f>'TURMA C'!E39</f>
        <v>NÃO</v>
      </c>
      <c r="K73" s="199" t="str">
        <f>'TURMA C'!F39</f>
        <v>SIM</v>
      </c>
      <c r="L73" s="180" t="str">
        <f>'TURMA C'!AX39</f>
        <v>NÃO</v>
      </c>
      <c r="M73" s="181" t="str">
        <f>'TURMA C'!Z39</f>
        <v>Sim</v>
      </c>
      <c r="N73" s="181">
        <f>'TURMA C'!H39</f>
        <v>0</v>
      </c>
      <c r="O73" s="182" t="str">
        <f t="shared" si="14"/>
        <v>Segunda e Quarta</v>
      </c>
      <c r="P73" s="183" t="s">
        <v>143</v>
      </c>
      <c r="Q73" s="182" t="str">
        <f t="shared" si="12"/>
        <v>Varejo</v>
      </c>
      <c r="R73" s="182" t="s">
        <v>1058</v>
      </c>
      <c r="S73" s="227" t="s">
        <v>12</v>
      </c>
      <c r="T73" s="241">
        <v>36070</v>
      </c>
      <c r="U73" s="229">
        <f t="shared" ca="1" si="1"/>
        <v>15</v>
      </c>
      <c r="V73" s="182" t="s">
        <v>238</v>
      </c>
      <c r="W73" s="182" t="s">
        <v>238</v>
      </c>
      <c r="X73" s="182" t="s">
        <v>863</v>
      </c>
      <c r="Y73" s="182" t="s">
        <v>863</v>
      </c>
      <c r="Z73" s="248" t="s">
        <v>1059</v>
      </c>
      <c r="AA73" s="248" t="s">
        <v>1060</v>
      </c>
      <c r="AB73" s="182" t="s">
        <v>863</v>
      </c>
      <c r="AC73" s="182" t="s">
        <v>863</v>
      </c>
      <c r="AD73" s="182" t="s">
        <v>238</v>
      </c>
      <c r="AE73" s="182" t="s">
        <v>238</v>
      </c>
      <c r="AF73" s="182" t="s">
        <v>863</v>
      </c>
      <c r="AG73" s="182" t="s">
        <v>16</v>
      </c>
      <c r="AH73" s="182" t="s">
        <v>1061</v>
      </c>
      <c r="AI73" s="182" t="s">
        <v>14</v>
      </c>
      <c r="AJ73" s="182" t="s">
        <v>204</v>
      </c>
      <c r="AK73" s="182"/>
      <c r="AL73" s="237" t="s">
        <v>1062</v>
      </c>
      <c r="AM73" s="238">
        <v>86</v>
      </c>
      <c r="AN73" s="239" t="s">
        <v>1063</v>
      </c>
      <c r="AO73" s="238" t="s">
        <v>920</v>
      </c>
      <c r="AP73" s="182"/>
      <c r="AQ73" s="182" t="s">
        <v>902</v>
      </c>
      <c r="AR73" s="227" t="s">
        <v>247</v>
      </c>
      <c r="AS73" s="232">
        <v>7188939369</v>
      </c>
      <c r="AT73" s="232">
        <v>7134314694</v>
      </c>
      <c r="AU73" s="232"/>
      <c r="AV73" s="238"/>
      <c r="AW73" s="240"/>
      <c r="AX73" s="293" t="s">
        <v>1064</v>
      </c>
      <c r="AY73" s="238"/>
      <c r="AZ73" s="238"/>
      <c r="BA73" s="232"/>
      <c r="BB73" s="238"/>
      <c r="BC73" s="238"/>
      <c r="BD73" s="182"/>
      <c r="BE73" s="182"/>
      <c r="BF73" s="238"/>
      <c r="BG73" s="234" t="str">
        <f t="shared" si="13"/>
        <v>SIM</v>
      </c>
      <c r="BH73" s="282">
        <f>'TURMA C'!AK39</f>
        <v>8</v>
      </c>
      <c r="BI73" s="282">
        <f>'TURMA C'!AL39</f>
        <v>8</v>
      </c>
      <c r="BJ73" s="282">
        <f>'TURMA C'!AM39</f>
        <v>8</v>
      </c>
      <c r="BK73" s="282">
        <f>'TURMA C'!AN39</f>
        <v>8</v>
      </c>
      <c r="BL73" s="235" t="str">
        <f>'TURMA C'!AR39</f>
        <v>NÃO</v>
      </c>
      <c r="BM73" s="235">
        <f>'TURMA C'!AS39</f>
        <v>0</v>
      </c>
      <c r="BN73" s="235">
        <f>'TURMA C'!AT39</f>
        <v>0</v>
      </c>
      <c r="BO73" s="235" t="str">
        <f>'TURMA C'!AU39</f>
        <v>NÃO</v>
      </c>
      <c r="BP73" s="235">
        <f>'TURMA C'!AV39</f>
        <v>0</v>
      </c>
      <c r="BQ73" s="235">
        <f>'TURMA C'!AW39</f>
        <v>0</v>
      </c>
      <c r="BS73" s="187"/>
      <c r="BT73" s="187"/>
      <c r="BU73" s="187"/>
      <c r="BV73" s="187"/>
      <c r="BW73" s="187"/>
      <c r="BX73" s="187"/>
      <c r="BY73" s="187"/>
      <c r="BZ73" s="187"/>
      <c r="CA73" s="187"/>
      <c r="CB73" s="187"/>
      <c r="CC73" s="187"/>
      <c r="CD73" s="187"/>
      <c r="CE73" s="187"/>
      <c r="CF73" s="187"/>
      <c r="CG73" s="187"/>
      <c r="CH73" s="187"/>
      <c r="CI73" s="187"/>
      <c r="CJ73" s="187"/>
      <c r="CK73" s="187"/>
      <c r="CL73" s="187"/>
      <c r="CM73" s="187"/>
      <c r="CN73" s="187"/>
      <c r="CO73" s="187"/>
      <c r="CP73" s="187"/>
      <c r="CQ73" s="187"/>
      <c r="CW73" s="185" t="s">
        <v>741</v>
      </c>
      <c r="CX73" s="185" t="s">
        <v>752</v>
      </c>
      <c r="CY73" s="185" t="s">
        <v>742</v>
      </c>
      <c r="CZ73" s="185" t="s">
        <v>603</v>
      </c>
    </row>
    <row r="74" spans="1:104" s="185" customFormat="1" ht="15.75" customHeight="1" x14ac:dyDescent="0.25">
      <c r="A74" s="180">
        <f t="shared" si="2"/>
        <v>2014.3</v>
      </c>
      <c r="B74" s="180" t="str">
        <f t="shared" si="3"/>
        <v>SOLAR</v>
      </c>
      <c r="C74" s="179" t="str">
        <f t="shared" si="4"/>
        <v>COLETIVO PELOURINHO</v>
      </c>
      <c r="D74" s="179" t="str">
        <f t="shared" si="5"/>
        <v>Escola Olodum</v>
      </c>
      <c r="E74" s="179" t="str">
        <f t="shared" si="6"/>
        <v>Vinicius Gomez</v>
      </c>
      <c r="F74" s="179" t="str">
        <f>'TURMA C'!A40</f>
        <v>SIM</v>
      </c>
      <c r="G74" s="179" t="str">
        <f>'TURMA C'!B40</f>
        <v>SIM</v>
      </c>
      <c r="H74" s="179" t="str">
        <f>'TURMA C'!C40</f>
        <v>NÃO</v>
      </c>
      <c r="I74" s="179" t="str">
        <f>'TURMA C'!D40</f>
        <v>SIM</v>
      </c>
      <c r="J74" s="179" t="str">
        <f>'TURMA C'!E40</f>
        <v>NÃO</v>
      </c>
      <c r="K74" s="199" t="str">
        <f>'TURMA C'!F40</f>
        <v>SIM</v>
      </c>
      <c r="L74" s="180" t="str">
        <f>'TURMA C'!AX40</f>
        <v>NÃO</v>
      </c>
      <c r="M74" s="181" t="str">
        <f>'TURMA C'!Z40</f>
        <v>Sim</v>
      </c>
      <c r="N74" s="181">
        <f>'TURMA C'!H40</f>
        <v>0</v>
      </c>
      <c r="O74" s="182" t="str">
        <f t="shared" si="14"/>
        <v>Segunda e Quarta</v>
      </c>
      <c r="P74" s="183" t="s">
        <v>143</v>
      </c>
      <c r="Q74" s="182" t="str">
        <f t="shared" si="12"/>
        <v>Varejo</v>
      </c>
      <c r="R74" s="182" t="s">
        <v>1065</v>
      </c>
      <c r="S74" s="227" t="s">
        <v>12</v>
      </c>
      <c r="T74" s="241">
        <v>35255</v>
      </c>
      <c r="U74" s="229">
        <f t="shared" ca="1" si="1"/>
        <v>18</v>
      </c>
      <c r="V74" s="182" t="s">
        <v>238</v>
      </c>
      <c r="W74" s="182" t="s">
        <v>238</v>
      </c>
      <c r="X74" s="182" t="s">
        <v>863</v>
      </c>
      <c r="Y74" s="182" t="s">
        <v>863</v>
      </c>
      <c r="Z74" s="248" t="s">
        <v>1066</v>
      </c>
      <c r="AA74" s="248" t="s">
        <v>1067</v>
      </c>
      <c r="AB74" s="182" t="s">
        <v>863</v>
      </c>
      <c r="AC74" s="182" t="s">
        <v>863</v>
      </c>
      <c r="AD74" s="182" t="s">
        <v>238</v>
      </c>
      <c r="AE74" s="182" t="s">
        <v>238</v>
      </c>
      <c r="AF74" s="182" t="s">
        <v>238</v>
      </c>
      <c r="AG74" s="182" t="s">
        <v>19</v>
      </c>
      <c r="AH74" s="182" t="s">
        <v>1068</v>
      </c>
      <c r="AI74" s="182"/>
      <c r="AJ74" s="182"/>
      <c r="AK74" s="182"/>
      <c r="AL74" s="237" t="s">
        <v>1069</v>
      </c>
      <c r="AM74" s="238">
        <v>13</v>
      </c>
      <c r="AN74" s="239" t="s">
        <v>1070</v>
      </c>
      <c r="AO74" s="238" t="s">
        <v>920</v>
      </c>
      <c r="AP74" s="182"/>
      <c r="AQ74" s="182" t="s">
        <v>902</v>
      </c>
      <c r="AR74" s="227" t="s">
        <v>247</v>
      </c>
      <c r="AS74" s="232">
        <v>7186810333</v>
      </c>
      <c r="AT74" s="232"/>
      <c r="AU74" s="232"/>
      <c r="AV74" s="238"/>
      <c r="AW74" s="240"/>
      <c r="AX74" s="293" t="s">
        <v>1071</v>
      </c>
      <c r="AY74" s="238"/>
      <c r="AZ74" s="238"/>
      <c r="BA74" s="232"/>
      <c r="BB74" s="238"/>
      <c r="BC74" s="238"/>
      <c r="BD74" s="182"/>
      <c r="BE74" s="182"/>
      <c r="BF74" s="238"/>
      <c r="BG74" s="234" t="str">
        <f t="shared" si="13"/>
        <v>SIM</v>
      </c>
      <c r="BH74" s="282">
        <f>'TURMA C'!AK40</f>
        <v>8</v>
      </c>
      <c r="BI74" s="282">
        <f>'TURMA C'!AL40</f>
        <v>9</v>
      </c>
      <c r="BJ74" s="282">
        <f>'TURMA C'!AM40</f>
        <v>8</v>
      </c>
      <c r="BK74" s="282">
        <f>'TURMA C'!AN40</f>
        <v>8.5</v>
      </c>
      <c r="BL74" s="235" t="str">
        <f>'TURMA C'!AR40</f>
        <v>NÃO</v>
      </c>
      <c r="BM74" s="235">
        <f>'TURMA C'!AS40</f>
        <v>0</v>
      </c>
      <c r="BN74" s="235">
        <f>'TURMA C'!AT40</f>
        <v>0</v>
      </c>
      <c r="BO74" s="235" t="str">
        <f>'TURMA C'!AU40</f>
        <v>NÃO</v>
      </c>
      <c r="BP74" s="235">
        <f>'TURMA C'!AV40</f>
        <v>0</v>
      </c>
      <c r="BQ74" s="235">
        <f>'TURMA C'!AW40</f>
        <v>0</v>
      </c>
      <c r="BS74" s="187"/>
      <c r="BT74" s="187"/>
      <c r="BU74" s="187"/>
      <c r="BV74" s="187"/>
      <c r="BW74" s="187"/>
      <c r="BX74" s="187"/>
      <c r="BY74" s="187"/>
      <c r="BZ74" s="187"/>
      <c r="CA74" s="187"/>
      <c r="CB74" s="187"/>
      <c r="CC74" s="187"/>
      <c r="CD74" s="187"/>
      <c r="CE74" s="187"/>
      <c r="CF74" s="187"/>
      <c r="CG74" s="187"/>
      <c r="CH74" s="187"/>
      <c r="CI74" s="187"/>
      <c r="CJ74" s="187"/>
      <c r="CK74" s="187"/>
      <c r="CL74" s="187"/>
      <c r="CM74" s="187"/>
      <c r="CN74" s="187"/>
      <c r="CO74" s="187"/>
      <c r="CP74" s="187"/>
      <c r="CQ74" s="187"/>
      <c r="CW74" s="185" t="s">
        <v>753</v>
      </c>
      <c r="CX74" s="185" t="s">
        <v>468</v>
      </c>
      <c r="CY74" s="185" t="s">
        <v>179</v>
      </c>
      <c r="CZ74" s="185" t="s">
        <v>604</v>
      </c>
    </row>
    <row r="75" spans="1:104" s="185" customFormat="1" ht="15.75" customHeight="1" x14ac:dyDescent="0.25">
      <c r="A75" s="180">
        <f t="shared" si="2"/>
        <v>2014.3</v>
      </c>
      <c r="B75" s="180" t="str">
        <f t="shared" si="3"/>
        <v>SOLAR</v>
      </c>
      <c r="C75" s="179" t="str">
        <f t="shared" si="4"/>
        <v>COLETIVO PELOURINHO</v>
      </c>
      <c r="D75" s="179" t="str">
        <f t="shared" si="5"/>
        <v>Escola Olodum</v>
      </c>
      <c r="E75" s="179" t="str">
        <f t="shared" si="6"/>
        <v>Vinicius Gomez</v>
      </c>
      <c r="F75" s="179" t="str">
        <f>'TURMA C'!A41</f>
        <v>SIM</v>
      </c>
      <c r="G75" s="179" t="str">
        <f>'TURMA C'!B41</f>
        <v>SIM</v>
      </c>
      <c r="H75" s="179" t="str">
        <f>'TURMA C'!C41</f>
        <v>NÃO</v>
      </c>
      <c r="I75" s="179" t="str">
        <f>'TURMA C'!D41</f>
        <v>SIM</v>
      </c>
      <c r="J75" s="179" t="str">
        <f>'TURMA C'!E41</f>
        <v>NÃO</v>
      </c>
      <c r="K75" s="199" t="str">
        <f>'TURMA C'!F41</f>
        <v>SIM</v>
      </c>
      <c r="L75" s="180" t="str">
        <f>'TURMA C'!AX41</f>
        <v>NÃO</v>
      </c>
      <c r="M75" s="181" t="str">
        <f>'TURMA C'!Z41</f>
        <v>Sim</v>
      </c>
      <c r="N75" s="181">
        <f>'TURMA C'!H41</f>
        <v>0</v>
      </c>
      <c r="O75" s="182" t="str">
        <f t="shared" si="14"/>
        <v>Segunda e Quarta</v>
      </c>
      <c r="P75" s="183" t="s">
        <v>143</v>
      </c>
      <c r="Q75" s="182" t="str">
        <f t="shared" si="12"/>
        <v>Varejo</v>
      </c>
      <c r="R75" s="182" t="s">
        <v>1072</v>
      </c>
      <c r="S75" s="227" t="s">
        <v>12</v>
      </c>
      <c r="T75" s="241">
        <v>35580</v>
      </c>
      <c r="U75" s="229">
        <f t="shared" ca="1" si="1"/>
        <v>17</v>
      </c>
      <c r="V75" s="182" t="s">
        <v>238</v>
      </c>
      <c r="W75" s="182" t="s">
        <v>238</v>
      </c>
      <c r="X75" s="182" t="s">
        <v>863</v>
      </c>
      <c r="Y75" s="182" t="s">
        <v>863</v>
      </c>
      <c r="Z75" s="248" t="s">
        <v>1073</v>
      </c>
      <c r="AA75" s="248" t="s">
        <v>1074</v>
      </c>
      <c r="AB75" s="182" t="s">
        <v>863</v>
      </c>
      <c r="AC75" s="182" t="s">
        <v>863</v>
      </c>
      <c r="AD75" s="182" t="s">
        <v>238</v>
      </c>
      <c r="AE75" s="182" t="s">
        <v>238</v>
      </c>
      <c r="AF75" s="182" t="s">
        <v>863</v>
      </c>
      <c r="AG75" s="182" t="s">
        <v>16</v>
      </c>
      <c r="AH75" s="182" t="s">
        <v>1075</v>
      </c>
      <c r="AI75" s="182" t="s">
        <v>10</v>
      </c>
      <c r="AJ75" s="182" t="s">
        <v>204</v>
      </c>
      <c r="AK75" s="182"/>
      <c r="AL75" s="237" t="s">
        <v>1076</v>
      </c>
      <c r="AM75" s="238">
        <v>38</v>
      </c>
      <c r="AN75" s="239" t="s">
        <v>1077</v>
      </c>
      <c r="AO75" s="238" t="s">
        <v>1078</v>
      </c>
      <c r="AP75" s="182"/>
      <c r="AQ75" s="182" t="s">
        <v>902</v>
      </c>
      <c r="AR75" s="227" t="s">
        <v>247</v>
      </c>
      <c r="AS75" s="232">
        <v>7185021952</v>
      </c>
      <c r="AT75" s="232"/>
      <c r="AU75" s="232"/>
      <c r="AV75" s="238"/>
      <c r="AW75" s="240"/>
      <c r="AX75" s="293" t="s">
        <v>1707</v>
      </c>
      <c r="AY75" s="238"/>
      <c r="AZ75" s="238"/>
      <c r="BA75" s="232"/>
      <c r="BB75" s="238"/>
      <c r="BC75" s="238"/>
      <c r="BD75" s="182"/>
      <c r="BE75" s="182"/>
      <c r="BF75" s="238"/>
      <c r="BG75" s="234" t="str">
        <f t="shared" si="13"/>
        <v>SIM</v>
      </c>
      <c r="BH75" s="282">
        <f>'TURMA C'!AK41</f>
        <v>7</v>
      </c>
      <c r="BI75" s="282">
        <f>'TURMA C'!AL41</f>
        <v>8</v>
      </c>
      <c r="BJ75" s="282">
        <f>'TURMA C'!AM41</f>
        <v>7</v>
      </c>
      <c r="BK75" s="282">
        <f>'TURMA C'!AN41</f>
        <v>7.5</v>
      </c>
      <c r="BL75" s="235" t="str">
        <f>'TURMA C'!AR41</f>
        <v>NÃO</v>
      </c>
      <c r="BM75" s="235">
        <f>'TURMA C'!AS41</f>
        <v>0</v>
      </c>
      <c r="BN75" s="235">
        <f>'TURMA C'!AT41</f>
        <v>0</v>
      </c>
      <c r="BO75" s="235" t="str">
        <f>'TURMA C'!AU41</f>
        <v>NÃO</v>
      </c>
      <c r="BP75" s="235">
        <f>'TURMA C'!AV41</f>
        <v>0</v>
      </c>
      <c r="BQ75" s="235">
        <f>'TURMA C'!AW41</f>
        <v>0</v>
      </c>
      <c r="BS75" s="187"/>
      <c r="BT75" s="187"/>
      <c r="BU75" s="187"/>
      <c r="BV75" s="187"/>
      <c r="BW75" s="187"/>
      <c r="BX75" s="187"/>
      <c r="BY75" s="187"/>
      <c r="BZ75" s="187"/>
      <c r="CA75" s="187"/>
      <c r="CB75" s="187"/>
      <c r="CC75" s="187"/>
      <c r="CD75" s="187"/>
      <c r="CE75" s="187"/>
      <c r="CF75" s="187"/>
      <c r="CG75" s="187"/>
      <c r="CH75" s="187"/>
      <c r="CI75" s="187"/>
      <c r="CJ75" s="187"/>
      <c r="CK75" s="187"/>
      <c r="CL75" s="187"/>
      <c r="CM75" s="187"/>
      <c r="CN75" s="187"/>
      <c r="CO75" s="187"/>
      <c r="CP75" s="187"/>
      <c r="CQ75" s="187"/>
      <c r="CW75" s="185" t="s">
        <v>754</v>
      </c>
      <c r="CX75" s="185" t="s">
        <v>469</v>
      </c>
      <c r="CY75" s="185" t="s">
        <v>179</v>
      </c>
      <c r="CZ75" s="185" t="s">
        <v>605</v>
      </c>
    </row>
    <row r="76" spans="1:104" s="185" customFormat="1" ht="15.75" customHeight="1" x14ac:dyDescent="0.25">
      <c r="A76" s="180">
        <f t="shared" si="2"/>
        <v>2014.3</v>
      </c>
      <c r="B76" s="180" t="str">
        <f t="shared" si="3"/>
        <v>SOLAR</v>
      </c>
      <c r="C76" s="179" t="str">
        <f t="shared" si="4"/>
        <v>COLETIVO PELOURINHO</v>
      </c>
      <c r="D76" s="179" t="str">
        <f t="shared" si="5"/>
        <v>Escola Olodum</v>
      </c>
      <c r="E76" s="179" t="str">
        <f t="shared" si="6"/>
        <v>Vinicius Gomez</v>
      </c>
      <c r="F76" s="179" t="str">
        <f>'TURMA C'!A42</f>
        <v>SIM</v>
      </c>
      <c r="G76" s="179" t="str">
        <f>'TURMA C'!B42</f>
        <v>SIM</v>
      </c>
      <c r="H76" s="179" t="str">
        <f>'TURMA C'!C42</f>
        <v>NÃO</v>
      </c>
      <c r="I76" s="179" t="str">
        <f>'TURMA C'!D42</f>
        <v>SIM</v>
      </c>
      <c r="J76" s="179" t="str">
        <f>'TURMA C'!E42</f>
        <v>NÃO</v>
      </c>
      <c r="K76" s="199" t="str">
        <f>'TURMA C'!F42</f>
        <v>SIM</v>
      </c>
      <c r="L76" s="180" t="str">
        <f>'TURMA C'!AX42</f>
        <v>NÃO</v>
      </c>
      <c r="M76" s="181" t="str">
        <f>'TURMA C'!Z42</f>
        <v>Sim</v>
      </c>
      <c r="N76" s="181">
        <f>'TURMA C'!H42</f>
        <v>0</v>
      </c>
      <c r="O76" s="182" t="str">
        <f t="shared" si="14"/>
        <v>Segunda e Quarta</v>
      </c>
      <c r="P76" s="183" t="s">
        <v>143</v>
      </c>
      <c r="Q76" s="182" t="str">
        <f t="shared" si="12"/>
        <v>Varejo</v>
      </c>
      <c r="R76" s="182" t="s">
        <v>1079</v>
      </c>
      <c r="S76" s="227" t="s">
        <v>12</v>
      </c>
      <c r="T76" s="241">
        <v>34507</v>
      </c>
      <c r="U76" s="229">
        <f t="shared" ca="1" si="1"/>
        <v>20</v>
      </c>
      <c r="V76" s="182" t="s">
        <v>238</v>
      </c>
      <c r="W76" s="182" t="s">
        <v>238</v>
      </c>
      <c r="X76" s="182" t="s">
        <v>863</v>
      </c>
      <c r="Y76" s="182" t="s">
        <v>863</v>
      </c>
      <c r="Z76" s="248" t="s">
        <v>1080</v>
      </c>
      <c r="AA76" s="248" t="s">
        <v>1081</v>
      </c>
      <c r="AB76" s="182" t="s">
        <v>863</v>
      </c>
      <c r="AC76" s="182" t="s">
        <v>863</v>
      </c>
      <c r="AD76" s="182" t="s">
        <v>238</v>
      </c>
      <c r="AE76" s="182" t="s">
        <v>238</v>
      </c>
      <c r="AF76" s="182" t="s">
        <v>238</v>
      </c>
      <c r="AG76" s="182" t="s">
        <v>19</v>
      </c>
      <c r="AH76" s="182" t="s">
        <v>897</v>
      </c>
      <c r="AI76" s="182"/>
      <c r="AJ76" s="182"/>
      <c r="AK76" s="182"/>
      <c r="AL76" s="237" t="s">
        <v>1082</v>
      </c>
      <c r="AM76" s="238">
        <v>9</v>
      </c>
      <c r="AN76" s="239" t="s">
        <v>1083</v>
      </c>
      <c r="AO76" s="238" t="s">
        <v>1084</v>
      </c>
      <c r="AP76" s="182"/>
      <c r="AQ76" s="182" t="s">
        <v>902</v>
      </c>
      <c r="AR76" s="227" t="s">
        <v>247</v>
      </c>
      <c r="AS76" s="232">
        <v>7192780713</v>
      </c>
      <c r="AT76" s="232"/>
      <c r="AU76" s="232"/>
      <c r="AV76" s="238"/>
      <c r="AW76" s="240"/>
      <c r="AX76" s="293" t="s">
        <v>1706</v>
      </c>
      <c r="AY76" s="238"/>
      <c r="AZ76" s="238"/>
      <c r="BA76" s="232"/>
      <c r="BB76" s="238"/>
      <c r="BC76" s="238"/>
      <c r="BD76" s="182"/>
      <c r="BE76" s="182"/>
      <c r="BF76" s="238"/>
      <c r="BG76" s="234" t="str">
        <f t="shared" si="13"/>
        <v>SIM</v>
      </c>
      <c r="BH76" s="282">
        <f>'TURMA C'!AK42</f>
        <v>8</v>
      </c>
      <c r="BI76" s="282">
        <f>'TURMA C'!AL42</f>
        <v>8</v>
      </c>
      <c r="BJ76" s="282">
        <f>'TURMA C'!AM42</f>
        <v>7</v>
      </c>
      <c r="BK76" s="282">
        <f>'TURMA C'!AN42</f>
        <v>8</v>
      </c>
      <c r="BL76" s="235" t="str">
        <f>'TURMA C'!AR42</f>
        <v>NÃO</v>
      </c>
      <c r="BM76" s="235">
        <f>'TURMA C'!AS42</f>
        <v>0</v>
      </c>
      <c r="BN76" s="235">
        <f>'TURMA C'!AT42</f>
        <v>0</v>
      </c>
      <c r="BO76" s="235" t="str">
        <f>'TURMA C'!AU42</f>
        <v>NÃO</v>
      </c>
      <c r="BP76" s="235">
        <f>'TURMA C'!AV42</f>
        <v>0</v>
      </c>
      <c r="BQ76" s="235">
        <f>'TURMA C'!AW42</f>
        <v>0</v>
      </c>
      <c r="BS76" s="187"/>
      <c r="BT76" s="187"/>
      <c r="BU76" s="187"/>
      <c r="BV76" s="187"/>
      <c r="BW76" s="187"/>
      <c r="BX76" s="187"/>
      <c r="BY76" s="187"/>
      <c r="BZ76" s="187"/>
      <c r="CA76" s="187"/>
      <c r="CB76" s="187"/>
      <c r="CC76" s="187"/>
      <c r="CD76" s="187"/>
      <c r="CE76" s="187"/>
      <c r="CF76" s="187"/>
      <c r="CG76" s="187"/>
      <c r="CH76" s="187"/>
      <c r="CI76" s="187"/>
      <c r="CJ76" s="187"/>
      <c r="CK76" s="187"/>
      <c r="CL76" s="187"/>
      <c r="CM76" s="187"/>
      <c r="CN76" s="187"/>
      <c r="CO76" s="187"/>
      <c r="CP76" s="187"/>
      <c r="CQ76" s="187"/>
      <c r="CW76" s="185" t="s">
        <v>755</v>
      </c>
      <c r="CX76" s="185" t="s">
        <v>437</v>
      </c>
      <c r="CY76" s="185" t="s">
        <v>179</v>
      </c>
      <c r="CZ76" s="185" t="s">
        <v>657</v>
      </c>
    </row>
    <row r="77" spans="1:104" s="185" customFormat="1" ht="15.75" customHeight="1" x14ac:dyDescent="0.25">
      <c r="A77" s="180">
        <f t="shared" ref="A77:A88" si="15">$Q$6</f>
        <v>2014.3</v>
      </c>
      <c r="B77" s="180" t="str">
        <f t="shared" ref="B77:B88" si="16">$Q$3</f>
        <v>SOLAR</v>
      </c>
      <c r="C77" s="179" t="str">
        <f t="shared" ref="C77:C88" si="17">$Q$4</f>
        <v>COLETIVO PELOURINHO</v>
      </c>
      <c r="D77" s="179" t="str">
        <f t="shared" ref="D77:D88" si="18">$Q$5</f>
        <v>Escola Olodum</v>
      </c>
      <c r="E77" s="179" t="str">
        <f t="shared" ref="E77:E88" si="19">$Q$7</f>
        <v>Vinicius Gomez</v>
      </c>
      <c r="F77" s="179" t="str">
        <f>'TURMA C'!A43</f>
        <v>SIM</v>
      </c>
      <c r="G77" s="179" t="str">
        <f>'TURMA C'!B43</f>
        <v>SIM</v>
      </c>
      <c r="H77" s="179" t="str">
        <f>'TURMA C'!C43</f>
        <v>NÃO</v>
      </c>
      <c r="I77" s="179" t="str">
        <f>'TURMA C'!D43</f>
        <v>SIM</v>
      </c>
      <c r="J77" s="179" t="str">
        <f>'TURMA C'!E43</f>
        <v>NÃO</v>
      </c>
      <c r="K77" s="199" t="str">
        <f>'TURMA C'!F43</f>
        <v>SIM</v>
      </c>
      <c r="L77" s="180" t="str">
        <f>'TURMA C'!AX43</f>
        <v>NÃO</v>
      </c>
      <c r="M77" s="181" t="str">
        <f>'TURMA C'!Z43</f>
        <v>Sim</v>
      </c>
      <c r="N77" s="181">
        <f>'TURMA C'!H43</f>
        <v>0</v>
      </c>
      <c r="O77" s="182" t="str">
        <f t="shared" si="14"/>
        <v>Segunda e Quarta</v>
      </c>
      <c r="P77" s="183" t="s">
        <v>143</v>
      </c>
      <c r="Q77" s="182" t="str">
        <f t="shared" si="12"/>
        <v>Varejo</v>
      </c>
      <c r="R77" s="182" t="s">
        <v>1085</v>
      </c>
      <c r="S77" s="227" t="s">
        <v>12</v>
      </c>
      <c r="T77" s="241">
        <v>35958</v>
      </c>
      <c r="U77" s="229">
        <f t="shared" ref="U77:U140" ca="1" si="20">IF(T77="","",ROUNDDOWN((TODAY()-T77)/365,0))</f>
        <v>16</v>
      </c>
      <c r="V77" s="182" t="s">
        <v>238</v>
      </c>
      <c r="W77" s="182" t="s">
        <v>238</v>
      </c>
      <c r="X77" s="182" t="s">
        <v>863</v>
      </c>
      <c r="Y77" s="182" t="s">
        <v>863</v>
      </c>
      <c r="Z77" s="248" t="s">
        <v>1086</v>
      </c>
      <c r="AA77" s="248"/>
      <c r="AB77" s="182" t="s">
        <v>238</v>
      </c>
      <c r="AC77" s="182" t="s">
        <v>238</v>
      </c>
      <c r="AD77" s="182" t="s">
        <v>238</v>
      </c>
      <c r="AE77" s="182" t="s">
        <v>238</v>
      </c>
      <c r="AF77" s="182" t="s">
        <v>863</v>
      </c>
      <c r="AG77" s="182" t="s">
        <v>16</v>
      </c>
      <c r="AH77" s="182" t="s">
        <v>1087</v>
      </c>
      <c r="AI77" s="182" t="s">
        <v>10</v>
      </c>
      <c r="AJ77" s="182" t="s">
        <v>204</v>
      </c>
      <c r="AK77" s="182"/>
      <c r="AL77" s="237" t="s">
        <v>1082</v>
      </c>
      <c r="AM77" s="238">
        <v>9</v>
      </c>
      <c r="AN77" s="239" t="s">
        <v>1083</v>
      </c>
      <c r="AO77" s="238" t="s">
        <v>1084</v>
      </c>
      <c r="AP77" s="182"/>
      <c r="AQ77" s="182" t="s">
        <v>902</v>
      </c>
      <c r="AR77" s="227" t="s">
        <v>247</v>
      </c>
      <c r="AS77" s="232">
        <v>7187887583</v>
      </c>
      <c r="AT77" s="232"/>
      <c r="AU77" s="232"/>
      <c r="AV77" s="238"/>
      <c r="AW77" s="240"/>
      <c r="AX77" s="293" t="s">
        <v>1705</v>
      </c>
      <c r="AY77" s="238"/>
      <c r="AZ77" s="238"/>
      <c r="BA77" s="232"/>
      <c r="BB77" s="238"/>
      <c r="BC77" s="238"/>
      <c r="BD77" s="182"/>
      <c r="BE77" s="182"/>
      <c r="BF77" s="238"/>
      <c r="BG77" s="234" t="str">
        <f t="shared" si="13"/>
        <v>SIM</v>
      </c>
      <c r="BH77" s="282">
        <f>'TURMA C'!AK43</f>
        <v>9</v>
      </c>
      <c r="BI77" s="282">
        <f>'TURMA C'!AL43</f>
        <v>9</v>
      </c>
      <c r="BJ77" s="282">
        <f>'TURMA C'!AM43</f>
        <v>9</v>
      </c>
      <c r="BK77" s="282">
        <f>'TURMA C'!AN43</f>
        <v>9</v>
      </c>
      <c r="BL77" s="235" t="str">
        <f>'TURMA C'!AR43</f>
        <v>NÃO</v>
      </c>
      <c r="BM77" s="235">
        <f>'TURMA C'!AS43</f>
        <v>0</v>
      </c>
      <c r="BN77" s="235">
        <f>'TURMA C'!AT43</f>
        <v>0</v>
      </c>
      <c r="BO77" s="235" t="str">
        <f>'TURMA C'!AU43</f>
        <v>NÃO</v>
      </c>
      <c r="BP77" s="235">
        <f>'TURMA C'!AV43</f>
        <v>0</v>
      </c>
      <c r="BQ77" s="235">
        <f>'TURMA C'!AW43</f>
        <v>0</v>
      </c>
      <c r="BS77" s="187"/>
      <c r="BT77" s="187"/>
      <c r="BU77" s="187"/>
      <c r="BV77" s="187"/>
      <c r="BW77" s="187"/>
      <c r="BX77" s="187"/>
      <c r="BY77" s="187"/>
      <c r="BZ77" s="187"/>
      <c r="CA77" s="187"/>
      <c r="CB77" s="187"/>
      <c r="CC77" s="187"/>
      <c r="CD77" s="187"/>
      <c r="CE77" s="187"/>
      <c r="CF77" s="187"/>
      <c r="CG77" s="187"/>
      <c r="CH77" s="187"/>
      <c r="CI77" s="187"/>
      <c r="CJ77" s="187"/>
      <c r="CK77" s="187"/>
      <c r="CL77" s="187"/>
      <c r="CM77" s="187"/>
      <c r="CN77" s="187"/>
      <c r="CO77" s="187"/>
      <c r="CP77" s="187"/>
      <c r="CQ77" s="187"/>
      <c r="CW77" s="185" t="s">
        <v>756</v>
      </c>
      <c r="CX77" s="185" t="s">
        <v>467</v>
      </c>
      <c r="CY77" s="185" t="s">
        <v>179</v>
      </c>
      <c r="CZ77" s="185" t="s">
        <v>656</v>
      </c>
    </row>
    <row r="78" spans="1:104" s="185" customFormat="1" ht="15.75" customHeight="1" x14ac:dyDescent="0.25">
      <c r="A78" s="180">
        <f t="shared" si="15"/>
        <v>2014.3</v>
      </c>
      <c r="B78" s="180" t="str">
        <f t="shared" si="16"/>
        <v>SOLAR</v>
      </c>
      <c r="C78" s="179" t="str">
        <f t="shared" si="17"/>
        <v>COLETIVO PELOURINHO</v>
      </c>
      <c r="D78" s="179" t="str">
        <f t="shared" si="18"/>
        <v>Escola Olodum</v>
      </c>
      <c r="E78" s="179" t="str">
        <f t="shared" si="19"/>
        <v>Vinicius Gomez</v>
      </c>
      <c r="F78" s="179" t="str">
        <f>'TURMA C'!A44</f>
        <v>SIM</v>
      </c>
      <c r="G78" s="179" t="str">
        <f>'TURMA C'!B44</f>
        <v>SIM</v>
      </c>
      <c r="H78" s="179" t="str">
        <f>'TURMA C'!C44</f>
        <v>NÃO</v>
      </c>
      <c r="I78" s="179" t="str">
        <f>'TURMA C'!D44</f>
        <v>SIM</v>
      </c>
      <c r="J78" s="179" t="str">
        <f>'TURMA C'!E44</f>
        <v>NÃO</v>
      </c>
      <c r="K78" s="199" t="str">
        <f>'TURMA C'!F44</f>
        <v>SIM</v>
      </c>
      <c r="L78" s="180" t="str">
        <f>'TURMA C'!AX44</f>
        <v>NÃO</v>
      </c>
      <c r="M78" s="181" t="str">
        <f>'TURMA C'!Z44</f>
        <v>Sim</v>
      </c>
      <c r="N78" s="181">
        <f>'TURMA C'!H44</f>
        <v>0</v>
      </c>
      <c r="O78" s="182" t="str">
        <f t="shared" si="14"/>
        <v>Segunda e Quarta</v>
      </c>
      <c r="P78" s="183" t="s">
        <v>143</v>
      </c>
      <c r="Q78" s="182" t="str">
        <f t="shared" si="12"/>
        <v>Varejo</v>
      </c>
      <c r="R78" s="182" t="s">
        <v>1088</v>
      </c>
      <c r="S78" s="227" t="s">
        <v>12</v>
      </c>
      <c r="T78" s="241">
        <v>35939</v>
      </c>
      <c r="U78" s="229">
        <f t="shared" ca="1" si="20"/>
        <v>16</v>
      </c>
      <c r="V78" s="182" t="s">
        <v>238</v>
      </c>
      <c r="W78" s="182" t="s">
        <v>238</v>
      </c>
      <c r="X78" s="182" t="s">
        <v>863</v>
      </c>
      <c r="Y78" s="182" t="s">
        <v>863</v>
      </c>
      <c r="Z78" s="248" t="s">
        <v>1089</v>
      </c>
      <c r="AA78" s="248" t="s">
        <v>1090</v>
      </c>
      <c r="AB78" s="182" t="s">
        <v>863</v>
      </c>
      <c r="AC78" s="182" t="s">
        <v>238</v>
      </c>
      <c r="AD78" s="182" t="s">
        <v>238</v>
      </c>
      <c r="AE78" s="182" t="s">
        <v>238</v>
      </c>
      <c r="AF78" s="182" t="s">
        <v>863</v>
      </c>
      <c r="AG78" s="182" t="s">
        <v>16</v>
      </c>
      <c r="AH78" s="182" t="s">
        <v>1091</v>
      </c>
      <c r="AI78" s="182" t="s">
        <v>10</v>
      </c>
      <c r="AJ78" s="182" t="s">
        <v>204</v>
      </c>
      <c r="AK78" s="182"/>
      <c r="AL78" s="237" t="s">
        <v>1092</v>
      </c>
      <c r="AM78" s="238">
        <v>122</v>
      </c>
      <c r="AN78" s="239" t="s">
        <v>957</v>
      </c>
      <c r="AO78" s="238" t="s">
        <v>1093</v>
      </c>
      <c r="AP78" s="182"/>
      <c r="AQ78" s="182" t="s">
        <v>902</v>
      </c>
      <c r="AR78" s="227" t="s">
        <v>247</v>
      </c>
      <c r="AS78" s="232">
        <v>7187060356</v>
      </c>
      <c r="AT78" s="232"/>
      <c r="AU78" s="232"/>
      <c r="AV78" s="238"/>
      <c r="AW78" s="240"/>
      <c r="AX78" s="293" t="s">
        <v>1094</v>
      </c>
      <c r="AY78" s="238"/>
      <c r="AZ78" s="238"/>
      <c r="BA78" s="232"/>
      <c r="BB78" s="238"/>
      <c r="BC78" s="238"/>
      <c r="BD78" s="182"/>
      <c r="BE78" s="182"/>
      <c r="BF78" s="238"/>
      <c r="BG78" s="234" t="str">
        <f t="shared" si="13"/>
        <v>SIM</v>
      </c>
      <c r="BH78" s="282">
        <f>'TURMA C'!AK44</f>
        <v>9</v>
      </c>
      <c r="BI78" s="282">
        <f>'TURMA C'!AL44</f>
        <v>7</v>
      </c>
      <c r="BJ78" s="282">
        <f>'TURMA C'!AM44</f>
        <v>9</v>
      </c>
      <c r="BK78" s="282">
        <f>'TURMA C'!AN44</f>
        <v>8</v>
      </c>
      <c r="BL78" s="235" t="str">
        <f>'TURMA C'!AR44</f>
        <v>NÃO</v>
      </c>
      <c r="BM78" s="235">
        <f>'TURMA C'!AS44</f>
        <v>0</v>
      </c>
      <c r="BN78" s="235">
        <f>'TURMA C'!AT44</f>
        <v>0</v>
      </c>
      <c r="BO78" s="235" t="str">
        <f>'TURMA C'!AU44</f>
        <v>NÃO</v>
      </c>
      <c r="BP78" s="235">
        <f>'TURMA C'!AV44</f>
        <v>0</v>
      </c>
      <c r="BQ78" s="235">
        <f>'TURMA C'!AW44</f>
        <v>0</v>
      </c>
      <c r="BS78" s="187"/>
      <c r="BT78" s="187"/>
      <c r="BU78" s="187"/>
      <c r="BV78" s="187"/>
      <c r="BW78" s="187"/>
      <c r="BX78" s="187"/>
      <c r="BY78" s="187"/>
      <c r="BZ78" s="187"/>
      <c r="CA78" s="187"/>
      <c r="CB78" s="187"/>
      <c r="CC78" s="187"/>
      <c r="CD78" s="187"/>
      <c r="CE78" s="187"/>
      <c r="CF78" s="187"/>
      <c r="CG78" s="187"/>
      <c r="CH78" s="187"/>
      <c r="CI78" s="187"/>
      <c r="CJ78" s="187"/>
      <c r="CK78" s="187"/>
      <c r="CL78" s="187"/>
      <c r="CM78" s="187"/>
      <c r="CN78" s="187"/>
      <c r="CO78" s="187"/>
      <c r="CP78" s="187"/>
      <c r="CQ78" s="187"/>
      <c r="CW78" s="185" t="s">
        <v>757</v>
      </c>
      <c r="CX78" s="185" t="s">
        <v>470</v>
      </c>
      <c r="CY78" s="185" t="s">
        <v>179</v>
      </c>
      <c r="CZ78" s="185" t="s">
        <v>606</v>
      </c>
    </row>
    <row r="79" spans="1:104" s="185" customFormat="1" ht="15.75" customHeight="1" x14ac:dyDescent="0.25">
      <c r="A79" s="180">
        <f t="shared" si="15"/>
        <v>2014.3</v>
      </c>
      <c r="B79" s="180" t="str">
        <f t="shared" si="16"/>
        <v>SOLAR</v>
      </c>
      <c r="C79" s="179" t="str">
        <f t="shared" si="17"/>
        <v>COLETIVO PELOURINHO</v>
      </c>
      <c r="D79" s="179" t="str">
        <f t="shared" si="18"/>
        <v>Escola Olodum</v>
      </c>
      <c r="E79" s="179" t="str">
        <f t="shared" si="19"/>
        <v>Vinicius Gomez</v>
      </c>
      <c r="F79" s="179" t="str">
        <f>'TURMA C'!A45</f>
        <v>SIM</v>
      </c>
      <c r="G79" s="179" t="str">
        <f>'TURMA C'!B45</f>
        <v>SIM</v>
      </c>
      <c r="H79" s="179" t="str">
        <f>'TURMA C'!C45</f>
        <v>NÃO</v>
      </c>
      <c r="I79" s="179" t="str">
        <f>'TURMA C'!D45</f>
        <v>SIM</v>
      </c>
      <c r="J79" s="179" t="str">
        <f>'TURMA C'!E45</f>
        <v>NÃO</v>
      </c>
      <c r="K79" s="199" t="str">
        <f>'TURMA C'!F45</f>
        <v>SIM</v>
      </c>
      <c r="L79" s="180" t="str">
        <f>'TURMA C'!AX45</f>
        <v>NÃO</v>
      </c>
      <c r="M79" s="181" t="str">
        <f>'TURMA C'!Z45</f>
        <v>Sim</v>
      </c>
      <c r="N79" s="181">
        <f>'TURMA C'!H45</f>
        <v>0</v>
      </c>
      <c r="O79" s="182" t="str">
        <f t="shared" si="14"/>
        <v>Segunda e Quarta</v>
      </c>
      <c r="P79" s="183" t="s">
        <v>143</v>
      </c>
      <c r="Q79" s="182" t="str">
        <f t="shared" si="12"/>
        <v>Varejo</v>
      </c>
      <c r="R79" s="182" t="s">
        <v>1095</v>
      </c>
      <c r="S79" s="227" t="s">
        <v>12</v>
      </c>
      <c r="T79" s="241">
        <v>35939</v>
      </c>
      <c r="U79" s="229">
        <f t="shared" ca="1" si="20"/>
        <v>16</v>
      </c>
      <c r="V79" s="182" t="s">
        <v>238</v>
      </c>
      <c r="W79" s="182" t="s">
        <v>238</v>
      </c>
      <c r="X79" s="182" t="s">
        <v>863</v>
      </c>
      <c r="Y79" s="182" t="s">
        <v>863</v>
      </c>
      <c r="Z79" s="248" t="s">
        <v>1096</v>
      </c>
      <c r="AA79" s="248" t="s">
        <v>1097</v>
      </c>
      <c r="AB79" s="182" t="s">
        <v>863</v>
      </c>
      <c r="AC79" s="182" t="s">
        <v>238</v>
      </c>
      <c r="AD79" s="182" t="s">
        <v>238</v>
      </c>
      <c r="AE79" s="182" t="s">
        <v>238</v>
      </c>
      <c r="AF79" s="182" t="s">
        <v>863</v>
      </c>
      <c r="AG79" s="182" t="s">
        <v>16</v>
      </c>
      <c r="AH79" s="182" t="s">
        <v>1091</v>
      </c>
      <c r="AI79" s="182" t="s">
        <v>10</v>
      </c>
      <c r="AJ79" s="182" t="s">
        <v>204</v>
      </c>
      <c r="AK79" s="182"/>
      <c r="AL79" s="237" t="s">
        <v>1092</v>
      </c>
      <c r="AM79" s="238">
        <v>122</v>
      </c>
      <c r="AN79" s="239" t="s">
        <v>957</v>
      </c>
      <c r="AO79" s="238" t="s">
        <v>1093</v>
      </c>
      <c r="AP79" s="182"/>
      <c r="AQ79" s="182" t="s">
        <v>902</v>
      </c>
      <c r="AR79" s="227" t="s">
        <v>247</v>
      </c>
      <c r="AS79" s="232">
        <v>7188070872</v>
      </c>
      <c r="AT79" s="232"/>
      <c r="AU79" s="232"/>
      <c r="AV79" s="238"/>
      <c r="AW79" s="240"/>
      <c r="AX79" s="293" t="s">
        <v>1098</v>
      </c>
      <c r="AY79" s="238"/>
      <c r="AZ79" s="238"/>
      <c r="BA79" s="232"/>
      <c r="BB79" s="238"/>
      <c r="BC79" s="238"/>
      <c r="BD79" s="182"/>
      <c r="BE79" s="182"/>
      <c r="BF79" s="238"/>
      <c r="BG79" s="234" t="str">
        <f t="shared" si="13"/>
        <v>SIM</v>
      </c>
      <c r="BH79" s="282">
        <f>'TURMA C'!AK45</f>
        <v>9</v>
      </c>
      <c r="BI79" s="282">
        <f>'TURMA C'!AL45</f>
        <v>7</v>
      </c>
      <c r="BJ79" s="282">
        <f>'TURMA C'!AM45</f>
        <v>9</v>
      </c>
      <c r="BK79" s="282">
        <f>'TURMA C'!AN45</f>
        <v>8</v>
      </c>
      <c r="BL79" s="235" t="str">
        <f>'TURMA C'!AR45</f>
        <v>NÃO</v>
      </c>
      <c r="BM79" s="235">
        <f>'TURMA C'!AS45</f>
        <v>0</v>
      </c>
      <c r="BN79" s="235">
        <f>'TURMA C'!AT45</f>
        <v>0</v>
      </c>
      <c r="BO79" s="235" t="str">
        <f>'TURMA C'!AU45</f>
        <v>NÃO</v>
      </c>
      <c r="BP79" s="235">
        <f>'TURMA C'!AV45</f>
        <v>0</v>
      </c>
      <c r="BQ79" s="235">
        <f>'TURMA C'!AW45</f>
        <v>0</v>
      </c>
      <c r="BS79" s="187"/>
      <c r="BT79" s="187"/>
      <c r="BU79" s="187"/>
      <c r="BV79" s="187"/>
      <c r="BW79" s="187"/>
      <c r="BX79" s="187"/>
      <c r="BY79" s="187"/>
      <c r="BZ79" s="187"/>
      <c r="CA79" s="187"/>
      <c r="CB79" s="187"/>
      <c r="CC79" s="187"/>
      <c r="CD79" s="187"/>
      <c r="CE79" s="187"/>
      <c r="CF79" s="187"/>
      <c r="CG79" s="187"/>
      <c r="CH79" s="187"/>
      <c r="CI79" s="187"/>
      <c r="CJ79" s="187"/>
      <c r="CK79" s="187"/>
      <c r="CL79" s="187"/>
      <c r="CM79" s="187"/>
      <c r="CN79" s="187"/>
      <c r="CO79" s="187"/>
      <c r="CP79" s="187"/>
      <c r="CQ79" s="187"/>
      <c r="CW79" s="185" t="s">
        <v>758</v>
      </c>
      <c r="CX79" s="185" t="s">
        <v>835</v>
      </c>
      <c r="CY79" s="185" t="s">
        <v>176</v>
      </c>
      <c r="CZ79" s="185" t="s">
        <v>607</v>
      </c>
    </row>
    <row r="80" spans="1:104" s="185" customFormat="1" ht="15.75" customHeight="1" x14ac:dyDescent="0.25">
      <c r="A80" s="180">
        <f t="shared" si="15"/>
        <v>2014.3</v>
      </c>
      <c r="B80" s="180" t="str">
        <f t="shared" si="16"/>
        <v>SOLAR</v>
      </c>
      <c r="C80" s="179" t="str">
        <f t="shared" si="17"/>
        <v>COLETIVO PELOURINHO</v>
      </c>
      <c r="D80" s="179" t="str">
        <f t="shared" si="18"/>
        <v>Escola Olodum</v>
      </c>
      <c r="E80" s="179" t="str">
        <f t="shared" si="19"/>
        <v>Vinicius Gomez</v>
      </c>
      <c r="F80" s="179" t="str">
        <f>'TURMA C'!A46</f>
        <v>SIM</v>
      </c>
      <c r="G80" s="179" t="str">
        <f>'TURMA C'!B46</f>
        <v>SIM</v>
      </c>
      <c r="H80" s="179" t="str">
        <f>'TURMA C'!C46</f>
        <v>NÃO</v>
      </c>
      <c r="I80" s="179" t="str">
        <f>'TURMA C'!D46</f>
        <v>SIM</v>
      </c>
      <c r="J80" s="179" t="str">
        <f>'TURMA C'!E46</f>
        <v>NÃO</v>
      </c>
      <c r="K80" s="199" t="str">
        <f>'TURMA C'!F46</f>
        <v>SIM</v>
      </c>
      <c r="L80" s="180" t="str">
        <f>'TURMA C'!AX46</f>
        <v>NÃO</v>
      </c>
      <c r="M80" s="181" t="str">
        <f>'TURMA C'!Z46</f>
        <v>Sim</v>
      </c>
      <c r="N80" s="181">
        <f>'TURMA C'!H46</f>
        <v>0</v>
      </c>
      <c r="O80" s="182" t="str">
        <f t="shared" si="14"/>
        <v>Segunda e Quarta</v>
      </c>
      <c r="P80" s="183" t="s">
        <v>143</v>
      </c>
      <c r="Q80" s="182" t="str">
        <f t="shared" si="12"/>
        <v>Varejo</v>
      </c>
      <c r="R80" s="182" t="s">
        <v>1670</v>
      </c>
      <c r="S80" s="227" t="s">
        <v>12</v>
      </c>
      <c r="T80" s="241">
        <v>33075</v>
      </c>
      <c r="U80" s="229">
        <f t="shared" ca="1" si="20"/>
        <v>24</v>
      </c>
      <c r="V80" s="182" t="s">
        <v>238</v>
      </c>
      <c r="W80" s="182" t="s">
        <v>238</v>
      </c>
      <c r="X80" s="182" t="s">
        <v>863</v>
      </c>
      <c r="Y80" s="182" t="s">
        <v>863</v>
      </c>
      <c r="Z80" s="248" t="s">
        <v>1652</v>
      </c>
      <c r="AA80" s="248" t="s">
        <v>1661</v>
      </c>
      <c r="AB80" s="182" t="s">
        <v>863</v>
      </c>
      <c r="AC80" s="182" t="s">
        <v>863</v>
      </c>
      <c r="AD80" s="182" t="s">
        <v>238</v>
      </c>
      <c r="AE80" s="182" t="s">
        <v>238</v>
      </c>
      <c r="AF80" s="182" t="s">
        <v>238</v>
      </c>
      <c r="AG80" s="182" t="s">
        <v>19</v>
      </c>
      <c r="AH80" s="182"/>
      <c r="AI80" s="182"/>
      <c r="AJ80" s="182"/>
      <c r="AK80" s="182"/>
      <c r="AL80" s="237" t="s">
        <v>1679</v>
      </c>
      <c r="AM80" s="238" t="s">
        <v>1680</v>
      </c>
      <c r="AN80" s="239" t="s">
        <v>1681</v>
      </c>
      <c r="AO80" s="238" t="s">
        <v>1682</v>
      </c>
      <c r="AP80" s="182"/>
      <c r="AQ80" s="182" t="s">
        <v>902</v>
      </c>
      <c r="AR80" s="227" t="s">
        <v>247</v>
      </c>
      <c r="AS80" s="232">
        <v>7185698741</v>
      </c>
      <c r="AT80" s="232"/>
      <c r="AU80" s="232"/>
      <c r="AV80" s="238"/>
      <c r="AW80" s="240"/>
      <c r="AX80" s="293" t="s">
        <v>1708</v>
      </c>
      <c r="AY80" s="238"/>
      <c r="AZ80" s="238"/>
      <c r="BA80" s="232"/>
      <c r="BB80" s="238"/>
      <c r="BC80" s="238"/>
      <c r="BD80" s="182"/>
      <c r="BE80" s="182"/>
      <c r="BF80" s="238"/>
      <c r="BG80" s="234" t="str">
        <f t="shared" si="13"/>
        <v>SIM</v>
      </c>
      <c r="BH80" s="282">
        <f>'TURMA C'!AK46</f>
        <v>8</v>
      </c>
      <c r="BI80" s="282">
        <f>'TURMA C'!AL46</f>
        <v>9</v>
      </c>
      <c r="BJ80" s="282">
        <f>'TURMA C'!AM46</f>
        <v>8</v>
      </c>
      <c r="BK80" s="282">
        <f>'TURMA C'!AN46</f>
        <v>8.5</v>
      </c>
      <c r="BL80" s="235" t="str">
        <f>'TURMA C'!AR46</f>
        <v>NÃO</v>
      </c>
      <c r="BM80" s="235">
        <f>'TURMA C'!AS46</f>
        <v>0</v>
      </c>
      <c r="BN80" s="235">
        <f>'TURMA C'!AT46</f>
        <v>0</v>
      </c>
      <c r="BO80" s="235" t="str">
        <f>'TURMA C'!AU46</f>
        <v>NÃO</v>
      </c>
      <c r="BP80" s="235">
        <f>'TURMA C'!AV46</f>
        <v>0</v>
      </c>
      <c r="BQ80" s="235">
        <f>'TURMA C'!AW46</f>
        <v>0</v>
      </c>
      <c r="BS80" s="187"/>
      <c r="BT80" s="187"/>
      <c r="BU80" s="187"/>
      <c r="BV80" s="187"/>
      <c r="BW80" s="187"/>
      <c r="BX80" s="187"/>
      <c r="BY80" s="187"/>
      <c r="BZ80" s="187"/>
      <c r="CA80" s="187"/>
      <c r="CB80" s="187"/>
      <c r="CC80" s="187"/>
      <c r="CD80" s="187"/>
      <c r="CE80" s="187"/>
      <c r="CF80" s="187"/>
      <c r="CG80" s="187"/>
      <c r="CH80" s="187"/>
      <c r="CI80" s="187"/>
      <c r="CJ80" s="187"/>
      <c r="CK80" s="187"/>
      <c r="CL80" s="187"/>
      <c r="CM80" s="187"/>
      <c r="CN80" s="187"/>
      <c r="CO80" s="187"/>
      <c r="CP80" s="187"/>
      <c r="CQ80" s="187"/>
      <c r="CW80" s="185" t="s">
        <v>759</v>
      </c>
      <c r="CX80" s="185" t="s">
        <v>434</v>
      </c>
      <c r="CY80" s="185" t="s">
        <v>176</v>
      </c>
      <c r="CZ80" s="185" t="s">
        <v>663</v>
      </c>
    </row>
    <row r="81" spans="1:104" s="185" customFormat="1" ht="15.75" customHeight="1" x14ac:dyDescent="0.25">
      <c r="A81" s="180">
        <f t="shared" si="15"/>
        <v>2014.3</v>
      </c>
      <c r="B81" s="180" t="str">
        <f t="shared" si="16"/>
        <v>SOLAR</v>
      </c>
      <c r="C81" s="179" t="str">
        <f t="shared" si="17"/>
        <v>COLETIVO PELOURINHO</v>
      </c>
      <c r="D81" s="179" t="str">
        <f t="shared" si="18"/>
        <v>Escola Olodum</v>
      </c>
      <c r="E81" s="179" t="str">
        <f t="shared" si="19"/>
        <v>Vinicius Gomez</v>
      </c>
      <c r="F81" s="179" t="str">
        <f>'TURMA C'!A47</f>
        <v>SIM</v>
      </c>
      <c r="G81" s="179" t="str">
        <f>'TURMA C'!B47</f>
        <v>SIM</v>
      </c>
      <c r="H81" s="179" t="str">
        <f>'TURMA C'!C47</f>
        <v>NÃO</v>
      </c>
      <c r="I81" s="179" t="str">
        <f>'TURMA C'!D47</f>
        <v>SIM</v>
      </c>
      <c r="J81" s="179" t="str">
        <f>'TURMA C'!E47</f>
        <v>NÃO</v>
      </c>
      <c r="K81" s="199" t="str">
        <f>'TURMA C'!F47</f>
        <v>SIM</v>
      </c>
      <c r="L81" s="180" t="str">
        <f>'TURMA C'!AX47</f>
        <v>NÃO</v>
      </c>
      <c r="M81" s="181" t="str">
        <f>'TURMA C'!Z47</f>
        <v>Sim</v>
      </c>
      <c r="N81" s="181">
        <f>'TURMA C'!H47</f>
        <v>0</v>
      </c>
      <c r="O81" s="182" t="str">
        <f t="shared" si="14"/>
        <v>Segunda e Quarta</v>
      </c>
      <c r="P81" s="183" t="s">
        <v>143</v>
      </c>
      <c r="Q81" s="182" t="str">
        <f t="shared" si="12"/>
        <v>Varejo</v>
      </c>
      <c r="R81" s="182" t="s">
        <v>1671</v>
      </c>
      <c r="S81" s="227" t="s">
        <v>12</v>
      </c>
      <c r="T81" s="241">
        <v>32576</v>
      </c>
      <c r="U81" s="229">
        <f t="shared" ca="1" si="20"/>
        <v>25</v>
      </c>
      <c r="V81" s="182" t="s">
        <v>238</v>
      </c>
      <c r="W81" s="182" t="s">
        <v>238</v>
      </c>
      <c r="X81" s="182" t="s">
        <v>863</v>
      </c>
      <c r="Y81" s="182" t="s">
        <v>863</v>
      </c>
      <c r="Z81" s="248" t="s">
        <v>1653</v>
      </c>
      <c r="AA81" s="248" t="s">
        <v>1662</v>
      </c>
      <c r="AB81" s="182" t="s">
        <v>863</v>
      </c>
      <c r="AC81" s="182" t="s">
        <v>863</v>
      </c>
      <c r="AD81" s="182" t="s">
        <v>238</v>
      </c>
      <c r="AE81" s="182" t="s">
        <v>238</v>
      </c>
      <c r="AF81" s="182" t="s">
        <v>238</v>
      </c>
      <c r="AG81" s="182" t="s">
        <v>19</v>
      </c>
      <c r="AH81" s="182"/>
      <c r="AI81" s="182"/>
      <c r="AJ81" s="182"/>
      <c r="AK81" s="182"/>
      <c r="AL81" s="237" t="s">
        <v>1683</v>
      </c>
      <c r="AM81" s="238">
        <v>203</v>
      </c>
      <c r="AN81" s="239" t="s">
        <v>1681</v>
      </c>
      <c r="AO81" s="238" t="s">
        <v>24</v>
      </c>
      <c r="AP81" s="182"/>
      <c r="AQ81" s="182" t="s">
        <v>902</v>
      </c>
      <c r="AR81" s="227" t="s">
        <v>247</v>
      </c>
      <c r="AS81" s="232">
        <v>7185749324</v>
      </c>
      <c r="AT81" s="232"/>
      <c r="AU81" s="232"/>
      <c r="AV81" s="238"/>
      <c r="AW81" s="240"/>
      <c r="AX81" s="293" t="s">
        <v>1709</v>
      </c>
      <c r="AY81" s="238"/>
      <c r="AZ81" s="238"/>
      <c r="BA81" s="232"/>
      <c r="BB81" s="238"/>
      <c r="BC81" s="238"/>
      <c r="BD81" s="182"/>
      <c r="BE81" s="182"/>
      <c r="BF81" s="238"/>
      <c r="BG81" s="234" t="str">
        <f t="shared" si="13"/>
        <v>SIM</v>
      </c>
      <c r="BH81" s="282">
        <f>'TURMA C'!AK47</f>
        <v>7</v>
      </c>
      <c r="BI81" s="282">
        <f>'TURMA C'!AL47</f>
        <v>8</v>
      </c>
      <c r="BJ81" s="282">
        <f>'TURMA C'!AM47</f>
        <v>7</v>
      </c>
      <c r="BK81" s="282">
        <f>'TURMA C'!AN47</f>
        <v>7.5</v>
      </c>
      <c r="BL81" s="235" t="str">
        <f>'TURMA C'!AR47</f>
        <v>NÃO</v>
      </c>
      <c r="BM81" s="235">
        <f>'TURMA C'!AS47</f>
        <v>0</v>
      </c>
      <c r="BN81" s="235">
        <f>'TURMA C'!AT47</f>
        <v>0</v>
      </c>
      <c r="BO81" s="235" t="str">
        <f>'TURMA C'!AU47</f>
        <v>NÃO</v>
      </c>
      <c r="BP81" s="235">
        <f>'TURMA C'!AV47</f>
        <v>0</v>
      </c>
      <c r="BQ81" s="235">
        <f>'TURMA C'!AW47</f>
        <v>0</v>
      </c>
      <c r="BS81" s="187"/>
      <c r="BT81" s="187"/>
      <c r="BU81" s="187"/>
      <c r="BV81" s="187"/>
      <c r="BW81" s="187"/>
      <c r="BX81" s="187"/>
      <c r="BY81" s="187"/>
      <c r="BZ81" s="187"/>
      <c r="CA81" s="187"/>
      <c r="CB81" s="187"/>
      <c r="CC81" s="187"/>
      <c r="CD81" s="187"/>
      <c r="CE81" s="187"/>
      <c r="CF81" s="187"/>
      <c r="CG81" s="187"/>
      <c r="CH81" s="187"/>
      <c r="CI81" s="187"/>
      <c r="CJ81" s="187"/>
      <c r="CK81" s="187"/>
      <c r="CL81" s="187"/>
      <c r="CM81" s="187"/>
      <c r="CN81" s="187"/>
      <c r="CO81" s="187"/>
      <c r="CP81" s="187"/>
      <c r="CQ81" s="187"/>
      <c r="CW81" s="185" t="s">
        <v>760</v>
      </c>
      <c r="CX81" s="185" t="s">
        <v>532</v>
      </c>
      <c r="CY81" s="185" t="s">
        <v>176</v>
      </c>
      <c r="CZ81" s="185" t="s">
        <v>608</v>
      </c>
    </row>
    <row r="82" spans="1:104" s="185" customFormat="1" ht="15.75" customHeight="1" x14ac:dyDescent="0.25">
      <c r="A82" s="180">
        <f t="shared" si="15"/>
        <v>2014.3</v>
      </c>
      <c r="B82" s="180" t="str">
        <f t="shared" si="16"/>
        <v>SOLAR</v>
      </c>
      <c r="C82" s="179" t="str">
        <f t="shared" si="17"/>
        <v>COLETIVO PELOURINHO</v>
      </c>
      <c r="D82" s="179" t="str">
        <f t="shared" si="18"/>
        <v>Escola Olodum</v>
      </c>
      <c r="E82" s="179" t="str">
        <f t="shared" si="19"/>
        <v>Vinicius Gomez</v>
      </c>
      <c r="F82" s="179" t="str">
        <f>'TURMA C'!A48</f>
        <v>SIM</v>
      </c>
      <c r="G82" s="179" t="str">
        <f>'TURMA C'!B48</f>
        <v>SIM</v>
      </c>
      <c r="H82" s="179" t="str">
        <f>'TURMA C'!C48</f>
        <v>NÃO</v>
      </c>
      <c r="I82" s="179" t="str">
        <f>'TURMA C'!D48</f>
        <v>SIM</v>
      </c>
      <c r="J82" s="179" t="str">
        <f>'TURMA C'!E48</f>
        <v>NÃO</v>
      </c>
      <c r="K82" s="199" t="str">
        <f>'TURMA C'!F48</f>
        <v>SIM</v>
      </c>
      <c r="L82" s="180" t="str">
        <f>'TURMA C'!AX48</f>
        <v>NÃO</v>
      </c>
      <c r="M82" s="181" t="str">
        <f>'TURMA C'!Z48</f>
        <v>Sim</v>
      </c>
      <c r="N82" s="181">
        <f>'TURMA C'!H48</f>
        <v>0</v>
      </c>
      <c r="O82" s="182" t="str">
        <f t="shared" si="14"/>
        <v>Segunda e Quarta</v>
      </c>
      <c r="P82" s="183" t="s">
        <v>143</v>
      </c>
      <c r="Q82" s="182" t="str">
        <f t="shared" si="12"/>
        <v>Varejo</v>
      </c>
      <c r="R82" s="182" t="s">
        <v>1672</v>
      </c>
      <c r="S82" s="227" t="s">
        <v>8</v>
      </c>
      <c r="T82" s="241">
        <v>34156</v>
      </c>
      <c r="U82" s="229">
        <f t="shared" ca="1" si="20"/>
        <v>21</v>
      </c>
      <c r="V82" s="182" t="s">
        <v>238</v>
      </c>
      <c r="W82" s="182" t="s">
        <v>238</v>
      </c>
      <c r="X82" s="182" t="s">
        <v>863</v>
      </c>
      <c r="Y82" s="182" t="s">
        <v>863</v>
      </c>
      <c r="Z82" s="248" t="s">
        <v>1654</v>
      </c>
      <c r="AA82" s="248" t="s">
        <v>1663</v>
      </c>
      <c r="AB82" s="182" t="s">
        <v>863</v>
      </c>
      <c r="AC82" s="182" t="s">
        <v>863</v>
      </c>
      <c r="AD82" s="182" t="s">
        <v>238</v>
      </c>
      <c r="AE82" s="182" t="s">
        <v>863</v>
      </c>
      <c r="AF82" s="182" t="s">
        <v>238</v>
      </c>
      <c r="AG82" s="182" t="s">
        <v>19</v>
      </c>
      <c r="AH82" s="182"/>
      <c r="AI82" s="182"/>
      <c r="AJ82" s="182"/>
      <c r="AK82" s="182"/>
      <c r="AL82" s="237" t="s">
        <v>1684</v>
      </c>
      <c r="AM82" s="238" t="s">
        <v>1685</v>
      </c>
      <c r="AN82" s="239" t="s">
        <v>1686</v>
      </c>
      <c r="AO82" s="238" t="s">
        <v>1687</v>
      </c>
      <c r="AP82" s="182"/>
      <c r="AQ82" s="182" t="s">
        <v>902</v>
      </c>
      <c r="AR82" s="227" t="s">
        <v>247</v>
      </c>
      <c r="AS82" s="232">
        <v>7192584112</v>
      </c>
      <c r="AT82" s="232"/>
      <c r="AU82" s="232"/>
      <c r="AV82" s="238"/>
      <c r="AW82" s="240"/>
      <c r="AX82" s="293" t="s">
        <v>1710</v>
      </c>
      <c r="AY82" s="238"/>
      <c r="AZ82" s="238"/>
      <c r="BA82" s="232"/>
      <c r="BB82" s="238"/>
      <c r="BC82" s="238"/>
      <c r="BD82" s="182"/>
      <c r="BE82" s="182"/>
      <c r="BF82" s="238"/>
      <c r="BG82" s="234" t="str">
        <f t="shared" si="13"/>
        <v>SIM</v>
      </c>
      <c r="BH82" s="282">
        <f>'TURMA C'!AK48</f>
        <v>8</v>
      </c>
      <c r="BI82" s="282">
        <f>'TURMA C'!AL48</f>
        <v>9</v>
      </c>
      <c r="BJ82" s="282">
        <f>'TURMA C'!AM48</f>
        <v>7</v>
      </c>
      <c r="BK82" s="282">
        <f>'TURMA C'!AN48</f>
        <v>8.5</v>
      </c>
      <c r="BL82" s="235" t="str">
        <f>'TURMA C'!AR48</f>
        <v>NÃO</v>
      </c>
      <c r="BM82" s="235">
        <f>'TURMA C'!AS48</f>
        <v>0</v>
      </c>
      <c r="BN82" s="235">
        <f>'TURMA C'!AT48</f>
        <v>0</v>
      </c>
      <c r="BO82" s="235" t="str">
        <f>'TURMA C'!AU48</f>
        <v>NÃO</v>
      </c>
      <c r="BP82" s="235">
        <f>'TURMA C'!AV48</f>
        <v>0</v>
      </c>
      <c r="BQ82" s="235">
        <f>'TURMA C'!AW48</f>
        <v>0</v>
      </c>
      <c r="BS82" s="187"/>
      <c r="BT82" s="187"/>
      <c r="BU82" s="187"/>
      <c r="BV82" s="187"/>
      <c r="BW82" s="187"/>
      <c r="BX82" s="187"/>
      <c r="BY82" s="187"/>
      <c r="BZ82" s="187"/>
      <c r="CA82" s="187"/>
      <c r="CB82" s="187"/>
      <c r="CC82" s="187"/>
      <c r="CD82" s="187"/>
      <c r="CE82" s="187"/>
      <c r="CF82" s="187"/>
      <c r="CG82" s="187"/>
      <c r="CH82" s="187"/>
      <c r="CI82" s="187"/>
      <c r="CJ82" s="187"/>
      <c r="CK82" s="187"/>
      <c r="CL82" s="187"/>
      <c r="CM82" s="187"/>
      <c r="CN82" s="187"/>
      <c r="CO82" s="187"/>
      <c r="CP82" s="187"/>
      <c r="CQ82" s="187"/>
      <c r="CW82" s="185" t="s">
        <v>761</v>
      </c>
      <c r="CX82" s="185" t="s">
        <v>836</v>
      </c>
      <c r="CY82" s="185" t="s">
        <v>861</v>
      </c>
      <c r="CZ82" s="185" t="s">
        <v>609</v>
      </c>
    </row>
    <row r="83" spans="1:104" s="185" customFormat="1" ht="15.75" customHeight="1" x14ac:dyDescent="0.25">
      <c r="A83" s="180">
        <f t="shared" si="15"/>
        <v>2014.3</v>
      </c>
      <c r="B83" s="180" t="str">
        <f t="shared" si="16"/>
        <v>SOLAR</v>
      </c>
      <c r="C83" s="179" t="str">
        <f t="shared" si="17"/>
        <v>COLETIVO PELOURINHO</v>
      </c>
      <c r="D83" s="179" t="str">
        <f t="shared" si="18"/>
        <v>Escola Olodum</v>
      </c>
      <c r="E83" s="179" t="str">
        <f t="shared" si="19"/>
        <v>Vinicius Gomez</v>
      </c>
      <c r="F83" s="179" t="str">
        <f>'TURMA C'!A49</f>
        <v>SIM</v>
      </c>
      <c r="G83" s="179" t="str">
        <f>'TURMA C'!B49</f>
        <v>SIM</v>
      </c>
      <c r="H83" s="179" t="str">
        <f>'TURMA C'!C49</f>
        <v>NÃO</v>
      </c>
      <c r="I83" s="179" t="str">
        <f>'TURMA C'!D49</f>
        <v>SIM</v>
      </c>
      <c r="J83" s="179" t="str">
        <f>'TURMA C'!E49</f>
        <v>NÃO</v>
      </c>
      <c r="K83" s="199" t="str">
        <f>'TURMA C'!F49</f>
        <v>SIM</v>
      </c>
      <c r="L83" s="180" t="str">
        <f>'TURMA C'!AX49</f>
        <v>NÃO</v>
      </c>
      <c r="M83" s="181" t="str">
        <f>'TURMA C'!Z49</f>
        <v>Sim</v>
      </c>
      <c r="N83" s="181">
        <f>'TURMA C'!H49</f>
        <v>0</v>
      </c>
      <c r="O83" s="182" t="str">
        <f t="shared" si="14"/>
        <v>Segunda e Quarta</v>
      </c>
      <c r="P83" s="183" t="s">
        <v>143</v>
      </c>
      <c r="Q83" s="182" t="str">
        <f t="shared" si="12"/>
        <v>Varejo</v>
      </c>
      <c r="R83" s="182" t="s">
        <v>1673</v>
      </c>
      <c r="S83" s="227" t="s">
        <v>8</v>
      </c>
      <c r="T83" s="241">
        <v>34889</v>
      </c>
      <c r="U83" s="229">
        <f t="shared" ca="1" si="20"/>
        <v>19</v>
      </c>
      <c r="V83" s="182" t="s">
        <v>238</v>
      </c>
      <c r="W83" s="182" t="s">
        <v>238</v>
      </c>
      <c r="X83" s="182" t="s">
        <v>863</v>
      </c>
      <c r="Y83" s="182" t="s">
        <v>863</v>
      </c>
      <c r="Z83" s="248" t="s">
        <v>1655</v>
      </c>
      <c r="AA83" s="248" t="s">
        <v>1664</v>
      </c>
      <c r="AB83" s="182" t="s">
        <v>863</v>
      </c>
      <c r="AC83" s="182" t="s">
        <v>863</v>
      </c>
      <c r="AD83" s="182" t="s">
        <v>238</v>
      </c>
      <c r="AE83" s="182" t="s">
        <v>863</v>
      </c>
      <c r="AF83" s="182" t="s">
        <v>238</v>
      </c>
      <c r="AG83" s="182" t="s">
        <v>19</v>
      </c>
      <c r="AH83" s="182"/>
      <c r="AI83" s="182"/>
      <c r="AJ83" s="182"/>
      <c r="AK83" s="182"/>
      <c r="AL83" s="237" t="s">
        <v>1688</v>
      </c>
      <c r="AM83" s="238">
        <v>192</v>
      </c>
      <c r="AN83" s="239" t="s">
        <v>1689</v>
      </c>
      <c r="AO83" s="238" t="s">
        <v>1690</v>
      </c>
      <c r="AP83" s="182"/>
      <c r="AQ83" s="182" t="s">
        <v>902</v>
      </c>
      <c r="AR83" s="227" t="s">
        <v>247</v>
      </c>
      <c r="AS83" s="232">
        <v>7193558720</v>
      </c>
      <c r="AT83" s="232">
        <v>7133641125</v>
      </c>
      <c r="AU83" s="232"/>
      <c r="AV83" s="238"/>
      <c r="AW83" s="240"/>
      <c r="AX83" s="293" t="s">
        <v>1711</v>
      </c>
      <c r="AY83" s="238"/>
      <c r="AZ83" s="238"/>
      <c r="BA83" s="232"/>
      <c r="BB83" s="238"/>
      <c r="BC83" s="238"/>
      <c r="BD83" s="182"/>
      <c r="BE83" s="182"/>
      <c r="BF83" s="238"/>
      <c r="BG83" s="234" t="str">
        <f t="shared" si="13"/>
        <v>SIM</v>
      </c>
      <c r="BH83" s="282">
        <f>'TURMA C'!AK49</f>
        <v>8</v>
      </c>
      <c r="BI83" s="282">
        <f>'TURMA C'!AL49</f>
        <v>10</v>
      </c>
      <c r="BJ83" s="282">
        <f>'TURMA C'!AM49</f>
        <v>9</v>
      </c>
      <c r="BK83" s="282">
        <f>'TURMA C'!AN49</f>
        <v>9</v>
      </c>
      <c r="BL83" s="235" t="str">
        <f>'TURMA C'!AR49</f>
        <v>NÃO</v>
      </c>
      <c r="BM83" s="235">
        <f>'TURMA C'!AS49</f>
        <v>0</v>
      </c>
      <c r="BN83" s="235">
        <f>'TURMA C'!AT49</f>
        <v>0</v>
      </c>
      <c r="BO83" s="235" t="str">
        <f>'TURMA C'!AU49</f>
        <v>NÃO</v>
      </c>
      <c r="BP83" s="235">
        <f>'TURMA C'!AV49</f>
        <v>0</v>
      </c>
      <c r="BQ83" s="235">
        <f>'TURMA C'!AW49</f>
        <v>0</v>
      </c>
      <c r="BS83" s="187"/>
      <c r="BT83" s="187"/>
      <c r="BU83" s="187"/>
      <c r="BV83" s="187"/>
      <c r="BW83" s="187"/>
      <c r="BX83" s="187"/>
      <c r="BY83" s="187"/>
      <c r="BZ83" s="187"/>
      <c r="CA83" s="187"/>
      <c r="CB83" s="187"/>
      <c r="CC83" s="187"/>
      <c r="CD83" s="187"/>
      <c r="CE83" s="187"/>
      <c r="CF83" s="187"/>
      <c r="CG83" s="187"/>
      <c r="CH83" s="187"/>
      <c r="CI83" s="187"/>
      <c r="CJ83" s="187"/>
      <c r="CK83" s="187"/>
      <c r="CL83" s="187"/>
      <c r="CM83" s="187"/>
      <c r="CN83" s="187"/>
      <c r="CO83" s="187"/>
      <c r="CP83" s="187"/>
      <c r="CQ83" s="187"/>
      <c r="CW83" s="185" t="s">
        <v>762</v>
      </c>
      <c r="CX83" s="185" t="s">
        <v>435</v>
      </c>
      <c r="CY83" s="185" t="s">
        <v>176</v>
      </c>
      <c r="CZ83" s="185" t="s">
        <v>610</v>
      </c>
    </row>
    <row r="84" spans="1:104" s="185" customFormat="1" ht="15.75" customHeight="1" x14ac:dyDescent="0.25">
      <c r="A84" s="180">
        <f t="shared" si="15"/>
        <v>2014.3</v>
      </c>
      <c r="B84" s="180" t="str">
        <f t="shared" si="16"/>
        <v>SOLAR</v>
      </c>
      <c r="C84" s="179" t="str">
        <f t="shared" si="17"/>
        <v>COLETIVO PELOURINHO</v>
      </c>
      <c r="D84" s="179" t="str">
        <f t="shared" si="18"/>
        <v>Escola Olodum</v>
      </c>
      <c r="E84" s="179" t="str">
        <f t="shared" si="19"/>
        <v>Vinicius Gomez</v>
      </c>
      <c r="F84" s="179" t="str">
        <f>'TURMA C'!A50</f>
        <v>SIM</v>
      </c>
      <c r="G84" s="179" t="str">
        <f>'TURMA C'!B50</f>
        <v>SIM</v>
      </c>
      <c r="H84" s="179" t="str">
        <f>'TURMA C'!C50</f>
        <v>NÃO</v>
      </c>
      <c r="I84" s="179" t="str">
        <f>'TURMA C'!D50</f>
        <v>SIM</v>
      </c>
      <c r="J84" s="179" t="str">
        <f>'TURMA C'!E50</f>
        <v>NÃO</v>
      </c>
      <c r="K84" s="199" t="str">
        <f>'TURMA C'!F50</f>
        <v>SIM</v>
      </c>
      <c r="L84" s="180" t="str">
        <f>'TURMA C'!AX50</f>
        <v>NÃO</v>
      </c>
      <c r="M84" s="181" t="str">
        <f>'TURMA C'!Z50</f>
        <v>Sim</v>
      </c>
      <c r="N84" s="181">
        <f>'TURMA C'!H50</f>
        <v>0</v>
      </c>
      <c r="O84" s="182" t="str">
        <f t="shared" si="14"/>
        <v>Segunda e Quarta</v>
      </c>
      <c r="P84" s="183" t="s">
        <v>143</v>
      </c>
      <c r="Q84" s="182" t="str">
        <f t="shared" si="12"/>
        <v>Varejo</v>
      </c>
      <c r="R84" s="182" t="s">
        <v>1674</v>
      </c>
      <c r="S84" s="227" t="s">
        <v>12</v>
      </c>
      <c r="T84" s="241">
        <v>34122</v>
      </c>
      <c r="U84" s="229">
        <f t="shared" ca="1" si="20"/>
        <v>21</v>
      </c>
      <c r="V84" s="182" t="s">
        <v>238</v>
      </c>
      <c r="W84" s="182" t="s">
        <v>238</v>
      </c>
      <c r="X84" s="182" t="s">
        <v>863</v>
      </c>
      <c r="Y84" s="182" t="s">
        <v>863</v>
      </c>
      <c r="Z84" s="248" t="s">
        <v>1656</v>
      </c>
      <c r="AA84" s="248" t="s">
        <v>1665</v>
      </c>
      <c r="AB84" s="182" t="s">
        <v>863</v>
      </c>
      <c r="AC84" s="182" t="s">
        <v>863</v>
      </c>
      <c r="AD84" s="182" t="s">
        <v>238</v>
      </c>
      <c r="AE84" s="182" t="s">
        <v>238</v>
      </c>
      <c r="AF84" s="182" t="s">
        <v>863</v>
      </c>
      <c r="AG84" s="182" t="s">
        <v>16</v>
      </c>
      <c r="AH84" s="182" t="s">
        <v>1144</v>
      </c>
      <c r="AI84" s="182" t="s">
        <v>17</v>
      </c>
      <c r="AJ84" s="182" t="s">
        <v>206</v>
      </c>
      <c r="AK84" s="182"/>
      <c r="AL84" s="237" t="s">
        <v>1691</v>
      </c>
      <c r="AM84" s="238" t="s">
        <v>1692</v>
      </c>
      <c r="AN84" s="239" t="s">
        <v>1693</v>
      </c>
      <c r="AO84" s="238" t="s">
        <v>1694</v>
      </c>
      <c r="AP84" s="182"/>
      <c r="AQ84" s="182" t="s">
        <v>902</v>
      </c>
      <c r="AR84" s="227" t="s">
        <v>247</v>
      </c>
      <c r="AS84" s="232">
        <v>7184125236</v>
      </c>
      <c r="AT84" s="232"/>
      <c r="AU84" s="232"/>
      <c r="AV84" s="238"/>
      <c r="AW84" s="240"/>
      <c r="AX84" s="293" t="s">
        <v>1712</v>
      </c>
      <c r="AY84" s="238"/>
      <c r="AZ84" s="238"/>
      <c r="BA84" s="232"/>
      <c r="BB84" s="238"/>
      <c r="BC84" s="238"/>
      <c r="BD84" s="182"/>
      <c r="BE84" s="182"/>
      <c r="BF84" s="238"/>
      <c r="BG84" s="234" t="str">
        <f t="shared" si="13"/>
        <v>SIM</v>
      </c>
      <c r="BH84" s="282">
        <f>'TURMA C'!AK50</f>
        <v>9</v>
      </c>
      <c r="BI84" s="282">
        <f>'TURMA C'!AL50</f>
        <v>10</v>
      </c>
      <c r="BJ84" s="282">
        <f>'TURMA C'!AM50</f>
        <v>9</v>
      </c>
      <c r="BK84" s="282">
        <f>'TURMA C'!AN50</f>
        <v>9.5</v>
      </c>
      <c r="BL84" s="235" t="str">
        <f>'TURMA C'!AR50</f>
        <v>NÃO</v>
      </c>
      <c r="BM84" s="235">
        <f>'TURMA C'!AS50</f>
        <v>0</v>
      </c>
      <c r="BN84" s="235">
        <f>'TURMA C'!AT50</f>
        <v>0</v>
      </c>
      <c r="BO84" s="235" t="str">
        <f>'TURMA C'!AU50</f>
        <v>NÃO</v>
      </c>
      <c r="BP84" s="235">
        <f>'TURMA C'!AV50</f>
        <v>0</v>
      </c>
      <c r="BQ84" s="235">
        <f>'TURMA C'!AW50</f>
        <v>0</v>
      </c>
      <c r="BS84" s="187"/>
      <c r="BT84" s="187"/>
      <c r="BU84" s="187"/>
      <c r="BV84" s="187"/>
      <c r="BW84" s="187"/>
      <c r="BX84" s="187"/>
      <c r="BY84" s="187"/>
      <c r="BZ84" s="187"/>
      <c r="CA84" s="187"/>
      <c r="CB84" s="187"/>
      <c r="CC84" s="187"/>
      <c r="CD84" s="187"/>
      <c r="CE84" s="187"/>
      <c r="CF84" s="187"/>
      <c r="CG84" s="187"/>
      <c r="CH84" s="187"/>
      <c r="CI84" s="187"/>
      <c r="CJ84" s="187"/>
      <c r="CK84" s="187"/>
      <c r="CL84" s="187"/>
      <c r="CM84" s="187"/>
      <c r="CN84" s="187"/>
      <c r="CO84" s="187"/>
      <c r="CP84" s="187"/>
      <c r="CQ84" s="187"/>
      <c r="CW84" s="185" t="s">
        <v>763</v>
      </c>
      <c r="CX84" s="185" t="s">
        <v>533</v>
      </c>
      <c r="CY84" s="185" t="s">
        <v>176</v>
      </c>
      <c r="CZ84" s="185" t="s">
        <v>611</v>
      </c>
    </row>
    <row r="85" spans="1:104" s="185" customFormat="1" ht="15.75" customHeight="1" x14ac:dyDescent="0.25">
      <c r="A85" s="180">
        <f t="shared" si="15"/>
        <v>2014.3</v>
      </c>
      <c r="B85" s="180" t="str">
        <f t="shared" si="16"/>
        <v>SOLAR</v>
      </c>
      <c r="C85" s="179" t="str">
        <f t="shared" si="17"/>
        <v>COLETIVO PELOURINHO</v>
      </c>
      <c r="D85" s="179" t="str">
        <f t="shared" si="18"/>
        <v>Escola Olodum</v>
      </c>
      <c r="E85" s="179" t="str">
        <f t="shared" si="19"/>
        <v>Vinicius Gomez</v>
      </c>
      <c r="F85" s="179" t="str">
        <f>'TURMA C'!A51</f>
        <v>SIM</v>
      </c>
      <c r="G85" s="179" t="str">
        <f>'TURMA C'!B51</f>
        <v>SIM</v>
      </c>
      <c r="H85" s="179" t="str">
        <f>'TURMA C'!C51</f>
        <v>NÃO</v>
      </c>
      <c r="I85" s="179" t="str">
        <f>'TURMA C'!D51</f>
        <v>SIM</v>
      </c>
      <c r="J85" s="179" t="str">
        <f>'TURMA C'!E51</f>
        <v>NÃO</v>
      </c>
      <c r="K85" s="199" t="str">
        <f>'TURMA C'!F51</f>
        <v>SIM</v>
      </c>
      <c r="L85" s="180" t="str">
        <f>'TURMA C'!AX51</f>
        <v>NÃO</v>
      </c>
      <c r="M85" s="181" t="str">
        <f>'TURMA C'!Z51</f>
        <v>Sim</v>
      </c>
      <c r="N85" s="181">
        <f>'TURMA C'!H51</f>
        <v>0</v>
      </c>
      <c r="O85" s="182" t="str">
        <f t="shared" si="14"/>
        <v>Segunda e Quarta</v>
      </c>
      <c r="P85" s="183" t="s">
        <v>143</v>
      </c>
      <c r="Q85" s="182" t="str">
        <f t="shared" si="12"/>
        <v>Varejo</v>
      </c>
      <c r="R85" s="182" t="s">
        <v>1675</v>
      </c>
      <c r="S85" s="227" t="s">
        <v>12</v>
      </c>
      <c r="T85" s="241">
        <v>34478</v>
      </c>
      <c r="U85" s="229">
        <f t="shared" ca="1" si="20"/>
        <v>20</v>
      </c>
      <c r="V85" s="182" t="s">
        <v>238</v>
      </c>
      <c r="W85" s="182" t="s">
        <v>238</v>
      </c>
      <c r="X85" s="182" t="s">
        <v>863</v>
      </c>
      <c r="Y85" s="182" t="s">
        <v>863</v>
      </c>
      <c r="Z85" s="248" t="s">
        <v>1657</v>
      </c>
      <c r="AA85" s="248" t="s">
        <v>1666</v>
      </c>
      <c r="AB85" s="182" t="s">
        <v>863</v>
      </c>
      <c r="AC85" s="182" t="s">
        <v>863</v>
      </c>
      <c r="AD85" s="182" t="s">
        <v>238</v>
      </c>
      <c r="AE85" s="182" t="s">
        <v>238</v>
      </c>
      <c r="AF85" s="182" t="s">
        <v>238</v>
      </c>
      <c r="AG85" s="182" t="s">
        <v>19</v>
      </c>
      <c r="AH85" s="182"/>
      <c r="AI85" s="182"/>
      <c r="AJ85" s="182"/>
      <c r="AK85" s="182"/>
      <c r="AL85" s="237" t="s">
        <v>1695</v>
      </c>
      <c r="AM85" s="238" t="s">
        <v>1696</v>
      </c>
      <c r="AN85" s="239" t="s">
        <v>1697</v>
      </c>
      <c r="AO85" s="238" t="s">
        <v>1694</v>
      </c>
      <c r="AP85" s="182"/>
      <c r="AQ85" s="182" t="s">
        <v>902</v>
      </c>
      <c r="AR85" s="227" t="s">
        <v>247</v>
      </c>
      <c r="AS85" s="232">
        <v>7186542230</v>
      </c>
      <c r="AT85" s="232"/>
      <c r="AU85" s="232"/>
      <c r="AV85" s="238"/>
      <c r="AW85" s="240"/>
      <c r="AX85" s="293" t="s">
        <v>1713</v>
      </c>
      <c r="AY85" s="238"/>
      <c r="AZ85" s="238"/>
      <c r="BA85" s="232"/>
      <c r="BB85" s="238"/>
      <c r="BC85" s="238"/>
      <c r="BD85" s="182"/>
      <c r="BE85" s="182"/>
      <c r="BF85" s="238"/>
      <c r="BG85" s="234" t="str">
        <f t="shared" si="13"/>
        <v>SIM</v>
      </c>
      <c r="BH85" s="282">
        <f>'TURMA C'!AK51</f>
        <v>9</v>
      </c>
      <c r="BI85" s="282">
        <f>'TURMA C'!AL51</f>
        <v>9</v>
      </c>
      <c r="BJ85" s="282">
        <f>'TURMA C'!AM51</f>
        <v>8</v>
      </c>
      <c r="BK85" s="282">
        <f>'TURMA C'!AN51</f>
        <v>9</v>
      </c>
      <c r="BL85" s="235" t="str">
        <f>'TURMA C'!AR51</f>
        <v>NÃO</v>
      </c>
      <c r="BM85" s="235">
        <f>'TURMA C'!AS51</f>
        <v>0</v>
      </c>
      <c r="BN85" s="235">
        <f>'TURMA C'!AT51</f>
        <v>0</v>
      </c>
      <c r="BO85" s="235" t="str">
        <f>'TURMA C'!AU51</f>
        <v>NÃO</v>
      </c>
      <c r="BP85" s="235">
        <f>'TURMA C'!AV51</f>
        <v>0</v>
      </c>
      <c r="BQ85" s="235">
        <f>'TURMA C'!AW51</f>
        <v>0</v>
      </c>
      <c r="BS85" s="187"/>
      <c r="BT85" s="187"/>
      <c r="BU85" s="187"/>
      <c r="BV85" s="187"/>
      <c r="BW85" s="187"/>
      <c r="BX85" s="187"/>
      <c r="BY85" s="187"/>
      <c r="BZ85" s="187"/>
      <c r="CA85" s="187"/>
      <c r="CB85" s="187"/>
      <c r="CC85" s="187"/>
      <c r="CD85" s="187"/>
      <c r="CE85" s="187"/>
      <c r="CF85" s="187"/>
      <c r="CG85" s="187"/>
      <c r="CH85" s="187"/>
      <c r="CI85" s="187"/>
      <c r="CJ85" s="187"/>
      <c r="CK85" s="187"/>
      <c r="CL85" s="187"/>
      <c r="CM85" s="187"/>
      <c r="CN85" s="187"/>
      <c r="CO85" s="187"/>
      <c r="CP85" s="187"/>
      <c r="CQ85" s="187"/>
      <c r="CW85" s="185" t="s">
        <v>764</v>
      </c>
      <c r="CX85" s="185" t="s">
        <v>482</v>
      </c>
      <c r="CY85" s="185" t="s">
        <v>176</v>
      </c>
      <c r="CZ85" s="185" t="s">
        <v>612</v>
      </c>
    </row>
    <row r="86" spans="1:104" s="185" customFormat="1" ht="15.75" customHeight="1" x14ac:dyDescent="0.25">
      <c r="A86" s="180">
        <f t="shared" si="15"/>
        <v>2014.3</v>
      </c>
      <c r="B86" s="180" t="str">
        <f t="shared" si="16"/>
        <v>SOLAR</v>
      </c>
      <c r="C86" s="179" t="str">
        <f t="shared" si="17"/>
        <v>COLETIVO PELOURINHO</v>
      </c>
      <c r="D86" s="179" t="str">
        <f t="shared" si="18"/>
        <v>Escola Olodum</v>
      </c>
      <c r="E86" s="179" t="str">
        <f t="shared" si="19"/>
        <v>Vinicius Gomez</v>
      </c>
      <c r="F86" s="179" t="str">
        <f>'TURMA C'!A52</f>
        <v>SIM</v>
      </c>
      <c r="G86" s="179" t="str">
        <f>'TURMA C'!B52</f>
        <v>SIM</v>
      </c>
      <c r="H86" s="179" t="str">
        <f>'TURMA C'!C52</f>
        <v>NÃO</v>
      </c>
      <c r="I86" s="179" t="str">
        <f>'TURMA C'!D52</f>
        <v>SIM</v>
      </c>
      <c r="J86" s="179" t="str">
        <f>'TURMA C'!E52</f>
        <v>NÃO</v>
      </c>
      <c r="K86" s="199" t="str">
        <f>'TURMA C'!F52</f>
        <v>SIM</v>
      </c>
      <c r="L86" s="180" t="str">
        <f>'TURMA C'!AX52</f>
        <v>NÃO</v>
      </c>
      <c r="M86" s="181" t="str">
        <f>'TURMA C'!Z52</f>
        <v>Sim</v>
      </c>
      <c r="N86" s="181">
        <f>'TURMA C'!H52</f>
        <v>0</v>
      </c>
      <c r="O86" s="182" t="str">
        <f t="shared" si="14"/>
        <v>Segunda e Quarta</v>
      </c>
      <c r="P86" s="183" t="s">
        <v>143</v>
      </c>
      <c r="Q86" s="182" t="str">
        <f t="shared" si="12"/>
        <v>Varejo</v>
      </c>
      <c r="R86" s="182" t="s">
        <v>1676</v>
      </c>
      <c r="S86" s="227" t="s">
        <v>12</v>
      </c>
      <c r="T86" s="241">
        <v>34858</v>
      </c>
      <c r="U86" s="229">
        <f t="shared" ca="1" si="20"/>
        <v>19</v>
      </c>
      <c r="V86" s="182" t="s">
        <v>238</v>
      </c>
      <c r="W86" s="182" t="s">
        <v>238</v>
      </c>
      <c r="X86" s="182" t="s">
        <v>863</v>
      </c>
      <c r="Y86" s="182" t="s">
        <v>863</v>
      </c>
      <c r="Z86" s="248" t="s">
        <v>1658</v>
      </c>
      <c r="AA86" s="248" t="s">
        <v>1667</v>
      </c>
      <c r="AB86" s="182" t="s">
        <v>863</v>
      </c>
      <c r="AC86" s="182" t="s">
        <v>863</v>
      </c>
      <c r="AD86" s="182" t="s">
        <v>238</v>
      </c>
      <c r="AE86" s="182" t="s">
        <v>238</v>
      </c>
      <c r="AF86" s="182" t="s">
        <v>863</v>
      </c>
      <c r="AG86" s="182" t="s">
        <v>16</v>
      </c>
      <c r="AH86" s="182" t="s">
        <v>1144</v>
      </c>
      <c r="AI86" s="182" t="s">
        <v>17</v>
      </c>
      <c r="AJ86" s="182" t="s">
        <v>206</v>
      </c>
      <c r="AK86" s="182"/>
      <c r="AL86" s="237" t="s">
        <v>1695</v>
      </c>
      <c r="AM86" s="238">
        <v>4</v>
      </c>
      <c r="AN86" s="239" t="s">
        <v>1697</v>
      </c>
      <c r="AO86" s="238" t="s">
        <v>1694</v>
      </c>
      <c r="AP86" s="182"/>
      <c r="AQ86" s="182" t="s">
        <v>902</v>
      </c>
      <c r="AR86" s="227" t="s">
        <v>247</v>
      </c>
      <c r="AS86" s="232">
        <v>7196558258</v>
      </c>
      <c r="AT86" s="232"/>
      <c r="AU86" s="232"/>
      <c r="AV86" s="238"/>
      <c r="AW86" s="240"/>
      <c r="AX86" s="293" t="s">
        <v>1714</v>
      </c>
      <c r="AY86" s="238"/>
      <c r="AZ86" s="238"/>
      <c r="BA86" s="232"/>
      <c r="BB86" s="238"/>
      <c r="BC86" s="238"/>
      <c r="BD86" s="182"/>
      <c r="BE86" s="182"/>
      <c r="BF86" s="238"/>
      <c r="BG86" s="234" t="str">
        <f t="shared" si="13"/>
        <v>SIM</v>
      </c>
      <c r="BH86" s="282">
        <f>'TURMA C'!AK52</f>
        <v>8</v>
      </c>
      <c r="BI86" s="282">
        <f>'TURMA C'!AL52</f>
        <v>9</v>
      </c>
      <c r="BJ86" s="282">
        <f>'TURMA C'!AM52</f>
        <v>7</v>
      </c>
      <c r="BK86" s="282">
        <f>'TURMA C'!AN52</f>
        <v>8.5</v>
      </c>
      <c r="BL86" s="235" t="str">
        <f>'TURMA C'!AR52</f>
        <v>NÃO</v>
      </c>
      <c r="BM86" s="235">
        <f>'TURMA C'!AS52</f>
        <v>0</v>
      </c>
      <c r="BN86" s="235">
        <f>'TURMA C'!AT52</f>
        <v>0</v>
      </c>
      <c r="BO86" s="235" t="str">
        <f>'TURMA C'!AU52</f>
        <v>NÃO</v>
      </c>
      <c r="BP86" s="235">
        <f>'TURMA C'!AV52</f>
        <v>0</v>
      </c>
      <c r="BQ86" s="235">
        <f>'TURMA C'!AW52</f>
        <v>0</v>
      </c>
      <c r="BS86" s="187"/>
      <c r="BT86" s="187"/>
      <c r="BU86" s="187"/>
      <c r="BV86" s="187"/>
      <c r="BW86" s="187"/>
      <c r="BX86" s="187"/>
      <c r="BY86" s="187"/>
      <c r="BZ86" s="187"/>
      <c r="CA86" s="187"/>
      <c r="CB86" s="187"/>
      <c r="CC86" s="187"/>
      <c r="CD86" s="187"/>
      <c r="CE86" s="187"/>
      <c r="CF86" s="187"/>
      <c r="CG86" s="187"/>
      <c r="CH86" s="187"/>
      <c r="CI86" s="187"/>
      <c r="CJ86" s="187"/>
      <c r="CK86" s="187"/>
      <c r="CL86" s="187"/>
      <c r="CM86" s="187"/>
      <c r="CN86" s="187"/>
      <c r="CO86" s="187"/>
      <c r="CP86" s="187"/>
      <c r="CQ86" s="187"/>
      <c r="CW86" s="185" t="s">
        <v>765</v>
      </c>
      <c r="CX86" s="185" t="s">
        <v>525</v>
      </c>
      <c r="CY86" s="185" t="s">
        <v>176</v>
      </c>
      <c r="CZ86" s="185" t="s">
        <v>613</v>
      </c>
    </row>
    <row r="87" spans="1:104" s="185" customFormat="1" ht="15.75" customHeight="1" thickBot="1" x14ac:dyDescent="0.3">
      <c r="A87" s="180">
        <f t="shared" si="15"/>
        <v>2014.3</v>
      </c>
      <c r="B87" s="180" t="str">
        <f t="shared" si="16"/>
        <v>SOLAR</v>
      </c>
      <c r="C87" s="179" t="str">
        <f t="shared" si="17"/>
        <v>COLETIVO PELOURINHO</v>
      </c>
      <c r="D87" s="179" t="str">
        <f t="shared" si="18"/>
        <v>Escola Olodum</v>
      </c>
      <c r="E87" s="179" t="str">
        <f t="shared" si="19"/>
        <v>Vinicius Gomez</v>
      </c>
      <c r="F87" s="179" t="str">
        <f>'TURMA C'!A53</f>
        <v>SIM</v>
      </c>
      <c r="G87" s="179" t="str">
        <f>'TURMA C'!B53</f>
        <v>NÃO</v>
      </c>
      <c r="H87" s="179" t="str">
        <f>'TURMA C'!C53</f>
        <v>SIM</v>
      </c>
      <c r="I87" s="179" t="str">
        <f>'TURMA C'!D53</f>
        <v>NÃO</v>
      </c>
      <c r="J87" s="179" t="str">
        <f>'TURMA C'!E53</f>
        <v>NÃO</v>
      </c>
      <c r="K87" s="199" t="str">
        <f>'TURMA C'!F53</f>
        <v>NÃO</v>
      </c>
      <c r="L87" s="180" t="str">
        <f>'TURMA C'!AX53</f>
        <v>NÃO</v>
      </c>
      <c r="M87" s="181" t="str">
        <f>'TURMA C'!Z53</f>
        <v>NÃO</v>
      </c>
      <c r="N87" s="181">
        <f>'TURMA C'!H53</f>
        <v>0</v>
      </c>
      <c r="O87" s="182" t="str">
        <f t="shared" si="14"/>
        <v>Segunda e Quarta</v>
      </c>
      <c r="P87" s="183" t="s">
        <v>143</v>
      </c>
      <c r="Q87" s="182" t="str">
        <f t="shared" si="12"/>
        <v>Varejo</v>
      </c>
      <c r="R87" s="182" t="s">
        <v>1677</v>
      </c>
      <c r="S87" s="227" t="s">
        <v>12</v>
      </c>
      <c r="T87" s="241">
        <v>32574</v>
      </c>
      <c r="U87" s="229">
        <f t="shared" ca="1" si="20"/>
        <v>25</v>
      </c>
      <c r="V87" s="182" t="s">
        <v>238</v>
      </c>
      <c r="W87" s="182" t="s">
        <v>238</v>
      </c>
      <c r="X87" s="182" t="s">
        <v>863</v>
      </c>
      <c r="Y87" s="182" t="s">
        <v>863</v>
      </c>
      <c r="Z87" s="248" t="s">
        <v>1659</v>
      </c>
      <c r="AA87" s="248" t="s">
        <v>1668</v>
      </c>
      <c r="AB87" s="182" t="s">
        <v>863</v>
      </c>
      <c r="AC87" s="182" t="s">
        <v>863</v>
      </c>
      <c r="AD87" s="182" t="s">
        <v>238</v>
      </c>
      <c r="AE87" s="182" t="s">
        <v>238</v>
      </c>
      <c r="AF87" s="182" t="s">
        <v>238</v>
      </c>
      <c r="AG87" s="182" t="s">
        <v>19</v>
      </c>
      <c r="AH87" s="182"/>
      <c r="AI87" s="182"/>
      <c r="AJ87" s="182"/>
      <c r="AK87" s="182"/>
      <c r="AL87" s="237" t="s">
        <v>1698</v>
      </c>
      <c r="AM87" s="238" t="s">
        <v>1699</v>
      </c>
      <c r="AN87" s="239" t="s">
        <v>1700</v>
      </c>
      <c r="AO87" s="238" t="s">
        <v>1701</v>
      </c>
      <c r="AP87" s="182"/>
      <c r="AQ87" s="182" t="s">
        <v>902</v>
      </c>
      <c r="AR87" s="227" t="s">
        <v>247</v>
      </c>
      <c r="AS87" s="232">
        <v>7196855471</v>
      </c>
      <c r="AT87" s="232"/>
      <c r="AU87" s="232"/>
      <c r="AV87" s="238"/>
      <c r="AW87" s="240"/>
      <c r="AX87" s="293" t="s">
        <v>1715</v>
      </c>
      <c r="AY87" s="238"/>
      <c r="AZ87" s="238"/>
      <c r="BA87" s="232"/>
      <c r="BB87" s="238"/>
      <c r="BC87" s="238"/>
      <c r="BD87" s="182"/>
      <c r="BE87" s="182"/>
      <c r="BF87" s="238"/>
      <c r="BG87" s="234" t="str">
        <f t="shared" si="13"/>
        <v>NÃO</v>
      </c>
      <c r="BH87" s="282">
        <f>'TURMA C'!AK53</f>
        <v>7</v>
      </c>
      <c r="BI87" s="282">
        <f>'TURMA C'!AL53</f>
        <v>8</v>
      </c>
      <c r="BJ87" s="282">
        <f>'TURMA C'!AM53</f>
        <v>7</v>
      </c>
      <c r="BK87" s="282">
        <f>'TURMA C'!AN53</f>
        <v>7.5</v>
      </c>
      <c r="BL87" s="235" t="str">
        <f>'TURMA C'!AR53</f>
        <v>SIM</v>
      </c>
      <c r="BM87" s="235">
        <f>'TURMA C'!AS53</f>
        <v>0</v>
      </c>
      <c r="BN87" s="235">
        <f>'TURMA C'!AT53</f>
        <v>0</v>
      </c>
      <c r="BO87" s="235" t="str">
        <f>'TURMA C'!AU53</f>
        <v>NÃO</v>
      </c>
      <c r="BP87" s="235">
        <f>'TURMA C'!AV53</f>
        <v>0</v>
      </c>
      <c r="BQ87" s="235">
        <f>'TURMA C'!AW53</f>
        <v>0</v>
      </c>
      <c r="BS87" s="187"/>
      <c r="BT87" s="187"/>
      <c r="BU87" s="187"/>
      <c r="BV87" s="187"/>
      <c r="BW87" s="187"/>
      <c r="BX87" s="187"/>
      <c r="BY87" s="187"/>
      <c r="BZ87" s="187"/>
      <c r="CA87" s="187"/>
      <c r="CB87" s="187"/>
      <c r="CC87" s="187"/>
      <c r="CD87" s="187"/>
      <c r="CE87" s="187"/>
      <c r="CF87" s="187"/>
      <c r="CG87" s="187"/>
      <c r="CH87" s="187"/>
      <c r="CI87" s="187"/>
      <c r="CJ87" s="187"/>
      <c r="CK87" s="187"/>
      <c r="CL87" s="187"/>
      <c r="CM87" s="187"/>
      <c r="CN87" s="187"/>
      <c r="CO87" s="187"/>
      <c r="CP87" s="187"/>
      <c r="CQ87" s="187"/>
      <c r="CW87" s="185" t="s">
        <v>766</v>
      </c>
      <c r="CX87" s="185" t="s">
        <v>534</v>
      </c>
      <c r="CY87" s="185" t="s">
        <v>176</v>
      </c>
      <c r="CZ87" s="185" t="s">
        <v>614</v>
      </c>
    </row>
    <row r="88" spans="1:104" s="185" customFormat="1" ht="15.75" customHeight="1" thickTop="1" thickBot="1" x14ac:dyDescent="0.3">
      <c r="A88" s="180">
        <f t="shared" si="15"/>
        <v>2014.3</v>
      </c>
      <c r="B88" s="180" t="str">
        <f t="shared" si="16"/>
        <v>SOLAR</v>
      </c>
      <c r="C88" s="179" t="str">
        <f t="shared" si="17"/>
        <v>COLETIVO PELOURINHO</v>
      </c>
      <c r="D88" s="179" t="str">
        <f t="shared" si="18"/>
        <v>Escola Olodum</v>
      </c>
      <c r="E88" s="179" t="str">
        <f t="shared" si="19"/>
        <v>Vinicius Gomez</v>
      </c>
      <c r="F88" s="179" t="str">
        <f>'TURMA C'!A54</f>
        <v>SIM</v>
      </c>
      <c r="G88" s="179" t="str">
        <f>'TURMA C'!B54</f>
        <v>NÃO</v>
      </c>
      <c r="H88" s="179" t="str">
        <f>'TURMA C'!C54</f>
        <v>SIM</v>
      </c>
      <c r="I88" s="179" t="str">
        <f>'TURMA C'!D54</f>
        <v>NÃO</v>
      </c>
      <c r="J88" s="179" t="str">
        <f>'TURMA C'!E54</f>
        <v>NÃO</v>
      </c>
      <c r="K88" s="199" t="str">
        <f>'TURMA C'!F54</f>
        <v>NÃO</v>
      </c>
      <c r="L88" s="180" t="str">
        <f>'TURMA C'!AX54</f>
        <v>NÃO</v>
      </c>
      <c r="M88" s="181" t="str">
        <f>'TURMA C'!Z54</f>
        <v>NÃO</v>
      </c>
      <c r="N88" s="181">
        <f>'TURMA C'!H54</f>
        <v>0</v>
      </c>
      <c r="O88" s="182" t="str">
        <f t="shared" si="14"/>
        <v>Segunda e Quarta</v>
      </c>
      <c r="P88" s="183" t="s">
        <v>143</v>
      </c>
      <c r="Q88" s="182" t="str">
        <f t="shared" si="12"/>
        <v>Varejo</v>
      </c>
      <c r="R88" s="182" t="s">
        <v>1678</v>
      </c>
      <c r="S88" s="227" t="s">
        <v>8</v>
      </c>
      <c r="T88" s="241">
        <v>32431</v>
      </c>
      <c r="U88" s="229">
        <f t="shared" ca="1" si="20"/>
        <v>25</v>
      </c>
      <c r="V88" s="182" t="s">
        <v>238</v>
      </c>
      <c r="W88" s="182" t="s">
        <v>238</v>
      </c>
      <c r="X88" s="182" t="s">
        <v>863</v>
      </c>
      <c r="Y88" s="182" t="s">
        <v>863</v>
      </c>
      <c r="Z88" s="248" t="s">
        <v>1660</v>
      </c>
      <c r="AA88" s="248" t="s">
        <v>1669</v>
      </c>
      <c r="AB88" s="182" t="s">
        <v>863</v>
      </c>
      <c r="AC88" s="182" t="s">
        <v>863</v>
      </c>
      <c r="AD88" s="182" t="s">
        <v>238</v>
      </c>
      <c r="AE88" s="182" t="s">
        <v>863</v>
      </c>
      <c r="AF88" s="182" t="s">
        <v>238</v>
      </c>
      <c r="AG88" s="182" t="s">
        <v>19</v>
      </c>
      <c r="AH88" s="182"/>
      <c r="AI88" s="182"/>
      <c r="AJ88" s="182"/>
      <c r="AK88" s="182"/>
      <c r="AL88" s="237" t="s">
        <v>1702</v>
      </c>
      <c r="AM88" s="265" t="s">
        <v>1703</v>
      </c>
      <c r="AN88" s="239" t="s">
        <v>1704</v>
      </c>
      <c r="AO88" s="238" t="s">
        <v>1127</v>
      </c>
      <c r="AP88" s="182"/>
      <c r="AQ88" s="182" t="s">
        <v>902</v>
      </c>
      <c r="AR88" s="227" t="s">
        <v>247</v>
      </c>
      <c r="AS88" s="232">
        <v>7187411267</v>
      </c>
      <c r="AT88" s="232"/>
      <c r="AU88" s="232"/>
      <c r="AV88" s="238"/>
      <c r="AW88" s="240"/>
      <c r="AX88" s="293" t="s">
        <v>1716</v>
      </c>
      <c r="AY88" s="238"/>
      <c r="AZ88" s="238"/>
      <c r="BA88" s="232"/>
      <c r="BB88" s="238"/>
      <c r="BC88" s="238"/>
      <c r="BD88" s="182"/>
      <c r="BE88" s="182"/>
      <c r="BF88" s="238"/>
      <c r="BG88" s="234" t="str">
        <f t="shared" si="13"/>
        <v>NÃO</v>
      </c>
      <c r="BH88" s="282">
        <f>'TURMA C'!AK54</f>
        <v>8</v>
      </c>
      <c r="BI88" s="282">
        <f>'TURMA C'!AL54</f>
        <v>7</v>
      </c>
      <c r="BJ88" s="282">
        <f>'TURMA C'!AM54</f>
        <v>9</v>
      </c>
      <c r="BK88" s="282">
        <f>'TURMA C'!AN54</f>
        <v>7.5</v>
      </c>
      <c r="BL88" s="235" t="str">
        <f>'TURMA C'!AR54</f>
        <v>SIM</v>
      </c>
      <c r="BM88" s="235">
        <f>'TURMA C'!AS54</f>
        <v>0</v>
      </c>
      <c r="BN88" s="235">
        <f>'TURMA C'!AT54</f>
        <v>0</v>
      </c>
      <c r="BO88" s="235" t="str">
        <f>'TURMA C'!AU54</f>
        <v>NÃO</v>
      </c>
      <c r="BP88" s="235">
        <f>'TURMA C'!AV54</f>
        <v>0</v>
      </c>
      <c r="BQ88" s="235">
        <f>'TURMA C'!AW54</f>
        <v>0</v>
      </c>
      <c r="BS88" s="187"/>
      <c r="BT88" s="187"/>
      <c r="BU88" s="187"/>
      <c r="BV88" s="187"/>
      <c r="BW88" s="187"/>
      <c r="BX88" s="187"/>
      <c r="BY88" s="187"/>
      <c r="BZ88" s="187"/>
      <c r="CA88" s="187"/>
      <c r="CB88" s="187"/>
      <c r="CC88" s="187"/>
      <c r="CD88" s="187"/>
      <c r="CE88" s="187"/>
      <c r="CF88" s="187"/>
      <c r="CG88" s="187"/>
      <c r="CH88" s="187"/>
      <c r="CI88" s="187"/>
      <c r="CJ88" s="187"/>
      <c r="CK88" s="187"/>
      <c r="CL88" s="187"/>
      <c r="CM88" s="187"/>
      <c r="CN88" s="187"/>
      <c r="CO88" s="187"/>
      <c r="CP88" s="187"/>
      <c r="CQ88" s="187"/>
      <c r="CW88" s="185" t="s">
        <v>767</v>
      </c>
      <c r="CX88" s="185" t="s">
        <v>837</v>
      </c>
      <c r="CY88" s="185" t="s">
        <v>188</v>
      </c>
      <c r="CZ88" s="185" t="s">
        <v>615</v>
      </c>
    </row>
    <row r="89" spans="1:104" s="185" customFormat="1" ht="38.25" customHeight="1" thickTop="1" thickBot="1" x14ac:dyDescent="0.3">
      <c r="A89" s="196"/>
      <c r="B89" s="196"/>
      <c r="C89" s="197"/>
      <c r="D89" s="197"/>
      <c r="E89" s="197"/>
      <c r="F89" s="198">
        <f>'TURMA C'!A55</f>
        <v>25</v>
      </c>
      <c r="G89" s="197">
        <f>'TURMA C'!B55</f>
        <v>23</v>
      </c>
      <c r="H89" s="197">
        <f>'TURMA C'!C55</f>
        <v>2</v>
      </c>
      <c r="I89" s="197">
        <f>'TURMA C'!D55</f>
        <v>23</v>
      </c>
      <c r="J89" s="196">
        <f>'TURMA C'!E55</f>
        <v>0</v>
      </c>
      <c r="K89" s="200">
        <f>'TURMA C'!F55</f>
        <v>23</v>
      </c>
      <c r="L89" s="196">
        <f>'TURMA C'!AX55</f>
        <v>0</v>
      </c>
      <c r="M89" s="196">
        <f>'TURMA C'!Z55</f>
        <v>23</v>
      </c>
      <c r="N89" s="196"/>
      <c r="O89" s="247" t="s">
        <v>196</v>
      </c>
      <c r="P89" s="247" t="s">
        <v>144</v>
      </c>
      <c r="Q89" s="247" t="s">
        <v>199</v>
      </c>
      <c r="R89" s="264"/>
      <c r="S89" s="265"/>
      <c r="T89" s="265"/>
      <c r="U89" s="266"/>
      <c r="V89" s="265"/>
      <c r="W89" s="265"/>
      <c r="X89" s="265"/>
      <c r="Y89" s="265"/>
      <c r="Z89" s="267"/>
      <c r="AA89" s="267"/>
      <c r="AB89" s="265"/>
      <c r="AC89" s="265"/>
      <c r="AD89" s="265"/>
      <c r="AE89" s="265"/>
      <c r="AF89" s="265"/>
      <c r="AG89" s="265"/>
      <c r="AH89" s="265"/>
      <c r="AI89" s="265"/>
      <c r="AJ89" s="265"/>
      <c r="AK89" s="265"/>
      <c r="AL89" s="265"/>
      <c r="AM89" s="238"/>
      <c r="AN89" s="267"/>
      <c r="AO89" s="265"/>
      <c r="AP89" s="265"/>
      <c r="AQ89" s="265"/>
      <c r="AR89" s="265"/>
      <c r="AS89" s="268"/>
      <c r="AT89" s="268"/>
      <c r="AU89" s="268"/>
      <c r="AV89" s="265"/>
      <c r="AW89" s="265"/>
      <c r="AX89" s="304"/>
      <c r="AY89" s="265"/>
      <c r="AZ89" s="265"/>
      <c r="BA89" s="265"/>
      <c r="BB89" s="265"/>
      <c r="BC89" s="265"/>
      <c r="BD89" s="265"/>
      <c r="BE89" s="265"/>
      <c r="BF89" s="265"/>
      <c r="BG89" s="269"/>
      <c r="BH89" s="280"/>
      <c r="BI89" s="280"/>
      <c r="BJ89" s="280"/>
      <c r="BK89" s="280"/>
      <c r="BL89" s="270"/>
      <c r="BM89" s="270"/>
      <c r="BN89" s="270"/>
      <c r="BO89" s="270"/>
      <c r="BP89" s="270"/>
      <c r="BQ89" s="271"/>
      <c r="BS89" s="187"/>
      <c r="BT89" s="187"/>
      <c r="BU89" s="187"/>
      <c r="BV89" s="187"/>
      <c r="BW89" s="187"/>
      <c r="BX89" s="187"/>
      <c r="BY89" s="187"/>
      <c r="BZ89" s="187"/>
      <c r="CA89" s="187"/>
      <c r="CB89" s="187"/>
      <c r="CC89" s="187"/>
      <c r="CD89" s="187"/>
      <c r="CE89" s="187"/>
      <c r="CF89" s="187"/>
      <c r="CG89" s="187"/>
      <c r="CH89" s="187"/>
      <c r="CI89" s="187"/>
      <c r="CJ89" s="187"/>
      <c r="CK89" s="187"/>
      <c r="CL89" s="187"/>
      <c r="CM89" s="187"/>
      <c r="CN89" s="187"/>
      <c r="CO89" s="187"/>
      <c r="CP89" s="187"/>
      <c r="CQ89" s="187"/>
      <c r="CW89" s="185" t="s">
        <v>768</v>
      </c>
      <c r="CX89" s="185" t="s">
        <v>535</v>
      </c>
      <c r="CY89" s="185" t="s">
        <v>176</v>
      </c>
      <c r="CZ89" s="185" t="s">
        <v>616</v>
      </c>
    </row>
    <row r="90" spans="1:104" s="185" customFormat="1" ht="15.75" customHeight="1" thickTop="1" x14ac:dyDescent="0.25">
      <c r="A90" s="180">
        <f t="shared" ref="A90:A114" si="21">$Q$6</f>
        <v>2014.3</v>
      </c>
      <c r="B90" s="180" t="str">
        <f t="shared" ref="B90:B114" si="22">$Q$3</f>
        <v>SOLAR</v>
      </c>
      <c r="C90" s="178" t="str">
        <f t="shared" ref="C90:C114" si="23">$Q$4</f>
        <v>COLETIVO PELOURINHO</v>
      </c>
      <c r="D90" s="178" t="str">
        <f t="shared" ref="D90:D114" si="24">$Q$5</f>
        <v>Escola Olodum</v>
      </c>
      <c r="E90" s="179" t="str">
        <f t="shared" ref="E90:E114" si="25">$Q$7</f>
        <v>Vinicius Gomez</v>
      </c>
      <c r="F90" s="179" t="str">
        <f>'TURMA D'!A30</f>
        <v>SIM</v>
      </c>
      <c r="G90" s="179" t="str">
        <f>'TURMA D'!B30</f>
        <v>SIM</v>
      </c>
      <c r="H90" s="179" t="str">
        <f>'TURMA D'!C30</f>
        <v>NÃO</v>
      </c>
      <c r="I90" s="179" t="str">
        <f>'TURMA D'!D30</f>
        <v>SIM</v>
      </c>
      <c r="J90" s="179" t="str">
        <f>'TURMA D'!E30</f>
        <v>NÃO</v>
      </c>
      <c r="K90" s="199" t="str">
        <f>'TURMA D'!F30</f>
        <v>SIM</v>
      </c>
      <c r="L90" s="180" t="str">
        <f>'TURMA D'!AX30</f>
        <v>NÃO</v>
      </c>
      <c r="M90" s="181" t="str">
        <f>'TURMA D'!Z30</f>
        <v>Sim</v>
      </c>
      <c r="N90" s="181">
        <f>'TURMA D'!H30</f>
        <v>0</v>
      </c>
      <c r="O90" s="182" t="str">
        <f>IF($O$89="SELECIONE OS DIAS DE AULAS","",$O$89)</f>
        <v>Segunda e Quarta</v>
      </c>
      <c r="P90" s="183" t="s">
        <v>144</v>
      </c>
      <c r="Q90" s="182" t="str">
        <f>IF($Q$89="SELECIONE AQUI O CURSO","",$Q$89)</f>
        <v>Varejo</v>
      </c>
      <c r="R90" s="182" t="s">
        <v>1099</v>
      </c>
      <c r="S90" s="227" t="s">
        <v>12</v>
      </c>
      <c r="T90" s="241">
        <v>33858</v>
      </c>
      <c r="U90" s="229">
        <f t="shared" ca="1" si="20"/>
        <v>22</v>
      </c>
      <c r="V90" s="182" t="s">
        <v>238</v>
      </c>
      <c r="W90" s="182" t="s">
        <v>238</v>
      </c>
      <c r="X90" s="182" t="s">
        <v>863</v>
      </c>
      <c r="Y90" s="182" t="s">
        <v>863</v>
      </c>
      <c r="Z90" s="248" t="s">
        <v>1100</v>
      </c>
      <c r="AA90" s="248" t="s">
        <v>1101</v>
      </c>
      <c r="AB90" s="182" t="s">
        <v>863</v>
      </c>
      <c r="AC90" s="182" t="s">
        <v>863</v>
      </c>
      <c r="AD90" s="182" t="s">
        <v>238</v>
      </c>
      <c r="AE90" s="182" t="s">
        <v>238</v>
      </c>
      <c r="AF90" s="182" t="s">
        <v>238</v>
      </c>
      <c r="AG90" s="182" t="s">
        <v>19</v>
      </c>
      <c r="AH90" s="182" t="s">
        <v>1102</v>
      </c>
      <c r="AI90" s="182"/>
      <c r="AJ90" s="182"/>
      <c r="AK90" s="182"/>
      <c r="AL90" s="237" t="s">
        <v>1103</v>
      </c>
      <c r="AM90" s="238">
        <v>20</v>
      </c>
      <c r="AN90" s="239" t="s">
        <v>1105</v>
      </c>
      <c r="AO90" s="238" t="s">
        <v>1104</v>
      </c>
      <c r="AP90" s="182"/>
      <c r="AQ90" s="182" t="s">
        <v>902</v>
      </c>
      <c r="AR90" s="227" t="s">
        <v>247</v>
      </c>
      <c r="AS90" s="232">
        <v>7196589420</v>
      </c>
      <c r="AT90" s="232">
        <v>7132859473</v>
      </c>
      <c r="AU90" s="232"/>
      <c r="AV90" s="238"/>
      <c r="AW90" s="240"/>
      <c r="AX90" s="293" t="s">
        <v>1106</v>
      </c>
      <c r="AY90" s="238"/>
      <c r="AZ90" s="238"/>
      <c r="BA90" s="232"/>
      <c r="BB90" s="238"/>
      <c r="BC90" s="238"/>
      <c r="BD90" s="182"/>
      <c r="BE90" s="182"/>
      <c r="BF90" s="238"/>
      <c r="BG90" s="234" t="str">
        <f t="shared" ref="BG90:BG114" si="26">IF(K90="SIM",IF(OR(Z90&lt;&gt;0,AA90&lt;&gt;0),"SIM","NÃO"),"NÃO")</f>
        <v>SIM</v>
      </c>
      <c r="BH90" s="281">
        <f>'TURMA D'!AK30</f>
        <v>8</v>
      </c>
      <c r="BI90" s="281">
        <f>'TURMA D'!AL30</f>
        <v>10</v>
      </c>
      <c r="BJ90" s="281">
        <f>'TURMA D'!AM30</f>
        <v>9</v>
      </c>
      <c r="BK90" s="281">
        <f>'TURMA D'!AN30</f>
        <v>9</v>
      </c>
      <c r="BL90" s="235" t="str">
        <f>'TURMA D'!AR30</f>
        <v>NÃO</v>
      </c>
      <c r="BM90" s="235">
        <f>'TURMA D'!AS30</f>
        <v>0</v>
      </c>
      <c r="BN90" s="235">
        <f>'TURMA D'!AT30</f>
        <v>0</v>
      </c>
      <c r="BO90" s="235" t="str">
        <f>'TURMA D'!AU30</f>
        <v>NÃO</v>
      </c>
      <c r="BP90" s="235">
        <f>'TURMA D'!AV30</f>
        <v>0</v>
      </c>
      <c r="BQ90" s="235">
        <f>'TURMA D'!AW30</f>
        <v>0</v>
      </c>
      <c r="BS90" s="187"/>
      <c r="BT90" s="187"/>
      <c r="BU90" s="187"/>
      <c r="BV90" s="187"/>
      <c r="BW90" s="187"/>
      <c r="BX90" s="187"/>
      <c r="BY90" s="187"/>
      <c r="BZ90" s="187"/>
      <c r="CA90" s="187"/>
      <c r="CB90" s="187"/>
      <c r="CC90" s="187"/>
      <c r="CD90" s="187"/>
      <c r="CE90" s="187"/>
      <c r="CF90" s="187"/>
      <c r="CG90" s="187"/>
      <c r="CH90" s="187"/>
      <c r="CI90" s="187"/>
      <c r="CJ90" s="187"/>
      <c r="CK90" s="187"/>
      <c r="CL90" s="187"/>
      <c r="CM90" s="187"/>
      <c r="CN90" s="187"/>
      <c r="CO90" s="187"/>
      <c r="CP90" s="187"/>
      <c r="CQ90" s="187"/>
      <c r="CW90" s="185" t="s">
        <v>769</v>
      </c>
      <c r="CX90" s="185" t="s">
        <v>493</v>
      </c>
      <c r="CY90" s="185" t="s">
        <v>179</v>
      </c>
      <c r="CZ90" s="185" t="s">
        <v>617</v>
      </c>
    </row>
    <row r="91" spans="1:104" s="185" customFormat="1" ht="15.75" customHeight="1" x14ac:dyDescent="0.25">
      <c r="A91" s="180">
        <f t="shared" si="21"/>
        <v>2014.3</v>
      </c>
      <c r="B91" s="180" t="str">
        <f t="shared" si="22"/>
        <v>SOLAR</v>
      </c>
      <c r="C91" s="179" t="str">
        <f t="shared" si="23"/>
        <v>COLETIVO PELOURINHO</v>
      </c>
      <c r="D91" s="179" t="str">
        <f t="shared" si="24"/>
        <v>Escola Olodum</v>
      </c>
      <c r="E91" s="179" t="str">
        <f t="shared" si="25"/>
        <v>Vinicius Gomez</v>
      </c>
      <c r="F91" s="179" t="str">
        <f>'TURMA D'!A31</f>
        <v>SIM</v>
      </c>
      <c r="G91" s="179" t="str">
        <f>'TURMA D'!B31</f>
        <v>SIM</v>
      </c>
      <c r="H91" s="179" t="str">
        <f>'TURMA D'!C31</f>
        <v>NÃO</v>
      </c>
      <c r="I91" s="179" t="str">
        <f>'TURMA D'!D31</f>
        <v>SIM</v>
      </c>
      <c r="J91" s="179" t="str">
        <f>'TURMA D'!E31</f>
        <v>NÃO</v>
      </c>
      <c r="K91" s="199" t="str">
        <f>'TURMA D'!F31</f>
        <v>SIM</v>
      </c>
      <c r="L91" s="180" t="str">
        <f>'TURMA D'!AX31</f>
        <v>NÃO</v>
      </c>
      <c r="M91" s="181" t="str">
        <f>'TURMA D'!Z31</f>
        <v>Sim</v>
      </c>
      <c r="N91" s="181">
        <f>'TURMA D'!H31</f>
        <v>0</v>
      </c>
      <c r="O91" s="182" t="str">
        <f t="shared" ref="O91:O114" si="27">IF($O$89="SELECIONE OS DIAS DE AULAS","",$O$89)</f>
        <v>Segunda e Quarta</v>
      </c>
      <c r="P91" s="183" t="s">
        <v>144</v>
      </c>
      <c r="Q91" s="182" t="str">
        <f t="shared" ref="Q91:Q114" si="28">IF($Q$89="SELECIONE AQUI O CURSO","",$Q$89)</f>
        <v>Varejo</v>
      </c>
      <c r="R91" s="182" t="s">
        <v>1107</v>
      </c>
      <c r="S91" s="227" t="s">
        <v>12</v>
      </c>
      <c r="T91" s="241">
        <v>36334</v>
      </c>
      <c r="U91" s="229">
        <f t="shared" ca="1" si="20"/>
        <v>15</v>
      </c>
      <c r="V91" s="182" t="s">
        <v>238</v>
      </c>
      <c r="W91" s="182" t="s">
        <v>238</v>
      </c>
      <c r="X91" s="182" t="s">
        <v>863</v>
      </c>
      <c r="Y91" s="182" t="s">
        <v>863</v>
      </c>
      <c r="Z91" s="248" t="s">
        <v>1108</v>
      </c>
      <c r="AA91" s="248" t="s">
        <v>1109</v>
      </c>
      <c r="AB91" s="182" t="s">
        <v>863</v>
      </c>
      <c r="AC91" s="182" t="s">
        <v>238</v>
      </c>
      <c r="AD91" s="182" t="s">
        <v>238</v>
      </c>
      <c r="AE91" s="182" t="s">
        <v>238</v>
      </c>
      <c r="AF91" s="182" t="s">
        <v>863</v>
      </c>
      <c r="AG91" s="182" t="s">
        <v>16</v>
      </c>
      <c r="AH91" s="182" t="s">
        <v>1110</v>
      </c>
      <c r="AI91" s="182" t="s">
        <v>14</v>
      </c>
      <c r="AJ91" s="182" t="s">
        <v>205</v>
      </c>
      <c r="AK91" s="182"/>
      <c r="AL91" s="237" t="s">
        <v>1111</v>
      </c>
      <c r="AM91" s="238">
        <v>23</v>
      </c>
      <c r="AN91" s="239" t="s">
        <v>957</v>
      </c>
      <c r="AO91" s="238" t="s">
        <v>958</v>
      </c>
      <c r="AP91" s="182"/>
      <c r="AQ91" s="182" t="s">
        <v>902</v>
      </c>
      <c r="AR91" s="227" t="s">
        <v>247</v>
      </c>
      <c r="AS91" s="232">
        <v>7188232106</v>
      </c>
      <c r="AT91" s="232"/>
      <c r="AU91" s="232"/>
      <c r="AV91" s="238"/>
      <c r="AW91" s="240"/>
      <c r="AX91" s="293" t="s">
        <v>1112</v>
      </c>
      <c r="AY91" s="238"/>
      <c r="AZ91" s="238"/>
      <c r="BA91" s="232"/>
      <c r="BB91" s="238"/>
      <c r="BC91" s="238"/>
      <c r="BD91" s="182"/>
      <c r="BE91" s="182"/>
      <c r="BF91" s="238"/>
      <c r="BG91" s="234" t="str">
        <f t="shared" si="26"/>
        <v>SIM</v>
      </c>
      <c r="BH91" s="281">
        <f>'TURMA D'!AK31</f>
        <v>6</v>
      </c>
      <c r="BI91" s="281">
        <f>'TURMA D'!AL31</f>
        <v>10</v>
      </c>
      <c r="BJ91" s="281">
        <f>'TURMA D'!AM31</f>
        <v>8</v>
      </c>
      <c r="BK91" s="281">
        <f>'TURMA D'!AN31</f>
        <v>8</v>
      </c>
      <c r="BL91" s="235" t="str">
        <f>'TURMA D'!AR31</f>
        <v>NÃO</v>
      </c>
      <c r="BM91" s="235">
        <f>'TURMA D'!AS31</f>
        <v>0</v>
      </c>
      <c r="BN91" s="235">
        <f>'TURMA D'!AT31</f>
        <v>0</v>
      </c>
      <c r="BO91" s="235" t="str">
        <f>'TURMA D'!AU31</f>
        <v>NÃO</v>
      </c>
      <c r="BP91" s="235">
        <f>'TURMA D'!AV31</f>
        <v>0</v>
      </c>
      <c r="BQ91" s="235">
        <f>'TURMA D'!AW31</f>
        <v>0</v>
      </c>
      <c r="BS91" s="187"/>
      <c r="BT91" s="187"/>
      <c r="BU91" s="187"/>
      <c r="BV91" s="187"/>
      <c r="BW91" s="187"/>
      <c r="BX91" s="187"/>
      <c r="BY91" s="187"/>
      <c r="BZ91" s="187"/>
      <c r="CA91" s="187"/>
      <c r="CB91" s="187"/>
      <c r="CC91" s="187"/>
      <c r="CD91" s="187"/>
      <c r="CE91" s="187"/>
      <c r="CF91" s="187"/>
      <c r="CG91" s="187"/>
      <c r="CH91" s="187"/>
      <c r="CI91" s="187"/>
      <c r="CJ91" s="187"/>
      <c r="CK91" s="187"/>
      <c r="CL91" s="187"/>
      <c r="CM91" s="187"/>
      <c r="CN91" s="187"/>
      <c r="CO91" s="187"/>
      <c r="CP91" s="187"/>
      <c r="CQ91" s="187"/>
      <c r="CW91" s="185" t="s">
        <v>770</v>
      </c>
      <c r="CX91" s="185" t="s">
        <v>440</v>
      </c>
      <c r="CY91" s="185" t="s">
        <v>176</v>
      </c>
      <c r="CZ91" s="185" t="s">
        <v>618</v>
      </c>
    </row>
    <row r="92" spans="1:104" s="185" customFormat="1" ht="15.75" customHeight="1" x14ac:dyDescent="0.25">
      <c r="A92" s="180">
        <f t="shared" si="21"/>
        <v>2014.3</v>
      </c>
      <c r="B92" s="180" t="str">
        <f t="shared" si="22"/>
        <v>SOLAR</v>
      </c>
      <c r="C92" s="179" t="str">
        <f t="shared" si="23"/>
        <v>COLETIVO PELOURINHO</v>
      </c>
      <c r="D92" s="179" t="str">
        <f t="shared" si="24"/>
        <v>Escola Olodum</v>
      </c>
      <c r="E92" s="179" t="str">
        <f t="shared" si="25"/>
        <v>Vinicius Gomez</v>
      </c>
      <c r="F92" s="179" t="str">
        <f>'TURMA D'!A32</f>
        <v>SIM</v>
      </c>
      <c r="G92" s="179" t="str">
        <f>'TURMA D'!B32</f>
        <v>SIM</v>
      </c>
      <c r="H92" s="179" t="str">
        <f>'TURMA D'!C32</f>
        <v>NÃO</v>
      </c>
      <c r="I92" s="179" t="str">
        <f>'TURMA D'!D32</f>
        <v>SIM</v>
      </c>
      <c r="J92" s="179" t="str">
        <f>'TURMA D'!E32</f>
        <v>NÃO</v>
      </c>
      <c r="K92" s="199" t="str">
        <f>'TURMA D'!F32</f>
        <v>SIM</v>
      </c>
      <c r="L92" s="180" t="str">
        <f>'TURMA D'!AX32</f>
        <v>NÃO</v>
      </c>
      <c r="M92" s="181" t="str">
        <f>'TURMA D'!Z32</f>
        <v>Sim</v>
      </c>
      <c r="N92" s="181">
        <f>'TURMA D'!H32</f>
        <v>0</v>
      </c>
      <c r="O92" s="182" t="str">
        <f t="shared" si="27"/>
        <v>Segunda e Quarta</v>
      </c>
      <c r="P92" s="183" t="s">
        <v>144</v>
      </c>
      <c r="Q92" s="182" t="str">
        <f t="shared" si="28"/>
        <v>Varejo</v>
      </c>
      <c r="R92" s="182" t="s">
        <v>1113</v>
      </c>
      <c r="S92" s="227" t="s">
        <v>12</v>
      </c>
      <c r="T92" s="241">
        <v>35503</v>
      </c>
      <c r="U92" s="229">
        <f t="shared" ca="1" si="20"/>
        <v>17</v>
      </c>
      <c r="V92" s="182" t="s">
        <v>238</v>
      </c>
      <c r="W92" s="182" t="s">
        <v>238</v>
      </c>
      <c r="X92" s="182" t="s">
        <v>863</v>
      </c>
      <c r="Y92" s="182" t="s">
        <v>863</v>
      </c>
      <c r="Z92" s="248" t="s">
        <v>1114</v>
      </c>
      <c r="AA92" s="248" t="s">
        <v>1115</v>
      </c>
      <c r="AB92" s="182" t="s">
        <v>863</v>
      </c>
      <c r="AC92" s="182" t="s">
        <v>238</v>
      </c>
      <c r="AD92" s="182" t="s">
        <v>238</v>
      </c>
      <c r="AE92" s="182" t="s">
        <v>238</v>
      </c>
      <c r="AF92" s="182" t="s">
        <v>863</v>
      </c>
      <c r="AG92" s="182" t="s">
        <v>16</v>
      </c>
      <c r="AH92" s="182" t="s">
        <v>1110</v>
      </c>
      <c r="AI92" s="182" t="s">
        <v>14</v>
      </c>
      <c r="AJ92" s="182" t="s">
        <v>205</v>
      </c>
      <c r="AK92" s="182"/>
      <c r="AL92" s="237" t="s">
        <v>1117</v>
      </c>
      <c r="AM92" s="238" t="s">
        <v>1116</v>
      </c>
      <c r="AN92" s="239" t="s">
        <v>1118</v>
      </c>
      <c r="AO92" s="238" t="s">
        <v>958</v>
      </c>
      <c r="AP92" s="182"/>
      <c r="AQ92" s="182" t="s">
        <v>902</v>
      </c>
      <c r="AR92" s="227" t="s">
        <v>247</v>
      </c>
      <c r="AS92" s="232">
        <v>7187343611</v>
      </c>
      <c r="AT92" s="232"/>
      <c r="AU92" s="232"/>
      <c r="AV92" s="238"/>
      <c r="AW92" s="240"/>
      <c r="AX92" s="293" t="s">
        <v>1119</v>
      </c>
      <c r="AY92" s="238"/>
      <c r="AZ92" s="238"/>
      <c r="BA92" s="232"/>
      <c r="BB92" s="238"/>
      <c r="BC92" s="238"/>
      <c r="BD92" s="182"/>
      <c r="BE92" s="182"/>
      <c r="BF92" s="238"/>
      <c r="BG92" s="234" t="str">
        <f t="shared" si="26"/>
        <v>SIM</v>
      </c>
      <c r="BH92" s="281">
        <f>'TURMA D'!AK32</f>
        <v>9</v>
      </c>
      <c r="BI92" s="281">
        <f>'TURMA D'!AL32</f>
        <v>10</v>
      </c>
      <c r="BJ92" s="281">
        <f>'TURMA D'!AM32</f>
        <v>8</v>
      </c>
      <c r="BK92" s="281">
        <f>'TURMA D'!AN32</f>
        <v>9.5</v>
      </c>
      <c r="BL92" s="235" t="str">
        <f>'TURMA D'!AR32</f>
        <v>NÃO</v>
      </c>
      <c r="BM92" s="235">
        <f>'TURMA D'!AS32</f>
        <v>0</v>
      </c>
      <c r="BN92" s="235">
        <f>'TURMA D'!AT32</f>
        <v>0</v>
      </c>
      <c r="BO92" s="235" t="str">
        <f>'TURMA D'!AU32</f>
        <v>NÃO</v>
      </c>
      <c r="BP92" s="235">
        <f>'TURMA D'!AV32</f>
        <v>0</v>
      </c>
      <c r="BQ92" s="235">
        <f>'TURMA D'!AW32</f>
        <v>0</v>
      </c>
      <c r="BS92" s="187"/>
      <c r="BT92" s="187"/>
      <c r="BU92" s="187"/>
      <c r="BV92" s="187"/>
      <c r="BW92" s="187"/>
      <c r="BX92" s="187"/>
      <c r="BY92" s="187"/>
      <c r="BZ92" s="187"/>
      <c r="CA92" s="187"/>
      <c r="CB92" s="187"/>
      <c r="CC92" s="187"/>
      <c r="CD92" s="187"/>
      <c r="CE92" s="187"/>
      <c r="CF92" s="187"/>
      <c r="CG92" s="187"/>
      <c r="CH92" s="187"/>
      <c r="CI92" s="187"/>
      <c r="CJ92" s="187"/>
      <c r="CK92" s="187"/>
      <c r="CL92" s="187"/>
      <c r="CM92" s="187"/>
      <c r="CN92" s="187"/>
      <c r="CO92" s="187"/>
      <c r="CP92" s="187"/>
      <c r="CQ92" s="187"/>
      <c r="CW92" s="185" t="s">
        <v>771</v>
      </c>
      <c r="CX92" s="185" t="s">
        <v>526</v>
      </c>
      <c r="CY92" s="185" t="s">
        <v>176</v>
      </c>
      <c r="CZ92" s="185" t="s">
        <v>619</v>
      </c>
    </row>
    <row r="93" spans="1:104" s="185" customFormat="1" ht="15.75" customHeight="1" x14ac:dyDescent="0.25">
      <c r="A93" s="180">
        <f t="shared" si="21"/>
        <v>2014.3</v>
      </c>
      <c r="B93" s="180" t="str">
        <f t="shared" si="22"/>
        <v>SOLAR</v>
      </c>
      <c r="C93" s="179" t="str">
        <f t="shared" si="23"/>
        <v>COLETIVO PELOURINHO</v>
      </c>
      <c r="D93" s="179" t="str">
        <f t="shared" si="24"/>
        <v>Escola Olodum</v>
      </c>
      <c r="E93" s="179" t="str">
        <f t="shared" si="25"/>
        <v>Vinicius Gomez</v>
      </c>
      <c r="F93" s="179" t="str">
        <f>'TURMA D'!A33</f>
        <v>SIM</v>
      </c>
      <c r="G93" s="179" t="str">
        <f>'TURMA D'!B33</f>
        <v>SIM</v>
      </c>
      <c r="H93" s="179" t="str">
        <f>'TURMA D'!C33</f>
        <v>NÃO</v>
      </c>
      <c r="I93" s="179" t="str">
        <f>'TURMA D'!D33</f>
        <v>SIM</v>
      </c>
      <c r="J93" s="179" t="str">
        <f>'TURMA D'!E33</f>
        <v>NÃO</v>
      </c>
      <c r="K93" s="199" t="str">
        <f>'TURMA D'!F33</f>
        <v>SIM</v>
      </c>
      <c r="L93" s="180" t="str">
        <f>'TURMA D'!AX33</f>
        <v>NÃO</v>
      </c>
      <c r="M93" s="181" t="str">
        <f>'TURMA D'!Z33</f>
        <v>Sim</v>
      </c>
      <c r="N93" s="181">
        <f>'TURMA D'!H33</f>
        <v>0</v>
      </c>
      <c r="O93" s="182" t="str">
        <f t="shared" si="27"/>
        <v>Segunda e Quarta</v>
      </c>
      <c r="P93" s="183" t="s">
        <v>144</v>
      </c>
      <c r="Q93" s="182" t="str">
        <f t="shared" si="28"/>
        <v>Varejo</v>
      </c>
      <c r="R93" s="182" t="s">
        <v>1120</v>
      </c>
      <c r="S93" s="227" t="s">
        <v>12</v>
      </c>
      <c r="T93" s="241">
        <v>35575</v>
      </c>
      <c r="U93" s="229">
        <f t="shared" ca="1" si="20"/>
        <v>17</v>
      </c>
      <c r="V93" s="182" t="s">
        <v>238</v>
      </c>
      <c r="W93" s="182" t="s">
        <v>238</v>
      </c>
      <c r="X93" s="182" t="s">
        <v>863</v>
      </c>
      <c r="Y93" s="182" t="s">
        <v>863</v>
      </c>
      <c r="Z93" s="248" t="s">
        <v>1121</v>
      </c>
      <c r="AA93" s="248" t="s">
        <v>1122</v>
      </c>
      <c r="AB93" s="182" t="s">
        <v>863</v>
      </c>
      <c r="AC93" s="182" t="s">
        <v>238</v>
      </c>
      <c r="AD93" s="182" t="s">
        <v>238</v>
      </c>
      <c r="AE93" s="182" t="s">
        <v>238</v>
      </c>
      <c r="AF93" s="182" t="s">
        <v>863</v>
      </c>
      <c r="AG93" s="182" t="s">
        <v>16</v>
      </c>
      <c r="AH93" s="182" t="s">
        <v>1123</v>
      </c>
      <c r="AI93" s="182" t="s">
        <v>14</v>
      </c>
      <c r="AJ93" s="182" t="s">
        <v>205</v>
      </c>
      <c r="AK93" s="182"/>
      <c r="AL93" s="237" t="s">
        <v>1124</v>
      </c>
      <c r="AM93" s="238" t="s">
        <v>1125</v>
      </c>
      <c r="AN93" s="239" t="s">
        <v>1126</v>
      </c>
      <c r="AO93" s="238" t="s">
        <v>1127</v>
      </c>
      <c r="AP93" s="182"/>
      <c r="AQ93" s="182" t="s">
        <v>902</v>
      </c>
      <c r="AR93" s="227" t="s">
        <v>247</v>
      </c>
      <c r="AS93" s="232">
        <v>7186236122</v>
      </c>
      <c r="AT93" s="232"/>
      <c r="AU93" s="232"/>
      <c r="AV93" s="238"/>
      <c r="AW93" s="240"/>
      <c r="AX93" s="293" t="s">
        <v>1128</v>
      </c>
      <c r="AY93" s="238"/>
      <c r="AZ93" s="238"/>
      <c r="BA93" s="232"/>
      <c r="BB93" s="238"/>
      <c r="BC93" s="238"/>
      <c r="BD93" s="182"/>
      <c r="BE93" s="182"/>
      <c r="BF93" s="238"/>
      <c r="BG93" s="234" t="str">
        <f t="shared" si="26"/>
        <v>SIM</v>
      </c>
      <c r="BH93" s="281">
        <f>'TURMA D'!AK33</f>
        <v>8</v>
      </c>
      <c r="BI93" s="281">
        <f>'TURMA D'!AL33</f>
        <v>10</v>
      </c>
      <c r="BJ93" s="281">
        <f>'TURMA D'!AM33</f>
        <v>8</v>
      </c>
      <c r="BK93" s="281">
        <f>'TURMA D'!AN33</f>
        <v>9</v>
      </c>
      <c r="BL93" s="235" t="str">
        <f>'TURMA D'!AR33</f>
        <v>NÃO</v>
      </c>
      <c r="BM93" s="235">
        <f>'TURMA D'!AS33</f>
        <v>0</v>
      </c>
      <c r="BN93" s="235">
        <f>'TURMA D'!AT33</f>
        <v>0</v>
      </c>
      <c r="BO93" s="235" t="str">
        <f>'TURMA D'!AU33</f>
        <v>NÃO</v>
      </c>
      <c r="BP93" s="235">
        <f>'TURMA D'!AV33</f>
        <v>0</v>
      </c>
      <c r="BQ93" s="235">
        <f>'TURMA D'!AW33</f>
        <v>0</v>
      </c>
      <c r="BS93" s="187"/>
      <c r="BT93" s="187"/>
      <c r="BU93" s="187"/>
      <c r="BV93" s="187"/>
      <c r="BW93" s="187"/>
      <c r="BX93" s="187"/>
      <c r="BY93" s="187"/>
      <c r="BZ93" s="187"/>
      <c r="CA93" s="187"/>
      <c r="CB93" s="187"/>
      <c r="CC93" s="187"/>
      <c r="CD93" s="187"/>
      <c r="CE93" s="187"/>
      <c r="CF93" s="187"/>
      <c r="CG93" s="187"/>
      <c r="CH93" s="187"/>
      <c r="CI93" s="187"/>
      <c r="CJ93" s="187"/>
      <c r="CK93" s="187"/>
      <c r="CL93" s="187"/>
      <c r="CM93" s="187"/>
      <c r="CN93" s="187"/>
      <c r="CO93" s="187"/>
      <c r="CP93" s="187"/>
      <c r="CQ93" s="187"/>
      <c r="CW93" s="185" t="s">
        <v>772</v>
      </c>
      <c r="CX93" s="185" t="s">
        <v>536</v>
      </c>
      <c r="CY93" s="185" t="s">
        <v>176</v>
      </c>
      <c r="CZ93" s="185" t="s">
        <v>620</v>
      </c>
    </row>
    <row r="94" spans="1:104" s="185" customFormat="1" ht="15.75" customHeight="1" x14ac:dyDescent="0.25">
      <c r="A94" s="180">
        <f t="shared" si="21"/>
        <v>2014.3</v>
      </c>
      <c r="B94" s="180" t="str">
        <f t="shared" si="22"/>
        <v>SOLAR</v>
      </c>
      <c r="C94" s="179" t="str">
        <f t="shared" si="23"/>
        <v>COLETIVO PELOURINHO</v>
      </c>
      <c r="D94" s="179" t="str">
        <f t="shared" si="24"/>
        <v>Escola Olodum</v>
      </c>
      <c r="E94" s="179" t="str">
        <f t="shared" si="25"/>
        <v>Vinicius Gomez</v>
      </c>
      <c r="F94" s="179" t="str">
        <f>'TURMA D'!A34</f>
        <v>SIM</v>
      </c>
      <c r="G94" s="179" t="str">
        <f>'TURMA D'!B34</f>
        <v>SIM</v>
      </c>
      <c r="H94" s="179" t="str">
        <f>'TURMA D'!C34</f>
        <v>NÃO</v>
      </c>
      <c r="I94" s="179" t="str">
        <f>'TURMA D'!D34</f>
        <v>SIM</v>
      </c>
      <c r="J94" s="179" t="str">
        <f>'TURMA D'!E34</f>
        <v>NÃO</v>
      </c>
      <c r="K94" s="199" t="str">
        <f>'TURMA D'!F34</f>
        <v>SIM</v>
      </c>
      <c r="L94" s="180" t="str">
        <f>'TURMA D'!AX34</f>
        <v>NÃO</v>
      </c>
      <c r="M94" s="181" t="str">
        <f>'TURMA D'!Z34</f>
        <v>Sim</v>
      </c>
      <c r="N94" s="181">
        <f>'TURMA D'!H34</f>
        <v>0</v>
      </c>
      <c r="O94" s="182" t="str">
        <f t="shared" si="27"/>
        <v>Segunda e Quarta</v>
      </c>
      <c r="P94" s="183" t="s">
        <v>144</v>
      </c>
      <c r="Q94" s="182" t="str">
        <f t="shared" si="28"/>
        <v>Varejo</v>
      </c>
      <c r="R94" s="182" t="s">
        <v>1129</v>
      </c>
      <c r="S94" s="227" t="s">
        <v>12</v>
      </c>
      <c r="T94" s="241">
        <v>35495</v>
      </c>
      <c r="U94" s="229">
        <f t="shared" ca="1" si="20"/>
        <v>17</v>
      </c>
      <c r="V94" s="182" t="s">
        <v>238</v>
      </c>
      <c r="W94" s="182" t="s">
        <v>238</v>
      </c>
      <c r="X94" s="182" t="s">
        <v>863</v>
      </c>
      <c r="Y94" s="182" t="s">
        <v>863</v>
      </c>
      <c r="Z94" s="248" t="s">
        <v>1130</v>
      </c>
      <c r="AA94" s="248" t="s">
        <v>1131</v>
      </c>
      <c r="AB94" s="182" t="s">
        <v>863</v>
      </c>
      <c r="AC94" s="182" t="s">
        <v>238</v>
      </c>
      <c r="AD94" s="182" t="s">
        <v>238</v>
      </c>
      <c r="AE94" s="182" t="s">
        <v>238</v>
      </c>
      <c r="AF94" s="182" t="s">
        <v>238</v>
      </c>
      <c r="AG94" s="182" t="s">
        <v>19</v>
      </c>
      <c r="AH94" s="182" t="s">
        <v>1110</v>
      </c>
      <c r="AI94" s="182"/>
      <c r="AJ94" s="182"/>
      <c r="AK94" s="182"/>
      <c r="AL94" s="237" t="s">
        <v>1132</v>
      </c>
      <c r="AM94" s="238">
        <v>14</v>
      </c>
      <c r="AN94" s="239" t="s">
        <v>957</v>
      </c>
      <c r="AO94" s="238" t="s">
        <v>958</v>
      </c>
      <c r="AP94" s="182"/>
      <c r="AQ94" s="182" t="s">
        <v>902</v>
      </c>
      <c r="AR94" s="227" t="s">
        <v>247</v>
      </c>
      <c r="AS94" s="232">
        <v>7193803421</v>
      </c>
      <c r="AT94" s="232"/>
      <c r="AU94" s="232"/>
      <c r="AV94" s="238"/>
      <c r="AW94" s="240"/>
      <c r="AX94" s="293" t="s">
        <v>1133</v>
      </c>
      <c r="AY94" s="238"/>
      <c r="AZ94" s="238"/>
      <c r="BA94" s="232"/>
      <c r="BB94" s="238"/>
      <c r="BC94" s="238"/>
      <c r="BD94" s="182"/>
      <c r="BE94" s="182"/>
      <c r="BF94" s="238"/>
      <c r="BG94" s="234" t="str">
        <f t="shared" si="26"/>
        <v>SIM</v>
      </c>
      <c r="BH94" s="281">
        <f>'TURMA D'!AK34</f>
        <v>9</v>
      </c>
      <c r="BI94" s="281">
        <f>'TURMA D'!AL34</f>
        <v>9</v>
      </c>
      <c r="BJ94" s="281">
        <f>'TURMA D'!AM34</f>
        <v>9</v>
      </c>
      <c r="BK94" s="281">
        <f>'TURMA D'!AN34</f>
        <v>9</v>
      </c>
      <c r="BL94" s="235" t="str">
        <f>'TURMA D'!AR34</f>
        <v>NÃO</v>
      </c>
      <c r="BM94" s="235">
        <f>'TURMA D'!AS34</f>
        <v>0</v>
      </c>
      <c r="BN94" s="235">
        <f>'TURMA D'!AT34</f>
        <v>0</v>
      </c>
      <c r="BO94" s="235" t="str">
        <f>'TURMA D'!AU34</f>
        <v>NÃO</v>
      </c>
      <c r="BP94" s="235">
        <f>'TURMA D'!AV34</f>
        <v>0</v>
      </c>
      <c r="BQ94" s="235">
        <f>'TURMA D'!AW34</f>
        <v>0</v>
      </c>
      <c r="BS94" s="187"/>
      <c r="BT94" s="187"/>
      <c r="BU94" s="187"/>
      <c r="BV94" s="187"/>
      <c r="BW94" s="187"/>
      <c r="BX94" s="187"/>
      <c r="BY94" s="187"/>
      <c r="BZ94" s="187"/>
      <c r="CA94" s="187"/>
      <c r="CB94" s="187"/>
      <c r="CC94" s="187"/>
      <c r="CD94" s="187"/>
      <c r="CE94" s="187"/>
      <c r="CF94" s="187"/>
      <c r="CG94" s="187"/>
      <c r="CH94" s="187"/>
      <c r="CI94" s="187"/>
      <c r="CJ94" s="187"/>
      <c r="CK94" s="187"/>
      <c r="CL94" s="187"/>
      <c r="CM94" s="187"/>
      <c r="CN94" s="187"/>
      <c r="CO94" s="187"/>
      <c r="CP94" s="187"/>
      <c r="CQ94" s="187"/>
      <c r="CW94" s="185" t="s">
        <v>773</v>
      </c>
      <c r="CX94" s="185" t="s">
        <v>537</v>
      </c>
      <c r="CY94" s="185" t="s">
        <v>176</v>
      </c>
      <c r="CZ94" s="185" t="s">
        <v>658</v>
      </c>
    </row>
    <row r="95" spans="1:104" s="185" customFormat="1" ht="15.75" customHeight="1" x14ac:dyDescent="0.25">
      <c r="A95" s="180">
        <f t="shared" si="21"/>
        <v>2014.3</v>
      </c>
      <c r="B95" s="180" t="str">
        <f t="shared" si="22"/>
        <v>SOLAR</v>
      </c>
      <c r="C95" s="179" t="str">
        <f t="shared" si="23"/>
        <v>COLETIVO PELOURINHO</v>
      </c>
      <c r="D95" s="179" t="str">
        <f t="shared" si="24"/>
        <v>Escola Olodum</v>
      </c>
      <c r="E95" s="179" t="str">
        <f t="shared" si="25"/>
        <v>Vinicius Gomez</v>
      </c>
      <c r="F95" s="179" t="str">
        <f>'TURMA D'!A35</f>
        <v>SIM</v>
      </c>
      <c r="G95" s="179" t="str">
        <f>'TURMA D'!B35</f>
        <v>SIM</v>
      </c>
      <c r="H95" s="179" t="str">
        <f>'TURMA D'!C35</f>
        <v>NÃO</v>
      </c>
      <c r="I95" s="179" t="str">
        <f>'TURMA D'!D35</f>
        <v>SIM</v>
      </c>
      <c r="J95" s="179" t="str">
        <f>'TURMA D'!E35</f>
        <v>NÃO</v>
      </c>
      <c r="K95" s="199" t="str">
        <f>'TURMA D'!F35</f>
        <v>SIM</v>
      </c>
      <c r="L95" s="180" t="str">
        <f>'TURMA D'!AX35</f>
        <v>NÃO</v>
      </c>
      <c r="M95" s="181" t="str">
        <f>'TURMA D'!Z35</f>
        <v>Sim</v>
      </c>
      <c r="N95" s="181">
        <f>'TURMA D'!H35</f>
        <v>0</v>
      </c>
      <c r="O95" s="182" t="str">
        <f t="shared" si="27"/>
        <v>Segunda e Quarta</v>
      </c>
      <c r="P95" s="183" t="s">
        <v>144</v>
      </c>
      <c r="Q95" s="182" t="str">
        <f t="shared" si="28"/>
        <v>Varejo</v>
      </c>
      <c r="R95" s="182" t="s">
        <v>1134</v>
      </c>
      <c r="S95" s="227" t="s">
        <v>12</v>
      </c>
      <c r="T95" s="241">
        <v>32246</v>
      </c>
      <c r="U95" s="229">
        <f t="shared" ca="1" si="20"/>
        <v>26</v>
      </c>
      <c r="V95" s="182" t="s">
        <v>238</v>
      </c>
      <c r="W95" s="182" t="s">
        <v>238</v>
      </c>
      <c r="X95" s="182" t="s">
        <v>863</v>
      </c>
      <c r="Y95" s="182" t="s">
        <v>863</v>
      </c>
      <c r="Z95" s="248" t="s">
        <v>1135</v>
      </c>
      <c r="AA95" s="248" t="s">
        <v>1136</v>
      </c>
      <c r="AB95" s="182" t="s">
        <v>863</v>
      </c>
      <c r="AC95" s="182" t="s">
        <v>863</v>
      </c>
      <c r="AD95" s="182" t="s">
        <v>238</v>
      </c>
      <c r="AE95" s="182" t="s">
        <v>238</v>
      </c>
      <c r="AF95" s="182" t="s">
        <v>238</v>
      </c>
      <c r="AG95" s="182" t="s">
        <v>19</v>
      </c>
      <c r="AH95" s="182" t="s">
        <v>1137</v>
      </c>
      <c r="AI95" s="182"/>
      <c r="AJ95" s="182"/>
      <c r="AK95" s="182"/>
      <c r="AL95" s="237" t="s">
        <v>1138</v>
      </c>
      <c r="AM95" s="238">
        <v>274</v>
      </c>
      <c r="AN95" s="239" t="s">
        <v>1139</v>
      </c>
      <c r="AO95" s="238" t="s">
        <v>894</v>
      </c>
      <c r="AP95" s="182"/>
      <c r="AQ95" s="182" t="s">
        <v>902</v>
      </c>
      <c r="AR95" s="227" t="s">
        <v>247</v>
      </c>
      <c r="AS95" s="232">
        <v>7186708040</v>
      </c>
      <c r="AT95" s="232"/>
      <c r="AU95" s="232"/>
      <c r="AV95" s="238"/>
      <c r="AW95" s="240"/>
      <c r="AX95" s="293" t="s">
        <v>1140</v>
      </c>
      <c r="AY95" s="238"/>
      <c r="AZ95" s="238"/>
      <c r="BA95" s="232"/>
      <c r="BB95" s="238"/>
      <c r="BC95" s="238"/>
      <c r="BD95" s="182"/>
      <c r="BE95" s="182"/>
      <c r="BF95" s="238"/>
      <c r="BG95" s="234" t="str">
        <f t="shared" si="26"/>
        <v>SIM</v>
      </c>
      <c r="BH95" s="281">
        <f>'TURMA D'!AK35</f>
        <v>8</v>
      </c>
      <c r="BI95" s="281">
        <f>'TURMA D'!AL35</f>
        <v>9</v>
      </c>
      <c r="BJ95" s="281">
        <f>'TURMA D'!AM35</f>
        <v>8</v>
      </c>
      <c r="BK95" s="281">
        <f>'TURMA D'!AN35</f>
        <v>8.5</v>
      </c>
      <c r="BL95" s="235" t="str">
        <f>'TURMA D'!AR35</f>
        <v>NÃO</v>
      </c>
      <c r="BM95" s="235">
        <f>'TURMA D'!AS35</f>
        <v>0</v>
      </c>
      <c r="BN95" s="235">
        <f>'TURMA D'!AT35</f>
        <v>0</v>
      </c>
      <c r="BO95" s="235" t="str">
        <f>'TURMA D'!AU35</f>
        <v>NÃO</v>
      </c>
      <c r="BP95" s="235">
        <f>'TURMA D'!AV35</f>
        <v>0</v>
      </c>
      <c r="BQ95" s="235">
        <f>'TURMA D'!AW35</f>
        <v>0</v>
      </c>
      <c r="BS95" s="187"/>
      <c r="BT95" s="187"/>
      <c r="BU95" s="187"/>
      <c r="BV95" s="187"/>
      <c r="BW95" s="187"/>
      <c r="BX95" s="187"/>
      <c r="BY95" s="187"/>
      <c r="BZ95" s="187"/>
      <c r="CA95" s="187"/>
      <c r="CB95" s="187"/>
      <c r="CC95" s="187"/>
      <c r="CD95" s="187"/>
      <c r="CE95" s="187"/>
      <c r="CF95" s="187"/>
      <c r="CG95" s="187"/>
      <c r="CH95" s="187"/>
      <c r="CI95" s="187"/>
      <c r="CJ95" s="187"/>
      <c r="CK95" s="187"/>
      <c r="CL95" s="187"/>
      <c r="CM95" s="187"/>
      <c r="CN95" s="187"/>
      <c r="CO95" s="187"/>
      <c r="CP95" s="187"/>
      <c r="CQ95" s="187"/>
      <c r="CW95" s="185" t="s">
        <v>774</v>
      </c>
      <c r="CX95" s="185" t="s">
        <v>677</v>
      </c>
      <c r="CY95" s="185" t="s">
        <v>861</v>
      </c>
      <c r="CZ95" s="185" t="s">
        <v>621</v>
      </c>
    </row>
    <row r="96" spans="1:104" s="185" customFormat="1" ht="15.75" customHeight="1" x14ac:dyDescent="0.25">
      <c r="A96" s="180">
        <f t="shared" si="21"/>
        <v>2014.3</v>
      </c>
      <c r="B96" s="180" t="str">
        <f t="shared" si="22"/>
        <v>SOLAR</v>
      </c>
      <c r="C96" s="179" t="str">
        <f t="shared" si="23"/>
        <v>COLETIVO PELOURINHO</v>
      </c>
      <c r="D96" s="179" t="str">
        <f t="shared" si="24"/>
        <v>Escola Olodum</v>
      </c>
      <c r="E96" s="179" t="str">
        <f t="shared" si="25"/>
        <v>Vinicius Gomez</v>
      </c>
      <c r="F96" s="179" t="str">
        <f>'TURMA D'!A36</f>
        <v>SIM</v>
      </c>
      <c r="G96" s="179" t="str">
        <f>'TURMA D'!B36</f>
        <v>SIM</v>
      </c>
      <c r="H96" s="179" t="str">
        <f>'TURMA D'!C36</f>
        <v>NÃO</v>
      </c>
      <c r="I96" s="179" t="str">
        <f>'TURMA D'!D36</f>
        <v>SIM</v>
      </c>
      <c r="J96" s="179" t="str">
        <f>'TURMA D'!E36</f>
        <v>NÃO</v>
      </c>
      <c r="K96" s="199" t="str">
        <f>'TURMA D'!F36</f>
        <v>SIM</v>
      </c>
      <c r="L96" s="180" t="str">
        <f>'TURMA D'!AX36</f>
        <v>NÃO</v>
      </c>
      <c r="M96" s="181" t="str">
        <f>'TURMA D'!Z36</f>
        <v>Sim</v>
      </c>
      <c r="N96" s="181">
        <f>'TURMA D'!H36</f>
        <v>0</v>
      </c>
      <c r="O96" s="182" t="str">
        <f t="shared" si="27"/>
        <v>Segunda e Quarta</v>
      </c>
      <c r="P96" s="183" t="s">
        <v>144</v>
      </c>
      <c r="Q96" s="182" t="str">
        <f t="shared" si="28"/>
        <v>Varejo</v>
      </c>
      <c r="R96" s="182" t="s">
        <v>1141</v>
      </c>
      <c r="S96" s="227" t="s">
        <v>12</v>
      </c>
      <c r="T96" s="241">
        <v>34878</v>
      </c>
      <c r="U96" s="229">
        <f t="shared" ca="1" si="20"/>
        <v>19</v>
      </c>
      <c r="V96" s="182" t="s">
        <v>238</v>
      </c>
      <c r="W96" s="182" t="s">
        <v>238</v>
      </c>
      <c r="X96" s="182" t="s">
        <v>863</v>
      </c>
      <c r="Y96" s="182" t="s">
        <v>863</v>
      </c>
      <c r="Z96" s="248" t="s">
        <v>1142</v>
      </c>
      <c r="AA96" s="248" t="s">
        <v>1143</v>
      </c>
      <c r="AB96" s="182" t="s">
        <v>863</v>
      </c>
      <c r="AC96" s="182" t="s">
        <v>863</v>
      </c>
      <c r="AD96" s="182" t="s">
        <v>238</v>
      </c>
      <c r="AE96" s="182" t="s">
        <v>238</v>
      </c>
      <c r="AF96" s="182" t="s">
        <v>238</v>
      </c>
      <c r="AG96" s="182" t="s">
        <v>19</v>
      </c>
      <c r="AH96" s="182" t="s">
        <v>1144</v>
      </c>
      <c r="AI96" s="182"/>
      <c r="AJ96" s="182"/>
      <c r="AK96" s="182"/>
      <c r="AL96" s="237" t="s">
        <v>1145</v>
      </c>
      <c r="AM96" s="238">
        <v>9</v>
      </c>
      <c r="AN96" s="239" t="s">
        <v>1146</v>
      </c>
      <c r="AO96" s="238" t="s">
        <v>1147</v>
      </c>
      <c r="AP96" s="182"/>
      <c r="AQ96" s="182" t="s">
        <v>902</v>
      </c>
      <c r="AR96" s="227" t="s">
        <v>247</v>
      </c>
      <c r="AS96" s="232">
        <v>7181202078</v>
      </c>
      <c r="AT96" s="232"/>
      <c r="AU96" s="232"/>
      <c r="AV96" s="238"/>
      <c r="AW96" s="240"/>
      <c r="AX96" s="293" t="s">
        <v>1148</v>
      </c>
      <c r="AY96" s="238"/>
      <c r="AZ96" s="238"/>
      <c r="BA96" s="232"/>
      <c r="BB96" s="238"/>
      <c r="BC96" s="238"/>
      <c r="BD96" s="182"/>
      <c r="BE96" s="182"/>
      <c r="BF96" s="238"/>
      <c r="BG96" s="234" t="str">
        <f t="shared" si="26"/>
        <v>SIM</v>
      </c>
      <c r="BH96" s="281">
        <f>'TURMA D'!AK36</f>
        <v>9</v>
      </c>
      <c r="BI96" s="281">
        <f>'TURMA D'!AL36</f>
        <v>9</v>
      </c>
      <c r="BJ96" s="281">
        <f>'TURMA D'!AM36</f>
        <v>9</v>
      </c>
      <c r="BK96" s="281">
        <f>'TURMA D'!AN36</f>
        <v>9</v>
      </c>
      <c r="BL96" s="235" t="str">
        <f>'TURMA D'!AR36</f>
        <v>NÃO</v>
      </c>
      <c r="BM96" s="235">
        <f>'TURMA D'!AS36</f>
        <v>0</v>
      </c>
      <c r="BN96" s="235">
        <f>'TURMA D'!AT36</f>
        <v>0</v>
      </c>
      <c r="BO96" s="235" t="str">
        <f>'TURMA D'!AU36</f>
        <v>NÃO</v>
      </c>
      <c r="BP96" s="235">
        <f>'TURMA D'!AV36</f>
        <v>0</v>
      </c>
      <c r="BQ96" s="235">
        <f>'TURMA D'!AW36</f>
        <v>0</v>
      </c>
      <c r="BS96" s="187"/>
      <c r="BT96" s="187"/>
      <c r="BU96" s="187"/>
      <c r="BV96" s="187"/>
      <c r="BW96" s="187"/>
      <c r="BX96" s="187"/>
      <c r="BY96" s="187"/>
      <c r="BZ96" s="187"/>
      <c r="CA96" s="187"/>
      <c r="CB96" s="187"/>
      <c r="CC96" s="187"/>
      <c r="CD96" s="187"/>
      <c r="CE96" s="187"/>
      <c r="CF96" s="187"/>
      <c r="CG96" s="187"/>
      <c r="CH96" s="187"/>
      <c r="CI96" s="187"/>
      <c r="CJ96" s="187"/>
      <c r="CK96" s="187"/>
      <c r="CL96" s="187"/>
      <c r="CM96" s="187"/>
      <c r="CN96" s="187"/>
      <c r="CO96" s="187"/>
      <c r="CP96" s="187"/>
      <c r="CQ96" s="187"/>
      <c r="CW96" s="185" t="s">
        <v>775</v>
      </c>
      <c r="CX96" s="185" t="s">
        <v>538</v>
      </c>
      <c r="CY96" s="185" t="s">
        <v>176</v>
      </c>
      <c r="CZ96" s="185" t="s">
        <v>622</v>
      </c>
    </row>
    <row r="97" spans="1:104" s="185" customFormat="1" ht="15.75" customHeight="1" x14ac:dyDescent="0.25">
      <c r="A97" s="180">
        <f t="shared" si="21"/>
        <v>2014.3</v>
      </c>
      <c r="B97" s="180" t="str">
        <f t="shared" si="22"/>
        <v>SOLAR</v>
      </c>
      <c r="C97" s="179" t="str">
        <f t="shared" si="23"/>
        <v>COLETIVO PELOURINHO</v>
      </c>
      <c r="D97" s="179" t="str">
        <f t="shared" si="24"/>
        <v>Escola Olodum</v>
      </c>
      <c r="E97" s="179" t="str">
        <f t="shared" si="25"/>
        <v>Vinicius Gomez</v>
      </c>
      <c r="F97" s="179" t="str">
        <f>'TURMA D'!A37</f>
        <v>SIM</v>
      </c>
      <c r="G97" s="179" t="str">
        <f>'TURMA D'!B37</f>
        <v>SIM</v>
      </c>
      <c r="H97" s="179" t="str">
        <f>'TURMA D'!C37</f>
        <v>NÃO</v>
      </c>
      <c r="I97" s="179" t="str">
        <f>'TURMA D'!D37</f>
        <v>SIM</v>
      </c>
      <c r="J97" s="179" t="str">
        <f>'TURMA D'!E37</f>
        <v>NÃO</v>
      </c>
      <c r="K97" s="199" t="str">
        <f>'TURMA D'!F37</f>
        <v>SIM</v>
      </c>
      <c r="L97" s="180" t="str">
        <f>'TURMA D'!AX37</f>
        <v>NÃO</v>
      </c>
      <c r="M97" s="181" t="str">
        <f>'TURMA D'!Z37</f>
        <v>Sim</v>
      </c>
      <c r="N97" s="181">
        <f>'TURMA D'!H37</f>
        <v>0</v>
      </c>
      <c r="O97" s="182" t="str">
        <f t="shared" si="27"/>
        <v>Segunda e Quarta</v>
      </c>
      <c r="P97" s="183" t="s">
        <v>144</v>
      </c>
      <c r="Q97" s="182" t="str">
        <f t="shared" si="28"/>
        <v>Varejo</v>
      </c>
      <c r="R97" s="182" t="s">
        <v>1149</v>
      </c>
      <c r="S97" s="227" t="s">
        <v>12</v>
      </c>
      <c r="T97" s="241">
        <v>33276</v>
      </c>
      <c r="U97" s="229">
        <f t="shared" ca="1" si="20"/>
        <v>23</v>
      </c>
      <c r="V97" s="182" t="s">
        <v>238</v>
      </c>
      <c r="W97" s="182" t="s">
        <v>238</v>
      </c>
      <c r="X97" s="182" t="s">
        <v>863</v>
      </c>
      <c r="Y97" s="182" t="s">
        <v>863</v>
      </c>
      <c r="Z97" s="248" t="s">
        <v>1150</v>
      </c>
      <c r="AA97" s="248" t="s">
        <v>1151</v>
      </c>
      <c r="AB97" s="182" t="s">
        <v>863</v>
      </c>
      <c r="AC97" s="182" t="s">
        <v>863</v>
      </c>
      <c r="AD97" s="182" t="s">
        <v>238</v>
      </c>
      <c r="AE97" s="182" t="s">
        <v>238</v>
      </c>
      <c r="AF97" s="182" t="s">
        <v>238</v>
      </c>
      <c r="AG97" s="182" t="s">
        <v>19</v>
      </c>
      <c r="AH97" s="182" t="s">
        <v>1152</v>
      </c>
      <c r="AI97" s="182"/>
      <c r="AJ97" s="182"/>
      <c r="AK97" s="182"/>
      <c r="AL97" s="237" t="s">
        <v>1153</v>
      </c>
      <c r="AM97" s="238" t="s">
        <v>1154</v>
      </c>
      <c r="AN97" s="239" t="s">
        <v>957</v>
      </c>
      <c r="AO97" s="238" t="s">
        <v>1027</v>
      </c>
      <c r="AP97" s="182"/>
      <c r="AQ97" s="182" t="s">
        <v>902</v>
      </c>
      <c r="AR97" s="227" t="s">
        <v>247</v>
      </c>
      <c r="AS97" s="232">
        <v>7187719355</v>
      </c>
      <c r="AT97" s="232"/>
      <c r="AU97" s="232"/>
      <c r="AV97" s="238"/>
      <c r="AW97" s="240"/>
      <c r="AX97" s="293" t="s">
        <v>1155</v>
      </c>
      <c r="AY97" s="238"/>
      <c r="AZ97" s="238"/>
      <c r="BA97" s="232"/>
      <c r="BB97" s="238"/>
      <c r="BC97" s="238"/>
      <c r="BD97" s="182"/>
      <c r="BE97" s="182"/>
      <c r="BF97" s="238"/>
      <c r="BG97" s="234" t="str">
        <f t="shared" si="26"/>
        <v>SIM</v>
      </c>
      <c r="BH97" s="281">
        <f>'TURMA D'!AK37</f>
        <v>8</v>
      </c>
      <c r="BI97" s="281">
        <f>'TURMA D'!AL37</f>
        <v>8</v>
      </c>
      <c r="BJ97" s="281">
        <f>'TURMA D'!AM37</f>
        <v>8</v>
      </c>
      <c r="BK97" s="281">
        <f>'TURMA D'!AN37</f>
        <v>8</v>
      </c>
      <c r="BL97" s="235" t="str">
        <f>'TURMA D'!AR37</f>
        <v>NÃO</v>
      </c>
      <c r="BM97" s="235">
        <f>'TURMA D'!AS37</f>
        <v>0</v>
      </c>
      <c r="BN97" s="235">
        <f>'TURMA D'!AT37</f>
        <v>0</v>
      </c>
      <c r="BO97" s="235" t="str">
        <f>'TURMA D'!AU37</f>
        <v>NÃO</v>
      </c>
      <c r="BP97" s="235">
        <f>'TURMA D'!AV37</f>
        <v>0</v>
      </c>
      <c r="BQ97" s="235">
        <f>'TURMA D'!AW37</f>
        <v>0</v>
      </c>
      <c r="BS97" s="187"/>
      <c r="BT97" s="187"/>
      <c r="BU97" s="187"/>
      <c r="BV97" s="187"/>
      <c r="BW97" s="187"/>
      <c r="BX97" s="187"/>
      <c r="BY97" s="187"/>
      <c r="BZ97" s="187"/>
      <c r="CA97" s="187"/>
      <c r="CB97" s="187"/>
      <c r="CC97" s="187"/>
      <c r="CD97" s="187"/>
      <c r="CE97" s="187"/>
      <c r="CF97" s="187"/>
      <c r="CG97" s="187"/>
      <c r="CH97" s="187"/>
      <c r="CI97" s="187"/>
      <c r="CJ97" s="187"/>
      <c r="CK97" s="187"/>
      <c r="CL97" s="187"/>
      <c r="CM97" s="187"/>
      <c r="CN97" s="187"/>
      <c r="CO97" s="187"/>
      <c r="CP97" s="187"/>
      <c r="CQ97" s="187"/>
      <c r="CW97" s="185" t="s">
        <v>776</v>
      </c>
      <c r="CX97" s="185" t="s">
        <v>838</v>
      </c>
      <c r="CY97" s="185" t="s">
        <v>545</v>
      </c>
      <c r="CZ97" s="185" t="s">
        <v>659</v>
      </c>
    </row>
    <row r="98" spans="1:104" s="185" customFormat="1" ht="15.75" customHeight="1" x14ac:dyDescent="0.25">
      <c r="A98" s="180">
        <f t="shared" si="21"/>
        <v>2014.3</v>
      </c>
      <c r="B98" s="180" t="str">
        <f t="shared" si="22"/>
        <v>SOLAR</v>
      </c>
      <c r="C98" s="179" t="str">
        <f t="shared" si="23"/>
        <v>COLETIVO PELOURINHO</v>
      </c>
      <c r="D98" s="179" t="str">
        <f t="shared" si="24"/>
        <v>Escola Olodum</v>
      </c>
      <c r="E98" s="179" t="str">
        <f t="shared" si="25"/>
        <v>Vinicius Gomez</v>
      </c>
      <c r="F98" s="179" t="str">
        <f>'TURMA D'!A38</f>
        <v>SIM</v>
      </c>
      <c r="G98" s="179" t="str">
        <f>'TURMA D'!B38</f>
        <v>SIM</v>
      </c>
      <c r="H98" s="179" t="str">
        <f>'TURMA D'!C38</f>
        <v>NÃO</v>
      </c>
      <c r="I98" s="179" t="str">
        <f>'TURMA D'!D38</f>
        <v>SIM</v>
      </c>
      <c r="J98" s="179" t="str">
        <f>'TURMA D'!E38</f>
        <v>NÃO</v>
      </c>
      <c r="K98" s="199" t="str">
        <f>'TURMA D'!F38</f>
        <v>SIM</v>
      </c>
      <c r="L98" s="180" t="str">
        <f>'TURMA D'!AX38</f>
        <v>NÃO</v>
      </c>
      <c r="M98" s="181" t="str">
        <f>'TURMA D'!Z38</f>
        <v>Sim</v>
      </c>
      <c r="N98" s="181">
        <f>'TURMA D'!H38</f>
        <v>0</v>
      </c>
      <c r="O98" s="182" t="str">
        <f t="shared" si="27"/>
        <v>Segunda e Quarta</v>
      </c>
      <c r="P98" s="183" t="s">
        <v>144</v>
      </c>
      <c r="Q98" s="182" t="str">
        <f t="shared" si="28"/>
        <v>Varejo</v>
      </c>
      <c r="R98" s="182" t="s">
        <v>1156</v>
      </c>
      <c r="S98" s="227" t="s">
        <v>12</v>
      </c>
      <c r="T98" s="241">
        <v>34931</v>
      </c>
      <c r="U98" s="229">
        <f t="shared" ca="1" si="20"/>
        <v>19</v>
      </c>
      <c r="V98" s="182" t="s">
        <v>238</v>
      </c>
      <c r="W98" s="182" t="s">
        <v>238</v>
      </c>
      <c r="X98" s="182" t="s">
        <v>863</v>
      </c>
      <c r="Y98" s="182" t="s">
        <v>863</v>
      </c>
      <c r="Z98" s="248" t="s">
        <v>1157</v>
      </c>
      <c r="AA98" s="248" t="s">
        <v>1158</v>
      </c>
      <c r="AB98" s="182" t="s">
        <v>863</v>
      </c>
      <c r="AC98" s="182" t="s">
        <v>863</v>
      </c>
      <c r="AD98" s="182" t="s">
        <v>238</v>
      </c>
      <c r="AE98" s="182" t="s">
        <v>238</v>
      </c>
      <c r="AF98" s="182" t="s">
        <v>238</v>
      </c>
      <c r="AG98" s="182" t="s">
        <v>19</v>
      </c>
      <c r="AH98" s="182" t="s">
        <v>1159</v>
      </c>
      <c r="AI98" s="182"/>
      <c r="AJ98" s="182"/>
      <c r="AK98" s="182"/>
      <c r="AL98" s="237" t="s">
        <v>1160</v>
      </c>
      <c r="AM98" s="238">
        <v>86</v>
      </c>
      <c r="AN98" s="239" t="s">
        <v>1161</v>
      </c>
      <c r="AO98" s="238" t="s">
        <v>1147</v>
      </c>
      <c r="AP98" s="182"/>
      <c r="AQ98" s="182" t="s">
        <v>902</v>
      </c>
      <c r="AR98" s="227" t="s">
        <v>247</v>
      </c>
      <c r="AS98" s="232">
        <v>7182093179</v>
      </c>
      <c r="AT98" s="232"/>
      <c r="AU98" s="232"/>
      <c r="AV98" s="238"/>
      <c r="AW98" s="240"/>
      <c r="AX98" s="293" t="s">
        <v>1162</v>
      </c>
      <c r="AY98" s="238"/>
      <c r="AZ98" s="238"/>
      <c r="BA98" s="232"/>
      <c r="BB98" s="238"/>
      <c r="BC98" s="238"/>
      <c r="BD98" s="182"/>
      <c r="BE98" s="182"/>
      <c r="BF98" s="238"/>
      <c r="BG98" s="234" t="str">
        <f t="shared" si="26"/>
        <v>SIM</v>
      </c>
      <c r="BH98" s="281">
        <f>'TURMA D'!AK38</f>
        <v>8</v>
      </c>
      <c r="BI98" s="281">
        <f>'TURMA D'!AL38</f>
        <v>9</v>
      </c>
      <c r="BJ98" s="281">
        <f>'TURMA D'!AM38</f>
        <v>8</v>
      </c>
      <c r="BK98" s="281">
        <f>'TURMA D'!AN38</f>
        <v>8.5</v>
      </c>
      <c r="BL98" s="235" t="str">
        <f>'TURMA D'!AR38</f>
        <v>NÃO</v>
      </c>
      <c r="BM98" s="235">
        <f>'TURMA D'!AS38</f>
        <v>0</v>
      </c>
      <c r="BN98" s="235">
        <f>'TURMA D'!AT38</f>
        <v>0</v>
      </c>
      <c r="BO98" s="235" t="str">
        <f>'TURMA D'!AU38</f>
        <v>NÃO</v>
      </c>
      <c r="BP98" s="235">
        <f>'TURMA D'!AV38</f>
        <v>0</v>
      </c>
      <c r="BQ98" s="235">
        <f>'TURMA D'!AW38</f>
        <v>0</v>
      </c>
      <c r="BS98" s="187"/>
      <c r="BT98" s="187"/>
      <c r="BU98" s="187"/>
      <c r="BV98" s="187"/>
      <c r="BW98" s="187"/>
      <c r="BX98" s="187"/>
      <c r="BY98" s="187"/>
      <c r="BZ98" s="187"/>
      <c r="CA98" s="187"/>
      <c r="CB98" s="187"/>
      <c r="CC98" s="187"/>
      <c r="CD98" s="187"/>
      <c r="CE98" s="187"/>
      <c r="CF98" s="187"/>
      <c r="CG98" s="187"/>
      <c r="CH98" s="187"/>
      <c r="CI98" s="187"/>
      <c r="CJ98" s="187"/>
      <c r="CK98" s="187"/>
      <c r="CL98" s="187"/>
      <c r="CM98" s="187"/>
      <c r="CN98" s="187"/>
      <c r="CO98" s="187"/>
      <c r="CP98" s="187"/>
      <c r="CQ98" s="187"/>
      <c r="CW98" s="185" t="s">
        <v>777</v>
      </c>
      <c r="CX98" s="185" t="s">
        <v>530</v>
      </c>
      <c r="CY98" s="185" t="s">
        <v>184</v>
      </c>
      <c r="CZ98" s="185" t="s">
        <v>660</v>
      </c>
    </row>
    <row r="99" spans="1:104" s="185" customFormat="1" ht="15.75" customHeight="1" x14ac:dyDescent="0.25">
      <c r="A99" s="180">
        <f t="shared" si="21"/>
        <v>2014.3</v>
      </c>
      <c r="B99" s="180" t="str">
        <f t="shared" si="22"/>
        <v>SOLAR</v>
      </c>
      <c r="C99" s="179" t="str">
        <f t="shared" si="23"/>
        <v>COLETIVO PELOURINHO</v>
      </c>
      <c r="D99" s="179" t="str">
        <f t="shared" si="24"/>
        <v>Escola Olodum</v>
      </c>
      <c r="E99" s="179" t="str">
        <f t="shared" si="25"/>
        <v>Vinicius Gomez</v>
      </c>
      <c r="F99" s="179" t="str">
        <f>'TURMA D'!A39</f>
        <v>SIM</v>
      </c>
      <c r="G99" s="179" t="str">
        <f>'TURMA D'!B39</f>
        <v>SIM</v>
      </c>
      <c r="H99" s="179" t="str">
        <f>'TURMA D'!C39</f>
        <v>NÃO</v>
      </c>
      <c r="I99" s="179" t="str">
        <f>'TURMA D'!D39</f>
        <v>SIM</v>
      </c>
      <c r="J99" s="179" t="str">
        <f>'TURMA D'!E39</f>
        <v>NÃO</v>
      </c>
      <c r="K99" s="199" t="str">
        <f>'TURMA D'!F39</f>
        <v>SIM</v>
      </c>
      <c r="L99" s="180" t="str">
        <f>'TURMA D'!AX39</f>
        <v>NÃO</v>
      </c>
      <c r="M99" s="181" t="str">
        <f>'TURMA D'!Z39</f>
        <v>Sim</v>
      </c>
      <c r="N99" s="181">
        <f>'TURMA D'!H39</f>
        <v>0</v>
      </c>
      <c r="O99" s="182" t="str">
        <f t="shared" si="27"/>
        <v>Segunda e Quarta</v>
      </c>
      <c r="P99" s="183" t="s">
        <v>144</v>
      </c>
      <c r="Q99" s="182" t="str">
        <f t="shared" si="28"/>
        <v>Varejo</v>
      </c>
      <c r="R99" s="182" t="s">
        <v>1163</v>
      </c>
      <c r="S99" s="227" t="s">
        <v>8</v>
      </c>
      <c r="T99" s="241">
        <v>35078</v>
      </c>
      <c r="U99" s="229">
        <f t="shared" ca="1" si="20"/>
        <v>18</v>
      </c>
      <c r="V99" s="182" t="s">
        <v>238</v>
      </c>
      <c r="W99" s="182" t="s">
        <v>238</v>
      </c>
      <c r="X99" s="182" t="s">
        <v>863</v>
      </c>
      <c r="Y99" s="182" t="s">
        <v>863</v>
      </c>
      <c r="Z99" s="248" t="s">
        <v>1164</v>
      </c>
      <c r="AA99" s="248" t="s">
        <v>1165</v>
      </c>
      <c r="AB99" s="182" t="s">
        <v>863</v>
      </c>
      <c r="AC99" s="182" t="s">
        <v>863</v>
      </c>
      <c r="AD99" s="182" t="s">
        <v>863</v>
      </c>
      <c r="AE99" s="182" t="s">
        <v>863</v>
      </c>
      <c r="AF99" s="182" t="s">
        <v>863</v>
      </c>
      <c r="AG99" s="182" t="s">
        <v>19</v>
      </c>
      <c r="AH99" s="182" t="s">
        <v>1166</v>
      </c>
      <c r="AI99" s="182" t="s">
        <v>17</v>
      </c>
      <c r="AJ99" s="182" t="s">
        <v>206</v>
      </c>
      <c r="AK99" s="182"/>
      <c r="AL99" s="237" t="s">
        <v>1167</v>
      </c>
      <c r="AM99" s="238">
        <v>83</v>
      </c>
      <c r="AN99" s="239" t="s">
        <v>957</v>
      </c>
      <c r="AO99" s="238" t="s">
        <v>1147</v>
      </c>
      <c r="AP99" s="182"/>
      <c r="AQ99" s="182" t="s">
        <v>902</v>
      </c>
      <c r="AR99" s="227" t="s">
        <v>247</v>
      </c>
      <c r="AS99" s="232">
        <v>11948579319</v>
      </c>
      <c r="AT99" s="232"/>
      <c r="AU99" s="232"/>
      <c r="AV99" s="238"/>
      <c r="AW99" s="240"/>
      <c r="AX99" s="293" t="s">
        <v>1168</v>
      </c>
      <c r="AY99" s="238"/>
      <c r="AZ99" s="238"/>
      <c r="BA99" s="232"/>
      <c r="BB99" s="238"/>
      <c r="BC99" s="238"/>
      <c r="BD99" s="182"/>
      <c r="BE99" s="182"/>
      <c r="BF99" s="238"/>
      <c r="BG99" s="234" t="str">
        <f t="shared" si="26"/>
        <v>SIM</v>
      </c>
      <c r="BH99" s="281">
        <f>'TURMA D'!AK39</f>
        <v>8</v>
      </c>
      <c r="BI99" s="281">
        <f>'TURMA D'!AL39</f>
        <v>8</v>
      </c>
      <c r="BJ99" s="281">
        <f>'TURMA D'!AM39</f>
        <v>8</v>
      </c>
      <c r="BK99" s="281">
        <f>'TURMA D'!AN39</f>
        <v>8</v>
      </c>
      <c r="BL99" s="235" t="str">
        <f>'TURMA D'!AR39</f>
        <v>NÃO</v>
      </c>
      <c r="BM99" s="235">
        <f>'TURMA D'!AS39</f>
        <v>0</v>
      </c>
      <c r="BN99" s="235">
        <f>'TURMA D'!AT39</f>
        <v>0</v>
      </c>
      <c r="BO99" s="235" t="str">
        <f>'TURMA D'!AU39</f>
        <v>NÃO</v>
      </c>
      <c r="BP99" s="235">
        <f>'TURMA D'!AV39</f>
        <v>0</v>
      </c>
      <c r="BQ99" s="235">
        <f>'TURMA D'!AW39</f>
        <v>0</v>
      </c>
      <c r="BS99" s="187"/>
      <c r="BT99" s="187"/>
      <c r="BU99" s="187"/>
      <c r="BV99" s="187"/>
      <c r="BW99" s="187"/>
      <c r="BX99" s="187"/>
      <c r="BY99" s="187"/>
      <c r="BZ99" s="187"/>
      <c r="CA99" s="187"/>
      <c r="CB99" s="187"/>
      <c r="CC99" s="187"/>
      <c r="CD99" s="187"/>
      <c r="CE99" s="187"/>
      <c r="CF99" s="187"/>
      <c r="CG99" s="187"/>
      <c r="CH99" s="187"/>
      <c r="CI99" s="187"/>
      <c r="CJ99" s="187"/>
      <c r="CK99" s="187"/>
      <c r="CL99" s="187"/>
      <c r="CM99" s="187"/>
      <c r="CN99" s="187"/>
      <c r="CO99" s="187"/>
      <c r="CP99" s="187"/>
      <c r="CQ99" s="187"/>
      <c r="CW99" s="185" t="s">
        <v>778</v>
      </c>
      <c r="CX99" s="185" t="s">
        <v>839</v>
      </c>
      <c r="CY99" s="185" t="s">
        <v>861</v>
      </c>
      <c r="CZ99" s="185" t="s">
        <v>661</v>
      </c>
    </row>
    <row r="100" spans="1:104" s="185" customFormat="1" ht="15.75" customHeight="1" x14ac:dyDescent="0.25">
      <c r="A100" s="180">
        <f t="shared" si="21"/>
        <v>2014.3</v>
      </c>
      <c r="B100" s="180" t="str">
        <f t="shared" si="22"/>
        <v>SOLAR</v>
      </c>
      <c r="C100" s="179" t="str">
        <f t="shared" si="23"/>
        <v>COLETIVO PELOURINHO</v>
      </c>
      <c r="D100" s="179" t="str">
        <f t="shared" si="24"/>
        <v>Escola Olodum</v>
      </c>
      <c r="E100" s="179" t="str">
        <f t="shared" si="25"/>
        <v>Vinicius Gomez</v>
      </c>
      <c r="F100" s="179" t="str">
        <f>'TURMA D'!A40</f>
        <v>SIM</v>
      </c>
      <c r="G100" s="179" t="str">
        <f>'TURMA D'!B40</f>
        <v>SIM</v>
      </c>
      <c r="H100" s="179" t="str">
        <f>'TURMA D'!C40</f>
        <v>NÃO</v>
      </c>
      <c r="I100" s="179" t="str">
        <f>'TURMA D'!D40</f>
        <v>SIM</v>
      </c>
      <c r="J100" s="179" t="str">
        <f>'TURMA D'!E40</f>
        <v>NÃO</v>
      </c>
      <c r="K100" s="199" t="str">
        <f>'TURMA D'!F40</f>
        <v>SIM</v>
      </c>
      <c r="L100" s="180" t="str">
        <f>'TURMA D'!AX40</f>
        <v>NÃO</v>
      </c>
      <c r="M100" s="181" t="str">
        <f>'TURMA D'!Z40</f>
        <v>Sim</v>
      </c>
      <c r="N100" s="181">
        <f>'TURMA D'!H40</f>
        <v>0</v>
      </c>
      <c r="O100" s="182" t="str">
        <f t="shared" si="27"/>
        <v>Segunda e Quarta</v>
      </c>
      <c r="P100" s="183" t="s">
        <v>144</v>
      </c>
      <c r="Q100" s="182" t="str">
        <f t="shared" si="28"/>
        <v>Varejo</v>
      </c>
      <c r="R100" s="182" t="s">
        <v>1169</v>
      </c>
      <c r="S100" s="227" t="s">
        <v>8</v>
      </c>
      <c r="T100" s="241">
        <v>35298</v>
      </c>
      <c r="U100" s="229">
        <f t="shared" ca="1" si="20"/>
        <v>18</v>
      </c>
      <c r="V100" s="182" t="s">
        <v>238</v>
      </c>
      <c r="W100" s="182" t="s">
        <v>238</v>
      </c>
      <c r="X100" s="182" t="s">
        <v>863</v>
      </c>
      <c r="Y100" s="182" t="s">
        <v>863</v>
      </c>
      <c r="Z100" s="248" t="s">
        <v>1170</v>
      </c>
      <c r="AA100" s="248" t="s">
        <v>1171</v>
      </c>
      <c r="AB100" s="182" t="s">
        <v>863</v>
      </c>
      <c r="AC100" s="182" t="s">
        <v>863</v>
      </c>
      <c r="AD100" s="182" t="s">
        <v>238</v>
      </c>
      <c r="AE100" s="182" t="s">
        <v>863</v>
      </c>
      <c r="AF100" s="182" t="s">
        <v>238</v>
      </c>
      <c r="AG100" s="182" t="s">
        <v>19</v>
      </c>
      <c r="AH100" s="182" t="s">
        <v>1159</v>
      </c>
      <c r="AI100" s="182"/>
      <c r="AJ100" s="182"/>
      <c r="AK100" s="182"/>
      <c r="AL100" s="237" t="s">
        <v>1172</v>
      </c>
      <c r="AM100" s="238" t="s">
        <v>1173</v>
      </c>
      <c r="AN100" s="239" t="s">
        <v>1174</v>
      </c>
      <c r="AO100" s="238" t="s">
        <v>912</v>
      </c>
      <c r="AP100" s="182"/>
      <c r="AQ100" s="182" t="s">
        <v>902</v>
      </c>
      <c r="AR100" s="227" t="s">
        <v>247</v>
      </c>
      <c r="AS100" s="232">
        <v>7182856198</v>
      </c>
      <c r="AT100" s="232"/>
      <c r="AU100" s="232"/>
      <c r="AV100" s="238"/>
      <c r="AW100" s="240"/>
      <c r="AX100" s="293" t="s">
        <v>1175</v>
      </c>
      <c r="AY100" s="238"/>
      <c r="AZ100" s="238"/>
      <c r="BA100" s="232"/>
      <c r="BB100" s="238"/>
      <c r="BC100" s="238"/>
      <c r="BD100" s="182"/>
      <c r="BE100" s="182"/>
      <c r="BF100" s="238"/>
      <c r="BG100" s="234" t="str">
        <f t="shared" si="26"/>
        <v>SIM</v>
      </c>
      <c r="BH100" s="281">
        <f>'TURMA D'!AK40</f>
        <v>8</v>
      </c>
      <c r="BI100" s="281">
        <f>'TURMA D'!AL40</f>
        <v>9</v>
      </c>
      <c r="BJ100" s="281">
        <f>'TURMA D'!AM40</f>
        <v>8</v>
      </c>
      <c r="BK100" s="281">
        <f>'TURMA D'!AN40</f>
        <v>8.5</v>
      </c>
      <c r="BL100" s="235" t="str">
        <f>'TURMA D'!AR40</f>
        <v>NÃO</v>
      </c>
      <c r="BM100" s="235">
        <f>'TURMA D'!AS40</f>
        <v>0</v>
      </c>
      <c r="BN100" s="235">
        <f>'TURMA D'!AT40</f>
        <v>0</v>
      </c>
      <c r="BO100" s="235" t="str">
        <f>'TURMA D'!AU40</f>
        <v>NÃO</v>
      </c>
      <c r="BP100" s="235">
        <f>'TURMA D'!AV40</f>
        <v>0</v>
      </c>
      <c r="BQ100" s="235">
        <f>'TURMA D'!AW40</f>
        <v>0</v>
      </c>
      <c r="BS100" s="187"/>
      <c r="BT100" s="187"/>
      <c r="BU100" s="187"/>
      <c r="BV100" s="187"/>
      <c r="BW100" s="187"/>
      <c r="BX100" s="187"/>
      <c r="BY100" s="187"/>
      <c r="BZ100" s="187"/>
      <c r="CA100" s="187"/>
      <c r="CB100" s="187"/>
      <c r="CC100" s="187"/>
      <c r="CD100" s="187"/>
      <c r="CE100" s="187"/>
      <c r="CF100" s="187"/>
      <c r="CG100" s="187"/>
      <c r="CH100" s="187"/>
      <c r="CI100" s="187"/>
      <c r="CJ100" s="187"/>
      <c r="CK100" s="187"/>
      <c r="CL100" s="187"/>
      <c r="CM100" s="187"/>
      <c r="CN100" s="187"/>
      <c r="CO100" s="187"/>
      <c r="CP100" s="187"/>
      <c r="CQ100" s="187"/>
      <c r="CW100" s="185" t="s">
        <v>779</v>
      </c>
      <c r="CX100" s="185" t="s">
        <v>539</v>
      </c>
      <c r="CY100" s="185" t="s">
        <v>176</v>
      </c>
      <c r="CZ100" s="185" t="s">
        <v>624</v>
      </c>
    </row>
    <row r="101" spans="1:104" s="185" customFormat="1" ht="15.75" customHeight="1" x14ac:dyDescent="0.25">
      <c r="A101" s="180">
        <f t="shared" si="21"/>
        <v>2014.3</v>
      </c>
      <c r="B101" s="180" t="str">
        <f t="shared" si="22"/>
        <v>SOLAR</v>
      </c>
      <c r="C101" s="179" t="str">
        <f t="shared" si="23"/>
        <v>COLETIVO PELOURINHO</v>
      </c>
      <c r="D101" s="179" t="str">
        <f t="shared" si="24"/>
        <v>Escola Olodum</v>
      </c>
      <c r="E101" s="179" t="str">
        <f t="shared" si="25"/>
        <v>Vinicius Gomez</v>
      </c>
      <c r="F101" s="179" t="str">
        <f>'TURMA D'!A41</f>
        <v>SIM</v>
      </c>
      <c r="G101" s="179" t="str">
        <f>'TURMA D'!B41</f>
        <v>SIM</v>
      </c>
      <c r="H101" s="179" t="str">
        <f>'TURMA D'!C41</f>
        <v>NÃO</v>
      </c>
      <c r="I101" s="179" t="str">
        <f>'TURMA D'!D41</f>
        <v>SIM</v>
      </c>
      <c r="J101" s="179" t="str">
        <f>'TURMA D'!E41</f>
        <v>NÃO</v>
      </c>
      <c r="K101" s="199" t="str">
        <f>'TURMA D'!F41</f>
        <v>SIM</v>
      </c>
      <c r="L101" s="180" t="str">
        <f>'TURMA D'!AX41</f>
        <v>NÃO</v>
      </c>
      <c r="M101" s="181" t="str">
        <f>'TURMA D'!Z41</f>
        <v>Sim</v>
      </c>
      <c r="N101" s="181">
        <f>'TURMA D'!H41</f>
        <v>0</v>
      </c>
      <c r="O101" s="182" t="str">
        <f t="shared" si="27"/>
        <v>Segunda e Quarta</v>
      </c>
      <c r="P101" s="183" t="s">
        <v>144</v>
      </c>
      <c r="Q101" s="182" t="str">
        <f t="shared" si="28"/>
        <v>Varejo</v>
      </c>
      <c r="R101" s="182" t="s">
        <v>1354</v>
      </c>
      <c r="S101" s="227" t="s">
        <v>12</v>
      </c>
      <c r="T101" s="228">
        <v>34298</v>
      </c>
      <c r="U101" s="229">
        <f t="shared" ca="1" si="20"/>
        <v>20</v>
      </c>
      <c r="V101" s="182" t="s">
        <v>193</v>
      </c>
      <c r="W101" s="182" t="s">
        <v>193</v>
      </c>
      <c r="X101" s="182" t="s">
        <v>192</v>
      </c>
      <c r="Y101" s="230" t="s">
        <v>192</v>
      </c>
      <c r="Z101" s="248" t="s">
        <v>1355</v>
      </c>
      <c r="AA101" s="248" t="s">
        <v>1356</v>
      </c>
      <c r="AB101" s="182" t="s">
        <v>192</v>
      </c>
      <c r="AC101" s="182" t="s">
        <v>192</v>
      </c>
      <c r="AD101" s="182" t="s">
        <v>193</v>
      </c>
      <c r="AE101" s="182" t="s">
        <v>193</v>
      </c>
      <c r="AF101" s="182" t="s">
        <v>193</v>
      </c>
      <c r="AG101" s="182" t="s">
        <v>19</v>
      </c>
      <c r="AH101" s="182" t="s">
        <v>1357</v>
      </c>
      <c r="AI101" s="182"/>
      <c r="AJ101" s="182"/>
      <c r="AK101" s="182"/>
      <c r="AL101" s="227" t="s">
        <v>1358</v>
      </c>
      <c r="AM101" s="182">
        <v>10</v>
      </c>
      <c r="AN101" s="231" t="s">
        <v>1359</v>
      </c>
      <c r="AO101" s="182" t="s">
        <v>1360</v>
      </c>
      <c r="AP101" s="182"/>
      <c r="AQ101" s="182" t="s">
        <v>902</v>
      </c>
      <c r="AR101" s="227" t="s">
        <v>247</v>
      </c>
      <c r="AS101" s="294">
        <v>7186853420</v>
      </c>
      <c r="AT101" s="232">
        <v>7186853420</v>
      </c>
      <c r="AU101" s="232"/>
      <c r="AV101" s="182"/>
      <c r="AW101" s="233"/>
      <c r="AX101" s="293" t="s">
        <v>1361</v>
      </c>
      <c r="AY101" s="238"/>
      <c r="AZ101" s="238"/>
      <c r="BA101" s="232"/>
      <c r="BB101" s="238"/>
      <c r="BC101" s="238"/>
      <c r="BD101" s="182"/>
      <c r="BE101" s="182"/>
      <c r="BF101" s="238"/>
      <c r="BG101" s="234" t="str">
        <f t="shared" si="26"/>
        <v>SIM</v>
      </c>
      <c r="BH101" s="281">
        <f>'TURMA D'!AK41</f>
        <v>7</v>
      </c>
      <c r="BI101" s="281">
        <f>'TURMA D'!AL41</f>
        <v>8</v>
      </c>
      <c r="BJ101" s="281">
        <f>'TURMA D'!AM41</f>
        <v>7</v>
      </c>
      <c r="BK101" s="281">
        <f>'TURMA D'!AN41</f>
        <v>7.5</v>
      </c>
      <c r="BL101" s="235" t="str">
        <f>'TURMA D'!AR41</f>
        <v>NÃO</v>
      </c>
      <c r="BM101" s="235">
        <f>'TURMA D'!AS41</f>
        <v>0</v>
      </c>
      <c r="BN101" s="235">
        <f>'TURMA D'!AT41</f>
        <v>0</v>
      </c>
      <c r="BO101" s="235" t="str">
        <f>'TURMA D'!AU41</f>
        <v>NÃO</v>
      </c>
      <c r="BP101" s="235">
        <f>'TURMA D'!AV41</f>
        <v>0</v>
      </c>
      <c r="BQ101" s="235">
        <f>'TURMA D'!AW41</f>
        <v>0</v>
      </c>
      <c r="BS101" s="187"/>
      <c r="BT101" s="187"/>
      <c r="BU101" s="187"/>
      <c r="BV101" s="187"/>
      <c r="BW101" s="187"/>
      <c r="BX101" s="187"/>
      <c r="BY101" s="187"/>
      <c r="BZ101" s="187"/>
      <c r="CA101" s="187"/>
      <c r="CB101" s="187"/>
      <c r="CC101" s="187"/>
      <c r="CD101" s="187"/>
      <c r="CE101" s="187"/>
      <c r="CF101" s="187"/>
      <c r="CG101" s="187"/>
      <c r="CH101" s="187"/>
      <c r="CI101" s="187"/>
      <c r="CJ101" s="187"/>
      <c r="CK101" s="187"/>
      <c r="CL101" s="187"/>
      <c r="CM101" s="187"/>
      <c r="CN101" s="187"/>
      <c r="CO101" s="187"/>
      <c r="CP101" s="187"/>
      <c r="CQ101" s="187"/>
      <c r="CW101" s="185" t="s">
        <v>780</v>
      </c>
      <c r="CX101" s="185" t="s">
        <v>522</v>
      </c>
      <c r="CY101" s="185" t="s">
        <v>176</v>
      </c>
      <c r="CZ101" s="185" t="s">
        <v>662</v>
      </c>
    </row>
    <row r="102" spans="1:104" s="185" customFormat="1" ht="15.75" customHeight="1" x14ac:dyDescent="0.25">
      <c r="A102" s="180">
        <f t="shared" si="21"/>
        <v>2014.3</v>
      </c>
      <c r="B102" s="180" t="str">
        <f t="shared" si="22"/>
        <v>SOLAR</v>
      </c>
      <c r="C102" s="179" t="str">
        <f t="shared" si="23"/>
        <v>COLETIVO PELOURINHO</v>
      </c>
      <c r="D102" s="179" t="str">
        <f t="shared" si="24"/>
        <v>Escola Olodum</v>
      </c>
      <c r="E102" s="179" t="str">
        <f t="shared" si="25"/>
        <v>Vinicius Gomez</v>
      </c>
      <c r="F102" s="179" t="str">
        <f>'TURMA D'!A42</f>
        <v>SIM</v>
      </c>
      <c r="G102" s="179" t="str">
        <f>'TURMA D'!B42</f>
        <v>SIM</v>
      </c>
      <c r="H102" s="179" t="str">
        <f>'TURMA D'!C42</f>
        <v>NÃO</v>
      </c>
      <c r="I102" s="179" t="str">
        <f>'TURMA D'!D42</f>
        <v>SIM</v>
      </c>
      <c r="J102" s="179" t="str">
        <f>'TURMA D'!E42</f>
        <v>NÃO</v>
      </c>
      <c r="K102" s="199" t="str">
        <f>'TURMA D'!F42</f>
        <v>SIM</v>
      </c>
      <c r="L102" s="180" t="str">
        <f>'TURMA D'!AX42</f>
        <v>NÃO</v>
      </c>
      <c r="M102" s="181" t="str">
        <f>'TURMA D'!Z42</f>
        <v>Sim</v>
      </c>
      <c r="N102" s="181">
        <f>'TURMA D'!H42</f>
        <v>0</v>
      </c>
      <c r="O102" s="182" t="str">
        <f t="shared" si="27"/>
        <v>Segunda e Quarta</v>
      </c>
      <c r="P102" s="183" t="s">
        <v>144</v>
      </c>
      <c r="Q102" s="182" t="str">
        <f t="shared" si="28"/>
        <v>Varejo</v>
      </c>
      <c r="R102" s="182" t="s">
        <v>1362</v>
      </c>
      <c r="S102" s="227" t="s">
        <v>12</v>
      </c>
      <c r="T102" s="228">
        <v>33801</v>
      </c>
      <c r="U102" s="229">
        <f t="shared" ca="1" si="20"/>
        <v>22</v>
      </c>
      <c r="V102" s="182" t="s">
        <v>193</v>
      </c>
      <c r="W102" s="182" t="s">
        <v>193</v>
      </c>
      <c r="X102" s="182" t="s">
        <v>192</v>
      </c>
      <c r="Y102" s="230" t="s">
        <v>192</v>
      </c>
      <c r="Z102" s="248" t="s">
        <v>1363</v>
      </c>
      <c r="AA102" s="248" t="s">
        <v>1364</v>
      </c>
      <c r="AB102" s="182" t="s">
        <v>192</v>
      </c>
      <c r="AC102" s="182" t="s">
        <v>192</v>
      </c>
      <c r="AD102" s="182" t="s">
        <v>193</v>
      </c>
      <c r="AE102" s="182" t="s">
        <v>193</v>
      </c>
      <c r="AF102" s="182" t="s">
        <v>193</v>
      </c>
      <c r="AG102" s="182" t="s">
        <v>19</v>
      </c>
      <c r="AH102" s="182" t="s">
        <v>1357</v>
      </c>
      <c r="AI102" s="182"/>
      <c r="AJ102" s="182"/>
      <c r="AK102" s="182"/>
      <c r="AL102" s="182" t="s">
        <v>1365</v>
      </c>
      <c r="AM102" s="238">
        <v>38</v>
      </c>
      <c r="AN102" s="239" t="s">
        <v>1077</v>
      </c>
      <c r="AO102" s="238" t="s">
        <v>1078</v>
      </c>
      <c r="AP102" s="182"/>
      <c r="AQ102" s="182" t="s">
        <v>902</v>
      </c>
      <c r="AR102" s="227" t="s">
        <v>247</v>
      </c>
      <c r="AS102" s="294">
        <v>7186067917</v>
      </c>
      <c r="AT102" s="232">
        <v>7186067917</v>
      </c>
      <c r="AU102" s="232"/>
      <c r="AV102" s="238"/>
      <c r="AW102" s="240"/>
      <c r="AX102" s="293" t="s">
        <v>1366</v>
      </c>
      <c r="AY102" s="238"/>
      <c r="AZ102" s="238"/>
      <c r="BA102" s="232"/>
      <c r="BB102" s="238"/>
      <c r="BC102" s="238"/>
      <c r="BD102" s="182"/>
      <c r="BE102" s="182"/>
      <c r="BF102" s="238"/>
      <c r="BG102" s="234" t="str">
        <f t="shared" si="26"/>
        <v>SIM</v>
      </c>
      <c r="BH102" s="281">
        <f>'TURMA D'!AK42</f>
        <v>8</v>
      </c>
      <c r="BI102" s="281">
        <f>'TURMA D'!AL42</f>
        <v>8</v>
      </c>
      <c r="BJ102" s="281">
        <f>'TURMA D'!AM42</f>
        <v>7</v>
      </c>
      <c r="BK102" s="281">
        <f>'TURMA D'!AN42</f>
        <v>8</v>
      </c>
      <c r="BL102" s="235" t="str">
        <f>'TURMA D'!AR42</f>
        <v>NÃO</v>
      </c>
      <c r="BM102" s="235">
        <f>'TURMA D'!AS42</f>
        <v>0</v>
      </c>
      <c r="BN102" s="235">
        <f>'TURMA D'!AT42</f>
        <v>0</v>
      </c>
      <c r="BO102" s="235" t="str">
        <f>'TURMA D'!AU42</f>
        <v>NÃO</v>
      </c>
      <c r="BP102" s="235">
        <f>'TURMA D'!AV42</f>
        <v>0</v>
      </c>
      <c r="BQ102" s="235">
        <f>'TURMA D'!AW42</f>
        <v>0</v>
      </c>
      <c r="BS102" s="187"/>
      <c r="BT102" s="187"/>
      <c r="BU102" s="187"/>
      <c r="BV102" s="187"/>
      <c r="BW102" s="187"/>
      <c r="BX102" s="187"/>
      <c r="BY102" s="187"/>
      <c r="BZ102" s="187"/>
      <c r="CA102" s="187"/>
      <c r="CB102" s="187"/>
      <c r="CC102" s="187"/>
      <c r="CD102" s="187"/>
      <c r="CE102" s="187"/>
      <c r="CF102" s="187"/>
      <c r="CG102" s="187"/>
      <c r="CH102" s="187"/>
      <c r="CI102" s="187"/>
      <c r="CJ102" s="187"/>
      <c r="CK102" s="187"/>
      <c r="CL102" s="187"/>
      <c r="CM102" s="187"/>
      <c r="CN102" s="187"/>
      <c r="CO102" s="187"/>
      <c r="CP102" s="187"/>
      <c r="CQ102" s="187"/>
      <c r="CW102" s="185" t="s">
        <v>781</v>
      </c>
      <c r="CX102" s="185" t="s">
        <v>540</v>
      </c>
      <c r="CY102" s="185" t="s">
        <v>176</v>
      </c>
      <c r="CZ102" s="185" t="s">
        <v>625</v>
      </c>
    </row>
    <row r="103" spans="1:104" s="185" customFormat="1" ht="15.75" customHeight="1" x14ac:dyDescent="0.25">
      <c r="A103" s="180">
        <f t="shared" si="21"/>
        <v>2014.3</v>
      </c>
      <c r="B103" s="180" t="str">
        <f t="shared" si="22"/>
        <v>SOLAR</v>
      </c>
      <c r="C103" s="179" t="str">
        <f t="shared" si="23"/>
        <v>COLETIVO PELOURINHO</v>
      </c>
      <c r="D103" s="179" t="str">
        <f t="shared" si="24"/>
        <v>Escola Olodum</v>
      </c>
      <c r="E103" s="179" t="str">
        <f t="shared" si="25"/>
        <v>Vinicius Gomez</v>
      </c>
      <c r="F103" s="179" t="str">
        <f>'TURMA D'!A43</f>
        <v>SIM</v>
      </c>
      <c r="G103" s="179" t="str">
        <f>'TURMA D'!B43</f>
        <v>SIM</v>
      </c>
      <c r="H103" s="179" t="str">
        <f>'TURMA D'!C43</f>
        <v>NÃO</v>
      </c>
      <c r="I103" s="179" t="str">
        <f>'TURMA D'!D43</f>
        <v>SIM</v>
      </c>
      <c r="J103" s="179" t="str">
        <f>'TURMA D'!E43</f>
        <v>NÃO</v>
      </c>
      <c r="K103" s="199" t="str">
        <f>'TURMA D'!F43</f>
        <v>SIM</v>
      </c>
      <c r="L103" s="180" t="str">
        <f>'TURMA D'!AX43</f>
        <v>NÃO</v>
      </c>
      <c r="M103" s="181" t="str">
        <f>'TURMA D'!Z43</f>
        <v>Sim</v>
      </c>
      <c r="N103" s="181">
        <f>'TURMA D'!H43</f>
        <v>0</v>
      </c>
      <c r="O103" s="182" t="str">
        <f t="shared" si="27"/>
        <v>Segunda e Quarta</v>
      </c>
      <c r="P103" s="183" t="s">
        <v>144</v>
      </c>
      <c r="Q103" s="182" t="str">
        <f t="shared" si="28"/>
        <v>Varejo</v>
      </c>
      <c r="R103" s="302" t="s">
        <v>1553</v>
      </c>
      <c r="S103" s="296" t="s">
        <v>12</v>
      </c>
      <c r="T103" s="298">
        <v>35064</v>
      </c>
      <c r="U103" s="229">
        <f t="shared" ca="1" si="20"/>
        <v>18</v>
      </c>
      <c r="V103" s="182" t="s">
        <v>238</v>
      </c>
      <c r="W103" s="182" t="s">
        <v>238</v>
      </c>
      <c r="X103" s="182" t="s">
        <v>863</v>
      </c>
      <c r="Y103" s="182" t="s">
        <v>863</v>
      </c>
      <c r="Z103" s="248" t="s">
        <v>1530</v>
      </c>
      <c r="AA103" s="248" t="s">
        <v>1540</v>
      </c>
      <c r="AB103" s="182" t="s">
        <v>192</v>
      </c>
      <c r="AC103" s="182" t="s">
        <v>192</v>
      </c>
      <c r="AD103" s="182" t="s">
        <v>193</v>
      </c>
      <c r="AE103" s="182" t="s">
        <v>193</v>
      </c>
      <c r="AF103" s="182" t="s">
        <v>193</v>
      </c>
      <c r="AG103" s="182" t="s">
        <v>19</v>
      </c>
      <c r="AH103" s="182"/>
      <c r="AI103" s="182"/>
      <c r="AJ103" s="182"/>
      <c r="AK103" s="182"/>
      <c r="AL103" s="237" t="s">
        <v>1559</v>
      </c>
      <c r="AM103" s="238">
        <v>8</v>
      </c>
      <c r="AN103" s="239" t="s">
        <v>957</v>
      </c>
      <c r="AO103" s="238" t="s">
        <v>1560</v>
      </c>
      <c r="AP103" s="182"/>
      <c r="AQ103" s="182" t="s">
        <v>902</v>
      </c>
      <c r="AR103" s="227" t="s">
        <v>247</v>
      </c>
      <c r="AS103" s="232" t="s">
        <v>1576</v>
      </c>
      <c r="AT103" s="232"/>
      <c r="AU103" s="232"/>
      <c r="AV103" s="238"/>
      <c r="AW103" s="240"/>
      <c r="AX103" s="293" t="s">
        <v>1581</v>
      </c>
      <c r="AY103" s="238"/>
      <c r="AZ103" s="238"/>
      <c r="BA103" s="232"/>
      <c r="BB103" s="238"/>
      <c r="BC103" s="238"/>
      <c r="BD103" s="182"/>
      <c r="BE103" s="182"/>
      <c r="BF103" s="238"/>
      <c r="BG103" s="234" t="str">
        <f t="shared" si="26"/>
        <v>SIM</v>
      </c>
      <c r="BH103" s="281">
        <f>'TURMA D'!AK43</f>
        <v>9</v>
      </c>
      <c r="BI103" s="281">
        <f>'TURMA D'!AL43</f>
        <v>9</v>
      </c>
      <c r="BJ103" s="281">
        <f>'TURMA D'!AM43</f>
        <v>9</v>
      </c>
      <c r="BK103" s="281">
        <f>'TURMA D'!AN43</f>
        <v>9</v>
      </c>
      <c r="BL103" s="235" t="str">
        <f>'TURMA D'!AR43</f>
        <v>NÃO</v>
      </c>
      <c r="BM103" s="235">
        <f>'TURMA D'!AS43</f>
        <v>0</v>
      </c>
      <c r="BN103" s="235">
        <f>'TURMA D'!AT43</f>
        <v>0</v>
      </c>
      <c r="BO103" s="235" t="str">
        <f>'TURMA D'!AU43</f>
        <v>NÃO</v>
      </c>
      <c r="BP103" s="235">
        <f>'TURMA D'!AV43</f>
        <v>0</v>
      </c>
      <c r="BQ103" s="235">
        <f>'TURMA D'!AW43</f>
        <v>0</v>
      </c>
      <c r="BS103" s="187"/>
      <c r="BT103" s="187"/>
      <c r="BU103" s="187"/>
      <c r="BV103" s="187"/>
      <c r="BW103" s="187"/>
      <c r="BX103" s="187"/>
      <c r="BY103" s="187"/>
      <c r="BZ103" s="187"/>
      <c r="CA103" s="187"/>
      <c r="CB103" s="187"/>
      <c r="CC103" s="187"/>
      <c r="CD103" s="187"/>
      <c r="CE103" s="187"/>
      <c r="CF103" s="187"/>
      <c r="CG103" s="187"/>
      <c r="CH103" s="187"/>
      <c r="CI103" s="187"/>
      <c r="CJ103" s="187"/>
      <c r="CK103" s="187"/>
      <c r="CL103" s="187"/>
      <c r="CM103" s="187"/>
      <c r="CN103" s="187"/>
      <c r="CO103" s="187"/>
      <c r="CP103" s="187"/>
      <c r="CQ103" s="187"/>
      <c r="CW103" s="185" t="s">
        <v>782</v>
      </c>
      <c r="CX103" s="185" t="s">
        <v>523</v>
      </c>
      <c r="CY103" s="185" t="s">
        <v>176</v>
      </c>
      <c r="CZ103" s="185" t="s">
        <v>626</v>
      </c>
    </row>
    <row r="104" spans="1:104" s="185" customFormat="1" ht="15.75" customHeight="1" x14ac:dyDescent="0.25">
      <c r="A104" s="180">
        <f t="shared" si="21"/>
        <v>2014.3</v>
      </c>
      <c r="B104" s="180" t="str">
        <f t="shared" si="22"/>
        <v>SOLAR</v>
      </c>
      <c r="C104" s="179" t="str">
        <f t="shared" si="23"/>
        <v>COLETIVO PELOURINHO</v>
      </c>
      <c r="D104" s="179" t="str">
        <f t="shared" si="24"/>
        <v>Escola Olodum</v>
      </c>
      <c r="E104" s="179" t="str">
        <f t="shared" si="25"/>
        <v>Vinicius Gomez</v>
      </c>
      <c r="F104" s="179" t="str">
        <f>'TURMA D'!A44</f>
        <v>SIM</v>
      </c>
      <c r="G104" s="179" t="str">
        <f>'TURMA D'!B44</f>
        <v>SIM</v>
      </c>
      <c r="H104" s="179" t="str">
        <f>'TURMA D'!C44</f>
        <v>NÃO</v>
      </c>
      <c r="I104" s="179" t="str">
        <f>'TURMA D'!D44</f>
        <v>SIM</v>
      </c>
      <c r="J104" s="179" t="str">
        <f>'TURMA D'!E44</f>
        <v>NÃO</v>
      </c>
      <c r="K104" s="199" t="str">
        <f>'TURMA D'!F44</f>
        <v>SIM</v>
      </c>
      <c r="L104" s="180" t="str">
        <f>'TURMA D'!AX44</f>
        <v>NÃO</v>
      </c>
      <c r="M104" s="181" t="str">
        <f>'TURMA D'!Z44</f>
        <v>Sim</v>
      </c>
      <c r="N104" s="181">
        <f>'TURMA D'!H44</f>
        <v>0</v>
      </c>
      <c r="O104" s="182" t="str">
        <f t="shared" si="27"/>
        <v>Segunda e Quarta</v>
      </c>
      <c r="P104" s="183" t="s">
        <v>144</v>
      </c>
      <c r="Q104" s="182" t="str">
        <f t="shared" si="28"/>
        <v>Varejo</v>
      </c>
      <c r="R104" s="302" t="s">
        <v>1554</v>
      </c>
      <c r="S104" s="296" t="s">
        <v>12</v>
      </c>
      <c r="T104" s="298">
        <v>34700</v>
      </c>
      <c r="U104" s="229">
        <f t="shared" ca="1" si="20"/>
        <v>19</v>
      </c>
      <c r="V104" s="182" t="s">
        <v>238</v>
      </c>
      <c r="W104" s="182" t="s">
        <v>238</v>
      </c>
      <c r="X104" s="182" t="s">
        <v>863</v>
      </c>
      <c r="Y104" s="182" t="s">
        <v>863</v>
      </c>
      <c r="Z104" s="248" t="s">
        <v>1531</v>
      </c>
      <c r="AA104" s="248" t="s">
        <v>1541</v>
      </c>
      <c r="AB104" s="182" t="s">
        <v>192</v>
      </c>
      <c r="AC104" s="182" t="s">
        <v>192</v>
      </c>
      <c r="AD104" s="182" t="s">
        <v>193</v>
      </c>
      <c r="AE104" s="182" t="s">
        <v>193</v>
      </c>
      <c r="AF104" s="182" t="s">
        <v>193</v>
      </c>
      <c r="AG104" s="182" t="s">
        <v>19</v>
      </c>
      <c r="AH104" s="182"/>
      <c r="AI104" s="182"/>
      <c r="AJ104" s="182"/>
      <c r="AK104" s="182"/>
      <c r="AL104" s="237" t="s">
        <v>1561</v>
      </c>
      <c r="AM104" s="238" t="s">
        <v>1562</v>
      </c>
      <c r="AN104" s="239" t="s">
        <v>957</v>
      </c>
      <c r="AO104" s="238" t="s">
        <v>1235</v>
      </c>
      <c r="AP104" s="182"/>
      <c r="AQ104" s="182" t="s">
        <v>902</v>
      </c>
      <c r="AR104" s="227" t="s">
        <v>247</v>
      </c>
      <c r="AS104" s="232">
        <v>7182953858</v>
      </c>
      <c r="AT104" s="232"/>
      <c r="AU104" s="232"/>
      <c r="AV104" s="238"/>
      <c r="AW104" s="240"/>
      <c r="AX104" s="293" t="s">
        <v>1580</v>
      </c>
      <c r="AY104" s="238"/>
      <c r="AZ104" s="238"/>
      <c r="BA104" s="232"/>
      <c r="BB104" s="238"/>
      <c r="BC104" s="238"/>
      <c r="BD104" s="182"/>
      <c r="BE104" s="182"/>
      <c r="BF104" s="238"/>
      <c r="BG104" s="234" t="str">
        <f t="shared" si="26"/>
        <v>SIM</v>
      </c>
      <c r="BH104" s="281">
        <f>'TURMA D'!AK44</f>
        <v>9</v>
      </c>
      <c r="BI104" s="281">
        <f>'TURMA D'!AL44</f>
        <v>7</v>
      </c>
      <c r="BJ104" s="281">
        <f>'TURMA D'!AM44</f>
        <v>9</v>
      </c>
      <c r="BK104" s="281">
        <f>'TURMA D'!AN44</f>
        <v>8</v>
      </c>
      <c r="BL104" s="235" t="str">
        <f>'TURMA D'!AR44</f>
        <v>NÃO</v>
      </c>
      <c r="BM104" s="235">
        <f>'TURMA D'!AS44</f>
        <v>0</v>
      </c>
      <c r="BN104" s="235">
        <f>'TURMA D'!AT44</f>
        <v>0</v>
      </c>
      <c r="BO104" s="235" t="str">
        <f>'TURMA D'!AU44</f>
        <v>NÃO</v>
      </c>
      <c r="BP104" s="235">
        <f>'TURMA D'!AV44</f>
        <v>0</v>
      </c>
      <c r="BQ104" s="235">
        <f>'TURMA D'!AW44</f>
        <v>0</v>
      </c>
      <c r="BS104" s="187"/>
      <c r="BT104" s="187"/>
      <c r="BU104" s="187"/>
      <c r="BV104" s="187"/>
      <c r="BW104" s="187"/>
      <c r="BX104" s="187"/>
      <c r="BY104" s="187"/>
      <c r="BZ104" s="187"/>
      <c r="CA104" s="187"/>
      <c r="CB104" s="187"/>
      <c r="CC104" s="187"/>
      <c r="CD104" s="187"/>
      <c r="CE104" s="187"/>
      <c r="CF104" s="187"/>
      <c r="CG104" s="187"/>
      <c r="CH104" s="187"/>
      <c r="CI104" s="187"/>
      <c r="CJ104" s="187"/>
      <c r="CK104" s="187"/>
      <c r="CL104" s="187"/>
      <c r="CM104" s="187"/>
      <c r="CN104" s="187"/>
      <c r="CO104" s="187"/>
      <c r="CP104" s="187"/>
      <c r="CQ104" s="187"/>
      <c r="CW104" s="185" t="s">
        <v>783</v>
      </c>
      <c r="CX104" s="185" t="s">
        <v>495</v>
      </c>
      <c r="CY104" s="185" t="s">
        <v>179</v>
      </c>
      <c r="CZ104" s="185" t="s">
        <v>627</v>
      </c>
    </row>
    <row r="105" spans="1:104" s="185" customFormat="1" ht="15.75" customHeight="1" x14ac:dyDescent="0.25">
      <c r="A105" s="180">
        <f t="shared" si="21"/>
        <v>2014.3</v>
      </c>
      <c r="B105" s="180" t="str">
        <f t="shared" si="22"/>
        <v>SOLAR</v>
      </c>
      <c r="C105" s="179" t="str">
        <f t="shared" si="23"/>
        <v>COLETIVO PELOURINHO</v>
      </c>
      <c r="D105" s="179" t="str">
        <f t="shared" si="24"/>
        <v>Escola Olodum</v>
      </c>
      <c r="E105" s="179" t="str">
        <f t="shared" si="25"/>
        <v>Vinicius Gomez</v>
      </c>
      <c r="F105" s="179" t="str">
        <f>'TURMA D'!A45</f>
        <v>SIM</v>
      </c>
      <c r="G105" s="179" t="str">
        <f>'TURMA D'!B45</f>
        <v>SIM</v>
      </c>
      <c r="H105" s="179" t="str">
        <f>'TURMA D'!C45</f>
        <v>NÃO</v>
      </c>
      <c r="I105" s="179" t="str">
        <f>'TURMA D'!D45</f>
        <v>SIM</v>
      </c>
      <c r="J105" s="179" t="str">
        <f>'TURMA D'!E45</f>
        <v>NÃO</v>
      </c>
      <c r="K105" s="199" t="str">
        <f>'TURMA D'!F45</f>
        <v>SIM</v>
      </c>
      <c r="L105" s="180" t="str">
        <f>'TURMA D'!AX45</f>
        <v>NÃO</v>
      </c>
      <c r="M105" s="181" t="str">
        <f>'TURMA D'!Z45</f>
        <v>Sim</v>
      </c>
      <c r="N105" s="181">
        <f>'TURMA D'!H45</f>
        <v>0</v>
      </c>
      <c r="O105" s="182" t="str">
        <f t="shared" si="27"/>
        <v>Segunda e Quarta</v>
      </c>
      <c r="P105" s="183" t="s">
        <v>144</v>
      </c>
      <c r="Q105" s="182" t="str">
        <f t="shared" si="28"/>
        <v>Varejo</v>
      </c>
      <c r="R105" s="302" t="s">
        <v>1555</v>
      </c>
      <c r="S105" s="296" t="s">
        <v>8</v>
      </c>
      <c r="T105" s="298">
        <v>35157</v>
      </c>
      <c r="U105" s="229">
        <f t="shared" ca="1" si="20"/>
        <v>18</v>
      </c>
      <c r="V105" s="182" t="s">
        <v>238</v>
      </c>
      <c r="W105" s="182" t="s">
        <v>238</v>
      </c>
      <c r="X105" s="182" t="s">
        <v>863</v>
      </c>
      <c r="Y105" s="182" t="s">
        <v>863</v>
      </c>
      <c r="Z105" s="248" t="s">
        <v>1532</v>
      </c>
      <c r="AA105" s="248" t="s">
        <v>1542</v>
      </c>
      <c r="AB105" s="182" t="s">
        <v>192</v>
      </c>
      <c r="AC105" s="182" t="s">
        <v>192</v>
      </c>
      <c r="AD105" s="182" t="s">
        <v>193</v>
      </c>
      <c r="AE105" s="182" t="s">
        <v>863</v>
      </c>
      <c r="AF105" s="182" t="s">
        <v>193</v>
      </c>
      <c r="AG105" s="182" t="s">
        <v>19</v>
      </c>
      <c r="AH105" s="182"/>
      <c r="AI105" s="182"/>
      <c r="AJ105" s="182"/>
      <c r="AK105" s="182"/>
      <c r="AL105" s="237" t="s">
        <v>1563</v>
      </c>
      <c r="AM105" s="238" t="s">
        <v>1564</v>
      </c>
      <c r="AN105" s="239" t="s">
        <v>957</v>
      </c>
      <c r="AO105" s="238" t="s">
        <v>1235</v>
      </c>
      <c r="AP105" s="182"/>
      <c r="AQ105" s="182" t="s">
        <v>902</v>
      </c>
      <c r="AR105" s="227" t="s">
        <v>247</v>
      </c>
      <c r="AS105" s="232">
        <v>7183837482</v>
      </c>
      <c r="AT105" s="232"/>
      <c r="AU105" s="232"/>
      <c r="AV105" s="238"/>
      <c r="AW105" s="240"/>
      <c r="AX105" s="293" t="s">
        <v>1582</v>
      </c>
      <c r="AY105" s="238"/>
      <c r="AZ105" s="238"/>
      <c r="BA105" s="232"/>
      <c r="BB105" s="238"/>
      <c r="BC105" s="238"/>
      <c r="BD105" s="182"/>
      <c r="BE105" s="182"/>
      <c r="BF105" s="238"/>
      <c r="BG105" s="234" t="str">
        <f t="shared" si="26"/>
        <v>SIM</v>
      </c>
      <c r="BH105" s="281">
        <f>'TURMA D'!AK45</f>
        <v>9</v>
      </c>
      <c r="BI105" s="281">
        <f>'TURMA D'!AL45</f>
        <v>7</v>
      </c>
      <c r="BJ105" s="281">
        <f>'TURMA D'!AM45</f>
        <v>9</v>
      </c>
      <c r="BK105" s="281">
        <f>'TURMA D'!AN45</f>
        <v>8</v>
      </c>
      <c r="BL105" s="235" t="str">
        <f>'TURMA D'!AR45</f>
        <v>NÃO</v>
      </c>
      <c r="BM105" s="235">
        <f>'TURMA D'!AS45</f>
        <v>0</v>
      </c>
      <c r="BN105" s="235">
        <f>'TURMA D'!AT45</f>
        <v>0</v>
      </c>
      <c r="BO105" s="235" t="str">
        <f>'TURMA D'!AU45</f>
        <v>NÃO</v>
      </c>
      <c r="BP105" s="235">
        <f>'TURMA D'!AV45</f>
        <v>0</v>
      </c>
      <c r="BQ105" s="235">
        <f>'TURMA D'!AW45</f>
        <v>0</v>
      </c>
      <c r="BS105" s="187"/>
      <c r="BT105" s="187"/>
      <c r="BU105" s="187"/>
      <c r="BV105" s="187"/>
      <c r="BW105" s="187"/>
      <c r="BX105" s="187"/>
      <c r="BY105" s="187"/>
      <c r="BZ105" s="187"/>
      <c r="CA105" s="187"/>
      <c r="CB105" s="187"/>
      <c r="CC105" s="187"/>
      <c r="CD105" s="187"/>
      <c r="CE105" s="187"/>
      <c r="CF105" s="187"/>
      <c r="CG105" s="187"/>
      <c r="CH105" s="187"/>
      <c r="CI105" s="187"/>
      <c r="CJ105" s="187"/>
      <c r="CK105" s="187"/>
      <c r="CL105" s="187"/>
      <c r="CM105" s="187"/>
      <c r="CN105" s="187"/>
      <c r="CO105" s="187"/>
      <c r="CP105" s="187"/>
      <c r="CQ105" s="187"/>
      <c r="CW105" s="185" t="s">
        <v>784</v>
      </c>
      <c r="CX105" s="185" t="s">
        <v>443</v>
      </c>
      <c r="CY105" s="185" t="s">
        <v>176</v>
      </c>
      <c r="CZ105" s="185" t="s">
        <v>628</v>
      </c>
    </row>
    <row r="106" spans="1:104" s="185" customFormat="1" ht="15.75" customHeight="1" x14ac:dyDescent="0.25">
      <c r="A106" s="180">
        <f t="shared" si="21"/>
        <v>2014.3</v>
      </c>
      <c r="B106" s="180" t="str">
        <f t="shared" si="22"/>
        <v>SOLAR</v>
      </c>
      <c r="C106" s="179" t="str">
        <f t="shared" si="23"/>
        <v>COLETIVO PELOURINHO</v>
      </c>
      <c r="D106" s="179" t="str">
        <f t="shared" si="24"/>
        <v>Escola Olodum</v>
      </c>
      <c r="E106" s="179" t="str">
        <f t="shared" si="25"/>
        <v>Vinicius Gomez</v>
      </c>
      <c r="F106" s="179" t="str">
        <f>'TURMA D'!A46</f>
        <v>SIM</v>
      </c>
      <c r="G106" s="179" t="str">
        <f>'TURMA D'!B46</f>
        <v>SIM</v>
      </c>
      <c r="H106" s="179" t="str">
        <f>'TURMA D'!C46</f>
        <v>NÃO</v>
      </c>
      <c r="I106" s="179" t="str">
        <f>'TURMA D'!D46</f>
        <v>SIM</v>
      </c>
      <c r="J106" s="179" t="str">
        <f>'TURMA D'!E46</f>
        <v>NÃO</v>
      </c>
      <c r="K106" s="199" t="str">
        <f>'TURMA D'!F46</f>
        <v>SIM</v>
      </c>
      <c r="L106" s="180" t="str">
        <f>'TURMA D'!AX46</f>
        <v>NÃO</v>
      </c>
      <c r="M106" s="181" t="str">
        <f>'TURMA D'!Z46</f>
        <v>Sim</v>
      </c>
      <c r="N106" s="181">
        <f>'TURMA D'!H46</f>
        <v>0</v>
      </c>
      <c r="O106" s="182" t="str">
        <f t="shared" si="27"/>
        <v>Segunda e Quarta</v>
      </c>
      <c r="P106" s="183" t="s">
        <v>144</v>
      </c>
      <c r="Q106" s="182" t="str">
        <f t="shared" si="28"/>
        <v>Varejo</v>
      </c>
      <c r="R106" s="302" t="s">
        <v>1556</v>
      </c>
      <c r="S106" s="296" t="s">
        <v>12</v>
      </c>
      <c r="T106" s="298">
        <v>34784</v>
      </c>
      <c r="U106" s="229">
        <f t="shared" ca="1" si="20"/>
        <v>19</v>
      </c>
      <c r="V106" s="182" t="s">
        <v>238</v>
      </c>
      <c r="W106" s="182" t="s">
        <v>238</v>
      </c>
      <c r="X106" s="182" t="s">
        <v>863</v>
      </c>
      <c r="Y106" s="182" t="s">
        <v>863</v>
      </c>
      <c r="Z106" s="248" t="s">
        <v>1533</v>
      </c>
      <c r="AA106" s="248" t="s">
        <v>1543</v>
      </c>
      <c r="AB106" s="182" t="s">
        <v>192</v>
      </c>
      <c r="AC106" s="182" t="s">
        <v>192</v>
      </c>
      <c r="AD106" s="182" t="s">
        <v>193</v>
      </c>
      <c r="AE106" s="182" t="s">
        <v>193</v>
      </c>
      <c r="AF106" s="182" t="s">
        <v>193</v>
      </c>
      <c r="AG106" s="182" t="s">
        <v>19</v>
      </c>
      <c r="AH106" s="182"/>
      <c r="AI106" s="182"/>
      <c r="AJ106" s="182"/>
      <c r="AK106" s="182"/>
      <c r="AL106" s="237" t="s">
        <v>1565</v>
      </c>
      <c r="AM106" s="238">
        <v>4</v>
      </c>
      <c r="AN106" s="239" t="s">
        <v>957</v>
      </c>
      <c r="AO106" s="238" t="s">
        <v>1566</v>
      </c>
      <c r="AP106" s="182"/>
      <c r="AQ106" s="182" t="s">
        <v>902</v>
      </c>
      <c r="AR106" s="227" t="s">
        <v>247</v>
      </c>
      <c r="AS106" s="232">
        <v>7182284795</v>
      </c>
      <c r="AT106" s="232"/>
      <c r="AU106" s="232"/>
      <c r="AV106" s="238"/>
      <c r="AW106" s="240"/>
      <c r="AX106" s="293" t="s">
        <v>1578</v>
      </c>
      <c r="AY106" s="238"/>
      <c r="AZ106" s="238"/>
      <c r="BA106" s="232"/>
      <c r="BB106" s="238"/>
      <c r="BC106" s="238"/>
      <c r="BD106" s="182"/>
      <c r="BE106" s="182"/>
      <c r="BF106" s="238"/>
      <c r="BG106" s="234" t="str">
        <f t="shared" si="26"/>
        <v>SIM</v>
      </c>
      <c r="BH106" s="281">
        <f>'TURMA D'!AK46</f>
        <v>8</v>
      </c>
      <c r="BI106" s="281">
        <f>'TURMA D'!AL46</f>
        <v>9</v>
      </c>
      <c r="BJ106" s="281">
        <f>'TURMA D'!AM46</f>
        <v>8</v>
      </c>
      <c r="BK106" s="281">
        <f>'TURMA D'!AN46</f>
        <v>8.5</v>
      </c>
      <c r="BL106" s="235" t="str">
        <f>'TURMA D'!AR46</f>
        <v>NÃO</v>
      </c>
      <c r="BM106" s="235">
        <f>'TURMA D'!AS46</f>
        <v>0</v>
      </c>
      <c r="BN106" s="235">
        <f>'TURMA D'!AT46</f>
        <v>0</v>
      </c>
      <c r="BO106" s="235" t="str">
        <f>'TURMA D'!AU46</f>
        <v>NÃO</v>
      </c>
      <c r="BP106" s="235">
        <f>'TURMA D'!AV46</f>
        <v>0</v>
      </c>
      <c r="BQ106" s="235">
        <f>'TURMA D'!AW46</f>
        <v>0</v>
      </c>
      <c r="BS106" s="187"/>
      <c r="BT106" s="187"/>
      <c r="BU106" s="187"/>
      <c r="BV106" s="187"/>
      <c r="BW106" s="187"/>
      <c r="BX106" s="187"/>
      <c r="BY106" s="187"/>
      <c r="BZ106" s="187"/>
      <c r="CA106" s="187"/>
      <c r="CB106" s="187"/>
      <c r="CC106" s="187"/>
      <c r="CD106" s="187"/>
      <c r="CE106" s="187"/>
      <c r="CF106" s="187"/>
      <c r="CG106" s="187"/>
      <c r="CH106" s="187"/>
      <c r="CI106" s="187"/>
      <c r="CJ106" s="187"/>
      <c r="CK106" s="187"/>
      <c r="CL106" s="187"/>
      <c r="CM106" s="187"/>
      <c r="CN106" s="187"/>
      <c r="CO106" s="187"/>
      <c r="CP106" s="187"/>
      <c r="CQ106" s="187"/>
      <c r="CW106" s="185" t="s">
        <v>785</v>
      </c>
      <c r="CX106" s="185" t="s">
        <v>840</v>
      </c>
      <c r="CY106" s="185" t="s">
        <v>188</v>
      </c>
      <c r="CZ106" s="185" t="s">
        <v>629</v>
      </c>
    </row>
    <row r="107" spans="1:104" s="185" customFormat="1" ht="15.75" customHeight="1" x14ac:dyDescent="0.25">
      <c r="A107" s="180">
        <f t="shared" si="21"/>
        <v>2014.3</v>
      </c>
      <c r="B107" s="180" t="str">
        <f t="shared" si="22"/>
        <v>SOLAR</v>
      </c>
      <c r="C107" s="179" t="str">
        <f t="shared" si="23"/>
        <v>COLETIVO PELOURINHO</v>
      </c>
      <c r="D107" s="179" t="str">
        <f t="shared" si="24"/>
        <v>Escola Olodum</v>
      </c>
      <c r="E107" s="179" t="str">
        <f t="shared" si="25"/>
        <v>Vinicius Gomez</v>
      </c>
      <c r="F107" s="179" t="str">
        <f>'TURMA D'!A47</f>
        <v>SIM</v>
      </c>
      <c r="G107" s="179" t="str">
        <f>'TURMA D'!B47</f>
        <v>SIM</v>
      </c>
      <c r="H107" s="179" t="str">
        <f>'TURMA D'!C47</f>
        <v>NÃO</v>
      </c>
      <c r="I107" s="179" t="str">
        <f>'TURMA D'!D47</f>
        <v>SIM</v>
      </c>
      <c r="J107" s="179" t="str">
        <f>'TURMA D'!E47</f>
        <v>NÃO</v>
      </c>
      <c r="K107" s="199" t="str">
        <f>'TURMA D'!F47</f>
        <v>SIM</v>
      </c>
      <c r="L107" s="180" t="str">
        <f>'TURMA D'!AX47</f>
        <v>NÃO</v>
      </c>
      <c r="M107" s="181" t="str">
        <f>'TURMA D'!Z47</f>
        <v>Sim</v>
      </c>
      <c r="N107" s="181">
        <f>'TURMA D'!H47</f>
        <v>0</v>
      </c>
      <c r="O107" s="182" t="str">
        <f t="shared" si="27"/>
        <v>Segunda e Quarta</v>
      </c>
      <c r="P107" s="183" t="s">
        <v>144</v>
      </c>
      <c r="Q107" s="182" t="str">
        <f t="shared" si="28"/>
        <v>Varejo</v>
      </c>
      <c r="R107" s="302" t="s">
        <v>1557</v>
      </c>
      <c r="S107" s="296" t="s">
        <v>12</v>
      </c>
      <c r="T107" s="298">
        <v>34419</v>
      </c>
      <c r="U107" s="229">
        <f t="shared" ca="1" si="20"/>
        <v>20</v>
      </c>
      <c r="V107" s="182" t="s">
        <v>238</v>
      </c>
      <c r="W107" s="182" t="s">
        <v>238</v>
      </c>
      <c r="X107" s="182" t="s">
        <v>863</v>
      </c>
      <c r="Y107" s="182" t="s">
        <v>863</v>
      </c>
      <c r="Z107" s="248" t="s">
        <v>1534</v>
      </c>
      <c r="AA107" s="248" t="s">
        <v>1544</v>
      </c>
      <c r="AB107" s="182" t="s">
        <v>192</v>
      </c>
      <c r="AC107" s="182" t="s">
        <v>192</v>
      </c>
      <c r="AD107" s="182" t="s">
        <v>193</v>
      </c>
      <c r="AE107" s="182" t="s">
        <v>193</v>
      </c>
      <c r="AF107" s="182" t="s">
        <v>863</v>
      </c>
      <c r="AG107" s="182" t="s">
        <v>16</v>
      </c>
      <c r="AH107" s="182" t="s">
        <v>1232</v>
      </c>
      <c r="AI107" s="182" t="s">
        <v>14</v>
      </c>
      <c r="AJ107" s="182" t="s">
        <v>205</v>
      </c>
      <c r="AK107" s="182"/>
      <c r="AL107" s="237" t="s">
        <v>1567</v>
      </c>
      <c r="AM107" s="238">
        <v>51</v>
      </c>
      <c r="AN107" s="239" t="s">
        <v>957</v>
      </c>
      <c r="AO107" s="238" t="s">
        <v>1568</v>
      </c>
      <c r="AP107" s="182"/>
      <c r="AQ107" s="182" t="s">
        <v>902</v>
      </c>
      <c r="AR107" s="227" t="s">
        <v>247</v>
      </c>
      <c r="AS107" s="232">
        <v>7185634665</v>
      </c>
      <c r="AT107" s="232"/>
      <c r="AU107" s="232"/>
      <c r="AV107" s="238"/>
      <c r="AW107" s="240"/>
      <c r="AX107" s="293" t="s">
        <v>1579</v>
      </c>
      <c r="AY107" s="238"/>
      <c r="AZ107" s="238"/>
      <c r="BA107" s="232"/>
      <c r="BB107" s="238"/>
      <c r="BC107" s="238"/>
      <c r="BD107" s="182"/>
      <c r="BE107" s="182"/>
      <c r="BF107" s="238"/>
      <c r="BG107" s="234" t="str">
        <f t="shared" si="26"/>
        <v>SIM</v>
      </c>
      <c r="BH107" s="281">
        <f>'TURMA D'!AK47</f>
        <v>7</v>
      </c>
      <c r="BI107" s="281">
        <f>'TURMA D'!AL47</f>
        <v>8</v>
      </c>
      <c r="BJ107" s="281">
        <f>'TURMA D'!AM47</f>
        <v>7</v>
      </c>
      <c r="BK107" s="281">
        <f>'TURMA D'!AN47</f>
        <v>7.5</v>
      </c>
      <c r="BL107" s="235" t="str">
        <f>'TURMA D'!AR47</f>
        <v>NÃO</v>
      </c>
      <c r="BM107" s="235">
        <f>'TURMA D'!AS47</f>
        <v>0</v>
      </c>
      <c r="BN107" s="235">
        <f>'TURMA D'!AT47</f>
        <v>0</v>
      </c>
      <c r="BO107" s="235" t="str">
        <f>'TURMA D'!AU47</f>
        <v>NÃO</v>
      </c>
      <c r="BP107" s="235">
        <f>'TURMA D'!AV47</f>
        <v>0</v>
      </c>
      <c r="BQ107" s="235">
        <f>'TURMA D'!AW47</f>
        <v>0</v>
      </c>
      <c r="BS107" s="187"/>
      <c r="BT107" s="187"/>
      <c r="BU107" s="187"/>
      <c r="BV107" s="187"/>
      <c r="BW107" s="187"/>
      <c r="BX107" s="187"/>
      <c r="BY107" s="187"/>
      <c r="BZ107" s="187"/>
      <c r="CA107" s="187"/>
      <c r="CB107" s="187"/>
      <c r="CC107" s="187"/>
      <c r="CD107" s="187"/>
      <c r="CE107" s="187"/>
      <c r="CF107" s="187"/>
      <c r="CG107" s="187"/>
      <c r="CH107" s="187"/>
      <c r="CI107" s="187"/>
      <c r="CJ107" s="187"/>
      <c r="CK107" s="187"/>
      <c r="CL107" s="187"/>
      <c r="CM107" s="187"/>
      <c r="CN107" s="187"/>
      <c r="CO107" s="187"/>
      <c r="CP107" s="187"/>
      <c r="CQ107" s="187"/>
      <c r="CW107" s="185" t="s">
        <v>786</v>
      </c>
      <c r="CX107" s="185" t="s">
        <v>529</v>
      </c>
      <c r="CY107" s="185" t="s">
        <v>189</v>
      </c>
      <c r="CZ107" s="185" t="s">
        <v>630</v>
      </c>
    </row>
    <row r="108" spans="1:104" s="185" customFormat="1" ht="15.75" customHeight="1" x14ac:dyDescent="0.25">
      <c r="A108" s="180">
        <f t="shared" si="21"/>
        <v>2014.3</v>
      </c>
      <c r="B108" s="180" t="str">
        <f t="shared" si="22"/>
        <v>SOLAR</v>
      </c>
      <c r="C108" s="179" t="str">
        <f t="shared" si="23"/>
        <v>COLETIVO PELOURINHO</v>
      </c>
      <c r="D108" s="179" t="str">
        <f t="shared" si="24"/>
        <v>Escola Olodum</v>
      </c>
      <c r="E108" s="179" t="str">
        <f t="shared" si="25"/>
        <v>Vinicius Gomez</v>
      </c>
      <c r="F108" s="179" t="str">
        <f>'TURMA D'!A48</f>
        <v>SIM</v>
      </c>
      <c r="G108" s="179" t="str">
        <f>'TURMA D'!B48</f>
        <v>SIM</v>
      </c>
      <c r="H108" s="179" t="str">
        <f>'TURMA D'!C48</f>
        <v>NÃO</v>
      </c>
      <c r="I108" s="179" t="str">
        <f>'TURMA D'!D48</f>
        <v>SIM</v>
      </c>
      <c r="J108" s="179" t="str">
        <f>'TURMA D'!E48</f>
        <v>NÃO</v>
      </c>
      <c r="K108" s="199" t="str">
        <f>'TURMA D'!F48</f>
        <v>SIM</v>
      </c>
      <c r="L108" s="180" t="str">
        <f>'TURMA D'!AX48</f>
        <v>NÃO</v>
      </c>
      <c r="M108" s="181" t="str">
        <f>'TURMA D'!Z48</f>
        <v>Sim</v>
      </c>
      <c r="N108" s="181">
        <f>'TURMA D'!H48</f>
        <v>0</v>
      </c>
      <c r="O108" s="182" t="str">
        <f t="shared" si="27"/>
        <v>Segunda e Quarta</v>
      </c>
      <c r="P108" s="183" t="s">
        <v>144</v>
      </c>
      <c r="Q108" s="182" t="str">
        <f t="shared" si="28"/>
        <v>Varejo</v>
      </c>
      <c r="R108" s="302" t="s">
        <v>1558</v>
      </c>
      <c r="S108" s="296" t="s">
        <v>8</v>
      </c>
      <c r="T108" s="298">
        <v>35042</v>
      </c>
      <c r="U108" s="229">
        <f t="shared" ca="1" si="20"/>
        <v>18</v>
      </c>
      <c r="V108" s="182" t="s">
        <v>193</v>
      </c>
      <c r="W108" s="182" t="s">
        <v>193</v>
      </c>
      <c r="X108" s="182" t="s">
        <v>192</v>
      </c>
      <c r="Y108" s="230" t="s">
        <v>192</v>
      </c>
      <c r="Z108" s="248" t="s">
        <v>1535</v>
      </c>
      <c r="AA108" s="248" t="s">
        <v>1545</v>
      </c>
      <c r="AB108" s="182" t="s">
        <v>192</v>
      </c>
      <c r="AC108" s="182" t="s">
        <v>192</v>
      </c>
      <c r="AD108" s="182" t="s">
        <v>193</v>
      </c>
      <c r="AE108" s="182" t="s">
        <v>863</v>
      </c>
      <c r="AF108" s="182" t="s">
        <v>193</v>
      </c>
      <c r="AG108" s="182" t="s">
        <v>19</v>
      </c>
      <c r="AH108" s="182"/>
      <c r="AI108" s="182"/>
      <c r="AJ108" s="182"/>
      <c r="AK108" s="182"/>
      <c r="AL108" s="237" t="s">
        <v>1569</v>
      </c>
      <c r="AM108" s="238">
        <v>45</v>
      </c>
      <c r="AN108" s="239" t="s">
        <v>957</v>
      </c>
      <c r="AO108" s="238" t="s">
        <v>1147</v>
      </c>
      <c r="AP108" s="182"/>
      <c r="AQ108" s="182" t="s">
        <v>902</v>
      </c>
      <c r="AR108" s="227" t="s">
        <v>247</v>
      </c>
      <c r="AS108" s="232">
        <v>7196584123</v>
      </c>
      <c r="AT108" s="232"/>
      <c r="AU108" s="232"/>
      <c r="AV108" s="238"/>
      <c r="AW108" s="240"/>
      <c r="AX108" s="293" t="s">
        <v>1586</v>
      </c>
      <c r="AY108" s="238"/>
      <c r="AZ108" s="238"/>
      <c r="BA108" s="232"/>
      <c r="BB108" s="238"/>
      <c r="BC108" s="238"/>
      <c r="BD108" s="182"/>
      <c r="BE108" s="182"/>
      <c r="BF108" s="238"/>
      <c r="BG108" s="234" t="str">
        <f t="shared" si="26"/>
        <v>SIM</v>
      </c>
      <c r="BH108" s="281">
        <f>'TURMA D'!AK48</f>
        <v>8</v>
      </c>
      <c r="BI108" s="281">
        <f>'TURMA D'!AL48</f>
        <v>9</v>
      </c>
      <c r="BJ108" s="281">
        <f>'TURMA D'!AM48</f>
        <v>7</v>
      </c>
      <c r="BK108" s="281">
        <f>'TURMA D'!AN48</f>
        <v>8.5</v>
      </c>
      <c r="BL108" s="235" t="str">
        <f>'TURMA D'!AR48</f>
        <v>NÃO</v>
      </c>
      <c r="BM108" s="235">
        <f>'TURMA D'!AS48</f>
        <v>0</v>
      </c>
      <c r="BN108" s="235">
        <f>'TURMA D'!AT48</f>
        <v>0</v>
      </c>
      <c r="BO108" s="235" t="str">
        <f>'TURMA D'!AU48</f>
        <v>NÃO</v>
      </c>
      <c r="BP108" s="235">
        <f>'TURMA D'!AV48</f>
        <v>0</v>
      </c>
      <c r="BQ108" s="235">
        <f>'TURMA D'!AW48</f>
        <v>0</v>
      </c>
      <c r="BS108" s="187"/>
      <c r="BT108" s="187"/>
      <c r="BU108" s="187"/>
      <c r="BV108" s="187"/>
      <c r="BW108" s="187"/>
      <c r="BX108" s="187"/>
      <c r="BY108" s="187"/>
      <c r="BZ108" s="187"/>
      <c r="CA108" s="187"/>
      <c r="CB108" s="187"/>
      <c r="CC108" s="187"/>
      <c r="CD108" s="187"/>
      <c r="CE108" s="187"/>
      <c r="CF108" s="187"/>
      <c r="CG108" s="187"/>
      <c r="CH108" s="187"/>
      <c r="CI108" s="187"/>
      <c r="CJ108" s="187"/>
      <c r="CK108" s="187"/>
      <c r="CL108" s="187"/>
      <c r="CM108" s="187"/>
      <c r="CN108" s="187"/>
      <c r="CO108" s="187"/>
      <c r="CP108" s="187"/>
      <c r="CQ108" s="187"/>
      <c r="CW108" s="185" t="s">
        <v>787</v>
      </c>
      <c r="CX108" s="185" t="s">
        <v>841</v>
      </c>
      <c r="CY108" s="185" t="s">
        <v>176</v>
      </c>
      <c r="CZ108" s="185" t="s">
        <v>631</v>
      </c>
    </row>
    <row r="109" spans="1:104" s="185" customFormat="1" ht="15.75" customHeight="1" x14ac:dyDescent="0.25">
      <c r="A109" s="180">
        <f t="shared" si="21"/>
        <v>2014.3</v>
      </c>
      <c r="B109" s="180" t="str">
        <f t="shared" si="22"/>
        <v>SOLAR</v>
      </c>
      <c r="C109" s="179" t="str">
        <f t="shared" si="23"/>
        <v>COLETIVO PELOURINHO</v>
      </c>
      <c r="D109" s="179" t="str">
        <f t="shared" si="24"/>
        <v>Escola Olodum</v>
      </c>
      <c r="E109" s="179" t="str">
        <f t="shared" si="25"/>
        <v>Vinicius Gomez</v>
      </c>
      <c r="F109" s="179" t="str">
        <f>'TURMA D'!A49</f>
        <v>SIM</v>
      </c>
      <c r="G109" s="179" t="str">
        <f>'TURMA D'!B49</f>
        <v>NÃO</v>
      </c>
      <c r="H109" s="179" t="str">
        <f>'TURMA D'!C49</f>
        <v>SIM</v>
      </c>
      <c r="I109" s="179" t="str">
        <f>'TURMA D'!D49</f>
        <v>NÃO</v>
      </c>
      <c r="J109" s="179" t="str">
        <f>'TURMA D'!E49</f>
        <v>NÃO</v>
      </c>
      <c r="K109" s="199" t="str">
        <f>'TURMA D'!F49</f>
        <v>NÃO</v>
      </c>
      <c r="L109" s="180" t="str">
        <f>'TURMA D'!AX49</f>
        <v>NÃO</v>
      </c>
      <c r="M109" s="181" t="str">
        <f>'TURMA D'!Z49</f>
        <v>Não</v>
      </c>
      <c r="N109" s="181">
        <f>'TURMA D'!H49</f>
        <v>0</v>
      </c>
      <c r="O109" s="182" t="str">
        <f t="shared" si="27"/>
        <v>Segunda e Quarta</v>
      </c>
      <c r="P109" s="183" t="s">
        <v>144</v>
      </c>
      <c r="Q109" s="182" t="str">
        <f t="shared" si="28"/>
        <v>Varejo</v>
      </c>
      <c r="R109" s="302" t="s">
        <v>1549</v>
      </c>
      <c r="S109" s="296" t="s">
        <v>8</v>
      </c>
      <c r="T109" s="298">
        <v>34747</v>
      </c>
      <c r="U109" s="229">
        <f t="shared" ca="1" si="20"/>
        <v>19</v>
      </c>
      <c r="V109" s="182" t="s">
        <v>193</v>
      </c>
      <c r="W109" s="182" t="s">
        <v>193</v>
      </c>
      <c r="X109" s="182" t="s">
        <v>192</v>
      </c>
      <c r="Y109" s="230" t="s">
        <v>192</v>
      </c>
      <c r="Z109" s="248" t="s">
        <v>1536</v>
      </c>
      <c r="AA109" s="248" t="s">
        <v>1546</v>
      </c>
      <c r="AB109" s="182" t="s">
        <v>192</v>
      </c>
      <c r="AC109" s="182" t="s">
        <v>192</v>
      </c>
      <c r="AD109" s="182" t="s">
        <v>193</v>
      </c>
      <c r="AE109" s="182" t="s">
        <v>863</v>
      </c>
      <c r="AF109" s="182" t="s">
        <v>863</v>
      </c>
      <c r="AG109" s="182" t="s">
        <v>16</v>
      </c>
      <c r="AH109" s="182" t="s">
        <v>1232</v>
      </c>
      <c r="AI109" s="182" t="s">
        <v>14</v>
      </c>
      <c r="AJ109" s="182" t="s">
        <v>205</v>
      </c>
      <c r="AK109" s="182"/>
      <c r="AL109" s="237" t="s">
        <v>1570</v>
      </c>
      <c r="AM109" s="238" t="s">
        <v>963</v>
      </c>
      <c r="AN109" s="239" t="s">
        <v>957</v>
      </c>
      <c r="AO109" s="238" t="s">
        <v>1010</v>
      </c>
      <c r="AP109" s="182"/>
      <c r="AQ109" s="182" t="s">
        <v>902</v>
      </c>
      <c r="AR109" s="227" t="s">
        <v>247</v>
      </c>
      <c r="AS109" s="232">
        <v>7187005751</v>
      </c>
      <c r="AT109" s="232"/>
      <c r="AU109" s="232"/>
      <c r="AV109" s="238"/>
      <c r="AW109" s="240"/>
      <c r="AX109" s="293" t="s">
        <v>1583</v>
      </c>
      <c r="AY109" s="238"/>
      <c r="AZ109" s="238"/>
      <c r="BA109" s="232"/>
      <c r="BB109" s="238"/>
      <c r="BC109" s="238"/>
      <c r="BD109" s="182"/>
      <c r="BE109" s="182"/>
      <c r="BF109" s="238"/>
      <c r="BG109" s="234" t="str">
        <f t="shared" si="26"/>
        <v>NÃO</v>
      </c>
      <c r="BH109" s="281">
        <f>'TURMA D'!AK49</f>
        <v>8</v>
      </c>
      <c r="BI109" s="281">
        <f>'TURMA D'!AL49</f>
        <v>10</v>
      </c>
      <c r="BJ109" s="281">
        <f>'TURMA D'!AM49</f>
        <v>9</v>
      </c>
      <c r="BK109" s="281">
        <f>'TURMA D'!AN49</f>
        <v>9</v>
      </c>
      <c r="BL109" s="235" t="str">
        <f>'TURMA D'!AR49</f>
        <v>SIM</v>
      </c>
      <c r="BM109" s="235">
        <f>'TURMA D'!AS49</f>
        <v>0</v>
      </c>
      <c r="BN109" s="235">
        <f>'TURMA D'!AT49</f>
        <v>0</v>
      </c>
      <c r="BO109" s="235" t="str">
        <f>'TURMA D'!AU49</f>
        <v>NÃO</v>
      </c>
      <c r="BP109" s="235">
        <f>'TURMA D'!AV49</f>
        <v>0</v>
      </c>
      <c r="BQ109" s="235">
        <f>'TURMA D'!AW49</f>
        <v>0</v>
      </c>
      <c r="BS109" s="187"/>
      <c r="BT109" s="187"/>
      <c r="BU109" s="187"/>
      <c r="BV109" s="187"/>
      <c r="BW109" s="187"/>
      <c r="BX109" s="187"/>
      <c r="BY109" s="187"/>
      <c r="BZ109" s="187"/>
      <c r="CA109" s="187"/>
      <c r="CB109" s="187"/>
      <c r="CC109" s="187"/>
      <c r="CD109" s="187"/>
      <c r="CE109" s="187"/>
      <c r="CF109" s="187"/>
      <c r="CG109" s="187"/>
      <c r="CH109" s="187"/>
      <c r="CI109" s="187"/>
      <c r="CJ109" s="187"/>
      <c r="CK109" s="187"/>
      <c r="CL109" s="187"/>
      <c r="CM109" s="187"/>
      <c r="CN109" s="187"/>
      <c r="CO109" s="187"/>
      <c r="CP109" s="187"/>
      <c r="CQ109" s="187"/>
      <c r="CW109" s="185" t="s">
        <v>788</v>
      </c>
      <c r="CX109" s="185" t="s">
        <v>842</v>
      </c>
      <c r="CY109" s="185" t="s">
        <v>176</v>
      </c>
      <c r="CZ109" s="185" t="s">
        <v>623</v>
      </c>
    </row>
    <row r="110" spans="1:104" s="185" customFormat="1" ht="15.75" customHeight="1" x14ac:dyDescent="0.25">
      <c r="A110" s="180">
        <f t="shared" si="21"/>
        <v>2014.3</v>
      </c>
      <c r="B110" s="180" t="str">
        <f t="shared" si="22"/>
        <v>SOLAR</v>
      </c>
      <c r="C110" s="179" t="str">
        <f t="shared" si="23"/>
        <v>COLETIVO PELOURINHO</v>
      </c>
      <c r="D110" s="179" t="str">
        <f t="shared" si="24"/>
        <v>Escola Olodum</v>
      </c>
      <c r="E110" s="179" t="str">
        <f t="shared" si="25"/>
        <v>Vinicius Gomez</v>
      </c>
      <c r="F110" s="179" t="str">
        <f>'TURMA D'!A50</f>
        <v>SIM</v>
      </c>
      <c r="G110" s="179" t="str">
        <f>'TURMA D'!B50</f>
        <v>NÃO</v>
      </c>
      <c r="H110" s="179" t="str">
        <f>'TURMA D'!C50</f>
        <v>SIM</v>
      </c>
      <c r="I110" s="179" t="str">
        <f>'TURMA D'!D50</f>
        <v>NÃO</v>
      </c>
      <c r="J110" s="179" t="str">
        <f>'TURMA D'!E50</f>
        <v>NÃO</v>
      </c>
      <c r="K110" s="199" t="str">
        <f>'TURMA D'!F50</f>
        <v>NÃO</v>
      </c>
      <c r="L110" s="180" t="str">
        <f>'TURMA D'!AX50</f>
        <v>NÃO</v>
      </c>
      <c r="M110" s="181" t="str">
        <f>'TURMA D'!Z50</f>
        <v>Não</v>
      </c>
      <c r="N110" s="181">
        <f>'TURMA D'!H50</f>
        <v>0</v>
      </c>
      <c r="O110" s="182" t="str">
        <f t="shared" si="27"/>
        <v>Segunda e Quarta</v>
      </c>
      <c r="P110" s="183" t="s">
        <v>144</v>
      </c>
      <c r="Q110" s="182" t="str">
        <f t="shared" si="28"/>
        <v>Varejo</v>
      </c>
      <c r="R110" s="302" t="s">
        <v>1550</v>
      </c>
      <c r="S110" s="296" t="s">
        <v>12</v>
      </c>
      <c r="T110" s="298">
        <v>34874</v>
      </c>
      <c r="U110" s="229">
        <f t="shared" ca="1" si="20"/>
        <v>19</v>
      </c>
      <c r="V110" s="182" t="s">
        <v>238</v>
      </c>
      <c r="W110" s="182" t="s">
        <v>238</v>
      </c>
      <c r="X110" s="182" t="s">
        <v>863</v>
      </c>
      <c r="Y110" s="182" t="s">
        <v>863</v>
      </c>
      <c r="Z110" s="248" t="s">
        <v>1537</v>
      </c>
      <c r="AA110" s="248" t="s">
        <v>1547</v>
      </c>
      <c r="AB110" s="182" t="s">
        <v>192</v>
      </c>
      <c r="AC110" s="182" t="s">
        <v>192</v>
      </c>
      <c r="AD110" s="182" t="s">
        <v>193</v>
      </c>
      <c r="AE110" s="182" t="s">
        <v>193</v>
      </c>
      <c r="AF110" s="182" t="s">
        <v>193</v>
      </c>
      <c r="AG110" s="182" t="s">
        <v>19</v>
      </c>
      <c r="AH110" s="182"/>
      <c r="AI110" s="182"/>
      <c r="AJ110" s="182"/>
      <c r="AK110" s="182"/>
      <c r="AL110" s="237" t="s">
        <v>1571</v>
      </c>
      <c r="AM110" s="238" t="s">
        <v>1572</v>
      </c>
      <c r="AN110" s="239" t="s">
        <v>957</v>
      </c>
      <c r="AO110" s="238" t="s">
        <v>1227</v>
      </c>
      <c r="AP110" s="182"/>
      <c r="AQ110" s="182" t="s">
        <v>902</v>
      </c>
      <c r="AR110" s="227" t="s">
        <v>247</v>
      </c>
      <c r="AS110" s="232">
        <v>7191651477</v>
      </c>
      <c r="AT110" s="232"/>
      <c r="AU110" s="232"/>
      <c r="AV110" s="238"/>
      <c r="AW110" s="240"/>
      <c r="AX110" s="293" t="s">
        <v>1585</v>
      </c>
      <c r="AY110" s="238"/>
      <c r="AZ110" s="238"/>
      <c r="BA110" s="232"/>
      <c r="BB110" s="238"/>
      <c r="BC110" s="238"/>
      <c r="BD110" s="182"/>
      <c r="BE110" s="182"/>
      <c r="BF110" s="238"/>
      <c r="BG110" s="234" t="str">
        <f t="shared" si="26"/>
        <v>NÃO</v>
      </c>
      <c r="BH110" s="281">
        <f>'TURMA D'!AK50</f>
        <v>9</v>
      </c>
      <c r="BI110" s="281">
        <f>'TURMA D'!AL50</f>
        <v>10</v>
      </c>
      <c r="BJ110" s="281">
        <f>'TURMA D'!AM50</f>
        <v>9</v>
      </c>
      <c r="BK110" s="281">
        <f>'TURMA D'!AN50</f>
        <v>9.5</v>
      </c>
      <c r="BL110" s="235" t="str">
        <f>'TURMA D'!AR50</f>
        <v>SIM</v>
      </c>
      <c r="BM110" s="235">
        <f>'TURMA D'!AS50</f>
        <v>0</v>
      </c>
      <c r="BN110" s="235">
        <f>'TURMA D'!AT50</f>
        <v>0</v>
      </c>
      <c r="BO110" s="235" t="str">
        <f>'TURMA D'!AU50</f>
        <v>NÃO</v>
      </c>
      <c r="BP110" s="235">
        <f>'TURMA D'!AV50</f>
        <v>0</v>
      </c>
      <c r="BQ110" s="235">
        <f>'TURMA D'!AW50</f>
        <v>0</v>
      </c>
      <c r="BS110" s="187"/>
      <c r="BT110" s="187"/>
      <c r="BU110" s="187"/>
      <c r="BV110" s="187"/>
      <c r="BW110" s="187"/>
      <c r="BX110" s="187"/>
      <c r="BY110" s="187"/>
      <c r="BZ110" s="187"/>
      <c r="CA110" s="187"/>
      <c r="CB110" s="187"/>
      <c r="CC110" s="187"/>
      <c r="CD110" s="187"/>
      <c r="CE110" s="187"/>
      <c r="CF110" s="187"/>
      <c r="CG110" s="187"/>
      <c r="CH110" s="187"/>
      <c r="CI110" s="187"/>
      <c r="CJ110" s="187"/>
      <c r="CK110" s="187"/>
      <c r="CL110" s="187"/>
      <c r="CM110" s="187"/>
      <c r="CN110" s="187"/>
      <c r="CO110" s="187"/>
      <c r="CP110" s="187"/>
      <c r="CQ110" s="187"/>
      <c r="CW110" s="185" t="s">
        <v>789</v>
      </c>
      <c r="CX110" s="185" t="s">
        <v>445</v>
      </c>
      <c r="CY110" s="185" t="s">
        <v>176</v>
      </c>
      <c r="CZ110" s="185" t="s">
        <v>632</v>
      </c>
    </row>
    <row r="111" spans="1:104" s="185" customFormat="1" ht="15.75" customHeight="1" x14ac:dyDescent="0.25">
      <c r="A111" s="180">
        <f t="shared" si="21"/>
        <v>2014.3</v>
      </c>
      <c r="B111" s="180" t="str">
        <f t="shared" si="22"/>
        <v>SOLAR</v>
      </c>
      <c r="C111" s="179" t="str">
        <f t="shared" si="23"/>
        <v>COLETIVO PELOURINHO</v>
      </c>
      <c r="D111" s="179" t="str">
        <f t="shared" si="24"/>
        <v>Escola Olodum</v>
      </c>
      <c r="E111" s="179" t="str">
        <f t="shared" si="25"/>
        <v>Vinicius Gomez</v>
      </c>
      <c r="F111" s="179" t="str">
        <f>'TURMA D'!A51</f>
        <v>SIM</v>
      </c>
      <c r="G111" s="179" t="str">
        <f>'TURMA D'!B51</f>
        <v>NÃO</v>
      </c>
      <c r="H111" s="179" t="str">
        <f>'TURMA D'!C51</f>
        <v>SIM</v>
      </c>
      <c r="I111" s="179" t="str">
        <f>'TURMA D'!D51</f>
        <v>NÃO</v>
      </c>
      <c r="J111" s="179" t="str">
        <f>'TURMA D'!E51</f>
        <v>NÃO</v>
      </c>
      <c r="K111" s="199" t="str">
        <f>'TURMA D'!F51</f>
        <v>NÃO</v>
      </c>
      <c r="L111" s="180" t="str">
        <f>'TURMA D'!AX51</f>
        <v>NÃO</v>
      </c>
      <c r="M111" s="181" t="str">
        <f>'TURMA D'!Z51</f>
        <v>Não</v>
      </c>
      <c r="N111" s="181">
        <f>'TURMA D'!H51</f>
        <v>0</v>
      </c>
      <c r="O111" s="182" t="str">
        <f t="shared" si="27"/>
        <v>Segunda e Quarta</v>
      </c>
      <c r="P111" s="183" t="s">
        <v>144</v>
      </c>
      <c r="Q111" s="182" t="str">
        <f t="shared" si="28"/>
        <v>Varejo</v>
      </c>
      <c r="R111" s="302" t="s">
        <v>1551</v>
      </c>
      <c r="S111" s="296" t="s">
        <v>12</v>
      </c>
      <c r="T111" s="298">
        <v>33407</v>
      </c>
      <c r="U111" s="229">
        <f t="shared" ca="1" si="20"/>
        <v>23</v>
      </c>
      <c r="V111" s="182" t="s">
        <v>193</v>
      </c>
      <c r="W111" s="182" t="s">
        <v>193</v>
      </c>
      <c r="X111" s="182" t="s">
        <v>192</v>
      </c>
      <c r="Y111" s="230" t="s">
        <v>192</v>
      </c>
      <c r="Z111" s="248" t="s">
        <v>1538</v>
      </c>
      <c r="AA111" s="248" t="s">
        <v>1548</v>
      </c>
      <c r="AB111" s="182" t="s">
        <v>192</v>
      </c>
      <c r="AC111" s="182" t="s">
        <v>192</v>
      </c>
      <c r="AD111" s="182" t="s">
        <v>193</v>
      </c>
      <c r="AE111" s="182" t="s">
        <v>193</v>
      </c>
      <c r="AF111" s="182" t="s">
        <v>193</v>
      </c>
      <c r="AG111" s="182" t="s">
        <v>19</v>
      </c>
      <c r="AH111" s="182"/>
      <c r="AI111" s="182"/>
      <c r="AJ111" s="182"/>
      <c r="AK111" s="182"/>
      <c r="AL111" s="237" t="s">
        <v>1573</v>
      </c>
      <c r="AM111" s="238">
        <v>13</v>
      </c>
      <c r="AN111" s="239" t="s">
        <v>957</v>
      </c>
      <c r="AO111" s="238" t="s">
        <v>1104</v>
      </c>
      <c r="AP111" s="182"/>
      <c r="AQ111" s="182" t="s">
        <v>902</v>
      </c>
      <c r="AR111" s="227" t="s">
        <v>247</v>
      </c>
      <c r="AS111" s="232">
        <v>7194322123</v>
      </c>
      <c r="AT111" s="232"/>
      <c r="AU111" s="232"/>
      <c r="AV111" s="238"/>
      <c r="AW111" s="240"/>
      <c r="AX111" s="293" t="s">
        <v>1584</v>
      </c>
      <c r="AY111" s="238"/>
      <c r="AZ111" s="238"/>
      <c r="BA111" s="232"/>
      <c r="BB111" s="238"/>
      <c r="BC111" s="238"/>
      <c r="BD111" s="182"/>
      <c r="BE111" s="182"/>
      <c r="BF111" s="238"/>
      <c r="BG111" s="234" t="str">
        <f t="shared" si="26"/>
        <v>NÃO</v>
      </c>
      <c r="BH111" s="281">
        <f>'TURMA D'!AK51</f>
        <v>9</v>
      </c>
      <c r="BI111" s="281">
        <f>'TURMA D'!AL51</f>
        <v>9</v>
      </c>
      <c r="BJ111" s="281">
        <f>'TURMA D'!AM51</f>
        <v>8</v>
      </c>
      <c r="BK111" s="281">
        <f>'TURMA D'!AN51</f>
        <v>9</v>
      </c>
      <c r="BL111" s="235" t="str">
        <f>'TURMA D'!AR51</f>
        <v>SIM</v>
      </c>
      <c r="BM111" s="235">
        <f>'TURMA D'!AS51</f>
        <v>0</v>
      </c>
      <c r="BN111" s="235">
        <f>'TURMA D'!AT51</f>
        <v>0</v>
      </c>
      <c r="BO111" s="235" t="str">
        <f>'TURMA D'!AU51</f>
        <v>NÃO</v>
      </c>
      <c r="BP111" s="235">
        <f>'TURMA D'!AV51</f>
        <v>0</v>
      </c>
      <c r="BQ111" s="235">
        <f>'TURMA D'!AW51</f>
        <v>0</v>
      </c>
      <c r="BS111" s="187"/>
      <c r="BT111" s="187"/>
      <c r="BU111" s="187"/>
      <c r="BV111" s="187"/>
      <c r="BW111" s="187"/>
      <c r="BX111" s="187"/>
      <c r="BY111" s="187"/>
      <c r="BZ111" s="187"/>
      <c r="CA111" s="187"/>
      <c r="CB111" s="187"/>
      <c r="CC111" s="187"/>
      <c r="CD111" s="187"/>
      <c r="CE111" s="187"/>
      <c r="CF111" s="187"/>
      <c r="CG111" s="187"/>
      <c r="CH111" s="187"/>
      <c r="CI111" s="187"/>
      <c r="CJ111" s="187"/>
      <c r="CK111" s="187"/>
      <c r="CL111" s="187"/>
      <c r="CM111" s="187"/>
      <c r="CN111" s="187"/>
      <c r="CO111" s="187"/>
      <c r="CP111" s="187"/>
      <c r="CQ111" s="187"/>
      <c r="CW111" s="185" t="s">
        <v>790</v>
      </c>
      <c r="CX111" s="185" t="s">
        <v>446</v>
      </c>
      <c r="CY111" s="185" t="s">
        <v>184</v>
      </c>
      <c r="CZ111" s="185" t="s">
        <v>633</v>
      </c>
    </row>
    <row r="112" spans="1:104" s="185" customFormat="1" ht="15.75" customHeight="1" x14ac:dyDescent="0.25">
      <c r="A112" s="180">
        <f t="shared" si="21"/>
        <v>2014.3</v>
      </c>
      <c r="B112" s="180" t="str">
        <f t="shared" si="22"/>
        <v>SOLAR</v>
      </c>
      <c r="C112" s="179" t="str">
        <f t="shared" si="23"/>
        <v>COLETIVO PELOURINHO</v>
      </c>
      <c r="D112" s="179" t="str">
        <f t="shared" si="24"/>
        <v>Escola Olodum</v>
      </c>
      <c r="E112" s="179" t="str">
        <f t="shared" si="25"/>
        <v>Vinicius Gomez</v>
      </c>
      <c r="F112" s="179" t="str">
        <f>'TURMA D'!A52</f>
        <v>SIM</v>
      </c>
      <c r="G112" s="179" t="str">
        <f>'TURMA D'!B52</f>
        <v>SIM</v>
      </c>
      <c r="H112" s="179" t="str">
        <f>'TURMA D'!C52</f>
        <v>NÃO</v>
      </c>
      <c r="I112" s="179" t="str">
        <f>'TURMA D'!D52</f>
        <v>SIM</v>
      </c>
      <c r="J112" s="179" t="str">
        <f>'TURMA D'!E52</f>
        <v>NÃO</v>
      </c>
      <c r="K112" s="199" t="str">
        <f>'TURMA D'!F52</f>
        <v>SIM</v>
      </c>
      <c r="L112" s="180" t="str">
        <f>'TURMA D'!AX52</f>
        <v>NÃO</v>
      </c>
      <c r="M112" s="181" t="str">
        <f>'TURMA D'!Z52</f>
        <v>Sim</v>
      </c>
      <c r="N112" s="181">
        <f>'TURMA D'!H52</f>
        <v>0</v>
      </c>
      <c r="O112" s="182" t="str">
        <f t="shared" si="27"/>
        <v>Segunda e Quarta</v>
      </c>
      <c r="P112" s="183" t="s">
        <v>144</v>
      </c>
      <c r="Q112" s="182" t="str">
        <f t="shared" si="28"/>
        <v>Varejo</v>
      </c>
      <c r="R112" s="302" t="s">
        <v>1552</v>
      </c>
      <c r="S112" s="296" t="s">
        <v>12</v>
      </c>
      <c r="T112" s="298">
        <v>34936</v>
      </c>
      <c r="U112" s="229">
        <f t="shared" ca="1" si="20"/>
        <v>19</v>
      </c>
      <c r="V112" s="182" t="s">
        <v>193</v>
      </c>
      <c r="W112" s="182" t="s">
        <v>193</v>
      </c>
      <c r="X112" s="182" t="s">
        <v>192</v>
      </c>
      <c r="Y112" s="230" t="s">
        <v>192</v>
      </c>
      <c r="Z112" s="248" t="s">
        <v>1539</v>
      </c>
      <c r="AA112" s="248"/>
      <c r="AB112" s="182" t="s">
        <v>192</v>
      </c>
      <c r="AC112" s="182" t="s">
        <v>192</v>
      </c>
      <c r="AD112" s="182" t="s">
        <v>193</v>
      </c>
      <c r="AE112" s="182" t="s">
        <v>193</v>
      </c>
      <c r="AF112" s="182" t="s">
        <v>193</v>
      </c>
      <c r="AG112" s="182" t="s">
        <v>19</v>
      </c>
      <c r="AH112" s="182"/>
      <c r="AI112" s="182"/>
      <c r="AJ112" s="182"/>
      <c r="AK112" s="182"/>
      <c r="AL112" s="237" t="s">
        <v>1574</v>
      </c>
      <c r="AM112" s="238" t="s">
        <v>963</v>
      </c>
      <c r="AN112" s="239" t="s">
        <v>957</v>
      </c>
      <c r="AO112" s="238" t="s">
        <v>1575</v>
      </c>
      <c r="AP112" s="182"/>
      <c r="AQ112" s="182" t="s">
        <v>902</v>
      </c>
      <c r="AR112" s="227" t="s">
        <v>247</v>
      </c>
      <c r="AS112" s="232">
        <v>7188512054</v>
      </c>
      <c r="AT112" s="232"/>
      <c r="AU112" s="232"/>
      <c r="AV112" s="238"/>
      <c r="AW112" s="240"/>
      <c r="AX112" s="293" t="s">
        <v>1577</v>
      </c>
      <c r="AY112" s="238"/>
      <c r="AZ112" s="238"/>
      <c r="BA112" s="232"/>
      <c r="BB112" s="238"/>
      <c r="BC112" s="238"/>
      <c r="BD112" s="182"/>
      <c r="BE112" s="182"/>
      <c r="BF112" s="238"/>
      <c r="BG112" s="234" t="str">
        <f t="shared" si="26"/>
        <v>SIM</v>
      </c>
      <c r="BH112" s="281">
        <f>'TURMA D'!AK52</f>
        <v>8</v>
      </c>
      <c r="BI112" s="281">
        <f>'TURMA D'!AL52</f>
        <v>9</v>
      </c>
      <c r="BJ112" s="281">
        <f>'TURMA D'!AM52</f>
        <v>7</v>
      </c>
      <c r="BK112" s="281">
        <f>'TURMA D'!AN52</f>
        <v>8.5</v>
      </c>
      <c r="BL112" s="235" t="str">
        <f>'TURMA D'!AR52</f>
        <v>NÃO</v>
      </c>
      <c r="BM112" s="235">
        <f>'TURMA D'!AS52</f>
        <v>0</v>
      </c>
      <c r="BN112" s="235">
        <f>'TURMA D'!AT52</f>
        <v>0</v>
      </c>
      <c r="BO112" s="235" t="str">
        <f>'TURMA D'!AU52</f>
        <v>NÃO</v>
      </c>
      <c r="BP112" s="235">
        <f>'TURMA D'!AV52</f>
        <v>0</v>
      </c>
      <c r="BQ112" s="235">
        <f>'TURMA D'!AW52</f>
        <v>0</v>
      </c>
      <c r="BS112" s="187"/>
      <c r="BT112" s="187"/>
      <c r="BU112" s="187"/>
      <c r="BV112" s="187"/>
      <c r="BW112" s="187"/>
      <c r="BX112" s="187"/>
      <c r="BY112" s="187"/>
      <c r="BZ112" s="187"/>
      <c r="CA112" s="187"/>
      <c r="CB112" s="187"/>
      <c r="CC112" s="187"/>
      <c r="CD112" s="187"/>
      <c r="CE112" s="187"/>
      <c r="CF112" s="187"/>
      <c r="CG112" s="187"/>
      <c r="CH112" s="187"/>
      <c r="CI112" s="187"/>
      <c r="CJ112" s="187"/>
      <c r="CK112" s="187"/>
      <c r="CL112" s="187"/>
      <c r="CM112" s="187"/>
      <c r="CN112" s="187"/>
      <c r="CO112" s="187"/>
      <c r="CP112" s="187"/>
      <c r="CQ112" s="187"/>
      <c r="CW112" s="185" t="s">
        <v>791</v>
      </c>
      <c r="CX112" s="185" t="s">
        <v>843</v>
      </c>
      <c r="CY112" s="185" t="s">
        <v>190</v>
      </c>
      <c r="CZ112" s="185" t="s">
        <v>634</v>
      </c>
    </row>
    <row r="113" spans="1:104" s="185" customFormat="1" ht="15.75" customHeight="1" thickBot="1" x14ac:dyDescent="0.3">
      <c r="A113" s="180">
        <f t="shared" si="21"/>
        <v>2014.3</v>
      </c>
      <c r="B113" s="180" t="str">
        <f t="shared" si="22"/>
        <v>SOLAR</v>
      </c>
      <c r="C113" s="179" t="str">
        <f t="shared" si="23"/>
        <v>COLETIVO PELOURINHO</v>
      </c>
      <c r="D113" s="179" t="str">
        <f t="shared" si="24"/>
        <v>Escola Olodum</v>
      </c>
      <c r="E113" s="179" t="str">
        <f t="shared" si="25"/>
        <v>Vinicius Gomez</v>
      </c>
      <c r="F113" s="179" t="str">
        <f>'TURMA D'!A53</f>
        <v>NÃO</v>
      </c>
      <c r="G113" s="179" t="str">
        <f>'TURMA D'!B53</f>
        <v>NÃO</v>
      </c>
      <c r="H113" s="179" t="str">
        <f>'TURMA D'!C53</f>
        <v>NÃO</v>
      </c>
      <c r="I113" s="179" t="str">
        <f>'TURMA D'!D53</f>
        <v>NÃO</v>
      </c>
      <c r="J113" s="179" t="str">
        <f>'TURMA D'!E53</f>
        <v>NÃO</v>
      </c>
      <c r="K113" s="199" t="str">
        <f>'TURMA D'!F53</f>
        <v>NÃO</v>
      </c>
      <c r="L113" s="180" t="str">
        <f>'TURMA D'!AX53</f>
        <v>NÃO</v>
      </c>
      <c r="M113" s="181">
        <f>'TURMA D'!Z53</f>
        <v>0</v>
      </c>
      <c r="N113" s="181">
        <f>'TURMA D'!H53</f>
        <v>0</v>
      </c>
      <c r="O113" s="182" t="str">
        <f t="shared" si="27"/>
        <v>Segunda e Quarta</v>
      </c>
      <c r="P113" s="183" t="s">
        <v>144</v>
      </c>
      <c r="Q113" s="182" t="str">
        <f t="shared" si="28"/>
        <v>Varejo</v>
      </c>
      <c r="R113" s="182"/>
      <c r="S113" s="227"/>
      <c r="T113" s="241"/>
      <c r="U113" s="229" t="str">
        <f t="shared" ca="1" si="20"/>
        <v/>
      </c>
      <c r="V113" s="182"/>
      <c r="W113" s="182"/>
      <c r="X113" s="182"/>
      <c r="Y113" s="230"/>
      <c r="Z113" s="248"/>
      <c r="AA113" s="248"/>
      <c r="AB113" s="182"/>
      <c r="AC113" s="182"/>
      <c r="AD113" s="182"/>
      <c r="AE113" s="182"/>
      <c r="AF113" s="182"/>
      <c r="AG113" s="182"/>
      <c r="AH113" s="182"/>
      <c r="AI113" s="182"/>
      <c r="AJ113" s="182"/>
      <c r="AK113" s="182"/>
      <c r="AL113" s="237"/>
      <c r="AM113" s="238"/>
      <c r="AN113" s="239"/>
      <c r="AO113" s="238"/>
      <c r="AP113" s="182"/>
      <c r="AQ113" s="182"/>
      <c r="AR113" s="227"/>
      <c r="AS113" s="232"/>
      <c r="AT113" s="232"/>
      <c r="AU113" s="232"/>
      <c r="AV113" s="238"/>
      <c r="AW113" s="240"/>
      <c r="AX113" s="184"/>
      <c r="AY113" s="238"/>
      <c r="AZ113" s="238"/>
      <c r="BA113" s="232"/>
      <c r="BB113" s="238"/>
      <c r="BC113" s="238"/>
      <c r="BD113" s="182"/>
      <c r="BE113" s="182"/>
      <c r="BF113" s="238"/>
      <c r="BG113" s="234" t="str">
        <f t="shared" si="26"/>
        <v>NÃO</v>
      </c>
      <c r="BH113" s="281">
        <f>'TURMA D'!AK53</f>
        <v>0</v>
      </c>
      <c r="BI113" s="281">
        <f>'TURMA D'!AL53</f>
        <v>0</v>
      </c>
      <c r="BJ113" s="281">
        <f>'TURMA D'!AM53</f>
        <v>0</v>
      </c>
      <c r="BK113" s="281" t="str">
        <f>'TURMA D'!AN53</f>
        <v/>
      </c>
      <c r="BL113" s="235" t="str">
        <f>'TURMA D'!AR53</f>
        <v>NÃO</v>
      </c>
      <c r="BM113" s="235">
        <f>'TURMA D'!AS53</f>
        <v>0</v>
      </c>
      <c r="BN113" s="235">
        <f>'TURMA D'!AT53</f>
        <v>0</v>
      </c>
      <c r="BO113" s="235" t="str">
        <f>'TURMA D'!AU53</f>
        <v>NÃO</v>
      </c>
      <c r="BP113" s="235">
        <f>'TURMA D'!AV53</f>
        <v>0</v>
      </c>
      <c r="BQ113" s="235">
        <f>'TURMA D'!AW53</f>
        <v>0</v>
      </c>
      <c r="BS113" s="187"/>
      <c r="BT113" s="187"/>
      <c r="BU113" s="187"/>
      <c r="BV113" s="187"/>
      <c r="BW113" s="187"/>
      <c r="BX113" s="187"/>
      <c r="BY113" s="187"/>
      <c r="BZ113" s="187"/>
      <c r="CA113" s="187"/>
      <c r="CB113" s="187"/>
      <c r="CC113" s="187"/>
      <c r="CD113" s="187"/>
      <c r="CE113" s="187"/>
      <c r="CF113" s="187"/>
      <c r="CG113" s="187"/>
      <c r="CH113" s="187"/>
      <c r="CI113" s="187"/>
      <c r="CJ113" s="187"/>
      <c r="CK113" s="187"/>
      <c r="CL113" s="187"/>
      <c r="CM113" s="187"/>
      <c r="CN113" s="187"/>
      <c r="CO113" s="187"/>
      <c r="CP113" s="187"/>
      <c r="CQ113" s="187"/>
      <c r="CW113" s="185" t="s">
        <v>792</v>
      </c>
      <c r="CX113" s="185" t="s">
        <v>494</v>
      </c>
      <c r="CY113" s="185" t="s">
        <v>179</v>
      </c>
      <c r="CZ113" s="185" t="s">
        <v>623</v>
      </c>
    </row>
    <row r="114" spans="1:104" s="185" customFormat="1" ht="15.75" customHeight="1" thickTop="1" thickBot="1" x14ac:dyDescent="0.3">
      <c r="A114" s="180">
        <f t="shared" si="21"/>
        <v>2014.3</v>
      </c>
      <c r="B114" s="180" t="str">
        <f t="shared" si="22"/>
        <v>SOLAR</v>
      </c>
      <c r="C114" s="179" t="str">
        <f t="shared" si="23"/>
        <v>COLETIVO PELOURINHO</v>
      </c>
      <c r="D114" s="179" t="str">
        <f t="shared" si="24"/>
        <v>Escola Olodum</v>
      </c>
      <c r="E114" s="179" t="str">
        <f t="shared" si="25"/>
        <v>Vinicius Gomez</v>
      </c>
      <c r="F114" s="179" t="str">
        <f>'TURMA D'!A54</f>
        <v>NÃO</v>
      </c>
      <c r="G114" s="179" t="str">
        <f>'TURMA D'!B54</f>
        <v>NÃO</v>
      </c>
      <c r="H114" s="179" t="str">
        <f>'TURMA D'!C54</f>
        <v>NÃO</v>
      </c>
      <c r="I114" s="179" t="str">
        <f>'TURMA D'!D54</f>
        <v>NÃO</v>
      </c>
      <c r="J114" s="179" t="str">
        <f>'TURMA D'!E54</f>
        <v>NÃO</v>
      </c>
      <c r="K114" s="199" t="str">
        <f>'TURMA D'!F54</f>
        <v>NÃO</v>
      </c>
      <c r="L114" s="180" t="str">
        <f>'TURMA D'!AX54</f>
        <v>NÃO</v>
      </c>
      <c r="M114" s="181">
        <f>'TURMA D'!Z54</f>
        <v>0</v>
      </c>
      <c r="N114" s="181">
        <f>'TURMA D'!H54</f>
        <v>0</v>
      </c>
      <c r="O114" s="182" t="str">
        <f t="shared" si="27"/>
        <v>Segunda e Quarta</v>
      </c>
      <c r="P114" s="183" t="s">
        <v>144</v>
      </c>
      <c r="Q114" s="182" t="str">
        <f t="shared" si="28"/>
        <v>Varejo</v>
      </c>
      <c r="R114" s="182"/>
      <c r="S114" s="227"/>
      <c r="T114" s="241"/>
      <c r="U114" s="229" t="str">
        <f t="shared" ca="1" si="20"/>
        <v/>
      </c>
      <c r="V114" s="182"/>
      <c r="W114" s="182"/>
      <c r="X114" s="182"/>
      <c r="Y114" s="230"/>
      <c r="Z114" s="248"/>
      <c r="AA114" s="248"/>
      <c r="AB114" s="182"/>
      <c r="AC114" s="182"/>
      <c r="AD114" s="182"/>
      <c r="AE114" s="182"/>
      <c r="AF114" s="182"/>
      <c r="AG114" s="182"/>
      <c r="AH114" s="182"/>
      <c r="AI114" s="182"/>
      <c r="AJ114" s="182"/>
      <c r="AK114" s="182"/>
      <c r="AL114" s="237"/>
      <c r="AM114" s="265"/>
      <c r="AN114" s="239"/>
      <c r="AO114" s="238"/>
      <c r="AP114" s="182"/>
      <c r="AQ114" s="182"/>
      <c r="AR114" s="227"/>
      <c r="AS114" s="232"/>
      <c r="AT114" s="232"/>
      <c r="AU114" s="232"/>
      <c r="AV114" s="238"/>
      <c r="AW114" s="240"/>
      <c r="AX114" s="184"/>
      <c r="AY114" s="238"/>
      <c r="AZ114" s="238"/>
      <c r="BA114" s="232"/>
      <c r="BB114" s="238"/>
      <c r="BC114" s="238"/>
      <c r="BD114" s="182"/>
      <c r="BE114" s="182"/>
      <c r="BF114" s="238"/>
      <c r="BG114" s="234" t="str">
        <f t="shared" si="26"/>
        <v>NÃO</v>
      </c>
      <c r="BH114" s="281">
        <f>'TURMA D'!AK54</f>
        <v>0</v>
      </c>
      <c r="BI114" s="281">
        <f>'TURMA D'!AL54</f>
        <v>0</v>
      </c>
      <c r="BJ114" s="281">
        <f>'TURMA D'!AM54</f>
        <v>0</v>
      </c>
      <c r="BK114" s="281" t="str">
        <f>'TURMA D'!AN54</f>
        <v/>
      </c>
      <c r="BL114" s="235" t="str">
        <f>'TURMA D'!AR54</f>
        <v>NÃO</v>
      </c>
      <c r="BM114" s="235">
        <f>'TURMA D'!AS54</f>
        <v>0</v>
      </c>
      <c r="BN114" s="235">
        <f>'TURMA D'!AT54</f>
        <v>0</v>
      </c>
      <c r="BO114" s="235" t="str">
        <f>'TURMA D'!AU54</f>
        <v>NÃO</v>
      </c>
      <c r="BP114" s="235">
        <f>'TURMA D'!AV54</f>
        <v>0</v>
      </c>
      <c r="BQ114" s="235">
        <f>'TURMA D'!AW54</f>
        <v>0</v>
      </c>
      <c r="BS114" s="187"/>
      <c r="BT114" s="187"/>
      <c r="BU114" s="187"/>
      <c r="BV114" s="187"/>
      <c r="BW114" s="187"/>
      <c r="BX114" s="187"/>
      <c r="BY114" s="187"/>
      <c r="BZ114" s="187"/>
      <c r="CA114" s="187"/>
      <c r="CB114" s="187"/>
      <c r="CC114" s="187"/>
      <c r="CD114" s="187"/>
      <c r="CE114" s="187"/>
      <c r="CF114" s="187"/>
      <c r="CG114" s="187"/>
      <c r="CH114" s="187"/>
      <c r="CI114" s="187"/>
      <c r="CJ114" s="187"/>
      <c r="CK114" s="187"/>
      <c r="CL114" s="187"/>
      <c r="CM114" s="187"/>
      <c r="CN114" s="187"/>
      <c r="CO114" s="187"/>
      <c r="CP114" s="187"/>
      <c r="CQ114" s="187"/>
      <c r="CW114" s="185" t="s">
        <v>793</v>
      </c>
      <c r="CX114" s="185" t="s">
        <v>447</v>
      </c>
      <c r="CY114" s="185" t="s">
        <v>176</v>
      </c>
      <c r="CZ114" s="185" t="s">
        <v>635</v>
      </c>
    </row>
    <row r="115" spans="1:104" s="185" customFormat="1" ht="38.25" customHeight="1" thickTop="1" thickBot="1" x14ac:dyDescent="0.3">
      <c r="A115" s="196"/>
      <c r="B115" s="196"/>
      <c r="C115" s="197"/>
      <c r="D115" s="197"/>
      <c r="E115" s="197"/>
      <c r="F115" s="198">
        <f>'TURMA D'!A55</f>
        <v>23</v>
      </c>
      <c r="G115" s="197">
        <f>'TURMA D'!B55</f>
        <v>20</v>
      </c>
      <c r="H115" s="197">
        <f>'TURMA D'!C55</f>
        <v>3</v>
      </c>
      <c r="I115" s="197">
        <f>'TURMA D'!D55</f>
        <v>20</v>
      </c>
      <c r="J115" s="196">
        <f>'TURMA D'!E55</f>
        <v>0</v>
      </c>
      <c r="K115" s="200">
        <f>'TURMA D'!F55</f>
        <v>20</v>
      </c>
      <c r="L115" s="196">
        <f>'TURMA D'!AX55</f>
        <v>0</v>
      </c>
      <c r="M115" s="196">
        <f>'TURMA D'!Z55</f>
        <v>20</v>
      </c>
      <c r="N115" s="196"/>
      <c r="O115" s="247" t="s">
        <v>196</v>
      </c>
      <c r="P115" s="247" t="s">
        <v>145</v>
      </c>
      <c r="Q115" s="247" t="s">
        <v>199</v>
      </c>
      <c r="R115" s="264"/>
      <c r="S115" s="265"/>
      <c r="T115" s="265"/>
      <c r="U115" s="266"/>
      <c r="V115" s="265"/>
      <c r="W115" s="265"/>
      <c r="X115" s="265"/>
      <c r="Y115" s="265"/>
      <c r="Z115" s="267"/>
      <c r="AA115" s="267"/>
      <c r="AB115" s="265"/>
      <c r="AC115" s="265"/>
      <c r="AD115" s="265"/>
      <c r="AE115" s="265"/>
      <c r="AF115" s="265"/>
      <c r="AG115" s="265"/>
      <c r="AH115" s="265"/>
      <c r="AI115" s="265"/>
      <c r="AJ115" s="265"/>
      <c r="AK115" s="265"/>
      <c r="AL115" s="265"/>
      <c r="AM115" s="238"/>
      <c r="AN115" s="267"/>
      <c r="AO115" s="265"/>
      <c r="AP115" s="265"/>
      <c r="AQ115" s="265"/>
      <c r="AR115" s="265"/>
      <c r="AS115" s="268"/>
      <c r="AT115" s="268"/>
      <c r="AU115" s="268"/>
      <c r="AV115" s="265"/>
      <c r="AW115" s="265"/>
      <c r="AX115" s="265"/>
      <c r="AY115" s="265"/>
      <c r="AZ115" s="265"/>
      <c r="BA115" s="265"/>
      <c r="BB115" s="265"/>
      <c r="BC115" s="265"/>
      <c r="BD115" s="265"/>
      <c r="BE115" s="265"/>
      <c r="BF115" s="265"/>
      <c r="BG115" s="269"/>
      <c r="BH115" s="280"/>
      <c r="BI115" s="280"/>
      <c r="BJ115" s="280"/>
      <c r="BK115" s="280"/>
      <c r="BL115" s="270"/>
      <c r="BM115" s="270"/>
      <c r="BN115" s="270"/>
      <c r="BO115" s="270"/>
      <c r="BP115" s="270"/>
      <c r="BQ115" s="271"/>
      <c r="BS115" s="187"/>
      <c r="BT115" s="187"/>
      <c r="BU115" s="187"/>
      <c r="BV115" s="187"/>
      <c r="BW115" s="187"/>
      <c r="BX115" s="187"/>
      <c r="BY115" s="187"/>
      <c r="BZ115" s="187"/>
      <c r="CA115" s="187"/>
      <c r="CB115" s="187"/>
      <c r="CC115" s="187"/>
      <c r="CD115" s="187"/>
      <c r="CE115" s="187"/>
      <c r="CF115" s="187"/>
      <c r="CG115" s="187"/>
      <c r="CH115" s="187"/>
      <c r="CI115" s="187"/>
      <c r="CJ115" s="187"/>
      <c r="CK115" s="187"/>
      <c r="CL115" s="187"/>
      <c r="CM115" s="187"/>
      <c r="CN115" s="187"/>
      <c r="CO115" s="187"/>
      <c r="CP115" s="187"/>
      <c r="CQ115" s="187"/>
      <c r="CW115" s="185" t="s">
        <v>794</v>
      </c>
      <c r="CX115" s="185" t="s">
        <v>455</v>
      </c>
      <c r="CY115" s="185" t="s">
        <v>176</v>
      </c>
      <c r="CZ115" s="185" t="s">
        <v>636</v>
      </c>
    </row>
    <row r="116" spans="1:104" s="185" customFormat="1" ht="15.75" customHeight="1" thickTop="1" x14ac:dyDescent="0.25">
      <c r="A116" s="180">
        <f t="shared" ref="A116:A179" si="29">$Q$6</f>
        <v>2014.3</v>
      </c>
      <c r="B116" s="180" t="str">
        <f t="shared" ref="B116:B179" si="30">$Q$3</f>
        <v>SOLAR</v>
      </c>
      <c r="C116" s="178" t="str">
        <f t="shared" ref="C116:C179" si="31">$Q$4</f>
        <v>COLETIVO PELOURINHO</v>
      </c>
      <c r="D116" s="178" t="str">
        <f t="shared" ref="D116:D179" si="32">$Q$5</f>
        <v>Escola Olodum</v>
      </c>
      <c r="E116" s="179" t="str">
        <f t="shared" ref="E116:E179" si="33">$Q$7</f>
        <v>Vinicius Gomez</v>
      </c>
      <c r="F116" s="179" t="str">
        <f>'TURMA E'!A30</f>
        <v>SIM</v>
      </c>
      <c r="G116" s="179" t="str">
        <f>'TURMA E'!B30</f>
        <v>SIM</v>
      </c>
      <c r="H116" s="179" t="str">
        <f>'TURMA E'!C30</f>
        <v>NÃO</v>
      </c>
      <c r="I116" s="179" t="str">
        <f>'TURMA E'!D30</f>
        <v>SIM</v>
      </c>
      <c r="J116" s="179" t="str">
        <f>'TURMA E'!E30</f>
        <v>NÃO</v>
      </c>
      <c r="K116" s="199" t="str">
        <f>'TURMA E'!F30</f>
        <v>SIM</v>
      </c>
      <c r="L116" s="180" t="str">
        <f>'TURMA E'!AX30</f>
        <v>NÃO</v>
      </c>
      <c r="M116" s="181" t="str">
        <f>'TURMA E'!Z30</f>
        <v>Sim</v>
      </c>
      <c r="N116" s="181">
        <f>'TURMA E'!H30</f>
        <v>0</v>
      </c>
      <c r="O116" s="182" t="str">
        <f>IF($O$115="SELECIONE OS DIAS DE AULAS","",$O$115)</f>
        <v>Segunda e Quarta</v>
      </c>
      <c r="P116" s="183" t="s">
        <v>145</v>
      </c>
      <c r="Q116" s="182" t="str">
        <f>IF($Q$115="SELECIONE AQUI O CURSO","",$Q$115)</f>
        <v>Varejo</v>
      </c>
      <c r="R116" s="182" t="s">
        <v>1176</v>
      </c>
      <c r="S116" s="227" t="s">
        <v>12</v>
      </c>
      <c r="T116" s="241">
        <v>33052</v>
      </c>
      <c r="U116" s="229">
        <f t="shared" ca="1" si="20"/>
        <v>24</v>
      </c>
      <c r="V116" s="182" t="s">
        <v>238</v>
      </c>
      <c r="W116" s="182" t="s">
        <v>238</v>
      </c>
      <c r="X116" s="182" t="s">
        <v>863</v>
      </c>
      <c r="Y116" s="230" t="s">
        <v>863</v>
      </c>
      <c r="Z116" s="248" t="s">
        <v>1177</v>
      </c>
      <c r="AA116" s="248" t="s">
        <v>1178</v>
      </c>
      <c r="AB116" s="182" t="s">
        <v>863</v>
      </c>
      <c r="AC116" s="182" t="s">
        <v>863</v>
      </c>
      <c r="AD116" s="182" t="s">
        <v>238</v>
      </c>
      <c r="AE116" s="182" t="s">
        <v>238</v>
      </c>
      <c r="AF116" s="182" t="s">
        <v>238</v>
      </c>
      <c r="AG116" s="182" t="s">
        <v>19</v>
      </c>
      <c r="AH116" s="182" t="s">
        <v>1179</v>
      </c>
      <c r="AI116" s="182"/>
      <c r="AJ116" s="182"/>
      <c r="AK116" s="182"/>
      <c r="AL116" s="237" t="s">
        <v>1180</v>
      </c>
      <c r="AM116" s="238">
        <v>137</v>
      </c>
      <c r="AN116" s="239" t="s">
        <v>1181</v>
      </c>
      <c r="AO116" s="238" t="s">
        <v>1147</v>
      </c>
      <c r="AP116" s="182"/>
      <c r="AQ116" s="182" t="s">
        <v>902</v>
      </c>
      <c r="AR116" s="227" t="s">
        <v>247</v>
      </c>
      <c r="AS116" s="232">
        <v>7182181683</v>
      </c>
      <c r="AT116" s="232"/>
      <c r="AU116" s="232"/>
      <c r="AV116" s="238"/>
      <c r="AW116" s="240"/>
      <c r="AX116" s="293" t="s">
        <v>1182</v>
      </c>
      <c r="AY116" s="238"/>
      <c r="AZ116" s="238"/>
      <c r="BA116" s="232"/>
      <c r="BB116" s="238"/>
      <c r="BC116" s="238"/>
      <c r="BD116" s="182"/>
      <c r="BE116" s="182"/>
      <c r="BF116" s="238"/>
      <c r="BG116" s="234" t="str">
        <f t="shared" ref="BG116:BG140" si="34">IF(K116="SIM",IF(OR(Z116&lt;&gt;0,AA116&lt;&gt;0),"SIM","NÃO"),"NÃO")</f>
        <v>SIM</v>
      </c>
      <c r="BH116" s="281">
        <f>'TURMA E'!AK30</f>
        <v>8</v>
      </c>
      <c r="BI116" s="281">
        <f>'TURMA E'!AL30</f>
        <v>10</v>
      </c>
      <c r="BJ116" s="281">
        <f>'TURMA E'!AM30</f>
        <v>9</v>
      </c>
      <c r="BK116" s="281">
        <f>'TURMA E'!AN30</f>
        <v>9</v>
      </c>
      <c r="BL116" s="235" t="str">
        <f>'TURMA E'!AR30</f>
        <v>NÃO</v>
      </c>
      <c r="BM116" s="235">
        <f>'TURMA E'!AS30</f>
        <v>0</v>
      </c>
      <c r="BN116" s="235">
        <f>'TURMA E'!AT30</f>
        <v>0</v>
      </c>
      <c r="BO116" s="235" t="str">
        <f>'TURMA E'!AU30</f>
        <v>NÃO</v>
      </c>
      <c r="BP116" s="235">
        <f>'TURMA E'!AV30</f>
        <v>0</v>
      </c>
      <c r="BQ116" s="235">
        <f>'TURMA E'!AW30</f>
        <v>0</v>
      </c>
      <c r="BS116" s="187"/>
      <c r="BT116" s="187"/>
      <c r="BU116" s="187"/>
      <c r="BV116" s="187"/>
      <c r="BW116" s="187"/>
      <c r="BX116" s="187"/>
      <c r="BY116" s="187"/>
      <c r="BZ116" s="187"/>
      <c r="CA116" s="187"/>
      <c r="CB116" s="187"/>
      <c r="CC116" s="187"/>
      <c r="CD116" s="187"/>
      <c r="CE116" s="187"/>
      <c r="CF116" s="187"/>
      <c r="CG116" s="187"/>
      <c r="CH116" s="187"/>
      <c r="CI116" s="187"/>
      <c r="CJ116" s="187"/>
      <c r="CK116" s="187"/>
      <c r="CL116" s="187"/>
      <c r="CM116" s="187"/>
      <c r="CN116" s="187"/>
      <c r="CO116" s="187"/>
      <c r="CP116" s="187"/>
      <c r="CQ116" s="187"/>
      <c r="CW116" s="185" t="s">
        <v>795</v>
      </c>
      <c r="CX116" s="185" t="s">
        <v>541</v>
      </c>
      <c r="CY116" s="185" t="s">
        <v>176</v>
      </c>
      <c r="CZ116" s="185" t="s">
        <v>637</v>
      </c>
    </row>
    <row r="117" spans="1:104" s="185" customFormat="1" ht="15.75" customHeight="1" x14ac:dyDescent="0.25">
      <c r="A117" s="180">
        <f t="shared" si="29"/>
        <v>2014.3</v>
      </c>
      <c r="B117" s="180" t="str">
        <f t="shared" si="30"/>
        <v>SOLAR</v>
      </c>
      <c r="C117" s="179" t="str">
        <f t="shared" si="31"/>
        <v>COLETIVO PELOURINHO</v>
      </c>
      <c r="D117" s="179" t="str">
        <f t="shared" si="32"/>
        <v>Escola Olodum</v>
      </c>
      <c r="E117" s="179" t="str">
        <f t="shared" si="33"/>
        <v>Vinicius Gomez</v>
      </c>
      <c r="F117" s="179" t="str">
        <f>'TURMA E'!A31</f>
        <v>SIM</v>
      </c>
      <c r="G117" s="179" t="str">
        <f>'TURMA E'!B31</f>
        <v>SIM</v>
      </c>
      <c r="H117" s="179" t="str">
        <f>'TURMA E'!C31</f>
        <v>NÃO</v>
      </c>
      <c r="I117" s="179" t="str">
        <f>'TURMA E'!D31</f>
        <v>SIM</v>
      </c>
      <c r="J117" s="179" t="str">
        <f>'TURMA E'!E31</f>
        <v>NÃO</v>
      </c>
      <c r="K117" s="199" t="str">
        <f>'TURMA E'!F31</f>
        <v>SIM</v>
      </c>
      <c r="L117" s="180" t="str">
        <f>'TURMA E'!AX31</f>
        <v>NÃO</v>
      </c>
      <c r="M117" s="181" t="str">
        <f>'TURMA E'!Z31</f>
        <v>Sim</v>
      </c>
      <c r="N117" s="181">
        <f>'TURMA E'!H31</f>
        <v>0</v>
      </c>
      <c r="O117" s="182" t="str">
        <f t="shared" ref="O117:O140" si="35">IF($O$115="SELECIONE OS DIAS DE AULAS","",$O$115)</f>
        <v>Segunda e Quarta</v>
      </c>
      <c r="P117" s="183" t="s">
        <v>145</v>
      </c>
      <c r="Q117" s="182" t="str">
        <f t="shared" ref="Q117:Q140" si="36">IF($Q$115="SELECIONE AQUI O CURSO","",$Q$115)</f>
        <v>Varejo</v>
      </c>
      <c r="R117" s="182" t="s">
        <v>1183</v>
      </c>
      <c r="S117" s="227" t="s">
        <v>12</v>
      </c>
      <c r="T117" s="241">
        <v>33038</v>
      </c>
      <c r="U117" s="229">
        <f t="shared" ca="1" si="20"/>
        <v>24</v>
      </c>
      <c r="V117" s="182" t="s">
        <v>238</v>
      </c>
      <c r="W117" s="182" t="s">
        <v>238</v>
      </c>
      <c r="X117" s="182" t="s">
        <v>863</v>
      </c>
      <c r="Y117" s="230" t="s">
        <v>863</v>
      </c>
      <c r="Z117" s="248" t="s">
        <v>1184</v>
      </c>
      <c r="AA117" s="248" t="s">
        <v>1185</v>
      </c>
      <c r="AB117" s="182" t="s">
        <v>863</v>
      </c>
      <c r="AC117" s="182" t="s">
        <v>863</v>
      </c>
      <c r="AD117" s="182" t="s">
        <v>238</v>
      </c>
      <c r="AE117" s="182" t="s">
        <v>238</v>
      </c>
      <c r="AF117" s="182" t="s">
        <v>238</v>
      </c>
      <c r="AG117" s="182" t="s">
        <v>19</v>
      </c>
      <c r="AH117" s="182" t="s">
        <v>1186</v>
      </c>
      <c r="AI117" s="182"/>
      <c r="AJ117" s="182"/>
      <c r="AK117" s="182"/>
      <c r="AL117" s="237" t="s">
        <v>1187</v>
      </c>
      <c r="AM117" s="238" t="s">
        <v>1188</v>
      </c>
      <c r="AN117" s="239" t="s">
        <v>1189</v>
      </c>
      <c r="AO117" s="238" t="s">
        <v>1147</v>
      </c>
      <c r="AP117" s="182"/>
      <c r="AQ117" s="182" t="s">
        <v>902</v>
      </c>
      <c r="AR117" s="227" t="s">
        <v>247</v>
      </c>
      <c r="AS117" s="232">
        <v>7181710414</v>
      </c>
      <c r="AT117" s="232"/>
      <c r="AU117" s="232"/>
      <c r="AV117" s="238"/>
      <c r="AW117" s="240"/>
      <c r="AX117" s="293" t="s">
        <v>1190</v>
      </c>
      <c r="AY117" s="238"/>
      <c r="AZ117" s="238"/>
      <c r="BA117" s="232"/>
      <c r="BB117" s="238"/>
      <c r="BC117" s="238"/>
      <c r="BD117" s="182"/>
      <c r="BE117" s="182"/>
      <c r="BF117" s="238"/>
      <c r="BG117" s="234" t="str">
        <f t="shared" si="34"/>
        <v>SIM</v>
      </c>
      <c r="BH117" s="281">
        <f>'TURMA E'!AK31</f>
        <v>6</v>
      </c>
      <c r="BI117" s="281">
        <f>'TURMA E'!AL31</f>
        <v>10</v>
      </c>
      <c r="BJ117" s="281">
        <f>'TURMA E'!AM31</f>
        <v>8</v>
      </c>
      <c r="BK117" s="281">
        <f>'TURMA E'!AN31</f>
        <v>8</v>
      </c>
      <c r="BL117" s="235" t="str">
        <f>'TURMA E'!AR31</f>
        <v>NÃO</v>
      </c>
      <c r="BM117" s="235">
        <f>'TURMA E'!AS31</f>
        <v>0</v>
      </c>
      <c r="BN117" s="235">
        <f>'TURMA E'!AT31</f>
        <v>0</v>
      </c>
      <c r="BO117" s="235" t="str">
        <f>'TURMA E'!AU31</f>
        <v>NÃO</v>
      </c>
      <c r="BP117" s="235">
        <f>'TURMA E'!AV31</f>
        <v>0</v>
      </c>
      <c r="BQ117" s="235">
        <f>'TURMA E'!AW31</f>
        <v>0</v>
      </c>
      <c r="BS117" s="187"/>
      <c r="BT117" s="187"/>
      <c r="BU117" s="187"/>
      <c r="BV117" s="187"/>
      <c r="BW117" s="187"/>
      <c r="BX117" s="187"/>
      <c r="BY117" s="187"/>
      <c r="BZ117" s="187"/>
      <c r="CA117" s="187"/>
      <c r="CB117" s="187"/>
      <c r="CC117" s="187"/>
      <c r="CD117" s="187"/>
      <c r="CE117" s="187"/>
      <c r="CF117" s="187"/>
      <c r="CG117" s="187"/>
      <c r="CH117" s="187"/>
      <c r="CI117" s="187"/>
      <c r="CJ117" s="187"/>
      <c r="CK117" s="187"/>
      <c r="CL117" s="187"/>
      <c r="CM117" s="187"/>
      <c r="CN117" s="187"/>
      <c r="CO117" s="187"/>
      <c r="CP117" s="187"/>
      <c r="CQ117" s="187"/>
      <c r="CW117" s="185" t="s">
        <v>796</v>
      </c>
      <c r="CX117" s="185" t="s">
        <v>844</v>
      </c>
      <c r="CY117" s="185" t="s">
        <v>861</v>
      </c>
      <c r="CZ117" s="185" t="s">
        <v>638</v>
      </c>
    </row>
    <row r="118" spans="1:104" s="185" customFormat="1" ht="15.75" customHeight="1" x14ac:dyDescent="0.25">
      <c r="A118" s="180">
        <f t="shared" si="29"/>
        <v>2014.3</v>
      </c>
      <c r="B118" s="180" t="str">
        <f t="shared" si="30"/>
        <v>SOLAR</v>
      </c>
      <c r="C118" s="179" t="str">
        <f t="shared" si="31"/>
        <v>COLETIVO PELOURINHO</v>
      </c>
      <c r="D118" s="179" t="str">
        <f t="shared" si="32"/>
        <v>Escola Olodum</v>
      </c>
      <c r="E118" s="179" t="str">
        <f t="shared" si="33"/>
        <v>Vinicius Gomez</v>
      </c>
      <c r="F118" s="179" t="str">
        <f>'TURMA E'!A32</f>
        <v>SIM</v>
      </c>
      <c r="G118" s="179" t="str">
        <f>'TURMA E'!B32</f>
        <v>SIM</v>
      </c>
      <c r="H118" s="179" t="str">
        <f>'TURMA E'!C32</f>
        <v>NÃO</v>
      </c>
      <c r="I118" s="179" t="str">
        <f>'TURMA E'!D32</f>
        <v>SIM</v>
      </c>
      <c r="J118" s="179" t="str">
        <f>'TURMA E'!E32</f>
        <v>NÃO</v>
      </c>
      <c r="K118" s="199" t="str">
        <f>'TURMA E'!F32</f>
        <v>SIM</v>
      </c>
      <c r="L118" s="180" t="str">
        <f>'TURMA E'!AX32</f>
        <v>NÃO</v>
      </c>
      <c r="M118" s="181" t="str">
        <f>'TURMA E'!Z32</f>
        <v>Sim</v>
      </c>
      <c r="N118" s="181">
        <f>'TURMA E'!H32</f>
        <v>0</v>
      </c>
      <c r="O118" s="182" t="str">
        <f t="shared" si="35"/>
        <v>Segunda e Quarta</v>
      </c>
      <c r="P118" s="183" t="s">
        <v>145</v>
      </c>
      <c r="Q118" s="182" t="str">
        <f t="shared" si="36"/>
        <v>Varejo</v>
      </c>
      <c r="R118" s="182" t="s">
        <v>1191</v>
      </c>
      <c r="S118" s="227" t="s">
        <v>12</v>
      </c>
      <c r="T118" s="241">
        <v>30955</v>
      </c>
      <c r="U118" s="229">
        <f t="shared" ca="1" si="20"/>
        <v>30</v>
      </c>
      <c r="V118" s="182" t="s">
        <v>238</v>
      </c>
      <c r="W118" s="182" t="s">
        <v>238</v>
      </c>
      <c r="X118" s="182" t="s">
        <v>863</v>
      </c>
      <c r="Y118" s="230" t="s">
        <v>863</v>
      </c>
      <c r="Z118" s="248" t="s">
        <v>1192</v>
      </c>
      <c r="AA118" s="248" t="s">
        <v>1193</v>
      </c>
      <c r="AB118" s="182" t="s">
        <v>863</v>
      </c>
      <c r="AC118" s="182" t="s">
        <v>863</v>
      </c>
      <c r="AD118" s="182" t="s">
        <v>238</v>
      </c>
      <c r="AE118" s="182" t="s">
        <v>238</v>
      </c>
      <c r="AF118" s="182" t="s">
        <v>238</v>
      </c>
      <c r="AG118" s="182" t="s">
        <v>19</v>
      </c>
      <c r="AH118" s="182" t="s">
        <v>1194</v>
      </c>
      <c r="AI118" s="182"/>
      <c r="AJ118" s="182"/>
      <c r="AK118" s="182"/>
      <c r="AL118" s="237" t="s">
        <v>1195</v>
      </c>
      <c r="AM118" s="238">
        <v>310</v>
      </c>
      <c r="AN118" s="239" t="s">
        <v>1196</v>
      </c>
      <c r="AO118" s="238" t="s">
        <v>1197</v>
      </c>
      <c r="AP118" s="182"/>
      <c r="AQ118" s="182" t="s">
        <v>902</v>
      </c>
      <c r="AR118" s="227" t="s">
        <v>247</v>
      </c>
      <c r="AS118" s="232">
        <v>7187197978</v>
      </c>
      <c r="AT118" s="232"/>
      <c r="AU118" s="232"/>
      <c r="AV118" s="238"/>
      <c r="AW118" s="240"/>
      <c r="AX118" s="293" t="s">
        <v>1198</v>
      </c>
      <c r="AY118" s="238"/>
      <c r="AZ118" s="238"/>
      <c r="BA118" s="232"/>
      <c r="BB118" s="238"/>
      <c r="BC118" s="238"/>
      <c r="BD118" s="182"/>
      <c r="BE118" s="182"/>
      <c r="BF118" s="238"/>
      <c r="BG118" s="234" t="str">
        <f t="shared" si="34"/>
        <v>SIM</v>
      </c>
      <c r="BH118" s="281">
        <f>'TURMA E'!AK32</f>
        <v>9</v>
      </c>
      <c r="BI118" s="281">
        <f>'TURMA E'!AL32</f>
        <v>10</v>
      </c>
      <c r="BJ118" s="281">
        <f>'TURMA E'!AM32</f>
        <v>8</v>
      </c>
      <c r="BK118" s="281">
        <f>'TURMA E'!AN32</f>
        <v>9.5</v>
      </c>
      <c r="BL118" s="235" t="str">
        <f>'TURMA E'!AR32</f>
        <v>NÃO</v>
      </c>
      <c r="BM118" s="235">
        <f>'TURMA E'!AS32</f>
        <v>0</v>
      </c>
      <c r="BN118" s="235">
        <f>'TURMA E'!AT32</f>
        <v>0</v>
      </c>
      <c r="BO118" s="235" t="str">
        <f>'TURMA E'!AU32</f>
        <v>NÃO</v>
      </c>
      <c r="BP118" s="235">
        <f>'TURMA E'!AV32</f>
        <v>0</v>
      </c>
      <c r="BQ118" s="235">
        <f>'TURMA E'!AW32</f>
        <v>0</v>
      </c>
      <c r="BS118" s="187"/>
      <c r="BT118" s="187"/>
      <c r="BU118" s="187"/>
      <c r="BV118" s="187"/>
      <c r="BW118" s="187"/>
      <c r="BX118" s="187"/>
      <c r="BY118" s="187"/>
      <c r="BZ118" s="187"/>
      <c r="CA118" s="187"/>
      <c r="CB118" s="187"/>
      <c r="CC118" s="187"/>
      <c r="CD118" s="187"/>
      <c r="CE118" s="187"/>
      <c r="CF118" s="187"/>
      <c r="CG118" s="187"/>
      <c r="CH118" s="187"/>
      <c r="CI118" s="187"/>
      <c r="CJ118" s="187"/>
      <c r="CK118" s="187"/>
      <c r="CL118" s="187"/>
      <c r="CM118" s="187"/>
      <c r="CN118" s="187"/>
      <c r="CO118" s="187"/>
      <c r="CP118" s="187"/>
      <c r="CQ118" s="187"/>
      <c r="CW118" s="185" t="s">
        <v>797</v>
      </c>
      <c r="CX118" s="185" t="s">
        <v>542</v>
      </c>
      <c r="CY118" s="185" t="s">
        <v>176</v>
      </c>
      <c r="CZ118" s="185" t="s">
        <v>639</v>
      </c>
    </row>
    <row r="119" spans="1:104" s="185" customFormat="1" ht="15.75" customHeight="1" x14ac:dyDescent="0.25">
      <c r="A119" s="180">
        <f t="shared" si="29"/>
        <v>2014.3</v>
      </c>
      <c r="B119" s="180" t="str">
        <f t="shared" si="30"/>
        <v>SOLAR</v>
      </c>
      <c r="C119" s="179" t="str">
        <f t="shared" si="31"/>
        <v>COLETIVO PELOURINHO</v>
      </c>
      <c r="D119" s="179" t="str">
        <f t="shared" si="32"/>
        <v>Escola Olodum</v>
      </c>
      <c r="E119" s="179" t="str">
        <f t="shared" si="33"/>
        <v>Vinicius Gomez</v>
      </c>
      <c r="F119" s="179" t="str">
        <f>'TURMA E'!A33</f>
        <v>SIM</v>
      </c>
      <c r="G119" s="179" t="str">
        <f>'TURMA E'!B33</f>
        <v>SIM</v>
      </c>
      <c r="H119" s="179" t="str">
        <f>'TURMA E'!C33</f>
        <v>NÃO</v>
      </c>
      <c r="I119" s="179" t="str">
        <f>'TURMA E'!D33</f>
        <v>SIM</v>
      </c>
      <c r="J119" s="179" t="str">
        <f>'TURMA E'!E33</f>
        <v>NÃO</v>
      </c>
      <c r="K119" s="199" t="str">
        <f>'TURMA E'!F33</f>
        <v>SIM</v>
      </c>
      <c r="L119" s="180" t="str">
        <f>'TURMA E'!AX33</f>
        <v>NÃO</v>
      </c>
      <c r="M119" s="181" t="str">
        <f>'TURMA E'!Z33</f>
        <v>Sim</v>
      </c>
      <c r="N119" s="181">
        <f>'TURMA E'!H33</f>
        <v>0</v>
      </c>
      <c r="O119" s="182" t="str">
        <f t="shared" si="35"/>
        <v>Segunda e Quarta</v>
      </c>
      <c r="P119" s="183" t="s">
        <v>145</v>
      </c>
      <c r="Q119" s="182" t="str">
        <f t="shared" si="36"/>
        <v>Varejo</v>
      </c>
      <c r="R119" s="182" t="s">
        <v>1199</v>
      </c>
      <c r="S119" s="227" t="s">
        <v>12</v>
      </c>
      <c r="T119" s="241">
        <v>35838</v>
      </c>
      <c r="U119" s="229">
        <f t="shared" ca="1" si="20"/>
        <v>16</v>
      </c>
      <c r="V119" s="182" t="s">
        <v>238</v>
      </c>
      <c r="W119" s="182" t="s">
        <v>238</v>
      </c>
      <c r="X119" s="182" t="s">
        <v>863</v>
      </c>
      <c r="Y119" s="230" t="s">
        <v>863</v>
      </c>
      <c r="Z119" s="248" t="s">
        <v>1200</v>
      </c>
      <c r="AA119" s="248" t="s">
        <v>1201</v>
      </c>
      <c r="AB119" s="182" t="s">
        <v>863</v>
      </c>
      <c r="AC119" s="182" t="s">
        <v>238</v>
      </c>
      <c r="AD119" s="182" t="s">
        <v>238</v>
      </c>
      <c r="AE119" s="182" t="s">
        <v>238</v>
      </c>
      <c r="AF119" s="182" t="s">
        <v>863</v>
      </c>
      <c r="AG119" s="182" t="s">
        <v>16</v>
      </c>
      <c r="AH119" s="182" t="s">
        <v>1202</v>
      </c>
      <c r="AI119" s="182" t="s">
        <v>14</v>
      </c>
      <c r="AJ119" s="182" t="s">
        <v>204</v>
      </c>
      <c r="AK119" s="182"/>
      <c r="AL119" s="237" t="s">
        <v>1203</v>
      </c>
      <c r="AM119" s="238">
        <v>12</v>
      </c>
      <c r="AN119" s="239" t="s">
        <v>1204</v>
      </c>
      <c r="AO119" s="238" t="s">
        <v>1027</v>
      </c>
      <c r="AP119" s="182"/>
      <c r="AQ119" s="182" t="s">
        <v>902</v>
      </c>
      <c r="AR119" s="227" t="s">
        <v>247</v>
      </c>
      <c r="AS119" s="232">
        <v>7186162729</v>
      </c>
      <c r="AT119" s="232"/>
      <c r="AU119" s="232"/>
      <c r="AV119" s="238"/>
      <c r="AW119" s="240"/>
      <c r="AX119" s="293" t="s">
        <v>1205</v>
      </c>
      <c r="AY119" s="238"/>
      <c r="AZ119" s="238"/>
      <c r="BA119" s="232"/>
      <c r="BB119" s="238"/>
      <c r="BC119" s="238"/>
      <c r="BD119" s="182"/>
      <c r="BE119" s="182"/>
      <c r="BF119" s="238"/>
      <c r="BG119" s="234" t="str">
        <f t="shared" si="34"/>
        <v>SIM</v>
      </c>
      <c r="BH119" s="281">
        <f>'TURMA E'!AK33</f>
        <v>8</v>
      </c>
      <c r="BI119" s="281">
        <f>'TURMA E'!AL33</f>
        <v>10</v>
      </c>
      <c r="BJ119" s="281">
        <f>'TURMA E'!AM33</f>
        <v>8</v>
      </c>
      <c r="BK119" s="281">
        <f>'TURMA E'!AN33</f>
        <v>9</v>
      </c>
      <c r="BL119" s="235" t="str">
        <f>'TURMA E'!AR33</f>
        <v>NÃO</v>
      </c>
      <c r="BM119" s="235">
        <f>'TURMA E'!AS33</f>
        <v>0</v>
      </c>
      <c r="BN119" s="235">
        <f>'TURMA E'!AT33</f>
        <v>0</v>
      </c>
      <c r="BO119" s="235" t="str">
        <f>'TURMA E'!AU33</f>
        <v>NÃO</v>
      </c>
      <c r="BP119" s="235">
        <f>'TURMA E'!AV33</f>
        <v>0</v>
      </c>
      <c r="BQ119" s="235">
        <f>'TURMA E'!AW33</f>
        <v>0</v>
      </c>
      <c r="BS119" s="187"/>
      <c r="BT119" s="187"/>
      <c r="BU119" s="187"/>
      <c r="BV119" s="187"/>
      <c r="BW119" s="187"/>
      <c r="BX119" s="187"/>
      <c r="BY119" s="187"/>
      <c r="BZ119" s="187"/>
      <c r="CA119" s="187"/>
      <c r="CB119" s="187"/>
      <c r="CC119" s="187"/>
      <c r="CD119" s="187"/>
      <c r="CE119" s="187"/>
      <c r="CF119" s="187"/>
      <c r="CG119" s="187"/>
      <c r="CH119" s="187"/>
      <c r="CI119" s="187"/>
      <c r="CJ119" s="187"/>
      <c r="CK119" s="187"/>
      <c r="CL119" s="187"/>
      <c r="CM119" s="187"/>
      <c r="CN119" s="187"/>
      <c r="CO119" s="187"/>
      <c r="CP119" s="187"/>
      <c r="CQ119" s="187"/>
      <c r="CW119" s="185" t="s">
        <v>798</v>
      </c>
      <c r="CX119" s="185" t="s">
        <v>531</v>
      </c>
      <c r="CY119" s="185" t="s">
        <v>184</v>
      </c>
      <c r="CZ119" s="185" t="s">
        <v>640</v>
      </c>
    </row>
    <row r="120" spans="1:104" s="185" customFormat="1" ht="15.75" customHeight="1" x14ac:dyDescent="0.25">
      <c r="A120" s="180">
        <f t="shared" si="29"/>
        <v>2014.3</v>
      </c>
      <c r="B120" s="180" t="str">
        <f t="shared" si="30"/>
        <v>SOLAR</v>
      </c>
      <c r="C120" s="179" t="str">
        <f t="shared" si="31"/>
        <v>COLETIVO PELOURINHO</v>
      </c>
      <c r="D120" s="179" t="str">
        <f t="shared" si="32"/>
        <v>Escola Olodum</v>
      </c>
      <c r="E120" s="179" t="str">
        <f t="shared" si="33"/>
        <v>Vinicius Gomez</v>
      </c>
      <c r="F120" s="179" t="str">
        <f>'TURMA E'!A34</f>
        <v>SIM</v>
      </c>
      <c r="G120" s="179" t="str">
        <f>'TURMA E'!B34</f>
        <v>SIM</v>
      </c>
      <c r="H120" s="179" t="str">
        <f>'TURMA E'!C34</f>
        <v>NÃO</v>
      </c>
      <c r="I120" s="179" t="str">
        <f>'TURMA E'!D34</f>
        <v>SIM</v>
      </c>
      <c r="J120" s="179" t="str">
        <f>'TURMA E'!E34</f>
        <v>NÃO</v>
      </c>
      <c r="K120" s="199" t="str">
        <f>'TURMA E'!F34</f>
        <v>SIM</v>
      </c>
      <c r="L120" s="180" t="str">
        <f>'TURMA E'!AX34</f>
        <v>NÃO</v>
      </c>
      <c r="M120" s="181" t="str">
        <f>'TURMA E'!Z34</f>
        <v>Sim</v>
      </c>
      <c r="N120" s="181">
        <f>'TURMA E'!H34</f>
        <v>0</v>
      </c>
      <c r="O120" s="182" t="str">
        <f t="shared" si="35"/>
        <v>Segunda e Quarta</v>
      </c>
      <c r="P120" s="183" t="s">
        <v>145</v>
      </c>
      <c r="Q120" s="182" t="str">
        <f t="shared" si="36"/>
        <v>Varejo</v>
      </c>
      <c r="R120" s="182" t="s">
        <v>1206</v>
      </c>
      <c r="S120" s="227" t="s">
        <v>12</v>
      </c>
      <c r="T120" s="241">
        <v>30843</v>
      </c>
      <c r="U120" s="229">
        <f t="shared" ca="1" si="20"/>
        <v>30</v>
      </c>
      <c r="V120" s="182" t="s">
        <v>238</v>
      </c>
      <c r="W120" s="182" t="s">
        <v>238</v>
      </c>
      <c r="X120" s="182" t="s">
        <v>863</v>
      </c>
      <c r="Y120" s="230" t="s">
        <v>863</v>
      </c>
      <c r="Z120" s="248" t="s">
        <v>1207</v>
      </c>
      <c r="AA120" s="248" t="s">
        <v>1208</v>
      </c>
      <c r="AB120" s="182" t="s">
        <v>863</v>
      </c>
      <c r="AC120" s="182" t="s">
        <v>863</v>
      </c>
      <c r="AD120" s="182" t="s">
        <v>238</v>
      </c>
      <c r="AE120" s="182" t="s">
        <v>238</v>
      </c>
      <c r="AF120" s="182" t="s">
        <v>238</v>
      </c>
      <c r="AG120" s="182" t="s">
        <v>25</v>
      </c>
      <c r="AH120" s="182" t="s">
        <v>1209</v>
      </c>
      <c r="AI120" s="182"/>
      <c r="AJ120" s="182"/>
      <c r="AK120" s="182"/>
      <c r="AL120" s="237" t="s">
        <v>1210</v>
      </c>
      <c r="AM120" s="238">
        <v>222</v>
      </c>
      <c r="AN120" s="239" t="s">
        <v>1211</v>
      </c>
      <c r="AO120" s="238" t="s">
        <v>1010</v>
      </c>
      <c r="AP120" s="182"/>
      <c r="AQ120" s="182" t="s">
        <v>902</v>
      </c>
      <c r="AR120" s="227" t="s">
        <v>247</v>
      </c>
      <c r="AS120" s="232">
        <v>7191107003</v>
      </c>
      <c r="AT120" s="232"/>
      <c r="AU120" s="232"/>
      <c r="AV120" s="238"/>
      <c r="AW120" s="240"/>
      <c r="AX120" s="293" t="s">
        <v>1212</v>
      </c>
      <c r="AY120" s="238"/>
      <c r="AZ120" s="238"/>
      <c r="BA120" s="232"/>
      <c r="BB120" s="238"/>
      <c r="BC120" s="238"/>
      <c r="BD120" s="182"/>
      <c r="BE120" s="182"/>
      <c r="BF120" s="238"/>
      <c r="BG120" s="234" t="str">
        <f t="shared" si="34"/>
        <v>SIM</v>
      </c>
      <c r="BH120" s="281">
        <f>'TURMA E'!AK34</f>
        <v>9</v>
      </c>
      <c r="BI120" s="281">
        <f>'TURMA E'!AL34</f>
        <v>9</v>
      </c>
      <c r="BJ120" s="281">
        <f>'TURMA E'!AM34</f>
        <v>9</v>
      </c>
      <c r="BK120" s="281">
        <f>'TURMA E'!AN34</f>
        <v>9</v>
      </c>
      <c r="BL120" s="235" t="str">
        <f>'TURMA E'!AR34</f>
        <v>NÃO</v>
      </c>
      <c r="BM120" s="235">
        <f>'TURMA E'!AS34</f>
        <v>0</v>
      </c>
      <c r="BN120" s="235">
        <f>'TURMA E'!AT34</f>
        <v>0</v>
      </c>
      <c r="BO120" s="235" t="str">
        <f>'TURMA E'!AU34</f>
        <v>NÃO</v>
      </c>
      <c r="BP120" s="235">
        <f>'TURMA E'!AV34</f>
        <v>0</v>
      </c>
      <c r="BQ120" s="235">
        <f>'TURMA E'!AW34</f>
        <v>0</v>
      </c>
      <c r="BS120" s="187"/>
      <c r="BT120" s="187"/>
      <c r="BU120" s="187"/>
      <c r="BV120" s="187"/>
      <c r="BW120" s="187"/>
      <c r="BX120" s="187"/>
      <c r="BY120" s="187"/>
      <c r="BZ120" s="187"/>
      <c r="CA120" s="187"/>
      <c r="CB120" s="187"/>
      <c r="CC120" s="187"/>
      <c r="CD120" s="187"/>
      <c r="CE120" s="187"/>
      <c r="CF120" s="187"/>
      <c r="CG120" s="187"/>
      <c r="CH120" s="187"/>
      <c r="CI120" s="187"/>
      <c r="CJ120" s="187"/>
      <c r="CK120" s="187"/>
      <c r="CL120" s="187"/>
      <c r="CM120" s="187"/>
      <c r="CN120" s="187"/>
      <c r="CO120" s="187"/>
      <c r="CP120" s="187"/>
      <c r="CQ120" s="187"/>
      <c r="CW120" s="185" t="s">
        <v>799</v>
      </c>
      <c r="CX120" s="185" t="s">
        <v>449</v>
      </c>
      <c r="CY120" s="185" t="s">
        <v>189</v>
      </c>
      <c r="CZ120" s="185" t="s">
        <v>641</v>
      </c>
    </row>
    <row r="121" spans="1:104" s="185" customFormat="1" ht="15.75" customHeight="1" x14ac:dyDescent="0.25">
      <c r="A121" s="180">
        <f t="shared" si="29"/>
        <v>2014.3</v>
      </c>
      <c r="B121" s="180" t="str">
        <f t="shared" si="30"/>
        <v>SOLAR</v>
      </c>
      <c r="C121" s="179" t="str">
        <f t="shared" si="31"/>
        <v>COLETIVO PELOURINHO</v>
      </c>
      <c r="D121" s="179" t="str">
        <f t="shared" si="32"/>
        <v>Escola Olodum</v>
      </c>
      <c r="E121" s="179" t="str">
        <f t="shared" si="33"/>
        <v>Vinicius Gomez</v>
      </c>
      <c r="F121" s="179" t="str">
        <f>'TURMA E'!A35</f>
        <v>SIM</v>
      </c>
      <c r="G121" s="179" t="str">
        <f>'TURMA E'!B35</f>
        <v>SIM</v>
      </c>
      <c r="H121" s="179" t="str">
        <f>'TURMA E'!C35</f>
        <v>NÃO</v>
      </c>
      <c r="I121" s="179" t="str">
        <f>'TURMA E'!D35</f>
        <v>SIM</v>
      </c>
      <c r="J121" s="179" t="str">
        <f>'TURMA E'!E35</f>
        <v>NÃO</v>
      </c>
      <c r="K121" s="199" t="str">
        <f>'TURMA E'!F35</f>
        <v>SIM</v>
      </c>
      <c r="L121" s="180" t="str">
        <f>'TURMA E'!AX35</f>
        <v>NÃO</v>
      </c>
      <c r="M121" s="181" t="str">
        <f>'TURMA E'!Z35</f>
        <v>Sim</v>
      </c>
      <c r="N121" s="181">
        <f>'TURMA E'!H35</f>
        <v>0</v>
      </c>
      <c r="O121" s="182" t="str">
        <f t="shared" si="35"/>
        <v>Segunda e Quarta</v>
      </c>
      <c r="P121" s="183" t="s">
        <v>145</v>
      </c>
      <c r="Q121" s="182" t="str">
        <f t="shared" si="36"/>
        <v>Varejo</v>
      </c>
      <c r="R121" s="182" t="s">
        <v>1213</v>
      </c>
      <c r="S121" s="227" t="s">
        <v>8</v>
      </c>
      <c r="T121" s="241">
        <v>35535</v>
      </c>
      <c r="U121" s="229">
        <f t="shared" ca="1" si="20"/>
        <v>17</v>
      </c>
      <c r="V121" s="182" t="s">
        <v>238</v>
      </c>
      <c r="W121" s="182" t="s">
        <v>238</v>
      </c>
      <c r="X121" s="182" t="s">
        <v>863</v>
      </c>
      <c r="Y121" s="230" t="s">
        <v>863</v>
      </c>
      <c r="Z121" s="248" t="s">
        <v>1214</v>
      </c>
      <c r="AA121" s="248" t="s">
        <v>1215</v>
      </c>
      <c r="AB121" s="182" t="s">
        <v>863</v>
      </c>
      <c r="AC121" s="182" t="s">
        <v>238</v>
      </c>
      <c r="AD121" s="182" t="s">
        <v>238</v>
      </c>
      <c r="AE121" s="182" t="s">
        <v>238</v>
      </c>
      <c r="AF121" s="182" t="s">
        <v>863</v>
      </c>
      <c r="AG121" s="182" t="s">
        <v>16</v>
      </c>
      <c r="AH121" s="182" t="s">
        <v>1216</v>
      </c>
      <c r="AI121" s="182" t="s">
        <v>17</v>
      </c>
      <c r="AJ121" s="182" t="s">
        <v>204</v>
      </c>
      <c r="AK121" s="182"/>
      <c r="AL121" s="237" t="s">
        <v>1217</v>
      </c>
      <c r="AM121" s="238">
        <v>29</v>
      </c>
      <c r="AN121" s="239" t="s">
        <v>1218</v>
      </c>
      <c r="AO121" s="238" t="s">
        <v>1197</v>
      </c>
      <c r="AP121" s="182"/>
      <c r="AQ121" s="182" t="s">
        <v>902</v>
      </c>
      <c r="AR121" s="227" t="s">
        <v>247</v>
      </c>
      <c r="AS121" s="232">
        <v>7186106701</v>
      </c>
      <c r="AT121" s="232"/>
      <c r="AU121" s="232"/>
      <c r="AV121" s="238"/>
      <c r="AW121" s="240"/>
      <c r="AX121" s="293" t="s">
        <v>1219</v>
      </c>
      <c r="AY121" s="238"/>
      <c r="AZ121" s="238"/>
      <c r="BA121" s="232"/>
      <c r="BB121" s="238"/>
      <c r="BC121" s="238"/>
      <c r="BD121" s="182"/>
      <c r="BE121" s="182"/>
      <c r="BF121" s="238"/>
      <c r="BG121" s="234" t="str">
        <f t="shared" si="34"/>
        <v>SIM</v>
      </c>
      <c r="BH121" s="281">
        <f>'TURMA E'!AK35</f>
        <v>8</v>
      </c>
      <c r="BI121" s="281">
        <f>'TURMA E'!AL35</f>
        <v>9</v>
      </c>
      <c r="BJ121" s="281">
        <f>'TURMA E'!AM35</f>
        <v>8</v>
      </c>
      <c r="BK121" s="281">
        <f>'TURMA E'!AN35</f>
        <v>8.5</v>
      </c>
      <c r="BL121" s="235" t="str">
        <f>'TURMA E'!AR35</f>
        <v>NÃO</v>
      </c>
      <c r="BM121" s="235">
        <f>'TURMA E'!AS35</f>
        <v>0</v>
      </c>
      <c r="BN121" s="235">
        <f>'TURMA E'!AT35</f>
        <v>0</v>
      </c>
      <c r="BO121" s="235" t="str">
        <f>'TURMA E'!AU35</f>
        <v>NÃO</v>
      </c>
      <c r="BP121" s="235">
        <f>'TURMA E'!AV35</f>
        <v>0</v>
      </c>
      <c r="BQ121" s="235">
        <f>'TURMA E'!AW35</f>
        <v>0</v>
      </c>
      <c r="BS121" s="187"/>
      <c r="BT121" s="187"/>
      <c r="BU121" s="187"/>
      <c r="BV121" s="187"/>
      <c r="BW121" s="187"/>
      <c r="BX121" s="187"/>
      <c r="BY121" s="187"/>
      <c r="BZ121" s="187"/>
      <c r="CA121" s="187"/>
      <c r="CB121" s="187"/>
      <c r="CC121" s="187"/>
      <c r="CD121" s="187"/>
      <c r="CE121" s="187"/>
      <c r="CF121" s="187"/>
      <c r="CG121" s="187"/>
      <c r="CH121" s="187"/>
      <c r="CI121" s="187"/>
      <c r="CJ121" s="187"/>
      <c r="CK121" s="187"/>
      <c r="CL121" s="187"/>
      <c r="CM121" s="187"/>
      <c r="CN121" s="187"/>
      <c r="CO121" s="187"/>
      <c r="CP121" s="187"/>
      <c r="CQ121" s="187"/>
      <c r="CW121" s="185" t="s">
        <v>800</v>
      </c>
      <c r="CX121" s="185" t="s">
        <v>474</v>
      </c>
      <c r="CY121" s="185" t="s">
        <v>545</v>
      </c>
      <c r="CZ121" s="185" t="s">
        <v>642</v>
      </c>
    </row>
    <row r="122" spans="1:104" s="185" customFormat="1" ht="15.75" customHeight="1" x14ac:dyDescent="0.25">
      <c r="A122" s="180">
        <f t="shared" si="29"/>
        <v>2014.3</v>
      </c>
      <c r="B122" s="180" t="str">
        <f t="shared" si="30"/>
        <v>SOLAR</v>
      </c>
      <c r="C122" s="179" t="str">
        <f t="shared" si="31"/>
        <v>COLETIVO PELOURINHO</v>
      </c>
      <c r="D122" s="179" t="str">
        <f t="shared" si="32"/>
        <v>Escola Olodum</v>
      </c>
      <c r="E122" s="179" t="str">
        <f t="shared" si="33"/>
        <v>Vinicius Gomez</v>
      </c>
      <c r="F122" s="179" t="str">
        <f>'TURMA E'!A36</f>
        <v>SIM</v>
      </c>
      <c r="G122" s="179" t="str">
        <f>'TURMA E'!B36</f>
        <v>SIM</v>
      </c>
      <c r="H122" s="179" t="str">
        <f>'TURMA E'!C36</f>
        <v>NÃO</v>
      </c>
      <c r="I122" s="179" t="str">
        <f>'TURMA E'!D36</f>
        <v>SIM</v>
      </c>
      <c r="J122" s="179" t="str">
        <f>'TURMA E'!E36</f>
        <v>NÃO</v>
      </c>
      <c r="K122" s="199" t="str">
        <f>'TURMA E'!F36</f>
        <v>SIM</v>
      </c>
      <c r="L122" s="180" t="str">
        <f>'TURMA E'!AX36</f>
        <v>NÃO</v>
      </c>
      <c r="M122" s="181" t="str">
        <f>'TURMA E'!Z36</f>
        <v>Sim</v>
      </c>
      <c r="N122" s="181">
        <f>'TURMA E'!H36</f>
        <v>0</v>
      </c>
      <c r="O122" s="182" t="str">
        <f t="shared" si="35"/>
        <v>Segunda e Quarta</v>
      </c>
      <c r="P122" s="183" t="s">
        <v>145</v>
      </c>
      <c r="Q122" s="182" t="str">
        <f t="shared" si="36"/>
        <v>Varejo</v>
      </c>
      <c r="R122" s="182" t="s">
        <v>1220</v>
      </c>
      <c r="S122" s="227" t="s">
        <v>8</v>
      </c>
      <c r="T122" s="241">
        <v>31921</v>
      </c>
      <c r="U122" s="229">
        <f t="shared" ca="1" si="20"/>
        <v>27</v>
      </c>
      <c r="V122" s="182" t="s">
        <v>238</v>
      </c>
      <c r="W122" s="182" t="s">
        <v>238</v>
      </c>
      <c r="X122" s="182" t="s">
        <v>863</v>
      </c>
      <c r="Y122" s="230" t="s">
        <v>863</v>
      </c>
      <c r="Z122" s="248" t="s">
        <v>1221</v>
      </c>
      <c r="AA122" s="248" t="s">
        <v>1222</v>
      </c>
      <c r="AB122" s="182" t="s">
        <v>863</v>
      </c>
      <c r="AC122" s="182" t="s">
        <v>863</v>
      </c>
      <c r="AD122" s="182" t="s">
        <v>863</v>
      </c>
      <c r="AE122" s="182" t="s">
        <v>863</v>
      </c>
      <c r="AF122" s="182" t="s">
        <v>238</v>
      </c>
      <c r="AG122" s="182" t="s">
        <v>25</v>
      </c>
      <c r="AH122" s="182" t="s">
        <v>1223</v>
      </c>
      <c r="AI122" s="182"/>
      <c r="AJ122" s="182"/>
      <c r="AK122" s="182"/>
      <c r="AL122" s="237" t="s">
        <v>1224</v>
      </c>
      <c r="AM122" s="238" t="s">
        <v>1225</v>
      </c>
      <c r="AN122" s="239" t="s">
        <v>1226</v>
      </c>
      <c r="AO122" s="238" t="s">
        <v>1227</v>
      </c>
      <c r="AP122" s="182"/>
      <c r="AQ122" s="182" t="s">
        <v>902</v>
      </c>
      <c r="AR122" s="227" t="s">
        <v>247</v>
      </c>
      <c r="AS122" s="232">
        <v>7188430471</v>
      </c>
      <c r="AT122" s="232"/>
      <c r="AU122" s="232"/>
      <c r="AV122" s="238"/>
      <c r="AW122" s="240"/>
      <c r="AX122" s="293" t="s">
        <v>1228</v>
      </c>
      <c r="AY122" s="238"/>
      <c r="AZ122" s="238"/>
      <c r="BA122" s="232"/>
      <c r="BB122" s="238"/>
      <c r="BC122" s="238"/>
      <c r="BD122" s="182"/>
      <c r="BE122" s="182"/>
      <c r="BF122" s="238"/>
      <c r="BG122" s="234" t="str">
        <f t="shared" si="34"/>
        <v>SIM</v>
      </c>
      <c r="BH122" s="281">
        <f>'TURMA E'!AK36</f>
        <v>9</v>
      </c>
      <c r="BI122" s="281">
        <f>'TURMA E'!AL36</f>
        <v>9</v>
      </c>
      <c r="BJ122" s="281">
        <f>'TURMA E'!AM36</f>
        <v>9</v>
      </c>
      <c r="BK122" s="281">
        <f>'TURMA E'!AN36</f>
        <v>9</v>
      </c>
      <c r="BL122" s="235" t="str">
        <f>'TURMA E'!AR36</f>
        <v>NÃO</v>
      </c>
      <c r="BM122" s="235">
        <f>'TURMA E'!AS36</f>
        <v>0</v>
      </c>
      <c r="BN122" s="235">
        <f>'TURMA E'!AT36</f>
        <v>0</v>
      </c>
      <c r="BO122" s="235" t="str">
        <f>'TURMA E'!AU36</f>
        <v>NÃO</v>
      </c>
      <c r="BP122" s="235">
        <f>'TURMA E'!AV36</f>
        <v>0</v>
      </c>
      <c r="BQ122" s="235">
        <f>'TURMA E'!AW36</f>
        <v>0</v>
      </c>
      <c r="BS122" s="187"/>
      <c r="BT122" s="187"/>
      <c r="BU122" s="187"/>
      <c r="BV122" s="187"/>
      <c r="BW122" s="187"/>
      <c r="BX122" s="187"/>
      <c r="BY122" s="187"/>
      <c r="BZ122" s="187"/>
      <c r="CA122" s="187"/>
      <c r="CB122" s="187"/>
      <c r="CC122" s="187"/>
      <c r="CD122" s="187"/>
      <c r="CE122" s="187"/>
      <c r="CF122" s="187"/>
      <c r="CG122" s="187"/>
      <c r="CH122" s="187"/>
      <c r="CI122" s="187"/>
      <c r="CJ122" s="187"/>
      <c r="CK122" s="187"/>
      <c r="CL122" s="187"/>
      <c r="CM122" s="187"/>
      <c r="CN122" s="187"/>
      <c r="CO122" s="187"/>
      <c r="CP122" s="187"/>
      <c r="CQ122" s="187"/>
      <c r="CW122" s="185" t="s">
        <v>801</v>
      </c>
      <c r="CX122" s="185" t="s">
        <v>845</v>
      </c>
      <c r="CY122" s="185" t="s">
        <v>186</v>
      </c>
      <c r="CZ122" s="185" t="s">
        <v>643</v>
      </c>
    </row>
    <row r="123" spans="1:104" s="185" customFormat="1" ht="15.75" customHeight="1" x14ac:dyDescent="0.25">
      <c r="A123" s="180">
        <f t="shared" si="29"/>
        <v>2014.3</v>
      </c>
      <c r="B123" s="180" t="str">
        <f t="shared" si="30"/>
        <v>SOLAR</v>
      </c>
      <c r="C123" s="179" t="str">
        <f t="shared" si="31"/>
        <v>COLETIVO PELOURINHO</v>
      </c>
      <c r="D123" s="179" t="str">
        <f t="shared" si="32"/>
        <v>Escola Olodum</v>
      </c>
      <c r="E123" s="179" t="str">
        <f t="shared" si="33"/>
        <v>Vinicius Gomez</v>
      </c>
      <c r="F123" s="179" t="str">
        <f>'TURMA E'!A37</f>
        <v>SIM</v>
      </c>
      <c r="G123" s="179" t="str">
        <f>'TURMA E'!B37</f>
        <v>SIM</v>
      </c>
      <c r="H123" s="179" t="str">
        <f>'TURMA E'!C37</f>
        <v>NÃO</v>
      </c>
      <c r="I123" s="179" t="str">
        <f>'TURMA E'!D37</f>
        <v>SIM</v>
      </c>
      <c r="J123" s="179" t="str">
        <f>'TURMA E'!E37</f>
        <v>NÃO</v>
      </c>
      <c r="K123" s="199" t="str">
        <f>'TURMA E'!F37</f>
        <v>SIM</v>
      </c>
      <c r="L123" s="180" t="str">
        <f>'TURMA E'!AX37</f>
        <v>NÃO</v>
      </c>
      <c r="M123" s="181" t="str">
        <f>'TURMA E'!Z37</f>
        <v>Sim</v>
      </c>
      <c r="N123" s="181">
        <f>'TURMA E'!H37</f>
        <v>0</v>
      </c>
      <c r="O123" s="182" t="str">
        <f t="shared" si="35"/>
        <v>Segunda e Quarta</v>
      </c>
      <c r="P123" s="183" t="s">
        <v>145</v>
      </c>
      <c r="Q123" s="182" t="str">
        <f t="shared" si="36"/>
        <v>Varejo</v>
      </c>
      <c r="R123" s="182" t="s">
        <v>1229</v>
      </c>
      <c r="S123" s="227" t="s">
        <v>12</v>
      </c>
      <c r="T123" s="241">
        <v>33808</v>
      </c>
      <c r="U123" s="229">
        <f t="shared" ca="1" si="20"/>
        <v>22</v>
      </c>
      <c r="V123" s="182" t="s">
        <v>238</v>
      </c>
      <c r="W123" s="182" t="s">
        <v>238</v>
      </c>
      <c r="X123" s="182" t="s">
        <v>863</v>
      </c>
      <c r="Y123" s="230" t="s">
        <v>863</v>
      </c>
      <c r="Z123" s="248" t="s">
        <v>1230</v>
      </c>
      <c r="AA123" s="248" t="s">
        <v>1231</v>
      </c>
      <c r="AB123" s="182" t="s">
        <v>863</v>
      </c>
      <c r="AC123" s="182" t="s">
        <v>863</v>
      </c>
      <c r="AD123" s="182" t="s">
        <v>238</v>
      </c>
      <c r="AE123" s="182" t="s">
        <v>238</v>
      </c>
      <c r="AF123" s="182" t="s">
        <v>863</v>
      </c>
      <c r="AG123" s="182" t="s">
        <v>22</v>
      </c>
      <c r="AH123" s="182" t="s">
        <v>1232</v>
      </c>
      <c r="AI123" s="182" t="s">
        <v>14</v>
      </c>
      <c r="AJ123" s="182" t="s">
        <v>206</v>
      </c>
      <c r="AK123" s="182"/>
      <c r="AL123" s="237" t="s">
        <v>1233</v>
      </c>
      <c r="AM123" s="238">
        <v>72</v>
      </c>
      <c r="AN123" s="239" t="s">
        <v>1234</v>
      </c>
      <c r="AO123" s="238" t="s">
        <v>1235</v>
      </c>
      <c r="AP123" s="182"/>
      <c r="AQ123" s="182" t="s">
        <v>902</v>
      </c>
      <c r="AR123" s="227" t="s">
        <v>247</v>
      </c>
      <c r="AS123" s="232">
        <v>7186792522</v>
      </c>
      <c r="AT123" s="232"/>
      <c r="AU123" s="232"/>
      <c r="AV123" s="238"/>
      <c r="AW123" s="240"/>
      <c r="AX123" s="293" t="s">
        <v>1236</v>
      </c>
      <c r="AY123" s="238"/>
      <c r="AZ123" s="238"/>
      <c r="BA123" s="232"/>
      <c r="BB123" s="238"/>
      <c r="BC123" s="238"/>
      <c r="BD123" s="182"/>
      <c r="BE123" s="182"/>
      <c r="BF123" s="238"/>
      <c r="BG123" s="234" t="str">
        <f t="shared" si="34"/>
        <v>SIM</v>
      </c>
      <c r="BH123" s="281">
        <f>'TURMA E'!AK37</f>
        <v>8</v>
      </c>
      <c r="BI123" s="281">
        <f>'TURMA E'!AL37</f>
        <v>8</v>
      </c>
      <c r="BJ123" s="281">
        <f>'TURMA E'!AM37</f>
        <v>8</v>
      </c>
      <c r="BK123" s="281">
        <f>'TURMA E'!AN37</f>
        <v>8</v>
      </c>
      <c r="BL123" s="235" t="str">
        <f>'TURMA E'!AR37</f>
        <v>NÃO</v>
      </c>
      <c r="BM123" s="235">
        <f>'TURMA E'!AS37</f>
        <v>0</v>
      </c>
      <c r="BN123" s="235">
        <f>'TURMA E'!AT37</f>
        <v>0</v>
      </c>
      <c r="BO123" s="235" t="str">
        <f>'TURMA E'!AU37</f>
        <v>NÃO</v>
      </c>
      <c r="BP123" s="235">
        <f>'TURMA E'!AV37</f>
        <v>0</v>
      </c>
      <c r="BQ123" s="235">
        <f>'TURMA E'!AW37</f>
        <v>0</v>
      </c>
      <c r="BS123" s="187"/>
      <c r="BT123" s="187"/>
      <c r="BU123" s="187"/>
      <c r="BV123" s="187"/>
      <c r="BW123" s="187"/>
      <c r="BX123" s="187"/>
      <c r="BY123" s="187"/>
      <c r="BZ123" s="187"/>
      <c r="CA123" s="187"/>
      <c r="CB123" s="187"/>
      <c r="CC123" s="187"/>
      <c r="CD123" s="187"/>
      <c r="CE123" s="187"/>
      <c r="CF123" s="187"/>
      <c r="CG123" s="187"/>
      <c r="CH123" s="187"/>
      <c r="CI123" s="187"/>
      <c r="CJ123" s="187"/>
      <c r="CK123" s="187"/>
      <c r="CL123" s="187"/>
      <c r="CM123" s="187"/>
      <c r="CN123" s="187"/>
      <c r="CO123" s="187"/>
      <c r="CP123" s="187"/>
      <c r="CQ123" s="187"/>
      <c r="CW123" s="185" t="s">
        <v>802</v>
      </c>
      <c r="CX123" s="185" t="s">
        <v>544</v>
      </c>
      <c r="CY123" s="185" t="s">
        <v>176</v>
      </c>
      <c r="CZ123" s="185" t="s">
        <v>644</v>
      </c>
    </row>
    <row r="124" spans="1:104" s="185" customFormat="1" ht="15.75" customHeight="1" x14ac:dyDescent="0.25">
      <c r="A124" s="180">
        <f t="shared" si="29"/>
        <v>2014.3</v>
      </c>
      <c r="B124" s="180" t="str">
        <f t="shared" si="30"/>
        <v>SOLAR</v>
      </c>
      <c r="C124" s="179" t="str">
        <f t="shared" si="31"/>
        <v>COLETIVO PELOURINHO</v>
      </c>
      <c r="D124" s="179" t="str">
        <f t="shared" si="32"/>
        <v>Escola Olodum</v>
      </c>
      <c r="E124" s="179" t="str">
        <f t="shared" si="33"/>
        <v>Vinicius Gomez</v>
      </c>
      <c r="F124" s="179" t="str">
        <f>'TURMA E'!A38</f>
        <v>SIM</v>
      </c>
      <c r="G124" s="179" t="str">
        <f>'TURMA E'!B38</f>
        <v>SIM</v>
      </c>
      <c r="H124" s="179" t="str">
        <f>'TURMA E'!C38</f>
        <v>NÃO</v>
      </c>
      <c r="I124" s="179" t="str">
        <f>'TURMA E'!D38</f>
        <v>SIM</v>
      </c>
      <c r="J124" s="179" t="str">
        <f>'TURMA E'!E38</f>
        <v>NÃO</v>
      </c>
      <c r="K124" s="199" t="str">
        <f>'TURMA E'!F38</f>
        <v>SIM</v>
      </c>
      <c r="L124" s="180" t="str">
        <f>'TURMA E'!AX38</f>
        <v>NÃO</v>
      </c>
      <c r="M124" s="181" t="str">
        <f>'TURMA E'!Z38</f>
        <v>Sim</v>
      </c>
      <c r="N124" s="181">
        <f>'TURMA E'!H38</f>
        <v>0</v>
      </c>
      <c r="O124" s="182" t="str">
        <f t="shared" si="35"/>
        <v>Segunda e Quarta</v>
      </c>
      <c r="P124" s="183" t="s">
        <v>145</v>
      </c>
      <c r="Q124" s="182" t="str">
        <f t="shared" si="36"/>
        <v>Varejo</v>
      </c>
      <c r="R124" s="182" t="s">
        <v>1237</v>
      </c>
      <c r="S124" s="227" t="s">
        <v>12</v>
      </c>
      <c r="T124" s="241">
        <v>35835</v>
      </c>
      <c r="U124" s="229">
        <f t="shared" ca="1" si="20"/>
        <v>16</v>
      </c>
      <c r="V124" s="182" t="s">
        <v>238</v>
      </c>
      <c r="W124" s="182" t="s">
        <v>238</v>
      </c>
      <c r="X124" s="182" t="s">
        <v>863</v>
      </c>
      <c r="Y124" s="230" t="s">
        <v>863</v>
      </c>
      <c r="Z124" s="248" t="s">
        <v>1238</v>
      </c>
      <c r="AA124" s="248" t="s">
        <v>1239</v>
      </c>
      <c r="AB124" s="182" t="s">
        <v>863</v>
      </c>
      <c r="AC124" s="182" t="s">
        <v>863</v>
      </c>
      <c r="AD124" s="182" t="s">
        <v>238</v>
      </c>
      <c r="AE124" s="182" t="s">
        <v>238</v>
      </c>
      <c r="AF124" s="182" t="s">
        <v>863</v>
      </c>
      <c r="AG124" s="182" t="s">
        <v>22</v>
      </c>
      <c r="AH124" s="182" t="s">
        <v>1240</v>
      </c>
      <c r="AI124" s="182" t="s">
        <v>17</v>
      </c>
      <c r="AJ124" s="182" t="s">
        <v>204</v>
      </c>
      <c r="AK124" s="182"/>
      <c r="AL124" s="237" t="s">
        <v>1241</v>
      </c>
      <c r="AM124" s="238">
        <v>132</v>
      </c>
      <c r="AN124" s="239" t="s">
        <v>1242</v>
      </c>
      <c r="AO124" s="238" t="s">
        <v>1243</v>
      </c>
      <c r="AP124" s="182"/>
      <c r="AQ124" s="182" t="s">
        <v>902</v>
      </c>
      <c r="AR124" s="227" t="s">
        <v>247</v>
      </c>
      <c r="AS124" s="232">
        <v>7193452827</v>
      </c>
      <c r="AT124" s="232"/>
      <c r="AU124" s="232"/>
      <c r="AV124" s="238"/>
      <c r="AW124" s="240"/>
      <c r="AX124" s="293" t="s">
        <v>1244</v>
      </c>
      <c r="AY124" s="238"/>
      <c r="AZ124" s="238"/>
      <c r="BA124" s="232"/>
      <c r="BB124" s="238"/>
      <c r="BC124" s="238"/>
      <c r="BD124" s="182"/>
      <c r="BE124" s="182"/>
      <c r="BF124" s="238"/>
      <c r="BG124" s="234" t="str">
        <f t="shared" si="34"/>
        <v>SIM</v>
      </c>
      <c r="BH124" s="281">
        <f>'TURMA E'!AK38</f>
        <v>8</v>
      </c>
      <c r="BI124" s="281">
        <f>'TURMA E'!AL38</f>
        <v>9</v>
      </c>
      <c r="BJ124" s="281">
        <f>'TURMA E'!AM38</f>
        <v>8</v>
      </c>
      <c r="BK124" s="281">
        <f>'TURMA E'!AN38</f>
        <v>8.5</v>
      </c>
      <c r="BL124" s="235" t="str">
        <f>'TURMA E'!AR38</f>
        <v>NÃO</v>
      </c>
      <c r="BM124" s="235">
        <f>'TURMA E'!AS38</f>
        <v>0</v>
      </c>
      <c r="BN124" s="235">
        <f>'TURMA E'!AT38</f>
        <v>0</v>
      </c>
      <c r="BO124" s="235" t="str">
        <f>'TURMA E'!AU38</f>
        <v>NÃO</v>
      </c>
      <c r="BP124" s="235">
        <f>'TURMA E'!AV38</f>
        <v>0</v>
      </c>
      <c r="BQ124" s="235">
        <f>'TURMA E'!AW38</f>
        <v>0</v>
      </c>
      <c r="BS124" s="187"/>
      <c r="BT124" s="187"/>
      <c r="BU124" s="187"/>
      <c r="BV124" s="187"/>
      <c r="BW124" s="187"/>
      <c r="BX124" s="187"/>
      <c r="BY124" s="187"/>
      <c r="BZ124" s="187"/>
      <c r="CA124" s="187"/>
      <c r="CB124" s="187"/>
      <c r="CC124" s="187"/>
      <c r="CD124" s="187"/>
      <c r="CE124" s="187"/>
      <c r="CF124" s="187"/>
      <c r="CG124" s="187"/>
      <c r="CH124" s="187"/>
      <c r="CI124" s="187"/>
      <c r="CJ124" s="187"/>
      <c r="CK124" s="187"/>
      <c r="CL124" s="187"/>
      <c r="CM124" s="187"/>
      <c r="CN124" s="187"/>
      <c r="CO124" s="187"/>
      <c r="CP124" s="187"/>
      <c r="CQ124" s="187"/>
      <c r="CW124" s="185" t="s">
        <v>803</v>
      </c>
      <c r="CX124" s="185" t="s">
        <v>543</v>
      </c>
      <c r="CY124" s="185" t="s">
        <v>176</v>
      </c>
      <c r="CZ124" s="185" t="s">
        <v>645</v>
      </c>
    </row>
    <row r="125" spans="1:104" s="185" customFormat="1" ht="15.75" customHeight="1" x14ac:dyDescent="0.25">
      <c r="A125" s="180">
        <f t="shared" si="29"/>
        <v>2014.3</v>
      </c>
      <c r="B125" s="180" t="str">
        <f t="shared" si="30"/>
        <v>SOLAR</v>
      </c>
      <c r="C125" s="179" t="str">
        <f t="shared" si="31"/>
        <v>COLETIVO PELOURINHO</v>
      </c>
      <c r="D125" s="179" t="str">
        <f t="shared" si="32"/>
        <v>Escola Olodum</v>
      </c>
      <c r="E125" s="179" t="str">
        <f t="shared" si="33"/>
        <v>Vinicius Gomez</v>
      </c>
      <c r="F125" s="179" t="str">
        <f>'TURMA E'!A39</f>
        <v>SIM</v>
      </c>
      <c r="G125" s="179" t="str">
        <f>'TURMA E'!B39</f>
        <v>SIM</v>
      </c>
      <c r="H125" s="179" t="str">
        <f>'TURMA E'!C39</f>
        <v>NÃO</v>
      </c>
      <c r="I125" s="179" t="str">
        <f>'TURMA E'!D39</f>
        <v>SIM</v>
      </c>
      <c r="J125" s="179" t="str">
        <f>'TURMA E'!E39</f>
        <v>NÃO</v>
      </c>
      <c r="K125" s="199" t="str">
        <f>'TURMA E'!F39</f>
        <v>SIM</v>
      </c>
      <c r="L125" s="180" t="str">
        <f>'TURMA E'!AX39</f>
        <v>NÃO</v>
      </c>
      <c r="M125" s="181" t="str">
        <f>'TURMA E'!Z39</f>
        <v>Sim</v>
      </c>
      <c r="N125" s="181">
        <f>'TURMA E'!H39</f>
        <v>0</v>
      </c>
      <c r="O125" s="182" t="str">
        <f t="shared" si="35"/>
        <v>Segunda e Quarta</v>
      </c>
      <c r="P125" s="183" t="s">
        <v>145</v>
      </c>
      <c r="Q125" s="182" t="str">
        <f t="shared" si="36"/>
        <v>Varejo</v>
      </c>
      <c r="R125" s="182" t="s">
        <v>1245</v>
      </c>
      <c r="S125" s="227" t="s">
        <v>12</v>
      </c>
      <c r="T125" s="241">
        <v>35906</v>
      </c>
      <c r="U125" s="229">
        <f t="shared" ca="1" si="20"/>
        <v>16</v>
      </c>
      <c r="V125" s="182" t="s">
        <v>238</v>
      </c>
      <c r="W125" s="182" t="s">
        <v>238</v>
      </c>
      <c r="X125" s="182" t="s">
        <v>863</v>
      </c>
      <c r="Y125" s="230" t="s">
        <v>863</v>
      </c>
      <c r="Z125" s="248" t="s">
        <v>1246</v>
      </c>
      <c r="AA125" s="248" t="s">
        <v>1247</v>
      </c>
      <c r="AB125" s="182" t="s">
        <v>863</v>
      </c>
      <c r="AC125" s="182" t="s">
        <v>238</v>
      </c>
      <c r="AD125" s="182" t="s">
        <v>238</v>
      </c>
      <c r="AE125" s="182" t="s">
        <v>238</v>
      </c>
      <c r="AF125" s="182" t="s">
        <v>863</v>
      </c>
      <c r="AG125" s="182" t="s">
        <v>16</v>
      </c>
      <c r="AH125" s="182" t="s">
        <v>1248</v>
      </c>
      <c r="AI125" s="182" t="s">
        <v>10</v>
      </c>
      <c r="AJ125" s="182" t="s">
        <v>204</v>
      </c>
      <c r="AK125" s="182"/>
      <c r="AL125" s="237" t="s">
        <v>1249</v>
      </c>
      <c r="AM125" s="238">
        <v>12</v>
      </c>
      <c r="AN125" s="239" t="s">
        <v>1077</v>
      </c>
      <c r="AO125" s="238" t="s">
        <v>1078</v>
      </c>
      <c r="AP125" s="182"/>
      <c r="AQ125" s="182" t="s">
        <v>902</v>
      </c>
      <c r="AR125" s="227" t="s">
        <v>247</v>
      </c>
      <c r="AS125" s="232">
        <v>7183593259</v>
      </c>
      <c r="AT125" s="232"/>
      <c r="AU125" s="232"/>
      <c r="AV125" s="238"/>
      <c r="AW125" s="240"/>
      <c r="AX125" s="293" t="s">
        <v>1250</v>
      </c>
      <c r="AY125" s="238"/>
      <c r="AZ125" s="238"/>
      <c r="BA125" s="232"/>
      <c r="BB125" s="238"/>
      <c r="BC125" s="238"/>
      <c r="BD125" s="182"/>
      <c r="BE125" s="182"/>
      <c r="BF125" s="238"/>
      <c r="BG125" s="234" t="str">
        <f t="shared" si="34"/>
        <v>SIM</v>
      </c>
      <c r="BH125" s="281">
        <f>'TURMA E'!AK39</f>
        <v>8</v>
      </c>
      <c r="BI125" s="281">
        <f>'TURMA E'!AL39</f>
        <v>8</v>
      </c>
      <c r="BJ125" s="281">
        <f>'TURMA E'!AM39</f>
        <v>8</v>
      </c>
      <c r="BK125" s="281">
        <f>'TURMA E'!AN39</f>
        <v>8</v>
      </c>
      <c r="BL125" s="235" t="str">
        <f>'TURMA E'!AR39</f>
        <v>NÃO</v>
      </c>
      <c r="BM125" s="235">
        <f>'TURMA E'!AS39</f>
        <v>0</v>
      </c>
      <c r="BN125" s="235">
        <f>'TURMA E'!AT39</f>
        <v>0</v>
      </c>
      <c r="BO125" s="235" t="str">
        <f>'TURMA E'!AU39</f>
        <v>NÃO</v>
      </c>
      <c r="BP125" s="235">
        <f>'TURMA E'!AV39</f>
        <v>0</v>
      </c>
      <c r="BQ125" s="235">
        <f>'TURMA E'!AW39</f>
        <v>0</v>
      </c>
      <c r="BS125" s="187"/>
      <c r="BT125" s="187"/>
      <c r="BU125" s="187"/>
      <c r="BV125" s="187"/>
      <c r="BW125" s="187"/>
      <c r="BX125" s="187"/>
      <c r="BY125" s="187"/>
      <c r="BZ125" s="187"/>
      <c r="CA125" s="187"/>
      <c r="CB125" s="187"/>
      <c r="CC125" s="187"/>
      <c r="CD125" s="187"/>
      <c r="CE125" s="187"/>
      <c r="CF125" s="187"/>
      <c r="CG125" s="187"/>
      <c r="CH125" s="187"/>
      <c r="CI125" s="187"/>
      <c r="CJ125" s="187"/>
      <c r="CK125" s="187"/>
      <c r="CL125" s="187"/>
      <c r="CM125" s="187"/>
      <c r="CN125" s="187"/>
      <c r="CO125" s="187"/>
      <c r="CP125" s="187"/>
      <c r="CQ125" s="187"/>
      <c r="CW125" s="185" t="s">
        <v>804</v>
      </c>
      <c r="CX125" s="185" t="s">
        <v>680</v>
      </c>
      <c r="CY125" s="185" t="s">
        <v>186</v>
      </c>
      <c r="CZ125" s="185" t="s">
        <v>646</v>
      </c>
    </row>
    <row r="126" spans="1:104" s="185" customFormat="1" ht="15.75" customHeight="1" x14ac:dyDescent="0.25">
      <c r="A126" s="180">
        <f t="shared" si="29"/>
        <v>2014.3</v>
      </c>
      <c r="B126" s="180" t="str">
        <f t="shared" si="30"/>
        <v>SOLAR</v>
      </c>
      <c r="C126" s="179" t="str">
        <f t="shared" si="31"/>
        <v>COLETIVO PELOURINHO</v>
      </c>
      <c r="D126" s="179" t="str">
        <f t="shared" si="32"/>
        <v>Escola Olodum</v>
      </c>
      <c r="E126" s="179" t="str">
        <f t="shared" si="33"/>
        <v>Vinicius Gomez</v>
      </c>
      <c r="F126" s="179" t="str">
        <f>'TURMA E'!A40</f>
        <v>SIM</v>
      </c>
      <c r="G126" s="179" t="str">
        <f>'TURMA E'!B40</f>
        <v>SIM</v>
      </c>
      <c r="H126" s="179" t="str">
        <f>'TURMA E'!C40</f>
        <v>NÃO</v>
      </c>
      <c r="I126" s="179" t="str">
        <f>'TURMA E'!D40</f>
        <v>SIM</v>
      </c>
      <c r="J126" s="179" t="str">
        <f>'TURMA E'!E40</f>
        <v>NÃO</v>
      </c>
      <c r="K126" s="199" t="str">
        <f>'TURMA E'!F40</f>
        <v>SIM</v>
      </c>
      <c r="L126" s="180" t="str">
        <f>'TURMA E'!AX40</f>
        <v>NÃO</v>
      </c>
      <c r="M126" s="181" t="str">
        <f>'TURMA E'!Z40</f>
        <v>Sim</v>
      </c>
      <c r="N126" s="181">
        <f>'TURMA E'!H40</f>
        <v>0</v>
      </c>
      <c r="O126" s="182" t="str">
        <f t="shared" si="35"/>
        <v>Segunda e Quarta</v>
      </c>
      <c r="P126" s="183" t="s">
        <v>145</v>
      </c>
      <c r="Q126" s="182" t="str">
        <f t="shared" si="36"/>
        <v>Varejo</v>
      </c>
      <c r="R126" s="182" t="s">
        <v>1251</v>
      </c>
      <c r="S126" s="227" t="s">
        <v>8</v>
      </c>
      <c r="T126" s="241">
        <v>35280</v>
      </c>
      <c r="U126" s="229">
        <f t="shared" ca="1" si="20"/>
        <v>18</v>
      </c>
      <c r="V126" s="182" t="s">
        <v>238</v>
      </c>
      <c r="W126" s="182" t="s">
        <v>238</v>
      </c>
      <c r="X126" s="182" t="s">
        <v>863</v>
      </c>
      <c r="Y126" s="230" t="s">
        <v>863</v>
      </c>
      <c r="Z126" s="248" t="s">
        <v>1252</v>
      </c>
      <c r="AA126" s="248" t="s">
        <v>1253</v>
      </c>
      <c r="AB126" s="182" t="s">
        <v>238</v>
      </c>
      <c r="AC126" s="182" t="s">
        <v>238</v>
      </c>
      <c r="AD126" s="182" t="s">
        <v>238</v>
      </c>
      <c r="AE126" s="182" t="s">
        <v>238</v>
      </c>
      <c r="AF126" s="182" t="s">
        <v>863</v>
      </c>
      <c r="AG126" s="182" t="s">
        <v>16</v>
      </c>
      <c r="AH126" s="182" t="s">
        <v>891</v>
      </c>
      <c r="AI126" s="182" t="s">
        <v>10</v>
      </c>
      <c r="AJ126" s="182" t="s">
        <v>204</v>
      </c>
      <c r="AK126" s="182"/>
      <c r="AL126" s="237" t="s">
        <v>1254</v>
      </c>
      <c r="AM126" s="238">
        <v>25</v>
      </c>
      <c r="AN126" s="239" t="s">
        <v>1255</v>
      </c>
      <c r="AO126" s="238" t="s">
        <v>1256</v>
      </c>
      <c r="AP126" s="182"/>
      <c r="AQ126" s="182" t="s">
        <v>902</v>
      </c>
      <c r="AR126" s="227" t="s">
        <v>247</v>
      </c>
      <c r="AS126" s="232">
        <v>7191440954</v>
      </c>
      <c r="AT126" s="232"/>
      <c r="AU126" s="232"/>
      <c r="AV126" s="238"/>
      <c r="AW126" s="240"/>
      <c r="AX126" s="293" t="s">
        <v>1257</v>
      </c>
      <c r="AY126" s="238"/>
      <c r="AZ126" s="238"/>
      <c r="BA126" s="232"/>
      <c r="BB126" s="238"/>
      <c r="BC126" s="238"/>
      <c r="BD126" s="182"/>
      <c r="BE126" s="182"/>
      <c r="BF126" s="238"/>
      <c r="BG126" s="234" t="str">
        <f t="shared" si="34"/>
        <v>SIM</v>
      </c>
      <c r="BH126" s="281">
        <f>'TURMA E'!AK40</f>
        <v>8</v>
      </c>
      <c r="BI126" s="281">
        <f>'TURMA E'!AL40</f>
        <v>9</v>
      </c>
      <c r="BJ126" s="281">
        <f>'TURMA E'!AM40</f>
        <v>8</v>
      </c>
      <c r="BK126" s="281">
        <f>'TURMA E'!AN40</f>
        <v>8.5</v>
      </c>
      <c r="BL126" s="235" t="str">
        <f>'TURMA E'!AR40</f>
        <v>NÃO</v>
      </c>
      <c r="BM126" s="235">
        <f>'TURMA E'!AS40</f>
        <v>0</v>
      </c>
      <c r="BN126" s="235">
        <f>'TURMA E'!AT40</f>
        <v>0</v>
      </c>
      <c r="BO126" s="235" t="str">
        <f>'TURMA E'!AU40</f>
        <v>NÃO</v>
      </c>
      <c r="BP126" s="235">
        <f>'TURMA E'!AV40</f>
        <v>0</v>
      </c>
      <c r="BQ126" s="235">
        <f>'TURMA E'!AW40</f>
        <v>0</v>
      </c>
      <c r="BS126" s="187"/>
      <c r="BT126" s="187"/>
      <c r="BU126" s="187"/>
      <c r="BV126" s="187"/>
      <c r="BW126" s="187"/>
      <c r="BX126" s="187"/>
      <c r="BY126" s="187"/>
      <c r="BZ126" s="187"/>
      <c r="CA126" s="187"/>
      <c r="CB126" s="187"/>
      <c r="CC126" s="187"/>
      <c r="CD126" s="187"/>
      <c r="CE126" s="187"/>
      <c r="CF126" s="187"/>
      <c r="CG126" s="187"/>
      <c r="CH126" s="187"/>
      <c r="CI126" s="187"/>
      <c r="CJ126" s="187"/>
      <c r="CK126" s="187"/>
      <c r="CL126" s="187"/>
      <c r="CM126" s="187"/>
      <c r="CN126" s="187"/>
      <c r="CO126" s="187"/>
      <c r="CP126" s="187"/>
      <c r="CQ126" s="187"/>
      <c r="CW126" s="185" t="s">
        <v>805</v>
      </c>
      <c r="CX126" s="185" t="s">
        <v>453</v>
      </c>
      <c r="CY126" s="185" t="s">
        <v>176</v>
      </c>
      <c r="CZ126" s="185" t="s">
        <v>647</v>
      </c>
    </row>
    <row r="127" spans="1:104" s="185" customFormat="1" ht="15.75" customHeight="1" x14ac:dyDescent="0.25">
      <c r="A127" s="180">
        <f t="shared" si="29"/>
        <v>2014.3</v>
      </c>
      <c r="B127" s="180" t="str">
        <f t="shared" si="30"/>
        <v>SOLAR</v>
      </c>
      <c r="C127" s="179" t="str">
        <f t="shared" si="31"/>
        <v>COLETIVO PELOURINHO</v>
      </c>
      <c r="D127" s="179" t="str">
        <f t="shared" si="32"/>
        <v>Escola Olodum</v>
      </c>
      <c r="E127" s="179" t="str">
        <f t="shared" si="33"/>
        <v>Vinicius Gomez</v>
      </c>
      <c r="F127" s="179" t="str">
        <f>'TURMA E'!A41</f>
        <v>SIM</v>
      </c>
      <c r="G127" s="179" t="str">
        <f>'TURMA E'!B41</f>
        <v>SIM</v>
      </c>
      <c r="H127" s="179" t="str">
        <f>'TURMA E'!C41</f>
        <v>NÃO</v>
      </c>
      <c r="I127" s="179" t="str">
        <f>'TURMA E'!D41</f>
        <v>SIM</v>
      </c>
      <c r="J127" s="179" t="str">
        <f>'TURMA E'!E41</f>
        <v>NÃO</v>
      </c>
      <c r="K127" s="199" t="str">
        <f>'TURMA E'!F41</f>
        <v>SIM</v>
      </c>
      <c r="L127" s="180" t="str">
        <f>'TURMA E'!AX41</f>
        <v>NÃO</v>
      </c>
      <c r="M127" s="181" t="str">
        <f>'TURMA E'!Z41</f>
        <v>Sim</v>
      </c>
      <c r="N127" s="181">
        <f>'TURMA E'!H41</f>
        <v>0</v>
      </c>
      <c r="O127" s="182" t="str">
        <f t="shared" si="35"/>
        <v>Segunda e Quarta</v>
      </c>
      <c r="P127" s="183" t="s">
        <v>145</v>
      </c>
      <c r="Q127" s="182" t="str">
        <f t="shared" si="36"/>
        <v>Varejo</v>
      </c>
      <c r="R127" s="182" t="s">
        <v>1258</v>
      </c>
      <c r="S127" s="227" t="s">
        <v>12</v>
      </c>
      <c r="T127" s="241">
        <v>35916</v>
      </c>
      <c r="U127" s="229">
        <f t="shared" ca="1" si="20"/>
        <v>16</v>
      </c>
      <c r="V127" s="182" t="s">
        <v>238</v>
      </c>
      <c r="W127" s="182" t="s">
        <v>238</v>
      </c>
      <c r="X127" s="182" t="s">
        <v>863</v>
      </c>
      <c r="Y127" s="230" t="s">
        <v>863</v>
      </c>
      <c r="Z127" s="248" t="s">
        <v>1259</v>
      </c>
      <c r="AA127" s="248" t="s">
        <v>1260</v>
      </c>
      <c r="AB127" s="182" t="s">
        <v>863</v>
      </c>
      <c r="AC127" s="182" t="s">
        <v>238</v>
      </c>
      <c r="AD127" s="182" t="s">
        <v>238</v>
      </c>
      <c r="AE127" s="182" t="s">
        <v>238</v>
      </c>
      <c r="AF127" s="182" t="s">
        <v>863</v>
      </c>
      <c r="AG127" s="182" t="s">
        <v>16</v>
      </c>
      <c r="AH127" s="182" t="s">
        <v>1261</v>
      </c>
      <c r="AI127" s="182" t="s">
        <v>10</v>
      </c>
      <c r="AJ127" s="182" t="s">
        <v>204</v>
      </c>
      <c r="AK127" s="182"/>
      <c r="AL127" s="237" t="s">
        <v>1262</v>
      </c>
      <c r="AM127" s="238">
        <v>9</v>
      </c>
      <c r="AN127" s="239" t="s">
        <v>1263</v>
      </c>
      <c r="AO127" s="238" t="s">
        <v>1027</v>
      </c>
      <c r="AP127" s="182"/>
      <c r="AQ127" s="182" t="s">
        <v>902</v>
      </c>
      <c r="AR127" s="227" t="s">
        <v>247</v>
      </c>
      <c r="AS127" s="232">
        <v>7193490183</v>
      </c>
      <c r="AT127" s="232"/>
      <c r="AU127" s="232"/>
      <c r="AV127" s="238"/>
      <c r="AW127" s="240"/>
      <c r="AX127" s="293" t="s">
        <v>1264</v>
      </c>
      <c r="AY127" s="238"/>
      <c r="AZ127" s="238"/>
      <c r="BA127" s="232"/>
      <c r="BB127" s="238"/>
      <c r="BC127" s="238"/>
      <c r="BD127" s="182"/>
      <c r="BE127" s="182"/>
      <c r="BF127" s="238"/>
      <c r="BG127" s="234" t="str">
        <f t="shared" si="34"/>
        <v>SIM</v>
      </c>
      <c r="BH127" s="281">
        <f>'TURMA E'!AK41</f>
        <v>7</v>
      </c>
      <c r="BI127" s="281">
        <f>'TURMA E'!AL41</f>
        <v>8</v>
      </c>
      <c r="BJ127" s="281">
        <f>'TURMA E'!AM41</f>
        <v>7</v>
      </c>
      <c r="BK127" s="281">
        <f>'TURMA E'!AN41</f>
        <v>7.5</v>
      </c>
      <c r="BL127" s="235" t="str">
        <f>'TURMA E'!AR41</f>
        <v>NÃO</v>
      </c>
      <c r="BM127" s="235">
        <f>'TURMA E'!AS41</f>
        <v>0</v>
      </c>
      <c r="BN127" s="235">
        <f>'TURMA E'!AT41</f>
        <v>0</v>
      </c>
      <c r="BO127" s="235" t="str">
        <f>'TURMA E'!AU41</f>
        <v>NÃO</v>
      </c>
      <c r="BP127" s="235">
        <f>'TURMA E'!AV41</f>
        <v>0</v>
      </c>
      <c r="BQ127" s="235">
        <f>'TURMA E'!AW41</f>
        <v>0</v>
      </c>
      <c r="BS127" s="187"/>
      <c r="BT127" s="187"/>
      <c r="BU127" s="187"/>
      <c r="BV127" s="187"/>
      <c r="BW127" s="187"/>
      <c r="BX127" s="187"/>
      <c r="BY127" s="187"/>
      <c r="BZ127" s="187"/>
      <c r="CA127" s="187"/>
      <c r="CB127" s="187"/>
      <c r="CC127" s="187"/>
      <c r="CD127" s="187"/>
      <c r="CE127" s="187"/>
      <c r="CF127" s="187"/>
      <c r="CG127" s="187"/>
      <c r="CH127" s="187"/>
      <c r="CI127" s="187"/>
      <c r="CJ127" s="187"/>
      <c r="CK127" s="187"/>
      <c r="CL127" s="187"/>
      <c r="CM127" s="187"/>
      <c r="CN127" s="187"/>
      <c r="CO127" s="187"/>
      <c r="CP127" s="187"/>
      <c r="CQ127" s="187"/>
      <c r="CW127" s="185" t="s">
        <v>806</v>
      </c>
      <c r="CX127" s="185" t="s">
        <v>496</v>
      </c>
      <c r="CY127" s="185" t="s">
        <v>176</v>
      </c>
      <c r="CZ127" s="185" t="s">
        <v>648</v>
      </c>
    </row>
    <row r="128" spans="1:104" s="185" customFormat="1" ht="15.75" customHeight="1" x14ac:dyDescent="0.25">
      <c r="A128" s="180">
        <f t="shared" si="29"/>
        <v>2014.3</v>
      </c>
      <c r="B128" s="180" t="str">
        <f t="shared" si="30"/>
        <v>SOLAR</v>
      </c>
      <c r="C128" s="179" t="str">
        <f t="shared" si="31"/>
        <v>COLETIVO PELOURINHO</v>
      </c>
      <c r="D128" s="179" t="str">
        <f t="shared" si="32"/>
        <v>Escola Olodum</v>
      </c>
      <c r="E128" s="179" t="str">
        <f t="shared" si="33"/>
        <v>Vinicius Gomez</v>
      </c>
      <c r="F128" s="179" t="str">
        <f>'TURMA E'!A42</f>
        <v>SIM</v>
      </c>
      <c r="G128" s="179" t="str">
        <f>'TURMA E'!B42</f>
        <v>SIM</v>
      </c>
      <c r="H128" s="179" t="str">
        <f>'TURMA E'!C42</f>
        <v>NÃO</v>
      </c>
      <c r="I128" s="179" t="str">
        <f>'TURMA E'!D42</f>
        <v>SIM</v>
      </c>
      <c r="J128" s="179" t="str">
        <f>'TURMA E'!E42</f>
        <v>NÃO</v>
      </c>
      <c r="K128" s="199" t="str">
        <f>'TURMA E'!F42</f>
        <v>SIM</v>
      </c>
      <c r="L128" s="180" t="str">
        <f>'TURMA E'!AX42</f>
        <v>NÃO</v>
      </c>
      <c r="M128" s="181" t="str">
        <f>'TURMA E'!Z42</f>
        <v>Sim</v>
      </c>
      <c r="N128" s="181">
        <f>'TURMA E'!H42</f>
        <v>0</v>
      </c>
      <c r="O128" s="182" t="str">
        <f t="shared" si="35"/>
        <v>Segunda e Quarta</v>
      </c>
      <c r="P128" s="183" t="s">
        <v>145</v>
      </c>
      <c r="Q128" s="182" t="str">
        <f t="shared" si="36"/>
        <v>Varejo</v>
      </c>
      <c r="R128" s="182" t="s">
        <v>1265</v>
      </c>
      <c r="S128" s="227" t="s">
        <v>12</v>
      </c>
      <c r="T128" s="241">
        <v>32248</v>
      </c>
      <c r="U128" s="229">
        <f t="shared" ca="1" si="20"/>
        <v>26</v>
      </c>
      <c r="V128" s="182" t="s">
        <v>238</v>
      </c>
      <c r="W128" s="182" t="s">
        <v>238</v>
      </c>
      <c r="X128" s="182" t="s">
        <v>863</v>
      </c>
      <c r="Y128" s="230" t="s">
        <v>863</v>
      </c>
      <c r="Z128" s="248" t="s">
        <v>1266</v>
      </c>
      <c r="AA128" s="248" t="s">
        <v>1267</v>
      </c>
      <c r="AB128" s="182" t="s">
        <v>863</v>
      </c>
      <c r="AC128" s="182" t="s">
        <v>863</v>
      </c>
      <c r="AD128" s="182" t="s">
        <v>238</v>
      </c>
      <c r="AE128" s="182" t="s">
        <v>238</v>
      </c>
      <c r="AF128" s="182" t="s">
        <v>238</v>
      </c>
      <c r="AG128" s="182" t="s">
        <v>22</v>
      </c>
      <c r="AH128" s="182" t="s">
        <v>1268</v>
      </c>
      <c r="AI128" s="182" t="s">
        <v>20</v>
      </c>
      <c r="AJ128" s="182" t="s">
        <v>206</v>
      </c>
      <c r="AK128" s="182"/>
      <c r="AL128" s="237" t="s">
        <v>1269</v>
      </c>
      <c r="AM128" s="238">
        <v>184</v>
      </c>
      <c r="AN128" s="239" t="s">
        <v>1270</v>
      </c>
      <c r="AO128" s="238" t="s">
        <v>1147</v>
      </c>
      <c r="AP128" s="182"/>
      <c r="AQ128" s="182" t="s">
        <v>902</v>
      </c>
      <c r="AR128" s="227" t="s">
        <v>247</v>
      </c>
      <c r="AS128" s="232">
        <v>7181432382</v>
      </c>
      <c r="AT128" s="232"/>
      <c r="AU128" s="232"/>
      <c r="AV128" s="238"/>
      <c r="AW128" s="240"/>
      <c r="AX128" s="293" t="s">
        <v>1271</v>
      </c>
      <c r="AY128" s="238"/>
      <c r="AZ128" s="238"/>
      <c r="BA128" s="232"/>
      <c r="BB128" s="238"/>
      <c r="BC128" s="238"/>
      <c r="BD128" s="182"/>
      <c r="BE128" s="182"/>
      <c r="BF128" s="238"/>
      <c r="BG128" s="234" t="str">
        <f t="shared" si="34"/>
        <v>SIM</v>
      </c>
      <c r="BH128" s="281">
        <f>'TURMA E'!AK42</f>
        <v>8</v>
      </c>
      <c r="BI128" s="281">
        <f>'TURMA E'!AL42</f>
        <v>8</v>
      </c>
      <c r="BJ128" s="281">
        <f>'TURMA E'!AM42</f>
        <v>7</v>
      </c>
      <c r="BK128" s="281">
        <f>'TURMA E'!AN42</f>
        <v>8</v>
      </c>
      <c r="BL128" s="235" t="str">
        <f>'TURMA E'!AR42</f>
        <v>NÃO</v>
      </c>
      <c r="BM128" s="235">
        <f>'TURMA E'!AS42</f>
        <v>0</v>
      </c>
      <c r="BN128" s="235">
        <f>'TURMA E'!AT42</f>
        <v>0</v>
      </c>
      <c r="BO128" s="235" t="str">
        <f>'TURMA E'!AU42</f>
        <v>NÃO</v>
      </c>
      <c r="BP128" s="235">
        <f>'TURMA E'!AV42</f>
        <v>0</v>
      </c>
      <c r="BQ128" s="235">
        <f>'TURMA E'!AW42</f>
        <v>0</v>
      </c>
      <c r="BS128" s="187"/>
      <c r="BT128" s="187"/>
      <c r="BU128" s="187"/>
      <c r="BV128" s="187"/>
      <c r="BW128" s="187"/>
      <c r="BX128" s="187"/>
      <c r="BY128" s="187"/>
      <c r="BZ128" s="187"/>
      <c r="CA128" s="187"/>
      <c r="CB128" s="187"/>
      <c r="CC128" s="187"/>
      <c r="CD128" s="187"/>
      <c r="CE128" s="187"/>
      <c r="CF128" s="187"/>
      <c r="CG128" s="187"/>
      <c r="CH128" s="187"/>
      <c r="CI128" s="187"/>
      <c r="CJ128" s="187"/>
      <c r="CK128" s="187"/>
      <c r="CL128" s="187"/>
      <c r="CM128" s="187"/>
      <c r="CN128" s="187"/>
      <c r="CO128" s="187"/>
      <c r="CP128" s="187"/>
      <c r="CQ128" s="187"/>
      <c r="CW128" s="185" t="s">
        <v>807</v>
      </c>
      <c r="CX128" s="185" t="s">
        <v>504</v>
      </c>
      <c r="CY128" s="185" t="s">
        <v>189</v>
      </c>
      <c r="CZ128" s="185" t="s">
        <v>649</v>
      </c>
    </row>
    <row r="129" spans="1:104" s="185" customFormat="1" ht="15.75" customHeight="1" x14ac:dyDescent="0.25">
      <c r="A129" s="180">
        <f t="shared" si="29"/>
        <v>2014.3</v>
      </c>
      <c r="B129" s="180" t="str">
        <f t="shared" si="30"/>
        <v>SOLAR</v>
      </c>
      <c r="C129" s="179" t="str">
        <f t="shared" si="31"/>
        <v>COLETIVO PELOURINHO</v>
      </c>
      <c r="D129" s="179" t="str">
        <f t="shared" si="32"/>
        <v>Escola Olodum</v>
      </c>
      <c r="E129" s="179" t="str">
        <f t="shared" si="33"/>
        <v>Vinicius Gomez</v>
      </c>
      <c r="F129" s="179" t="str">
        <f>'TURMA E'!A43</f>
        <v>SIM</v>
      </c>
      <c r="G129" s="179" t="str">
        <f>'TURMA E'!B43</f>
        <v>SIM</v>
      </c>
      <c r="H129" s="179" t="str">
        <f>'TURMA E'!C43</f>
        <v>NÃO</v>
      </c>
      <c r="I129" s="179" t="str">
        <f>'TURMA E'!D43</f>
        <v>SIM</v>
      </c>
      <c r="J129" s="179" t="str">
        <f>'TURMA E'!E43</f>
        <v>NÃO</v>
      </c>
      <c r="K129" s="199" t="str">
        <f>'TURMA E'!F43</f>
        <v>SIM</v>
      </c>
      <c r="L129" s="180" t="str">
        <f>'TURMA E'!AX43</f>
        <v>NÃO</v>
      </c>
      <c r="M129" s="181" t="str">
        <f>'TURMA E'!Z43</f>
        <v>Sim</v>
      </c>
      <c r="N129" s="181">
        <f>'TURMA E'!H43</f>
        <v>0</v>
      </c>
      <c r="O129" s="182" t="str">
        <f t="shared" si="35"/>
        <v>Segunda e Quarta</v>
      </c>
      <c r="P129" s="183" t="s">
        <v>145</v>
      </c>
      <c r="Q129" s="182" t="str">
        <f t="shared" si="36"/>
        <v>Varejo</v>
      </c>
      <c r="R129" s="182" t="s">
        <v>1272</v>
      </c>
      <c r="S129" s="227" t="s">
        <v>12</v>
      </c>
      <c r="T129" s="241">
        <v>35132</v>
      </c>
      <c r="U129" s="229">
        <f t="shared" ca="1" si="20"/>
        <v>18</v>
      </c>
      <c r="V129" s="182" t="s">
        <v>238</v>
      </c>
      <c r="W129" s="182" t="s">
        <v>238</v>
      </c>
      <c r="X129" s="182" t="s">
        <v>863</v>
      </c>
      <c r="Y129" s="230" t="s">
        <v>863</v>
      </c>
      <c r="Z129" s="248" t="s">
        <v>1273</v>
      </c>
      <c r="AA129" s="248" t="s">
        <v>1274</v>
      </c>
      <c r="AB129" s="182" t="s">
        <v>863</v>
      </c>
      <c r="AC129" s="182" t="s">
        <v>863</v>
      </c>
      <c r="AD129" s="182" t="s">
        <v>238</v>
      </c>
      <c r="AE129" s="182" t="s">
        <v>238</v>
      </c>
      <c r="AF129" s="182" t="s">
        <v>863</v>
      </c>
      <c r="AG129" s="182" t="s">
        <v>16</v>
      </c>
      <c r="AH129" s="182" t="s">
        <v>1275</v>
      </c>
      <c r="AI129" s="182" t="s">
        <v>17</v>
      </c>
      <c r="AJ129" s="182" t="s">
        <v>204</v>
      </c>
      <c r="AK129" s="182"/>
      <c r="AL129" s="237" t="s">
        <v>1276</v>
      </c>
      <c r="AM129" s="238">
        <v>610</v>
      </c>
      <c r="AN129" s="239" t="s">
        <v>1277</v>
      </c>
      <c r="AO129" s="238" t="s">
        <v>1278</v>
      </c>
      <c r="AP129" s="182"/>
      <c r="AQ129" s="182" t="s">
        <v>902</v>
      </c>
      <c r="AR129" s="227" t="s">
        <v>247</v>
      </c>
      <c r="AS129" s="232">
        <v>7182731423</v>
      </c>
      <c r="AT129" s="232"/>
      <c r="AU129" s="232"/>
      <c r="AV129" s="238"/>
      <c r="AW129" s="240"/>
      <c r="AX129" s="293" t="s">
        <v>1279</v>
      </c>
      <c r="AY129" s="238"/>
      <c r="AZ129" s="238"/>
      <c r="BA129" s="232"/>
      <c r="BB129" s="238"/>
      <c r="BC129" s="238"/>
      <c r="BD129" s="182"/>
      <c r="BE129" s="182"/>
      <c r="BF129" s="238"/>
      <c r="BG129" s="234" t="str">
        <f t="shared" si="34"/>
        <v>SIM</v>
      </c>
      <c r="BH129" s="281">
        <f>'TURMA E'!AK43</f>
        <v>9</v>
      </c>
      <c r="BI129" s="281">
        <f>'TURMA E'!AL43</f>
        <v>9</v>
      </c>
      <c r="BJ129" s="281">
        <f>'TURMA E'!AM43</f>
        <v>9</v>
      </c>
      <c r="BK129" s="281">
        <f>'TURMA E'!AN43</f>
        <v>9</v>
      </c>
      <c r="BL129" s="235" t="str">
        <f>'TURMA E'!AR43</f>
        <v>NÃO</v>
      </c>
      <c r="BM129" s="235">
        <f>'TURMA E'!AS43</f>
        <v>0</v>
      </c>
      <c r="BN129" s="235">
        <f>'TURMA E'!AT43</f>
        <v>0</v>
      </c>
      <c r="BO129" s="235" t="str">
        <f>'TURMA E'!AU43</f>
        <v>NÃO</v>
      </c>
      <c r="BP129" s="235">
        <f>'TURMA E'!AV43</f>
        <v>0</v>
      </c>
      <c r="BQ129" s="235">
        <f>'TURMA E'!AW43</f>
        <v>0</v>
      </c>
      <c r="BS129" s="187"/>
      <c r="BT129" s="187"/>
      <c r="BU129" s="187"/>
      <c r="BV129" s="187"/>
      <c r="BW129" s="187"/>
      <c r="BX129" s="187"/>
      <c r="BY129" s="187"/>
      <c r="BZ129" s="187"/>
      <c r="CA129" s="187"/>
      <c r="CB129" s="187"/>
      <c r="CC129" s="187"/>
      <c r="CD129" s="187"/>
      <c r="CE129" s="187"/>
      <c r="CF129" s="187"/>
      <c r="CG129" s="187"/>
      <c r="CH129" s="187"/>
      <c r="CI129" s="187"/>
      <c r="CJ129" s="187"/>
      <c r="CK129" s="187"/>
      <c r="CL129" s="187"/>
      <c r="CM129" s="187"/>
      <c r="CN129" s="187"/>
      <c r="CO129" s="187"/>
      <c r="CP129" s="187"/>
      <c r="CQ129" s="187"/>
      <c r="CW129" s="185" t="s">
        <v>808</v>
      </c>
      <c r="CX129" s="185" t="s">
        <v>505</v>
      </c>
      <c r="CY129" s="185" t="s">
        <v>189</v>
      </c>
      <c r="CZ129" s="185" t="s">
        <v>650</v>
      </c>
    </row>
    <row r="130" spans="1:104" s="185" customFormat="1" ht="15.75" customHeight="1" x14ac:dyDescent="0.25">
      <c r="A130" s="180">
        <f t="shared" si="29"/>
        <v>2014.3</v>
      </c>
      <c r="B130" s="180" t="str">
        <f t="shared" si="30"/>
        <v>SOLAR</v>
      </c>
      <c r="C130" s="179" t="str">
        <f t="shared" si="31"/>
        <v>COLETIVO PELOURINHO</v>
      </c>
      <c r="D130" s="179" t="str">
        <f t="shared" si="32"/>
        <v>Escola Olodum</v>
      </c>
      <c r="E130" s="179" t="str">
        <f t="shared" si="33"/>
        <v>Vinicius Gomez</v>
      </c>
      <c r="F130" s="179" t="str">
        <f>'TURMA E'!A44</f>
        <v>SIM</v>
      </c>
      <c r="G130" s="179" t="str">
        <f>'TURMA E'!B44</f>
        <v>SIM</v>
      </c>
      <c r="H130" s="179" t="str">
        <f>'TURMA E'!C44</f>
        <v>NÃO</v>
      </c>
      <c r="I130" s="179" t="str">
        <f>'TURMA E'!D44</f>
        <v>SIM</v>
      </c>
      <c r="J130" s="179" t="str">
        <f>'TURMA E'!E44</f>
        <v>NÃO</v>
      </c>
      <c r="K130" s="199" t="str">
        <f>'TURMA E'!F44</f>
        <v>SIM</v>
      </c>
      <c r="L130" s="180" t="str">
        <f>'TURMA E'!AX44</f>
        <v>NÃO</v>
      </c>
      <c r="M130" s="181" t="str">
        <f>'TURMA E'!Z44</f>
        <v>Sim</v>
      </c>
      <c r="N130" s="181">
        <f>'TURMA E'!H44</f>
        <v>0</v>
      </c>
      <c r="O130" s="182" t="str">
        <f t="shared" si="35"/>
        <v>Segunda e Quarta</v>
      </c>
      <c r="P130" s="183" t="s">
        <v>145</v>
      </c>
      <c r="Q130" s="182" t="str">
        <f t="shared" si="36"/>
        <v>Varejo</v>
      </c>
      <c r="R130" s="182" t="s">
        <v>1280</v>
      </c>
      <c r="S130" s="227" t="s">
        <v>8</v>
      </c>
      <c r="T130" s="241">
        <v>32324</v>
      </c>
      <c r="U130" s="229">
        <f t="shared" ca="1" si="20"/>
        <v>26</v>
      </c>
      <c r="V130" s="182" t="s">
        <v>238</v>
      </c>
      <c r="W130" s="182" t="s">
        <v>238</v>
      </c>
      <c r="X130" s="182" t="s">
        <v>863</v>
      </c>
      <c r="Y130" s="230" t="s">
        <v>863</v>
      </c>
      <c r="Z130" s="248" t="s">
        <v>1281</v>
      </c>
      <c r="AA130" s="248" t="s">
        <v>1282</v>
      </c>
      <c r="AB130" s="182" t="s">
        <v>863</v>
      </c>
      <c r="AC130" s="182" t="s">
        <v>863</v>
      </c>
      <c r="AD130" s="182" t="s">
        <v>238</v>
      </c>
      <c r="AE130" s="182" t="s">
        <v>863</v>
      </c>
      <c r="AF130" s="182" t="s">
        <v>238</v>
      </c>
      <c r="AG130" s="182" t="s">
        <v>25</v>
      </c>
      <c r="AH130" s="182" t="s">
        <v>1186</v>
      </c>
      <c r="AI130" s="182"/>
      <c r="AJ130" s="182"/>
      <c r="AK130" s="182"/>
      <c r="AL130" s="237" t="s">
        <v>1283</v>
      </c>
      <c r="AM130" s="238">
        <v>239</v>
      </c>
      <c r="AN130" s="239" t="s">
        <v>1284</v>
      </c>
      <c r="AO130" s="238" t="s">
        <v>1235</v>
      </c>
      <c r="AP130" s="182"/>
      <c r="AQ130" s="182" t="s">
        <v>902</v>
      </c>
      <c r="AR130" s="227" t="s">
        <v>247</v>
      </c>
      <c r="AS130" s="232">
        <v>7193059775</v>
      </c>
      <c r="AT130" s="232"/>
      <c r="AU130" s="232"/>
      <c r="AV130" s="238"/>
      <c r="AW130" s="240"/>
      <c r="AX130" s="293" t="s">
        <v>1285</v>
      </c>
      <c r="AY130" s="238"/>
      <c r="AZ130" s="238"/>
      <c r="BA130" s="232"/>
      <c r="BB130" s="238"/>
      <c r="BC130" s="238"/>
      <c r="BD130" s="182"/>
      <c r="BE130" s="182"/>
      <c r="BF130" s="238"/>
      <c r="BG130" s="234" t="str">
        <f t="shared" si="34"/>
        <v>SIM</v>
      </c>
      <c r="BH130" s="281">
        <f>'TURMA E'!AK44</f>
        <v>9</v>
      </c>
      <c r="BI130" s="281">
        <f>'TURMA E'!AL44</f>
        <v>7</v>
      </c>
      <c r="BJ130" s="281">
        <f>'TURMA E'!AM44</f>
        <v>9</v>
      </c>
      <c r="BK130" s="281">
        <f>'TURMA E'!AN44</f>
        <v>8</v>
      </c>
      <c r="BL130" s="235" t="str">
        <f>'TURMA E'!AR44</f>
        <v>NÃO</v>
      </c>
      <c r="BM130" s="235">
        <f>'TURMA E'!AS44</f>
        <v>0</v>
      </c>
      <c r="BN130" s="235">
        <f>'TURMA E'!AT44</f>
        <v>0</v>
      </c>
      <c r="BO130" s="235" t="str">
        <f>'TURMA E'!AU44</f>
        <v>NÃO</v>
      </c>
      <c r="BP130" s="235">
        <f>'TURMA E'!AV44</f>
        <v>0</v>
      </c>
      <c r="BQ130" s="235">
        <f>'TURMA E'!AW44</f>
        <v>0</v>
      </c>
      <c r="BS130" s="187"/>
      <c r="BT130" s="187"/>
      <c r="BU130" s="187"/>
      <c r="BV130" s="187"/>
      <c r="BW130" s="187"/>
      <c r="BX130" s="187"/>
      <c r="BY130" s="187"/>
      <c r="BZ130" s="187"/>
      <c r="CA130" s="187"/>
      <c r="CB130" s="187"/>
      <c r="CC130" s="187"/>
      <c r="CD130" s="187"/>
      <c r="CE130" s="187"/>
      <c r="CF130" s="187"/>
      <c r="CG130" s="187"/>
      <c r="CH130" s="187"/>
      <c r="CI130" s="187"/>
      <c r="CJ130" s="187"/>
      <c r="CK130" s="187"/>
      <c r="CL130" s="187"/>
      <c r="CM130" s="187"/>
      <c r="CN130" s="187"/>
      <c r="CO130" s="187"/>
      <c r="CP130" s="187"/>
      <c r="CQ130" s="187"/>
      <c r="CW130" s="185" t="s">
        <v>809</v>
      </c>
      <c r="CX130" s="185" t="s">
        <v>454</v>
      </c>
      <c r="CY130" s="185" t="s">
        <v>180</v>
      </c>
      <c r="CZ130" s="185" t="s">
        <v>651</v>
      </c>
    </row>
    <row r="131" spans="1:104" s="185" customFormat="1" ht="15.75" customHeight="1" x14ac:dyDescent="0.25">
      <c r="A131" s="180">
        <f t="shared" si="29"/>
        <v>2014.3</v>
      </c>
      <c r="B131" s="180" t="str">
        <f t="shared" si="30"/>
        <v>SOLAR</v>
      </c>
      <c r="C131" s="179" t="str">
        <f t="shared" si="31"/>
        <v>COLETIVO PELOURINHO</v>
      </c>
      <c r="D131" s="179" t="str">
        <f t="shared" si="32"/>
        <v>Escola Olodum</v>
      </c>
      <c r="E131" s="179" t="str">
        <f t="shared" si="33"/>
        <v>Vinicius Gomez</v>
      </c>
      <c r="F131" s="179" t="str">
        <f>'TURMA E'!A45</f>
        <v>SIM</v>
      </c>
      <c r="G131" s="179" t="str">
        <f>'TURMA E'!B45</f>
        <v>SIM</v>
      </c>
      <c r="H131" s="179" t="str">
        <f>'TURMA E'!C45</f>
        <v>NÃO</v>
      </c>
      <c r="I131" s="179" t="str">
        <f>'TURMA E'!D45</f>
        <v>SIM</v>
      </c>
      <c r="J131" s="179" t="str">
        <f>'TURMA E'!E45</f>
        <v>NÃO</v>
      </c>
      <c r="K131" s="199" t="str">
        <f>'TURMA E'!F45</f>
        <v>SIM</v>
      </c>
      <c r="L131" s="180" t="str">
        <f>'TURMA E'!AX45</f>
        <v>NÃO</v>
      </c>
      <c r="M131" s="181" t="str">
        <f>'TURMA E'!Z45</f>
        <v>Sim</v>
      </c>
      <c r="N131" s="181">
        <f>'TURMA E'!H45</f>
        <v>0</v>
      </c>
      <c r="O131" s="182" t="str">
        <f t="shared" si="35"/>
        <v>Segunda e Quarta</v>
      </c>
      <c r="P131" s="183" t="s">
        <v>145</v>
      </c>
      <c r="Q131" s="182" t="str">
        <f t="shared" si="36"/>
        <v>Varejo</v>
      </c>
      <c r="R131" s="182" t="s">
        <v>1477</v>
      </c>
      <c r="S131" s="227" t="s">
        <v>12</v>
      </c>
      <c r="T131" s="241">
        <v>34861</v>
      </c>
      <c r="U131" s="229">
        <f t="shared" ca="1" si="20"/>
        <v>19</v>
      </c>
      <c r="V131" s="182" t="s">
        <v>238</v>
      </c>
      <c r="W131" s="182" t="s">
        <v>238</v>
      </c>
      <c r="X131" s="182" t="s">
        <v>863</v>
      </c>
      <c r="Y131" s="230" t="s">
        <v>863</v>
      </c>
      <c r="Z131" s="248" t="s">
        <v>1478</v>
      </c>
      <c r="AA131" s="248" t="s">
        <v>1479</v>
      </c>
      <c r="AB131" s="182" t="s">
        <v>863</v>
      </c>
      <c r="AC131" s="182" t="s">
        <v>863</v>
      </c>
      <c r="AD131" s="182" t="s">
        <v>238</v>
      </c>
      <c r="AE131" s="182" t="s">
        <v>238</v>
      </c>
      <c r="AF131" s="182" t="s">
        <v>238</v>
      </c>
      <c r="AG131" s="182" t="s">
        <v>19</v>
      </c>
      <c r="AH131" s="182"/>
      <c r="AI131" s="182"/>
      <c r="AJ131" s="182"/>
      <c r="AK131" s="182"/>
      <c r="AL131" s="237" t="s">
        <v>1480</v>
      </c>
      <c r="AM131" s="238">
        <v>25</v>
      </c>
      <c r="AN131" s="239" t="s">
        <v>1481</v>
      </c>
      <c r="AO131" s="238" t="s">
        <v>1027</v>
      </c>
      <c r="AP131" s="182"/>
      <c r="AQ131" s="182" t="s">
        <v>902</v>
      </c>
      <c r="AR131" s="227" t="s">
        <v>247</v>
      </c>
      <c r="AS131" s="232">
        <v>7192710603</v>
      </c>
      <c r="AT131" s="232"/>
      <c r="AU131" s="232"/>
      <c r="AV131" s="238"/>
      <c r="AW131" s="240"/>
      <c r="AX131" s="293" t="s">
        <v>1482</v>
      </c>
      <c r="AY131" s="238"/>
      <c r="AZ131" s="238"/>
      <c r="BA131" s="232"/>
      <c r="BB131" s="238"/>
      <c r="BC131" s="238"/>
      <c r="BD131" s="182"/>
      <c r="BE131" s="182"/>
      <c r="BF131" s="238"/>
      <c r="BG131" s="234" t="str">
        <f t="shared" si="34"/>
        <v>SIM</v>
      </c>
      <c r="BH131" s="281">
        <f>'TURMA E'!AK45</f>
        <v>9</v>
      </c>
      <c r="BI131" s="281">
        <f>'TURMA E'!AL45</f>
        <v>7</v>
      </c>
      <c r="BJ131" s="281">
        <f>'TURMA E'!AM45</f>
        <v>9</v>
      </c>
      <c r="BK131" s="281">
        <f>'TURMA E'!AN45</f>
        <v>8</v>
      </c>
      <c r="BL131" s="235" t="str">
        <f>'TURMA E'!AR45</f>
        <v>NÃO</v>
      </c>
      <c r="BM131" s="235">
        <f>'TURMA E'!AS45</f>
        <v>0</v>
      </c>
      <c r="BN131" s="235">
        <f>'TURMA E'!AT45</f>
        <v>0</v>
      </c>
      <c r="BO131" s="235" t="str">
        <f>'TURMA E'!AU45</f>
        <v>NÃO</v>
      </c>
      <c r="BP131" s="235">
        <f>'TURMA E'!AV45</f>
        <v>0</v>
      </c>
      <c r="BQ131" s="235">
        <f>'TURMA E'!AW45</f>
        <v>0</v>
      </c>
      <c r="BS131" s="187"/>
      <c r="BT131" s="187"/>
      <c r="BU131" s="187"/>
      <c r="BV131" s="187"/>
      <c r="BW131" s="187"/>
      <c r="BX131" s="187"/>
      <c r="BY131" s="187"/>
      <c r="BZ131" s="187"/>
      <c r="CA131" s="187"/>
      <c r="CB131" s="187"/>
      <c r="CC131" s="187"/>
      <c r="CD131" s="187"/>
      <c r="CE131" s="187"/>
      <c r="CF131" s="187"/>
      <c r="CG131" s="187"/>
      <c r="CH131" s="187"/>
      <c r="CI131" s="187"/>
      <c r="CJ131" s="187"/>
      <c r="CK131" s="187"/>
      <c r="CL131" s="187"/>
      <c r="CM131" s="187"/>
      <c r="CN131" s="187"/>
      <c r="CO131" s="187"/>
      <c r="CP131" s="187"/>
      <c r="CQ131" s="187"/>
      <c r="CW131" s="185" t="s">
        <v>810</v>
      </c>
      <c r="CX131" s="185" t="s">
        <v>846</v>
      </c>
      <c r="CY131" s="185" t="s">
        <v>176</v>
      </c>
      <c r="CZ131" s="185" t="s">
        <v>652</v>
      </c>
    </row>
    <row r="132" spans="1:104" s="185" customFormat="1" ht="15.75" customHeight="1" x14ac:dyDescent="0.25">
      <c r="A132" s="180">
        <f t="shared" si="29"/>
        <v>2014.3</v>
      </c>
      <c r="B132" s="180" t="str">
        <f t="shared" si="30"/>
        <v>SOLAR</v>
      </c>
      <c r="C132" s="179" t="str">
        <f t="shared" si="31"/>
        <v>COLETIVO PELOURINHO</v>
      </c>
      <c r="D132" s="179" t="str">
        <f t="shared" si="32"/>
        <v>Escola Olodum</v>
      </c>
      <c r="E132" s="179" t="str">
        <f t="shared" si="33"/>
        <v>Vinicius Gomez</v>
      </c>
      <c r="F132" s="179" t="str">
        <f>'TURMA E'!A46</f>
        <v>SIM</v>
      </c>
      <c r="G132" s="179" t="str">
        <f>'TURMA E'!B46</f>
        <v>SIM</v>
      </c>
      <c r="H132" s="179" t="str">
        <f>'TURMA E'!C46</f>
        <v>NÃO</v>
      </c>
      <c r="I132" s="179" t="str">
        <f>'TURMA E'!D46</f>
        <v>SIM</v>
      </c>
      <c r="J132" s="179" t="str">
        <f>'TURMA E'!E46</f>
        <v>NÃO</v>
      </c>
      <c r="K132" s="199" t="str">
        <f>'TURMA E'!F46</f>
        <v>SIM</v>
      </c>
      <c r="L132" s="180" t="str">
        <f>'TURMA E'!AX46</f>
        <v>NÃO</v>
      </c>
      <c r="M132" s="181" t="str">
        <f>'TURMA E'!Z46</f>
        <v>Sim</v>
      </c>
      <c r="N132" s="181">
        <f>'TURMA E'!H46</f>
        <v>0</v>
      </c>
      <c r="O132" s="182" t="str">
        <f t="shared" si="35"/>
        <v>Segunda e Quarta</v>
      </c>
      <c r="P132" s="183" t="s">
        <v>145</v>
      </c>
      <c r="Q132" s="182" t="str">
        <f t="shared" si="36"/>
        <v>Varejo</v>
      </c>
      <c r="R132" s="182" t="s">
        <v>1483</v>
      </c>
      <c r="S132" s="227" t="s">
        <v>12</v>
      </c>
      <c r="T132" s="241">
        <v>35810</v>
      </c>
      <c r="U132" s="229">
        <f t="shared" ca="1" si="20"/>
        <v>16</v>
      </c>
      <c r="V132" s="182" t="s">
        <v>238</v>
      </c>
      <c r="W132" s="182" t="s">
        <v>238</v>
      </c>
      <c r="X132" s="182" t="s">
        <v>863</v>
      </c>
      <c r="Y132" s="230" t="s">
        <v>863</v>
      </c>
      <c r="Z132" s="248" t="s">
        <v>1484</v>
      </c>
      <c r="AA132" s="248" t="s">
        <v>1485</v>
      </c>
      <c r="AB132" s="182" t="s">
        <v>863</v>
      </c>
      <c r="AC132" s="182" t="s">
        <v>238</v>
      </c>
      <c r="AD132" s="182" t="s">
        <v>238</v>
      </c>
      <c r="AE132" s="182" t="s">
        <v>238</v>
      </c>
      <c r="AF132" s="182" t="s">
        <v>863</v>
      </c>
      <c r="AG132" s="182" t="s">
        <v>16</v>
      </c>
      <c r="AH132" s="182" t="s">
        <v>1261</v>
      </c>
      <c r="AI132" s="182" t="s">
        <v>10</v>
      </c>
      <c r="AJ132" s="182" t="s">
        <v>204</v>
      </c>
      <c r="AK132" s="182"/>
      <c r="AL132" s="237" t="s">
        <v>1486</v>
      </c>
      <c r="AM132" s="238">
        <v>301</v>
      </c>
      <c r="AN132" s="239" t="s">
        <v>1487</v>
      </c>
      <c r="AO132" s="238" t="s">
        <v>1027</v>
      </c>
      <c r="AP132" s="182"/>
      <c r="AQ132" s="182" t="s">
        <v>902</v>
      </c>
      <c r="AR132" s="227" t="s">
        <v>247</v>
      </c>
      <c r="AS132" s="232">
        <v>7194041361</v>
      </c>
      <c r="AT132" s="232"/>
      <c r="AU132" s="232"/>
      <c r="AV132" s="238"/>
      <c r="AW132" s="240"/>
      <c r="AX132" s="293" t="s">
        <v>1488</v>
      </c>
      <c r="AY132" s="238"/>
      <c r="AZ132" s="238"/>
      <c r="BA132" s="232"/>
      <c r="BB132" s="238"/>
      <c r="BC132" s="238"/>
      <c r="BD132" s="182"/>
      <c r="BE132" s="182"/>
      <c r="BF132" s="238"/>
      <c r="BG132" s="234" t="str">
        <f t="shared" si="34"/>
        <v>SIM</v>
      </c>
      <c r="BH132" s="281">
        <f>'TURMA E'!AK46</f>
        <v>8</v>
      </c>
      <c r="BI132" s="281">
        <f>'TURMA E'!AL46</f>
        <v>9</v>
      </c>
      <c r="BJ132" s="281">
        <f>'TURMA E'!AM46</f>
        <v>8</v>
      </c>
      <c r="BK132" s="281">
        <f>'TURMA E'!AN46</f>
        <v>8.5</v>
      </c>
      <c r="BL132" s="235" t="str">
        <f>'TURMA E'!AR46</f>
        <v>NÃO</v>
      </c>
      <c r="BM132" s="235">
        <f>'TURMA E'!AS46</f>
        <v>0</v>
      </c>
      <c r="BN132" s="235">
        <f>'TURMA E'!AT46</f>
        <v>0</v>
      </c>
      <c r="BO132" s="235" t="str">
        <f>'TURMA E'!AU46</f>
        <v>NÃO</v>
      </c>
      <c r="BP132" s="235">
        <f>'TURMA E'!AV46</f>
        <v>0</v>
      </c>
      <c r="BQ132" s="235">
        <f>'TURMA E'!AW46</f>
        <v>0</v>
      </c>
      <c r="BS132" s="187"/>
      <c r="BT132" s="187"/>
      <c r="BU132" s="187"/>
      <c r="BV132" s="187"/>
      <c r="BW132" s="187"/>
      <c r="BX132" s="187"/>
      <c r="BY132" s="187"/>
      <c r="BZ132" s="187"/>
      <c r="CA132" s="187"/>
      <c r="CB132" s="187"/>
      <c r="CC132" s="187"/>
      <c r="CD132" s="187"/>
      <c r="CE132" s="187"/>
      <c r="CF132" s="187"/>
      <c r="CG132" s="187"/>
      <c r="CH132" s="187"/>
      <c r="CI132" s="187"/>
      <c r="CJ132" s="187"/>
      <c r="CK132" s="187"/>
      <c r="CL132" s="187"/>
      <c r="CM132" s="187"/>
      <c r="CN132" s="187"/>
      <c r="CO132" s="187"/>
      <c r="CP132" s="187"/>
      <c r="CQ132" s="187"/>
      <c r="CW132" s="185" t="s">
        <v>811</v>
      </c>
      <c r="CX132" s="185" t="s">
        <v>847</v>
      </c>
      <c r="CY132" s="185" t="s">
        <v>545</v>
      </c>
      <c r="CZ132" s="185" t="s">
        <v>653</v>
      </c>
    </row>
    <row r="133" spans="1:104" s="185" customFormat="1" ht="15.75" customHeight="1" x14ac:dyDescent="0.25">
      <c r="A133" s="180">
        <f t="shared" si="29"/>
        <v>2014.3</v>
      </c>
      <c r="B133" s="180" t="str">
        <f t="shared" si="30"/>
        <v>SOLAR</v>
      </c>
      <c r="C133" s="179" t="str">
        <f t="shared" si="31"/>
        <v>COLETIVO PELOURINHO</v>
      </c>
      <c r="D133" s="179" t="str">
        <f t="shared" si="32"/>
        <v>Escola Olodum</v>
      </c>
      <c r="E133" s="179" t="str">
        <f t="shared" si="33"/>
        <v>Vinicius Gomez</v>
      </c>
      <c r="F133" s="179" t="str">
        <f>'TURMA E'!A47</f>
        <v>SIM</v>
      </c>
      <c r="G133" s="179" t="str">
        <f>'TURMA E'!B47</f>
        <v>SIM</v>
      </c>
      <c r="H133" s="179" t="str">
        <f>'TURMA E'!C47</f>
        <v>NÃO</v>
      </c>
      <c r="I133" s="179" t="str">
        <f>'TURMA E'!D47</f>
        <v>SIM</v>
      </c>
      <c r="J133" s="179" t="str">
        <f>'TURMA E'!E47</f>
        <v>NÃO</v>
      </c>
      <c r="K133" s="199" t="str">
        <f>'TURMA E'!F47</f>
        <v>SIM</v>
      </c>
      <c r="L133" s="180" t="str">
        <f>'TURMA E'!AX47</f>
        <v>NÃO</v>
      </c>
      <c r="M133" s="181" t="str">
        <f>'TURMA E'!Z47</f>
        <v>Sim</v>
      </c>
      <c r="N133" s="181">
        <f>'TURMA E'!H47</f>
        <v>0</v>
      </c>
      <c r="O133" s="182" t="str">
        <f t="shared" si="35"/>
        <v>Segunda e Quarta</v>
      </c>
      <c r="P133" s="183" t="s">
        <v>145</v>
      </c>
      <c r="Q133" s="182" t="str">
        <f t="shared" si="36"/>
        <v>Varejo</v>
      </c>
      <c r="R133" s="182" t="s">
        <v>1489</v>
      </c>
      <c r="S133" s="227" t="s">
        <v>8</v>
      </c>
      <c r="T133" s="241">
        <v>35276</v>
      </c>
      <c r="U133" s="229">
        <f t="shared" ca="1" si="20"/>
        <v>18</v>
      </c>
      <c r="V133" s="182" t="s">
        <v>238</v>
      </c>
      <c r="W133" s="182" t="s">
        <v>238</v>
      </c>
      <c r="X133" s="182" t="s">
        <v>863</v>
      </c>
      <c r="Y133" s="182" t="s">
        <v>863</v>
      </c>
      <c r="Z133" s="248" t="s">
        <v>1490</v>
      </c>
      <c r="AA133" s="248" t="s">
        <v>1491</v>
      </c>
      <c r="AB133" s="182" t="s">
        <v>863</v>
      </c>
      <c r="AC133" s="182" t="s">
        <v>863</v>
      </c>
      <c r="AD133" s="182" t="s">
        <v>238</v>
      </c>
      <c r="AE133" s="182" t="s">
        <v>863</v>
      </c>
      <c r="AF133" s="182" t="s">
        <v>238</v>
      </c>
      <c r="AG133" s="182" t="s">
        <v>19</v>
      </c>
      <c r="AH133" s="182"/>
      <c r="AI133" s="182"/>
      <c r="AJ133" s="182"/>
      <c r="AK133" s="182"/>
      <c r="AL133" s="237" t="s">
        <v>1492</v>
      </c>
      <c r="AM133" s="238">
        <v>2</v>
      </c>
      <c r="AN133" s="239" t="s">
        <v>1493</v>
      </c>
      <c r="AO133" s="238" t="s">
        <v>1035</v>
      </c>
      <c r="AP133" s="182"/>
      <c r="AQ133" s="182" t="s">
        <v>902</v>
      </c>
      <c r="AR133" s="227" t="s">
        <v>247</v>
      </c>
      <c r="AS133" s="232">
        <v>7192030682</v>
      </c>
      <c r="AT133" s="232"/>
      <c r="AU133" s="232"/>
      <c r="AV133" s="238"/>
      <c r="AW133" s="240"/>
      <c r="AX133" s="293" t="s">
        <v>1494</v>
      </c>
      <c r="AY133" s="238"/>
      <c r="AZ133" s="238"/>
      <c r="BA133" s="232"/>
      <c r="BB133" s="238"/>
      <c r="BC133" s="238"/>
      <c r="BD133" s="182"/>
      <c r="BE133" s="182"/>
      <c r="BF133" s="238"/>
      <c r="BG133" s="234" t="str">
        <f t="shared" si="34"/>
        <v>SIM</v>
      </c>
      <c r="BH133" s="281">
        <f>'TURMA E'!AK47</f>
        <v>7</v>
      </c>
      <c r="BI133" s="281">
        <f>'TURMA E'!AL47</f>
        <v>8</v>
      </c>
      <c r="BJ133" s="281">
        <f>'TURMA E'!AM47</f>
        <v>7</v>
      </c>
      <c r="BK133" s="281">
        <f>'TURMA E'!AN47</f>
        <v>7.5</v>
      </c>
      <c r="BL133" s="235" t="str">
        <f>'TURMA E'!AR47</f>
        <v>NÃO</v>
      </c>
      <c r="BM133" s="235">
        <f>'TURMA E'!AS47</f>
        <v>0</v>
      </c>
      <c r="BN133" s="235">
        <f>'TURMA E'!AT47</f>
        <v>0</v>
      </c>
      <c r="BO133" s="235" t="str">
        <f>'TURMA E'!AU47</f>
        <v>NÃO</v>
      </c>
      <c r="BP133" s="235">
        <f>'TURMA E'!AV47</f>
        <v>0</v>
      </c>
      <c r="BQ133" s="235">
        <f>'TURMA E'!AW47</f>
        <v>0</v>
      </c>
      <c r="BS133" s="187"/>
      <c r="BT133" s="187"/>
      <c r="BU133" s="187"/>
      <c r="BV133" s="187"/>
      <c r="BW133" s="187"/>
      <c r="BX133" s="187"/>
      <c r="BY133" s="187"/>
      <c r="BZ133" s="187"/>
      <c r="CA133" s="187"/>
      <c r="CB133" s="187"/>
      <c r="CC133" s="187"/>
      <c r="CD133" s="187"/>
      <c r="CE133" s="187"/>
      <c r="CF133" s="187"/>
      <c r="CG133" s="187"/>
      <c r="CH133" s="187"/>
      <c r="CI133" s="187"/>
      <c r="CJ133" s="187"/>
      <c r="CK133" s="187"/>
      <c r="CL133" s="187"/>
      <c r="CM133" s="187"/>
      <c r="CN133" s="187"/>
      <c r="CO133" s="187"/>
      <c r="CP133" s="187"/>
      <c r="CQ133" s="187"/>
      <c r="CW133" s="185" t="s">
        <v>812</v>
      </c>
      <c r="CX133" s="185" t="s">
        <v>524</v>
      </c>
      <c r="CY133" s="185" t="s">
        <v>176</v>
      </c>
      <c r="CZ133" s="185" t="s">
        <v>654</v>
      </c>
    </row>
    <row r="134" spans="1:104" s="185" customFormat="1" ht="15.75" customHeight="1" x14ac:dyDescent="0.25">
      <c r="A134" s="180">
        <f t="shared" si="29"/>
        <v>2014.3</v>
      </c>
      <c r="B134" s="180" t="str">
        <f t="shared" si="30"/>
        <v>SOLAR</v>
      </c>
      <c r="C134" s="179" t="str">
        <f t="shared" si="31"/>
        <v>COLETIVO PELOURINHO</v>
      </c>
      <c r="D134" s="179" t="str">
        <f t="shared" si="32"/>
        <v>Escola Olodum</v>
      </c>
      <c r="E134" s="179" t="str">
        <f t="shared" si="33"/>
        <v>Vinicius Gomez</v>
      </c>
      <c r="F134" s="179" t="str">
        <f>'TURMA E'!A48</f>
        <v>SIM</v>
      </c>
      <c r="G134" s="179" t="str">
        <f>'TURMA E'!B48</f>
        <v>SIM</v>
      </c>
      <c r="H134" s="179" t="str">
        <f>'TURMA E'!C48</f>
        <v>NÃO</v>
      </c>
      <c r="I134" s="179" t="str">
        <f>'TURMA E'!D48</f>
        <v>SIM</v>
      </c>
      <c r="J134" s="179" t="str">
        <f>'TURMA E'!E48</f>
        <v>NÃO</v>
      </c>
      <c r="K134" s="199" t="str">
        <f>'TURMA E'!F48</f>
        <v>SIM</v>
      </c>
      <c r="L134" s="180" t="str">
        <f>'TURMA E'!AX48</f>
        <v>NÃO</v>
      </c>
      <c r="M134" s="181" t="str">
        <f>'TURMA E'!Z48</f>
        <v>Sim</v>
      </c>
      <c r="N134" s="181">
        <f>'TURMA E'!H48</f>
        <v>0</v>
      </c>
      <c r="O134" s="182" t="str">
        <f t="shared" si="35"/>
        <v>Segunda e Quarta</v>
      </c>
      <c r="P134" s="183" t="s">
        <v>145</v>
      </c>
      <c r="Q134" s="182" t="str">
        <f t="shared" si="36"/>
        <v>Varejo</v>
      </c>
      <c r="R134" s="182" t="s">
        <v>1751</v>
      </c>
      <c r="S134" s="227" t="s">
        <v>12</v>
      </c>
      <c r="T134" s="241">
        <v>35939</v>
      </c>
      <c r="U134" s="229">
        <f t="shared" ca="1" si="20"/>
        <v>16</v>
      </c>
      <c r="V134" s="182" t="s">
        <v>238</v>
      </c>
      <c r="W134" s="182" t="s">
        <v>238</v>
      </c>
      <c r="X134" s="182" t="s">
        <v>863</v>
      </c>
      <c r="Y134" s="230" t="s">
        <v>863</v>
      </c>
      <c r="Z134" s="248" t="s">
        <v>1718</v>
      </c>
      <c r="AA134" s="248" t="s">
        <v>1724</v>
      </c>
      <c r="AB134" s="182" t="s">
        <v>863</v>
      </c>
      <c r="AC134" s="182" t="s">
        <v>863</v>
      </c>
      <c r="AD134" s="182" t="s">
        <v>238</v>
      </c>
      <c r="AE134" s="182" t="s">
        <v>238</v>
      </c>
      <c r="AF134" s="182" t="s">
        <v>863</v>
      </c>
      <c r="AG134" s="182" t="s">
        <v>16</v>
      </c>
      <c r="AH134" s="182" t="s">
        <v>999</v>
      </c>
      <c r="AI134" s="182" t="s">
        <v>10</v>
      </c>
      <c r="AJ134" s="182" t="s">
        <v>204</v>
      </c>
      <c r="AK134" s="182"/>
      <c r="AL134" s="237" t="s">
        <v>1728</v>
      </c>
      <c r="AM134" s="238">
        <v>15</v>
      </c>
      <c r="AN134" s="239" t="s">
        <v>1729</v>
      </c>
      <c r="AO134" s="238" t="s">
        <v>1197</v>
      </c>
      <c r="AP134" s="182"/>
      <c r="AQ134" s="182" t="s">
        <v>902</v>
      </c>
      <c r="AR134" s="227" t="s">
        <v>247</v>
      </c>
      <c r="AS134" s="232">
        <v>7182358778</v>
      </c>
      <c r="AT134" s="232"/>
      <c r="AU134" s="232"/>
      <c r="AV134" s="238"/>
      <c r="AW134" s="240"/>
      <c r="AX134" s="293" t="s">
        <v>1744</v>
      </c>
      <c r="AY134" s="238"/>
      <c r="AZ134" s="238"/>
      <c r="BA134" s="232"/>
      <c r="BB134" s="238"/>
      <c r="BC134" s="238"/>
      <c r="BD134" s="182"/>
      <c r="BE134" s="182"/>
      <c r="BF134" s="238"/>
      <c r="BG134" s="234" t="str">
        <f t="shared" si="34"/>
        <v>SIM</v>
      </c>
      <c r="BH134" s="281">
        <f>'TURMA E'!AK48</f>
        <v>8</v>
      </c>
      <c r="BI134" s="281">
        <f>'TURMA E'!AL48</f>
        <v>9</v>
      </c>
      <c r="BJ134" s="281">
        <f>'TURMA E'!AM48</f>
        <v>7</v>
      </c>
      <c r="BK134" s="281">
        <f>'TURMA E'!AN48</f>
        <v>8.5</v>
      </c>
      <c r="BL134" s="235" t="str">
        <f>'TURMA E'!AR48</f>
        <v>NÃO</v>
      </c>
      <c r="BM134" s="235">
        <f>'TURMA E'!AS48</f>
        <v>0</v>
      </c>
      <c r="BN134" s="235">
        <f>'TURMA E'!AT48</f>
        <v>0</v>
      </c>
      <c r="BO134" s="235" t="str">
        <f>'TURMA E'!AU48</f>
        <v>NÃO</v>
      </c>
      <c r="BP134" s="235">
        <f>'TURMA E'!AV48</f>
        <v>0</v>
      </c>
      <c r="BQ134" s="235">
        <f>'TURMA E'!AW48</f>
        <v>0</v>
      </c>
      <c r="BS134" s="187"/>
      <c r="BT134" s="187"/>
      <c r="BU134" s="187"/>
      <c r="BV134" s="187"/>
      <c r="BW134" s="187"/>
      <c r="BX134" s="187"/>
      <c r="BY134" s="187"/>
      <c r="BZ134" s="187"/>
      <c r="CA134" s="187"/>
      <c r="CB134" s="187"/>
      <c r="CC134" s="187"/>
      <c r="CD134" s="187"/>
      <c r="CE134" s="187"/>
      <c r="CF134" s="187"/>
      <c r="CG134" s="187"/>
      <c r="CH134" s="187"/>
      <c r="CI134" s="187"/>
      <c r="CJ134" s="187"/>
      <c r="CK134" s="187"/>
      <c r="CL134" s="187"/>
      <c r="CM134" s="187"/>
      <c r="CN134" s="187"/>
      <c r="CO134" s="187"/>
      <c r="CP134" s="187"/>
      <c r="CQ134" s="187"/>
      <c r="CW134" s="185" t="s">
        <v>813</v>
      </c>
      <c r="CX134" s="185" t="s">
        <v>476</v>
      </c>
      <c r="CY134" s="185" t="s">
        <v>545</v>
      </c>
      <c r="CZ134" s="185" t="s">
        <v>655</v>
      </c>
    </row>
    <row r="135" spans="1:104" s="185" customFormat="1" ht="15.75" customHeight="1" x14ac:dyDescent="0.25">
      <c r="A135" s="180">
        <f t="shared" si="29"/>
        <v>2014.3</v>
      </c>
      <c r="B135" s="180" t="str">
        <f t="shared" si="30"/>
        <v>SOLAR</v>
      </c>
      <c r="C135" s="179" t="str">
        <f t="shared" si="31"/>
        <v>COLETIVO PELOURINHO</v>
      </c>
      <c r="D135" s="179" t="str">
        <f t="shared" si="32"/>
        <v>Escola Olodum</v>
      </c>
      <c r="E135" s="179" t="str">
        <f t="shared" si="33"/>
        <v>Vinicius Gomez</v>
      </c>
      <c r="F135" s="179" t="str">
        <f>'TURMA E'!A49</f>
        <v>SIM</v>
      </c>
      <c r="G135" s="179" t="str">
        <f>'TURMA E'!B49</f>
        <v>SIM</v>
      </c>
      <c r="H135" s="179" t="str">
        <f>'TURMA E'!C49</f>
        <v>NÃO</v>
      </c>
      <c r="I135" s="179" t="str">
        <f>'TURMA E'!D49</f>
        <v>SIM</v>
      </c>
      <c r="J135" s="179" t="str">
        <f>'TURMA E'!E49</f>
        <v>NÃO</v>
      </c>
      <c r="K135" s="199" t="str">
        <f>'TURMA E'!F49</f>
        <v>SIM</v>
      </c>
      <c r="L135" s="180" t="str">
        <f>'TURMA E'!AX49</f>
        <v>NÃO</v>
      </c>
      <c r="M135" s="181" t="str">
        <f>'TURMA E'!Z49</f>
        <v>Sim</v>
      </c>
      <c r="N135" s="181">
        <f>'TURMA E'!H49</f>
        <v>0</v>
      </c>
      <c r="O135" s="182" t="str">
        <f t="shared" si="35"/>
        <v>Segunda e Quarta</v>
      </c>
      <c r="P135" s="183" t="s">
        <v>145</v>
      </c>
      <c r="Q135" s="182" t="str">
        <f t="shared" si="36"/>
        <v>Varejo</v>
      </c>
      <c r="R135" s="182" t="s">
        <v>1752</v>
      </c>
      <c r="S135" s="227" t="s">
        <v>12</v>
      </c>
      <c r="T135" s="241">
        <v>35432</v>
      </c>
      <c r="U135" s="229">
        <f t="shared" ca="1" si="20"/>
        <v>17</v>
      </c>
      <c r="V135" s="182" t="s">
        <v>238</v>
      </c>
      <c r="W135" s="182" t="s">
        <v>238</v>
      </c>
      <c r="X135" s="182" t="s">
        <v>863</v>
      </c>
      <c r="Y135" s="230" t="s">
        <v>863</v>
      </c>
      <c r="Z135" s="248" t="s">
        <v>1719</v>
      </c>
      <c r="AA135" s="248"/>
      <c r="AB135" s="182" t="s">
        <v>863</v>
      </c>
      <c r="AC135" s="182" t="s">
        <v>863</v>
      </c>
      <c r="AD135" s="182" t="s">
        <v>238</v>
      </c>
      <c r="AE135" s="182" t="s">
        <v>238</v>
      </c>
      <c r="AF135" s="182" t="s">
        <v>863</v>
      </c>
      <c r="AG135" s="182" t="s">
        <v>16</v>
      </c>
      <c r="AH135" s="182" t="s">
        <v>999</v>
      </c>
      <c r="AI135" s="182" t="s">
        <v>17</v>
      </c>
      <c r="AJ135" s="182" t="s">
        <v>204</v>
      </c>
      <c r="AK135" s="182"/>
      <c r="AL135" s="237" t="s">
        <v>1730</v>
      </c>
      <c r="AM135" s="238" t="s">
        <v>1731</v>
      </c>
      <c r="AN135" s="239" t="s">
        <v>1697</v>
      </c>
      <c r="AO135" s="238" t="s">
        <v>1049</v>
      </c>
      <c r="AP135" s="182"/>
      <c r="AQ135" s="182" t="s">
        <v>902</v>
      </c>
      <c r="AR135" s="227" t="s">
        <v>247</v>
      </c>
      <c r="AS135" s="232">
        <v>7196584412</v>
      </c>
      <c r="AT135" s="232"/>
      <c r="AU135" s="232"/>
      <c r="AV135" s="238"/>
      <c r="AW135" s="240"/>
      <c r="AX135" s="293" t="s">
        <v>1745</v>
      </c>
      <c r="AY135" s="238"/>
      <c r="AZ135" s="238"/>
      <c r="BA135" s="232"/>
      <c r="BB135" s="238"/>
      <c r="BC135" s="238"/>
      <c r="BD135" s="182"/>
      <c r="BE135" s="182"/>
      <c r="BF135" s="238"/>
      <c r="BG135" s="234" t="str">
        <f t="shared" si="34"/>
        <v>SIM</v>
      </c>
      <c r="BH135" s="281">
        <f>'TURMA E'!AK49</f>
        <v>8</v>
      </c>
      <c r="BI135" s="281">
        <f>'TURMA E'!AL49</f>
        <v>10</v>
      </c>
      <c r="BJ135" s="281">
        <f>'TURMA E'!AM49</f>
        <v>9</v>
      </c>
      <c r="BK135" s="281">
        <f>'TURMA E'!AN49</f>
        <v>9</v>
      </c>
      <c r="BL135" s="235" t="str">
        <f>'TURMA E'!AR49</f>
        <v>NÃO</v>
      </c>
      <c r="BM135" s="235">
        <f>'TURMA E'!AS49</f>
        <v>0</v>
      </c>
      <c r="BN135" s="235">
        <f>'TURMA E'!AT49</f>
        <v>0</v>
      </c>
      <c r="BO135" s="235" t="str">
        <f>'TURMA E'!AU49</f>
        <v>NÃO</v>
      </c>
      <c r="BP135" s="235">
        <f>'TURMA E'!AV49</f>
        <v>0</v>
      </c>
      <c r="BQ135" s="235">
        <f>'TURMA E'!AW49</f>
        <v>0</v>
      </c>
      <c r="BS135" s="187"/>
      <c r="BT135" s="187"/>
      <c r="BU135" s="187"/>
      <c r="BV135" s="187"/>
      <c r="BW135" s="187"/>
      <c r="BX135" s="187"/>
      <c r="BY135" s="187"/>
      <c r="BZ135" s="187"/>
      <c r="CA135" s="187"/>
      <c r="CB135" s="187"/>
      <c r="CC135" s="187"/>
      <c r="CD135" s="187"/>
      <c r="CE135" s="187"/>
      <c r="CF135" s="187"/>
      <c r="CG135" s="187"/>
      <c r="CH135" s="187"/>
      <c r="CI135" s="187"/>
      <c r="CJ135" s="187"/>
      <c r="CK135" s="187"/>
      <c r="CL135" s="187"/>
      <c r="CM135" s="187"/>
      <c r="CN135" s="187"/>
      <c r="CO135" s="187"/>
      <c r="CP135" s="187"/>
      <c r="CQ135" s="187"/>
      <c r="CW135" s="292" t="s">
        <v>814</v>
      </c>
      <c r="CX135" s="242" t="s">
        <v>848</v>
      </c>
      <c r="CY135" s="185" t="s">
        <v>179</v>
      </c>
      <c r="CZ135" s="185" t="s">
        <v>675</v>
      </c>
    </row>
    <row r="136" spans="1:104" s="185" customFormat="1" ht="15.75" customHeight="1" x14ac:dyDescent="0.25">
      <c r="A136" s="180">
        <f t="shared" si="29"/>
        <v>2014.3</v>
      </c>
      <c r="B136" s="180" t="str">
        <f t="shared" si="30"/>
        <v>SOLAR</v>
      </c>
      <c r="C136" s="179" t="str">
        <f t="shared" si="31"/>
        <v>COLETIVO PELOURINHO</v>
      </c>
      <c r="D136" s="179" t="str">
        <f t="shared" si="32"/>
        <v>Escola Olodum</v>
      </c>
      <c r="E136" s="179" t="str">
        <f t="shared" si="33"/>
        <v>Vinicius Gomez</v>
      </c>
      <c r="F136" s="179" t="str">
        <f>'TURMA E'!A50</f>
        <v>SIM</v>
      </c>
      <c r="G136" s="179" t="str">
        <f>'TURMA E'!B50</f>
        <v>SIM</v>
      </c>
      <c r="H136" s="179" t="str">
        <f>'TURMA E'!C50</f>
        <v>NÃO</v>
      </c>
      <c r="I136" s="179" t="str">
        <f>'TURMA E'!D50</f>
        <v>SIM</v>
      </c>
      <c r="J136" s="179" t="str">
        <f>'TURMA E'!E50</f>
        <v>NÃO</v>
      </c>
      <c r="K136" s="199" t="str">
        <f>'TURMA E'!F50</f>
        <v>SIM</v>
      </c>
      <c r="L136" s="180" t="str">
        <f>'TURMA E'!AX50</f>
        <v>NÃO</v>
      </c>
      <c r="M136" s="181" t="str">
        <f>'TURMA E'!Z50</f>
        <v>Sim</v>
      </c>
      <c r="N136" s="181">
        <f>'TURMA E'!H50</f>
        <v>0</v>
      </c>
      <c r="O136" s="182" t="str">
        <f t="shared" si="35"/>
        <v>Segunda e Quarta</v>
      </c>
      <c r="P136" s="183" t="s">
        <v>145</v>
      </c>
      <c r="Q136" s="182" t="str">
        <f t="shared" si="36"/>
        <v>Varejo</v>
      </c>
      <c r="R136" s="182" t="s">
        <v>1753</v>
      </c>
      <c r="S136" s="227" t="s">
        <v>8</v>
      </c>
      <c r="T136" s="241">
        <v>35245</v>
      </c>
      <c r="U136" s="229">
        <f t="shared" ca="1" si="20"/>
        <v>18</v>
      </c>
      <c r="V136" s="182" t="s">
        <v>238</v>
      </c>
      <c r="W136" s="182" t="s">
        <v>238</v>
      </c>
      <c r="X136" s="182" t="s">
        <v>863</v>
      </c>
      <c r="Y136" s="230" t="s">
        <v>863</v>
      </c>
      <c r="Z136" s="248" t="s">
        <v>1717</v>
      </c>
      <c r="AA136" s="248" t="s">
        <v>1725</v>
      </c>
      <c r="AB136" s="182" t="s">
        <v>863</v>
      </c>
      <c r="AC136" s="182" t="s">
        <v>863</v>
      </c>
      <c r="AD136" s="182" t="s">
        <v>238</v>
      </c>
      <c r="AE136" s="182" t="s">
        <v>863</v>
      </c>
      <c r="AF136" s="182" t="s">
        <v>238</v>
      </c>
      <c r="AG136" s="182" t="s">
        <v>19</v>
      </c>
      <c r="AH136" s="182"/>
      <c r="AI136" s="182"/>
      <c r="AJ136" s="182"/>
      <c r="AK136" s="182"/>
      <c r="AL136" s="237" t="s">
        <v>1732</v>
      </c>
      <c r="AM136" s="238" t="s">
        <v>963</v>
      </c>
      <c r="AN136" s="239" t="s">
        <v>1733</v>
      </c>
      <c r="AO136" s="238" t="s">
        <v>1734</v>
      </c>
      <c r="AP136" s="182"/>
      <c r="AQ136" s="182" t="s">
        <v>902</v>
      </c>
      <c r="AR136" s="227" t="s">
        <v>247</v>
      </c>
      <c r="AS136" s="232">
        <v>7196558100</v>
      </c>
      <c r="AT136" s="232"/>
      <c r="AU136" s="232"/>
      <c r="AV136" s="238"/>
      <c r="AW136" s="240"/>
      <c r="AX136" s="293" t="s">
        <v>1746</v>
      </c>
      <c r="AY136" s="238"/>
      <c r="AZ136" s="238"/>
      <c r="BA136" s="232"/>
      <c r="BB136" s="238"/>
      <c r="BC136" s="238"/>
      <c r="BD136" s="182"/>
      <c r="BE136" s="182"/>
      <c r="BF136" s="238"/>
      <c r="BG136" s="234" t="str">
        <f t="shared" si="34"/>
        <v>SIM</v>
      </c>
      <c r="BH136" s="281">
        <f>'TURMA E'!AK50</f>
        <v>9</v>
      </c>
      <c r="BI136" s="281">
        <f>'TURMA E'!AL50</f>
        <v>10</v>
      </c>
      <c r="BJ136" s="281">
        <f>'TURMA E'!AM50</f>
        <v>9</v>
      </c>
      <c r="BK136" s="281">
        <f>'TURMA E'!AN50</f>
        <v>9.5</v>
      </c>
      <c r="BL136" s="235" t="str">
        <f>'TURMA E'!AR50</f>
        <v>NÃO</v>
      </c>
      <c r="BM136" s="235">
        <f>'TURMA E'!AS50</f>
        <v>0</v>
      </c>
      <c r="BN136" s="235">
        <f>'TURMA E'!AT50</f>
        <v>0</v>
      </c>
      <c r="BO136" s="235" t="str">
        <f>'TURMA E'!AU50</f>
        <v>NÃO</v>
      </c>
      <c r="BP136" s="235">
        <f>'TURMA E'!AV50</f>
        <v>0</v>
      </c>
      <c r="BQ136" s="235">
        <f>'TURMA E'!AW50</f>
        <v>0</v>
      </c>
      <c r="BS136" s="187"/>
      <c r="BT136" s="187"/>
      <c r="BU136" s="187"/>
      <c r="BV136" s="187"/>
      <c r="BW136" s="187"/>
      <c r="BX136" s="187"/>
      <c r="BY136" s="187"/>
      <c r="BZ136" s="187"/>
      <c r="CA136" s="187"/>
      <c r="CB136" s="187"/>
      <c r="CC136" s="187"/>
      <c r="CD136" s="187"/>
      <c r="CE136" s="187"/>
      <c r="CF136" s="187"/>
      <c r="CG136" s="187"/>
      <c r="CH136" s="187"/>
      <c r="CI136" s="187"/>
      <c r="CJ136" s="187"/>
      <c r="CK136" s="187"/>
      <c r="CL136" s="187"/>
      <c r="CM136" s="187"/>
      <c r="CN136" s="187"/>
      <c r="CO136" s="187"/>
      <c r="CP136" s="187"/>
      <c r="CQ136" s="187"/>
      <c r="CW136" s="292" t="s">
        <v>815</v>
      </c>
      <c r="CX136" s="242" t="s">
        <v>849</v>
      </c>
      <c r="CY136" s="185" t="s">
        <v>179</v>
      </c>
    </row>
    <row r="137" spans="1:104" s="185" customFormat="1" ht="15.75" customHeight="1" x14ac:dyDescent="0.25">
      <c r="A137" s="180">
        <f t="shared" si="29"/>
        <v>2014.3</v>
      </c>
      <c r="B137" s="180" t="str">
        <f t="shared" si="30"/>
        <v>SOLAR</v>
      </c>
      <c r="C137" s="179" t="str">
        <f t="shared" si="31"/>
        <v>COLETIVO PELOURINHO</v>
      </c>
      <c r="D137" s="179" t="str">
        <f t="shared" si="32"/>
        <v>Escola Olodum</v>
      </c>
      <c r="E137" s="179" t="str">
        <f t="shared" si="33"/>
        <v>Vinicius Gomez</v>
      </c>
      <c r="F137" s="179" t="str">
        <f>'TURMA E'!A51</f>
        <v>SIM</v>
      </c>
      <c r="G137" s="179" t="str">
        <f>'TURMA E'!B51</f>
        <v>NÃO</v>
      </c>
      <c r="H137" s="179" t="str">
        <f>'TURMA E'!C51</f>
        <v>SIM</v>
      </c>
      <c r="I137" s="179" t="str">
        <f>'TURMA E'!D51</f>
        <v>NÃO</v>
      </c>
      <c r="J137" s="179" t="str">
        <f>'TURMA E'!E51</f>
        <v>NÃO</v>
      </c>
      <c r="K137" s="199" t="str">
        <f>'TURMA E'!F51</f>
        <v>NÃO</v>
      </c>
      <c r="L137" s="180" t="str">
        <f>'TURMA E'!AX51</f>
        <v>NÃO</v>
      </c>
      <c r="M137" s="181" t="str">
        <f>'TURMA E'!Z51</f>
        <v>Não</v>
      </c>
      <c r="N137" s="181">
        <f>'TURMA E'!H51</f>
        <v>0</v>
      </c>
      <c r="O137" s="182" t="str">
        <f t="shared" si="35"/>
        <v>Segunda e Quarta</v>
      </c>
      <c r="P137" s="183" t="s">
        <v>145</v>
      </c>
      <c r="Q137" s="182" t="str">
        <f t="shared" si="36"/>
        <v>Varejo</v>
      </c>
      <c r="R137" s="182" t="s">
        <v>1754</v>
      </c>
      <c r="S137" s="227" t="s">
        <v>8</v>
      </c>
      <c r="T137" s="241">
        <v>34660</v>
      </c>
      <c r="U137" s="229">
        <f t="shared" ca="1" si="20"/>
        <v>19</v>
      </c>
      <c r="V137" s="182" t="s">
        <v>238</v>
      </c>
      <c r="W137" s="182" t="s">
        <v>238</v>
      </c>
      <c r="X137" s="182" t="s">
        <v>863</v>
      </c>
      <c r="Y137" s="230" t="s">
        <v>863</v>
      </c>
      <c r="Z137" s="248" t="s">
        <v>1720</v>
      </c>
      <c r="AA137" s="248" t="s">
        <v>1726</v>
      </c>
      <c r="AB137" s="182" t="s">
        <v>863</v>
      </c>
      <c r="AC137" s="182" t="s">
        <v>863</v>
      </c>
      <c r="AD137" s="182" t="s">
        <v>238</v>
      </c>
      <c r="AE137" s="182" t="s">
        <v>863</v>
      </c>
      <c r="AF137" s="182" t="s">
        <v>863</v>
      </c>
      <c r="AG137" s="182" t="s">
        <v>16</v>
      </c>
      <c r="AH137" s="182" t="s">
        <v>1186</v>
      </c>
      <c r="AI137" s="182" t="s">
        <v>17</v>
      </c>
      <c r="AJ137" s="182" t="s">
        <v>204</v>
      </c>
      <c r="AK137" s="182"/>
      <c r="AL137" s="237" t="s">
        <v>1735</v>
      </c>
      <c r="AM137" s="238" t="s">
        <v>963</v>
      </c>
      <c r="AN137" s="239" t="s">
        <v>1736</v>
      </c>
      <c r="AO137" s="238" t="s">
        <v>1734</v>
      </c>
      <c r="AP137" s="182"/>
      <c r="AQ137" s="182" t="s">
        <v>902</v>
      </c>
      <c r="AR137" s="227" t="s">
        <v>247</v>
      </c>
      <c r="AS137" s="232">
        <v>7185563320</v>
      </c>
      <c r="AT137" s="232"/>
      <c r="AU137" s="232"/>
      <c r="AV137" s="238"/>
      <c r="AW137" s="240"/>
      <c r="AX137" s="293" t="s">
        <v>1747</v>
      </c>
      <c r="AY137" s="238"/>
      <c r="AZ137" s="238"/>
      <c r="BA137" s="232"/>
      <c r="BB137" s="238"/>
      <c r="BC137" s="238"/>
      <c r="BD137" s="182"/>
      <c r="BE137" s="182"/>
      <c r="BF137" s="238"/>
      <c r="BG137" s="234" t="str">
        <f t="shared" si="34"/>
        <v>NÃO</v>
      </c>
      <c r="BH137" s="281">
        <f>'TURMA E'!AK51</f>
        <v>9</v>
      </c>
      <c r="BI137" s="281">
        <f>'TURMA E'!AL51</f>
        <v>9</v>
      </c>
      <c r="BJ137" s="281">
        <f>'TURMA E'!AM51</f>
        <v>8</v>
      </c>
      <c r="BK137" s="281">
        <f>'TURMA E'!AN51</f>
        <v>9</v>
      </c>
      <c r="BL137" s="235" t="str">
        <f>'TURMA E'!AR51</f>
        <v>SIM</v>
      </c>
      <c r="BM137" s="235">
        <f>'TURMA E'!AS51</f>
        <v>0</v>
      </c>
      <c r="BN137" s="235">
        <f>'TURMA E'!AT51</f>
        <v>0</v>
      </c>
      <c r="BO137" s="235" t="str">
        <f>'TURMA E'!AU51</f>
        <v>NÃO</v>
      </c>
      <c r="BP137" s="235">
        <f>'TURMA E'!AV51</f>
        <v>0</v>
      </c>
      <c r="BQ137" s="235">
        <f>'TURMA E'!AW51</f>
        <v>0</v>
      </c>
      <c r="BS137" s="187"/>
      <c r="BT137" s="187"/>
      <c r="BU137" s="187"/>
      <c r="BV137" s="187"/>
      <c r="BW137" s="187"/>
      <c r="BX137" s="187"/>
      <c r="BY137" s="187"/>
      <c r="BZ137" s="187"/>
      <c r="CA137" s="187"/>
      <c r="CB137" s="187"/>
      <c r="CC137" s="187"/>
      <c r="CD137" s="187"/>
      <c r="CE137" s="187"/>
      <c r="CF137" s="187"/>
      <c r="CG137" s="187"/>
      <c r="CH137" s="187"/>
      <c r="CI137" s="187"/>
      <c r="CJ137" s="187"/>
      <c r="CK137" s="187"/>
      <c r="CL137" s="187"/>
      <c r="CM137" s="187"/>
      <c r="CN137" s="187"/>
      <c r="CO137" s="187"/>
      <c r="CP137" s="187"/>
      <c r="CQ137" s="187"/>
      <c r="CW137" s="185" t="s">
        <v>816</v>
      </c>
      <c r="CX137" s="185" t="s">
        <v>850</v>
      </c>
      <c r="CY137" s="185" t="s">
        <v>179</v>
      </c>
    </row>
    <row r="138" spans="1:104" s="185" customFormat="1" ht="15.75" customHeight="1" x14ac:dyDescent="0.25">
      <c r="A138" s="180">
        <f t="shared" si="29"/>
        <v>2014.3</v>
      </c>
      <c r="B138" s="180" t="str">
        <f t="shared" si="30"/>
        <v>SOLAR</v>
      </c>
      <c r="C138" s="179" t="str">
        <f t="shared" si="31"/>
        <v>COLETIVO PELOURINHO</v>
      </c>
      <c r="D138" s="179" t="str">
        <f t="shared" si="32"/>
        <v>Escola Olodum</v>
      </c>
      <c r="E138" s="179" t="str">
        <f t="shared" si="33"/>
        <v>Vinicius Gomez</v>
      </c>
      <c r="F138" s="179" t="str">
        <f>'TURMA E'!A52</f>
        <v>SIM</v>
      </c>
      <c r="G138" s="179" t="str">
        <f>'TURMA E'!B52</f>
        <v>NÃO</v>
      </c>
      <c r="H138" s="179" t="str">
        <f>'TURMA E'!C52</f>
        <v>SIM</v>
      </c>
      <c r="I138" s="179" t="str">
        <f>'TURMA E'!D52</f>
        <v>NÃO</v>
      </c>
      <c r="J138" s="179" t="str">
        <f>'TURMA E'!E52</f>
        <v>NÃO</v>
      </c>
      <c r="K138" s="199" t="str">
        <f>'TURMA E'!F52</f>
        <v>NÃO</v>
      </c>
      <c r="L138" s="180" t="str">
        <f>'TURMA E'!AX52</f>
        <v>NÃO</v>
      </c>
      <c r="M138" s="181" t="str">
        <f>'TURMA E'!Z52</f>
        <v>Não</v>
      </c>
      <c r="N138" s="181">
        <f>'TURMA E'!H52</f>
        <v>0</v>
      </c>
      <c r="O138" s="182" t="str">
        <f t="shared" si="35"/>
        <v>Segunda e Quarta</v>
      </c>
      <c r="P138" s="183" t="s">
        <v>145</v>
      </c>
      <c r="Q138" s="182" t="str">
        <f t="shared" si="36"/>
        <v>Varejo</v>
      </c>
      <c r="R138" s="182" t="s">
        <v>1755</v>
      </c>
      <c r="S138" s="227" t="s">
        <v>8</v>
      </c>
      <c r="T138" s="241">
        <v>34912</v>
      </c>
      <c r="U138" s="229">
        <f t="shared" ca="1" si="20"/>
        <v>19</v>
      </c>
      <c r="V138" s="182" t="s">
        <v>238</v>
      </c>
      <c r="W138" s="182" t="s">
        <v>238</v>
      </c>
      <c r="X138" s="182" t="s">
        <v>863</v>
      </c>
      <c r="Y138" s="230" t="s">
        <v>863</v>
      </c>
      <c r="Z138" s="248" t="s">
        <v>1721</v>
      </c>
      <c r="AA138" s="248"/>
      <c r="AB138" s="182" t="s">
        <v>863</v>
      </c>
      <c r="AC138" s="182" t="s">
        <v>863</v>
      </c>
      <c r="AD138" s="182" t="s">
        <v>238</v>
      </c>
      <c r="AE138" s="182" t="s">
        <v>863</v>
      </c>
      <c r="AF138" s="182" t="s">
        <v>863</v>
      </c>
      <c r="AG138" s="182" t="s">
        <v>16</v>
      </c>
      <c r="AH138" s="182" t="s">
        <v>999</v>
      </c>
      <c r="AI138" s="182" t="s">
        <v>17</v>
      </c>
      <c r="AJ138" s="182" t="s">
        <v>206</v>
      </c>
      <c r="AK138" s="182"/>
      <c r="AL138" s="237" t="s">
        <v>1737</v>
      </c>
      <c r="AM138" s="238">
        <v>19</v>
      </c>
      <c r="AN138" s="239" t="s">
        <v>1738</v>
      </c>
      <c r="AO138" s="238" t="s">
        <v>1739</v>
      </c>
      <c r="AP138" s="182"/>
      <c r="AQ138" s="182" t="s">
        <v>902</v>
      </c>
      <c r="AR138" s="227" t="s">
        <v>247</v>
      </c>
      <c r="AS138" s="232">
        <v>7181123369</v>
      </c>
      <c r="AT138" s="232"/>
      <c r="AU138" s="232"/>
      <c r="AV138" s="238"/>
      <c r="AW138" s="240"/>
      <c r="AX138" s="293" t="s">
        <v>1748</v>
      </c>
      <c r="AY138" s="238"/>
      <c r="AZ138" s="238"/>
      <c r="BA138" s="232"/>
      <c r="BB138" s="238"/>
      <c r="BC138" s="238"/>
      <c r="BD138" s="182"/>
      <c r="BE138" s="182"/>
      <c r="BF138" s="238"/>
      <c r="BG138" s="234" t="str">
        <f t="shared" si="34"/>
        <v>NÃO</v>
      </c>
      <c r="BH138" s="281">
        <f>'TURMA E'!AK52</f>
        <v>8</v>
      </c>
      <c r="BI138" s="281">
        <f>'TURMA E'!AL52</f>
        <v>9</v>
      </c>
      <c r="BJ138" s="281">
        <f>'TURMA E'!AM52</f>
        <v>7</v>
      </c>
      <c r="BK138" s="281">
        <f>'TURMA E'!AN52</f>
        <v>8.5</v>
      </c>
      <c r="BL138" s="235" t="str">
        <f>'TURMA E'!AR52</f>
        <v>SIM</v>
      </c>
      <c r="BM138" s="235">
        <f>'TURMA E'!AS52</f>
        <v>0</v>
      </c>
      <c r="BN138" s="235">
        <f>'TURMA E'!AT52</f>
        <v>0</v>
      </c>
      <c r="BO138" s="235" t="str">
        <f>'TURMA E'!AU52</f>
        <v>NÃO</v>
      </c>
      <c r="BP138" s="235">
        <f>'TURMA E'!AV52</f>
        <v>0</v>
      </c>
      <c r="BQ138" s="235">
        <f>'TURMA E'!AW52</f>
        <v>0</v>
      </c>
      <c r="BS138" s="187"/>
      <c r="BT138" s="187"/>
      <c r="BU138" s="187"/>
      <c r="BV138" s="187"/>
      <c r="BW138" s="187"/>
      <c r="BX138" s="187"/>
      <c r="BY138" s="187"/>
      <c r="BZ138" s="187"/>
      <c r="CA138" s="187"/>
      <c r="CB138" s="187"/>
      <c r="CC138" s="187"/>
      <c r="CD138" s="187"/>
      <c r="CE138" s="187"/>
      <c r="CF138" s="187"/>
      <c r="CG138" s="187"/>
      <c r="CH138" s="187"/>
      <c r="CI138" s="187"/>
      <c r="CJ138" s="187"/>
      <c r="CK138" s="187"/>
      <c r="CL138" s="187"/>
      <c r="CM138" s="187"/>
      <c r="CN138" s="187"/>
      <c r="CO138" s="187"/>
      <c r="CP138" s="187"/>
      <c r="CQ138" s="187"/>
      <c r="CW138" s="185" t="s">
        <v>817</v>
      </c>
      <c r="CX138" s="185" t="s">
        <v>471</v>
      </c>
      <c r="CY138" s="185" t="s">
        <v>179</v>
      </c>
    </row>
    <row r="139" spans="1:104" s="185" customFormat="1" ht="15.75" customHeight="1" thickBot="1" x14ac:dyDescent="0.3">
      <c r="A139" s="180">
        <f t="shared" si="29"/>
        <v>2014.3</v>
      </c>
      <c r="B139" s="180" t="str">
        <f t="shared" si="30"/>
        <v>SOLAR</v>
      </c>
      <c r="C139" s="179" t="str">
        <f t="shared" si="31"/>
        <v>COLETIVO PELOURINHO</v>
      </c>
      <c r="D139" s="179" t="str">
        <f t="shared" si="32"/>
        <v>Escola Olodum</v>
      </c>
      <c r="E139" s="179" t="str">
        <f t="shared" si="33"/>
        <v>Vinicius Gomez</v>
      </c>
      <c r="F139" s="179" t="str">
        <f>'TURMA E'!A53</f>
        <v>SIM</v>
      </c>
      <c r="G139" s="179" t="str">
        <f>'TURMA E'!B53</f>
        <v>SIM</v>
      </c>
      <c r="H139" s="179" t="str">
        <f>'TURMA E'!C53</f>
        <v>NÃO</v>
      </c>
      <c r="I139" s="179" t="str">
        <f>'TURMA E'!D53</f>
        <v>SIM</v>
      </c>
      <c r="J139" s="179" t="str">
        <f>'TURMA E'!E53</f>
        <v>NÃO</v>
      </c>
      <c r="K139" s="199" t="str">
        <f>'TURMA E'!F53</f>
        <v>SIM</v>
      </c>
      <c r="L139" s="180" t="str">
        <f>'TURMA E'!AX53</f>
        <v>NÃO</v>
      </c>
      <c r="M139" s="181" t="str">
        <f>'TURMA E'!Z53</f>
        <v>Sim</v>
      </c>
      <c r="N139" s="181">
        <f>'TURMA E'!H53</f>
        <v>0</v>
      </c>
      <c r="O139" s="182" t="str">
        <f t="shared" si="35"/>
        <v>Segunda e Quarta</v>
      </c>
      <c r="P139" s="183" t="s">
        <v>145</v>
      </c>
      <c r="Q139" s="182" t="str">
        <f t="shared" si="36"/>
        <v>Varejo</v>
      </c>
      <c r="R139" s="182" t="s">
        <v>1756</v>
      </c>
      <c r="S139" s="227" t="s">
        <v>12</v>
      </c>
      <c r="T139" s="241">
        <v>34352</v>
      </c>
      <c r="U139" s="229">
        <f t="shared" ca="1" si="20"/>
        <v>20</v>
      </c>
      <c r="V139" s="182" t="s">
        <v>238</v>
      </c>
      <c r="W139" s="182" t="s">
        <v>238</v>
      </c>
      <c r="X139" s="182" t="s">
        <v>863</v>
      </c>
      <c r="Y139" s="182" t="s">
        <v>863</v>
      </c>
      <c r="Z139" s="248" t="s">
        <v>1722</v>
      </c>
      <c r="AA139" s="248"/>
      <c r="AB139" s="182" t="s">
        <v>863</v>
      </c>
      <c r="AC139" s="182" t="s">
        <v>863</v>
      </c>
      <c r="AD139" s="182" t="s">
        <v>238</v>
      </c>
      <c r="AE139" s="182" t="s">
        <v>238</v>
      </c>
      <c r="AF139" s="182" t="s">
        <v>863</v>
      </c>
      <c r="AG139" s="182" t="s">
        <v>16</v>
      </c>
      <c r="AH139" s="182" t="s">
        <v>1289</v>
      </c>
      <c r="AI139" s="182" t="s">
        <v>17</v>
      </c>
      <c r="AJ139" s="182" t="s">
        <v>204</v>
      </c>
      <c r="AK139" s="182"/>
      <c r="AL139" s="237" t="s">
        <v>1740</v>
      </c>
      <c r="AM139" s="238">
        <v>218</v>
      </c>
      <c r="AN139" s="239" t="s">
        <v>1741</v>
      </c>
      <c r="AO139" s="238" t="s">
        <v>1575</v>
      </c>
      <c r="AP139" s="182"/>
      <c r="AQ139" s="182" t="s">
        <v>902</v>
      </c>
      <c r="AR139" s="227" t="s">
        <v>247</v>
      </c>
      <c r="AS139" s="232">
        <v>7186332558</v>
      </c>
      <c r="AT139" s="232"/>
      <c r="AU139" s="232"/>
      <c r="AV139" s="238"/>
      <c r="AW139" s="240"/>
      <c r="AX139" s="293" t="s">
        <v>1749</v>
      </c>
      <c r="AY139" s="238"/>
      <c r="AZ139" s="238"/>
      <c r="BA139" s="232"/>
      <c r="BB139" s="238"/>
      <c r="BC139" s="238"/>
      <c r="BD139" s="182"/>
      <c r="BE139" s="182"/>
      <c r="BF139" s="238"/>
      <c r="BG139" s="234" t="str">
        <f t="shared" si="34"/>
        <v>SIM</v>
      </c>
      <c r="BH139" s="281">
        <f>'TURMA E'!AK53</f>
        <v>9</v>
      </c>
      <c r="BI139" s="281">
        <f>'TURMA E'!AL53</f>
        <v>9</v>
      </c>
      <c r="BJ139" s="281">
        <f>'TURMA E'!AM53</f>
        <v>8</v>
      </c>
      <c r="BK139" s="281">
        <f>'TURMA E'!AN53</f>
        <v>9</v>
      </c>
      <c r="BL139" s="235" t="str">
        <f>'TURMA E'!AR53</f>
        <v>NÃO</v>
      </c>
      <c r="BM139" s="235">
        <f>'TURMA E'!AS53</f>
        <v>0</v>
      </c>
      <c r="BN139" s="235">
        <f>'TURMA E'!AT53</f>
        <v>0</v>
      </c>
      <c r="BO139" s="235" t="str">
        <f>'TURMA E'!AU53</f>
        <v>NÃO</v>
      </c>
      <c r="BP139" s="235">
        <f>'TURMA E'!AV53</f>
        <v>0</v>
      </c>
      <c r="BQ139" s="235">
        <f>'TURMA E'!AW53</f>
        <v>0</v>
      </c>
      <c r="BS139" s="187"/>
      <c r="BT139" s="187"/>
      <c r="BU139" s="187"/>
      <c r="BV139" s="187"/>
      <c r="BW139" s="187"/>
      <c r="BX139" s="187"/>
      <c r="BY139" s="187"/>
      <c r="BZ139" s="187"/>
      <c r="CA139" s="187"/>
      <c r="CB139" s="187"/>
      <c r="CC139" s="187"/>
      <c r="CD139" s="187"/>
      <c r="CE139" s="187"/>
      <c r="CF139" s="187"/>
      <c r="CG139" s="187"/>
      <c r="CH139" s="187"/>
      <c r="CI139" s="187"/>
      <c r="CJ139" s="187"/>
      <c r="CK139" s="187"/>
      <c r="CL139" s="187"/>
      <c r="CM139" s="187"/>
      <c r="CN139" s="187"/>
      <c r="CO139" s="187"/>
      <c r="CP139" s="187"/>
      <c r="CQ139" s="187"/>
      <c r="CW139" s="185" t="s">
        <v>818</v>
      </c>
      <c r="CX139" s="185" t="s">
        <v>851</v>
      </c>
      <c r="CY139" s="185" t="s">
        <v>179</v>
      </c>
    </row>
    <row r="140" spans="1:104" s="185" customFormat="1" ht="15.75" customHeight="1" thickTop="1" thickBot="1" x14ac:dyDescent="0.3">
      <c r="A140" s="180">
        <f t="shared" si="29"/>
        <v>2014.3</v>
      </c>
      <c r="B140" s="180" t="str">
        <f t="shared" si="30"/>
        <v>SOLAR</v>
      </c>
      <c r="C140" s="179" t="str">
        <f t="shared" si="31"/>
        <v>COLETIVO PELOURINHO</v>
      </c>
      <c r="D140" s="179" t="str">
        <f t="shared" si="32"/>
        <v>Escola Olodum</v>
      </c>
      <c r="E140" s="179" t="str">
        <f t="shared" si="33"/>
        <v>Vinicius Gomez</v>
      </c>
      <c r="F140" s="179" t="str">
        <f>'TURMA E'!A54</f>
        <v>SIM</v>
      </c>
      <c r="G140" s="179" t="str">
        <f>'TURMA E'!B54</f>
        <v>SIM</v>
      </c>
      <c r="H140" s="179" t="str">
        <f>'TURMA E'!C54</f>
        <v>NÃO</v>
      </c>
      <c r="I140" s="179" t="str">
        <f>'TURMA E'!D54</f>
        <v>SIM</v>
      </c>
      <c r="J140" s="179" t="str">
        <f>'TURMA E'!E54</f>
        <v>NÃO</v>
      </c>
      <c r="K140" s="199" t="str">
        <f>'TURMA E'!F54</f>
        <v>SIM</v>
      </c>
      <c r="L140" s="180" t="str">
        <f>'TURMA E'!AX54</f>
        <v>NÃO</v>
      </c>
      <c r="M140" s="181" t="str">
        <f>'TURMA E'!Z54</f>
        <v>Sim</v>
      </c>
      <c r="N140" s="181">
        <f>'TURMA E'!H54</f>
        <v>0</v>
      </c>
      <c r="O140" s="182" t="str">
        <f t="shared" si="35"/>
        <v>Segunda e Quarta</v>
      </c>
      <c r="P140" s="183" t="s">
        <v>145</v>
      </c>
      <c r="Q140" s="182" t="str">
        <f t="shared" si="36"/>
        <v>Varejo</v>
      </c>
      <c r="R140" s="182" t="s">
        <v>1757</v>
      </c>
      <c r="S140" s="227" t="s">
        <v>12</v>
      </c>
      <c r="T140" s="241">
        <v>35589</v>
      </c>
      <c r="U140" s="229">
        <f t="shared" ca="1" si="20"/>
        <v>17</v>
      </c>
      <c r="V140" s="182" t="s">
        <v>238</v>
      </c>
      <c r="W140" s="182" t="s">
        <v>238</v>
      </c>
      <c r="X140" s="182" t="s">
        <v>863</v>
      </c>
      <c r="Y140" s="182" t="s">
        <v>863</v>
      </c>
      <c r="Z140" s="248" t="s">
        <v>1723</v>
      </c>
      <c r="AA140" s="248" t="s">
        <v>1727</v>
      </c>
      <c r="AB140" s="182" t="s">
        <v>863</v>
      </c>
      <c r="AC140" s="182" t="s">
        <v>863</v>
      </c>
      <c r="AD140" s="182" t="s">
        <v>238</v>
      </c>
      <c r="AE140" s="182" t="s">
        <v>238</v>
      </c>
      <c r="AF140" s="182" t="s">
        <v>863</v>
      </c>
      <c r="AG140" s="182" t="s">
        <v>16</v>
      </c>
      <c r="AH140" s="182" t="s">
        <v>1194</v>
      </c>
      <c r="AI140" s="182" t="s">
        <v>14</v>
      </c>
      <c r="AJ140" s="182" t="s">
        <v>206</v>
      </c>
      <c r="AK140" s="182"/>
      <c r="AL140" s="237" t="s">
        <v>1742</v>
      </c>
      <c r="AM140" s="265">
        <v>12</v>
      </c>
      <c r="AN140" s="239" t="s">
        <v>1743</v>
      </c>
      <c r="AO140" s="238" t="s">
        <v>1197</v>
      </c>
      <c r="AP140" s="182"/>
      <c r="AQ140" s="182" t="s">
        <v>902</v>
      </c>
      <c r="AR140" s="227" t="s">
        <v>247</v>
      </c>
      <c r="AS140" s="232">
        <v>71874412236</v>
      </c>
      <c r="AT140" s="232"/>
      <c r="AU140" s="232"/>
      <c r="AV140" s="238"/>
      <c r="AW140" s="240"/>
      <c r="AX140" s="293" t="s">
        <v>1750</v>
      </c>
      <c r="AY140" s="238"/>
      <c r="AZ140" s="238"/>
      <c r="BA140" s="232"/>
      <c r="BB140" s="238"/>
      <c r="BC140" s="238"/>
      <c r="BD140" s="182"/>
      <c r="BE140" s="182"/>
      <c r="BF140" s="238"/>
      <c r="BG140" s="234" t="str">
        <f t="shared" si="34"/>
        <v>SIM</v>
      </c>
      <c r="BH140" s="281">
        <f>'TURMA E'!AK54</f>
        <v>8</v>
      </c>
      <c r="BI140" s="281">
        <f>'TURMA E'!AL54</f>
        <v>9</v>
      </c>
      <c r="BJ140" s="281">
        <f>'TURMA E'!AM54</f>
        <v>7</v>
      </c>
      <c r="BK140" s="281">
        <f>'TURMA E'!AN54</f>
        <v>8.5</v>
      </c>
      <c r="BL140" s="235" t="str">
        <f>'TURMA E'!AR54</f>
        <v>NÃO</v>
      </c>
      <c r="BM140" s="235">
        <f>'TURMA E'!AS54</f>
        <v>0</v>
      </c>
      <c r="BN140" s="235">
        <f>'TURMA E'!AT54</f>
        <v>0</v>
      </c>
      <c r="BO140" s="235" t="str">
        <f>'TURMA E'!AU54</f>
        <v>NÃO</v>
      </c>
      <c r="BP140" s="235">
        <f>'TURMA E'!AV54</f>
        <v>0</v>
      </c>
      <c r="BQ140" s="235">
        <f>'TURMA E'!AW54</f>
        <v>0</v>
      </c>
      <c r="BS140" s="187"/>
      <c r="BT140" s="187"/>
      <c r="BU140" s="187"/>
      <c r="BV140" s="187"/>
      <c r="BW140" s="187"/>
      <c r="BX140" s="187"/>
      <c r="BY140" s="187"/>
      <c r="BZ140" s="187"/>
      <c r="CA140" s="187"/>
      <c r="CB140" s="187"/>
      <c r="CC140" s="187"/>
      <c r="CD140" s="187"/>
      <c r="CE140" s="187"/>
      <c r="CF140" s="187"/>
      <c r="CG140" s="187"/>
      <c r="CH140" s="187"/>
      <c r="CI140" s="187"/>
      <c r="CJ140" s="187"/>
      <c r="CK140" s="187"/>
      <c r="CL140" s="187"/>
      <c r="CM140" s="187"/>
      <c r="CN140" s="187"/>
      <c r="CO140" s="187"/>
      <c r="CP140" s="187"/>
      <c r="CQ140" s="187"/>
      <c r="CW140" s="185" t="s">
        <v>819</v>
      </c>
      <c r="CX140" s="185" t="s">
        <v>492</v>
      </c>
      <c r="CY140" s="185" t="s">
        <v>186</v>
      </c>
    </row>
    <row r="141" spans="1:104" s="185" customFormat="1" ht="38.25" customHeight="1" thickTop="1" thickBot="1" x14ac:dyDescent="0.3">
      <c r="A141" s="196"/>
      <c r="B141" s="196"/>
      <c r="C141" s="197"/>
      <c r="D141" s="197"/>
      <c r="E141" s="197"/>
      <c r="F141" s="198">
        <f>'TURMA E'!A55</f>
        <v>25</v>
      </c>
      <c r="G141" s="197">
        <f>'TURMA E'!B55</f>
        <v>23</v>
      </c>
      <c r="H141" s="197">
        <f>'TURMA E'!C55</f>
        <v>2</v>
      </c>
      <c r="I141" s="197">
        <f>'TURMA E'!D55</f>
        <v>23</v>
      </c>
      <c r="J141" s="196">
        <f>'TURMA E'!E55</f>
        <v>0</v>
      </c>
      <c r="K141" s="200">
        <f>'TURMA E'!F55</f>
        <v>23</v>
      </c>
      <c r="L141" s="196">
        <f>'TURMA E'!AX55</f>
        <v>0</v>
      </c>
      <c r="M141" s="196">
        <f>'TURMA E'!Z55</f>
        <v>23</v>
      </c>
      <c r="N141" s="196"/>
      <c r="O141" s="247" t="s">
        <v>197</v>
      </c>
      <c r="P141" s="247" t="s">
        <v>146</v>
      </c>
      <c r="Q141" s="247" t="s">
        <v>200</v>
      </c>
      <c r="R141" s="264"/>
      <c r="S141" s="265"/>
      <c r="T141" s="265"/>
      <c r="U141" s="266"/>
      <c r="V141" s="265"/>
      <c r="W141" s="265"/>
      <c r="X141" s="265"/>
      <c r="Y141" s="265"/>
      <c r="Z141" s="267"/>
      <c r="AA141" s="267"/>
      <c r="AB141" s="265"/>
      <c r="AC141" s="265"/>
      <c r="AD141" s="265"/>
      <c r="AE141" s="265"/>
      <c r="AF141" s="265"/>
      <c r="AG141" s="265"/>
      <c r="AH141" s="265"/>
      <c r="AI141" s="265"/>
      <c r="AJ141" s="265"/>
      <c r="AK141" s="265"/>
      <c r="AL141" s="265"/>
      <c r="AM141" s="238"/>
      <c r="AN141" s="267"/>
      <c r="AO141" s="265"/>
      <c r="AP141" s="265"/>
      <c r="AQ141" s="265"/>
      <c r="AR141" s="265"/>
      <c r="AS141" s="268"/>
      <c r="AT141" s="268"/>
      <c r="AU141" s="268"/>
      <c r="AV141" s="265"/>
      <c r="AW141" s="265"/>
      <c r="AX141" s="265"/>
      <c r="AY141" s="265"/>
      <c r="AZ141" s="265"/>
      <c r="BA141" s="265"/>
      <c r="BB141" s="265"/>
      <c r="BC141" s="265"/>
      <c r="BD141" s="265"/>
      <c r="BE141" s="265"/>
      <c r="BF141" s="265"/>
      <c r="BG141" s="269"/>
      <c r="BH141" s="280"/>
      <c r="BI141" s="280"/>
      <c r="BJ141" s="280"/>
      <c r="BK141" s="280"/>
      <c r="BL141" s="270"/>
      <c r="BM141" s="270"/>
      <c r="BN141" s="270"/>
      <c r="BO141" s="270"/>
      <c r="BP141" s="270"/>
      <c r="BQ141" s="271"/>
      <c r="BS141" s="187"/>
      <c r="BT141" s="187"/>
      <c r="BU141" s="187"/>
      <c r="BV141" s="187"/>
      <c r="BW141" s="187"/>
      <c r="BX141" s="187"/>
      <c r="BY141" s="187"/>
      <c r="BZ141" s="187"/>
      <c r="CA141" s="187"/>
      <c r="CB141" s="187"/>
      <c r="CC141" s="187"/>
      <c r="CD141" s="187"/>
      <c r="CE141" s="187"/>
      <c r="CF141" s="187"/>
      <c r="CG141" s="187"/>
      <c r="CH141" s="187"/>
      <c r="CI141" s="187"/>
      <c r="CJ141" s="187"/>
      <c r="CK141" s="187"/>
      <c r="CL141" s="187"/>
      <c r="CM141" s="187"/>
      <c r="CN141" s="187"/>
      <c r="CO141" s="187"/>
      <c r="CP141" s="187"/>
      <c r="CQ141" s="187"/>
      <c r="CW141" s="185" t="s">
        <v>820</v>
      </c>
      <c r="CX141" s="185" t="s">
        <v>491</v>
      </c>
      <c r="CY141" s="185" t="s">
        <v>186</v>
      </c>
    </row>
    <row r="142" spans="1:104" s="185" customFormat="1" ht="15.75" customHeight="1" thickTop="1" x14ac:dyDescent="0.25">
      <c r="A142" s="180">
        <f t="shared" si="29"/>
        <v>2014.3</v>
      </c>
      <c r="B142" s="180" t="str">
        <f t="shared" si="30"/>
        <v>SOLAR</v>
      </c>
      <c r="C142" s="178" t="str">
        <f t="shared" si="31"/>
        <v>COLETIVO PELOURINHO</v>
      </c>
      <c r="D142" s="178" t="str">
        <f t="shared" si="32"/>
        <v>Escola Olodum</v>
      </c>
      <c r="E142" s="179" t="str">
        <f t="shared" si="33"/>
        <v>Vinicius Gomez</v>
      </c>
      <c r="F142" s="179" t="str">
        <f>'TURMA F'!A30</f>
        <v>SIM</v>
      </c>
      <c r="G142" s="179" t="str">
        <f>'TURMA F'!B30</f>
        <v>SIM</v>
      </c>
      <c r="H142" s="179" t="str">
        <f>'TURMA F'!C30</f>
        <v>NÃO</v>
      </c>
      <c r="I142" s="179" t="str">
        <f>'TURMA F'!D30</f>
        <v>SIM</v>
      </c>
      <c r="J142" s="179" t="str">
        <f>'TURMA F'!E30</f>
        <v>NÃO</v>
      </c>
      <c r="K142" s="199" t="str">
        <f>'TURMA F'!F30</f>
        <v>SIM</v>
      </c>
      <c r="L142" s="180" t="str">
        <f>'TURMA F'!AX30</f>
        <v>NÃO</v>
      </c>
      <c r="M142" s="181" t="str">
        <f>'TURMA F'!Z30</f>
        <v>Sim</v>
      </c>
      <c r="N142" s="181">
        <f>'TURMA F'!H30</f>
        <v>0</v>
      </c>
      <c r="O142" s="182" t="str">
        <f>IF($O$141="SELECIONE OS DIAS DE AULAS","",$O$141)</f>
        <v>Terça e Quinta</v>
      </c>
      <c r="P142" s="183" t="s">
        <v>146</v>
      </c>
      <c r="Q142" s="182" t="str">
        <f>IF($Q$141="SELECIONE AQUI O CURSO","",$Q$141)</f>
        <v>Logística</v>
      </c>
      <c r="R142" s="182" t="s">
        <v>1206</v>
      </c>
      <c r="S142" s="227" t="s">
        <v>12</v>
      </c>
      <c r="T142" s="241">
        <v>30843</v>
      </c>
      <c r="U142" s="229">
        <f t="shared" ref="U142:U144" ca="1" si="37">IF(T142="","",ROUNDDOWN((TODAY()-T142)/365,0))</f>
        <v>30</v>
      </c>
      <c r="V142" s="182" t="s">
        <v>238</v>
      </c>
      <c r="W142" s="182" t="s">
        <v>238</v>
      </c>
      <c r="X142" s="182" t="s">
        <v>863</v>
      </c>
      <c r="Y142" s="230" t="s">
        <v>863</v>
      </c>
      <c r="Z142" s="248" t="s">
        <v>1207</v>
      </c>
      <c r="AA142" s="248" t="s">
        <v>1208</v>
      </c>
      <c r="AB142" s="182" t="s">
        <v>863</v>
      </c>
      <c r="AC142" s="182" t="s">
        <v>863</v>
      </c>
      <c r="AD142" s="182" t="s">
        <v>238</v>
      </c>
      <c r="AE142" s="182" t="s">
        <v>238</v>
      </c>
      <c r="AF142" s="182" t="s">
        <v>238</v>
      </c>
      <c r="AG142" s="182" t="s">
        <v>25</v>
      </c>
      <c r="AH142" s="182" t="s">
        <v>1209</v>
      </c>
      <c r="AI142" s="182"/>
      <c r="AJ142" s="182"/>
      <c r="AK142" s="182"/>
      <c r="AL142" s="237" t="s">
        <v>1210</v>
      </c>
      <c r="AM142" s="238">
        <v>222</v>
      </c>
      <c r="AN142" s="239" t="s">
        <v>1211</v>
      </c>
      <c r="AO142" s="238" t="s">
        <v>1010</v>
      </c>
      <c r="AP142" s="182"/>
      <c r="AQ142" s="182" t="s">
        <v>902</v>
      </c>
      <c r="AR142" s="227" t="s">
        <v>247</v>
      </c>
      <c r="AS142" s="232">
        <v>7191107003</v>
      </c>
      <c r="AT142" s="232"/>
      <c r="AU142" s="232"/>
      <c r="AV142" s="238"/>
      <c r="AW142" s="240"/>
      <c r="AX142" s="293" t="s">
        <v>1212</v>
      </c>
      <c r="AY142" s="238"/>
      <c r="AZ142" s="238"/>
      <c r="BA142" s="232"/>
      <c r="BB142" s="238"/>
      <c r="BC142" s="238"/>
      <c r="BD142" s="182"/>
      <c r="BE142" s="182"/>
      <c r="BF142" s="238"/>
      <c r="BG142" s="234" t="str">
        <f t="shared" ref="BG142:BG166" si="38">IF(K142="SIM",IF(OR(Z142&lt;&gt;0,AA142&lt;&gt;0),"SIM","NÃO"),"NÃO")</f>
        <v>SIM</v>
      </c>
      <c r="BH142" s="281">
        <f>'TURMA F'!AK30</f>
        <v>8</v>
      </c>
      <c r="BI142" s="281">
        <f>'TURMA F'!AL30</f>
        <v>10</v>
      </c>
      <c r="BJ142" s="281">
        <f>'TURMA F'!AM30</f>
        <v>9</v>
      </c>
      <c r="BK142" s="281">
        <f>'TURMA F'!AN30</f>
        <v>9</v>
      </c>
      <c r="BL142" s="235" t="str">
        <f>'TURMA F'!AR30</f>
        <v>NÃO</v>
      </c>
      <c r="BM142" s="235">
        <f>'TURMA F'!AS30</f>
        <v>0</v>
      </c>
      <c r="BN142" s="235">
        <f>'TURMA F'!AT30</f>
        <v>0</v>
      </c>
      <c r="BO142" s="235" t="str">
        <f>'TURMA F'!AU30</f>
        <v>NÃO</v>
      </c>
      <c r="BP142" s="235">
        <f>'TURMA F'!AV30</f>
        <v>0</v>
      </c>
      <c r="BQ142" s="235">
        <f>'TURMA F'!AW30</f>
        <v>0</v>
      </c>
      <c r="BS142" s="187"/>
      <c r="BT142" s="187"/>
      <c r="BU142" s="187"/>
      <c r="BV142" s="187"/>
      <c r="BW142" s="187"/>
      <c r="BX142" s="187"/>
      <c r="BY142" s="187"/>
      <c r="BZ142" s="187"/>
      <c r="CA142" s="187"/>
      <c r="CB142" s="187"/>
      <c r="CC142" s="187"/>
      <c r="CD142" s="187"/>
      <c r="CE142" s="187"/>
      <c r="CF142" s="187"/>
      <c r="CG142" s="187"/>
      <c r="CH142" s="187"/>
      <c r="CI142" s="187"/>
      <c r="CJ142" s="187"/>
      <c r="CK142" s="187"/>
      <c r="CL142" s="187"/>
      <c r="CM142" s="187"/>
      <c r="CN142" s="187"/>
      <c r="CO142" s="187"/>
      <c r="CP142" s="187"/>
      <c r="CQ142" s="187"/>
      <c r="CW142" s="185" t="s">
        <v>821</v>
      </c>
      <c r="CX142" s="185" t="s">
        <v>527</v>
      </c>
      <c r="CY142" s="185" t="s">
        <v>176</v>
      </c>
    </row>
    <row r="143" spans="1:104" s="185" customFormat="1" ht="15.75" customHeight="1" x14ac:dyDescent="0.25">
      <c r="A143" s="180">
        <f t="shared" si="29"/>
        <v>2014.3</v>
      </c>
      <c r="B143" s="180" t="str">
        <f t="shared" si="30"/>
        <v>SOLAR</v>
      </c>
      <c r="C143" s="179" t="str">
        <f t="shared" si="31"/>
        <v>COLETIVO PELOURINHO</v>
      </c>
      <c r="D143" s="179" t="str">
        <f t="shared" si="32"/>
        <v>Escola Olodum</v>
      </c>
      <c r="E143" s="179" t="str">
        <f t="shared" si="33"/>
        <v>Vinicius Gomez</v>
      </c>
      <c r="F143" s="179" t="str">
        <f>'TURMA F'!A31</f>
        <v>SIM</v>
      </c>
      <c r="G143" s="179" t="str">
        <f>'TURMA F'!B31</f>
        <v>SIM</v>
      </c>
      <c r="H143" s="179" t="str">
        <f>'TURMA F'!C31</f>
        <v>NÃO</v>
      </c>
      <c r="I143" s="179" t="str">
        <f>'TURMA F'!D31</f>
        <v>SIM</v>
      </c>
      <c r="J143" s="179" t="str">
        <f>'TURMA F'!E31</f>
        <v>NÃO</v>
      </c>
      <c r="K143" s="199" t="str">
        <f>'TURMA F'!F31</f>
        <v>SIM</v>
      </c>
      <c r="L143" s="180" t="str">
        <f>'TURMA F'!AX31</f>
        <v>NÃO</v>
      </c>
      <c r="M143" s="181" t="str">
        <f>'TURMA F'!Z31</f>
        <v>Sim</v>
      </c>
      <c r="N143" s="181">
        <f>'TURMA F'!H31</f>
        <v>0</v>
      </c>
      <c r="O143" s="182" t="str">
        <f t="shared" ref="O143:O166" si="39">IF($O$141="SELECIONE OS DIAS DE AULAS","",$O$141)</f>
        <v>Terça e Quinta</v>
      </c>
      <c r="P143" s="183" t="s">
        <v>146</v>
      </c>
      <c r="Q143" s="182" t="str">
        <f t="shared" ref="Q143:Q166" si="40">IF($Q$141="SELECIONE AQUI O CURSO","",$Q$141)</f>
        <v>Logística</v>
      </c>
      <c r="R143" s="182" t="s">
        <v>1229</v>
      </c>
      <c r="S143" s="227" t="s">
        <v>12</v>
      </c>
      <c r="T143" s="241">
        <v>33808</v>
      </c>
      <c r="U143" s="229">
        <f t="shared" ca="1" si="37"/>
        <v>22</v>
      </c>
      <c r="V143" s="182" t="s">
        <v>238</v>
      </c>
      <c r="W143" s="182" t="s">
        <v>238</v>
      </c>
      <c r="X143" s="182" t="s">
        <v>863</v>
      </c>
      <c r="Y143" s="230" t="s">
        <v>863</v>
      </c>
      <c r="Z143" s="248" t="s">
        <v>1230</v>
      </c>
      <c r="AA143" s="248" t="s">
        <v>1231</v>
      </c>
      <c r="AB143" s="182" t="s">
        <v>863</v>
      </c>
      <c r="AC143" s="182" t="s">
        <v>863</v>
      </c>
      <c r="AD143" s="182" t="s">
        <v>238</v>
      </c>
      <c r="AE143" s="182" t="s">
        <v>238</v>
      </c>
      <c r="AF143" s="182" t="s">
        <v>863</v>
      </c>
      <c r="AG143" s="182" t="s">
        <v>22</v>
      </c>
      <c r="AH143" s="182" t="s">
        <v>1232</v>
      </c>
      <c r="AI143" s="182" t="s">
        <v>14</v>
      </c>
      <c r="AJ143" s="182" t="s">
        <v>206</v>
      </c>
      <c r="AK143" s="182"/>
      <c r="AL143" s="237" t="s">
        <v>1233</v>
      </c>
      <c r="AM143" s="238">
        <v>72</v>
      </c>
      <c r="AN143" s="239" t="s">
        <v>1234</v>
      </c>
      <c r="AO143" s="238" t="s">
        <v>1235</v>
      </c>
      <c r="AP143" s="182"/>
      <c r="AQ143" s="182" t="s">
        <v>902</v>
      </c>
      <c r="AR143" s="227" t="s">
        <v>247</v>
      </c>
      <c r="AS143" s="232">
        <v>7186792522</v>
      </c>
      <c r="AT143" s="232"/>
      <c r="AU143" s="232"/>
      <c r="AV143" s="238"/>
      <c r="AW143" s="240"/>
      <c r="AX143" s="293" t="s">
        <v>1236</v>
      </c>
      <c r="AY143" s="238"/>
      <c r="AZ143" s="238"/>
      <c r="BA143" s="232"/>
      <c r="BB143" s="238"/>
      <c r="BC143" s="238"/>
      <c r="BD143" s="182"/>
      <c r="BE143" s="182"/>
      <c r="BF143" s="238"/>
      <c r="BG143" s="234" t="str">
        <f t="shared" si="38"/>
        <v>SIM</v>
      </c>
      <c r="BH143" s="281">
        <f>'TURMA F'!AK31</f>
        <v>6</v>
      </c>
      <c r="BI143" s="281">
        <f>'TURMA F'!AL31</f>
        <v>10</v>
      </c>
      <c r="BJ143" s="281">
        <f>'TURMA F'!AM31</f>
        <v>8</v>
      </c>
      <c r="BK143" s="281">
        <f>'TURMA F'!AN31</f>
        <v>8</v>
      </c>
      <c r="BL143" s="235" t="str">
        <f>'TURMA F'!AR31</f>
        <v>NÃO</v>
      </c>
      <c r="BM143" s="235">
        <f>'TURMA F'!AS31</f>
        <v>0</v>
      </c>
      <c r="BN143" s="235">
        <f>'TURMA F'!AT31</f>
        <v>0</v>
      </c>
      <c r="BO143" s="235" t="str">
        <f>'TURMA F'!AU31</f>
        <v>NÃO</v>
      </c>
      <c r="BP143" s="235">
        <f>'TURMA F'!AV31</f>
        <v>0</v>
      </c>
      <c r="BQ143" s="235">
        <f>'TURMA F'!AW31</f>
        <v>0</v>
      </c>
      <c r="BS143" s="187"/>
      <c r="BT143" s="187"/>
      <c r="BU143" s="187"/>
      <c r="BV143" s="187"/>
      <c r="BW143" s="187"/>
      <c r="BX143" s="187"/>
      <c r="BY143" s="187"/>
      <c r="BZ143" s="187"/>
      <c r="CA143" s="187"/>
      <c r="CB143" s="187"/>
      <c r="CC143" s="187"/>
      <c r="CD143" s="187"/>
      <c r="CE143" s="187"/>
      <c r="CF143" s="187"/>
      <c r="CG143" s="187"/>
      <c r="CH143" s="187"/>
      <c r="CI143" s="187"/>
      <c r="CJ143" s="187"/>
      <c r="CK143" s="187"/>
      <c r="CL143" s="187"/>
      <c r="CM143" s="187"/>
      <c r="CN143" s="187"/>
      <c r="CO143" s="187"/>
      <c r="CP143" s="187"/>
      <c r="CQ143" s="187"/>
      <c r="CW143" s="185" t="s">
        <v>822</v>
      </c>
      <c r="CX143" s="185" t="s">
        <v>497</v>
      </c>
      <c r="CY143" s="185" t="s">
        <v>190</v>
      </c>
    </row>
    <row r="144" spans="1:104" s="185" customFormat="1" ht="15.75" customHeight="1" x14ac:dyDescent="0.25">
      <c r="A144" s="180">
        <f t="shared" si="29"/>
        <v>2014.3</v>
      </c>
      <c r="B144" s="180" t="str">
        <f t="shared" si="30"/>
        <v>SOLAR</v>
      </c>
      <c r="C144" s="179" t="str">
        <f t="shared" si="31"/>
        <v>COLETIVO PELOURINHO</v>
      </c>
      <c r="D144" s="179" t="str">
        <f t="shared" si="32"/>
        <v>Escola Olodum</v>
      </c>
      <c r="E144" s="179" t="str">
        <f t="shared" si="33"/>
        <v>Vinicius Gomez</v>
      </c>
      <c r="F144" s="179" t="str">
        <f>'TURMA F'!A32</f>
        <v>SIM</v>
      </c>
      <c r="G144" s="179" t="str">
        <f>'TURMA F'!B32</f>
        <v>SIM</v>
      </c>
      <c r="H144" s="179" t="str">
        <f>'TURMA F'!C32</f>
        <v>NÃO</v>
      </c>
      <c r="I144" s="179" t="str">
        <f>'TURMA F'!D32</f>
        <v>SIM</v>
      </c>
      <c r="J144" s="179" t="str">
        <f>'TURMA F'!E32</f>
        <v>NÃO</v>
      </c>
      <c r="K144" s="199" t="str">
        <f>'TURMA F'!F32</f>
        <v>SIM</v>
      </c>
      <c r="L144" s="180" t="str">
        <f>'TURMA F'!AX32</f>
        <v>NÃO</v>
      </c>
      <c r="M144" s="181" t="str">
        <f>'TURMA F'!Z32</f>
        <v>Sim</v>
      </c>
      <c r="N144" s="181">
        <f>'TURMA F'!H32</f>
        <v>0</v>
      </c>
      <c r="O144" s="182" t="str">
        <f t="shared" si="39"/>
        <v>Terça e Quinta</v>
      </c>
      <c r="P144" s="183" t="s">
        <v>146</v>
      </c>
      <c r="Q144" s="182" t="str">
        <f t="shared" si="40"/>
        <v>Logística</v>
      </c>
      <c r="R144" s="182" t="s">
        <v>1191</v>
      </c>
      <c r="S144" s="227" t="s">
        <v>12</v>
      </c>
      <c r="T144" s="241">
        <v>30955</v>
      </c>
      <c r="U144" s="229">
        <f t="shared" ca="1" si="37"/>
        <v>30</v>
      </c>
      <c r="V144" s="182" t="s">
        <v>238</v>
      </c>
      <c r="W144" s="182" t="s">
        <v>238</v>
      </c>
      <c r="X144" s="182" t="s">
        <v>863</v>
      </c>
      <c r="Y144" s="230" t="s">
        <v>863</v>
      </c>
      <c r="Z144" s="248" t="s">
        <v>1192</v>
      </c>
      <c r="AA144" s="248" t="s">
        <v>1193</v>
      </c>
      <c r="AB144" s="182" t="s">
        <v>863</v>
      </c>
      <c r="AC144" s="182" t="s">
        <v>863</v>
      </c>
      <c r="AD144" s="182" t="s">
        <v>238</v>
      </c>
      <c r="AE144" s="182" t="s">
        <v>238</v>
      </c>
      <c r="AF144" s="182" t="s">
        <v>238</v>
      </c>
      <c r="AG144" s="182" t="s">
        <v>19</v>
      </c>
      <c r="AH144" s="182" t="s">
        <v>1194</v>
      </c>
      <c r="AI144" s="182"/>
      <c r="AJ144" s="182"/>
      <c r="AK144" s="182"/>
      <c r="AL144" s="237" t="s">
        <v>1195</v>
      </c>
      <c r="AM144" s="238">
        <v>310</v>
      </c>
      <c r="AN144" s="239" t="s">
        <v>1196</v>
      </c>
      <c r="AO144" s="238" t="s">
        <v>1197</v>
      </c>
      <c r="AP144" s="182"/>
      <c r="AQ144" s="182" t="s">
        <v>902</v>
      </c>
      <c r="AR144" s="227" t="s">
        <v>247</v>
      </c>
      <c r="AS144" s="232">
        <v>7187197978</v>
      </c>
      <c r="AT144" s="232"/>
      <c r="AU144" s="232"/>
      <c r="AV144" s="238"/>
      <c r="AW144" s="240"/>
      <c r="AX144" s="293" t="s">
        <v>1198</v>
      </c>
      <c r="AY144" s="238"/>
      <c r="AZ144" s="238"/>
      <c r="BA144" s="232"/>
      <c r="BB144" s="238"/>
      <c r="BC144" s="238"/>
      <c r="BD144" s="182"/>
      <c r="BE144" s="182"/>
      <c r="BF144" s="238"/>
      <c r="BG144" s="234" t="str">
        <f t="shared" si="38"/>
        <v>SIM</v>
      </c>
      <c r="BH144" s="281">
        <f>'TURMA F'!AK32</f>
        <v>9</v>
      </c>
      <c r="BI144" s="281">
        <f>'TURMA F'!AL32</f>
        <v>10</v>
      </c>
      <c r="BJ144" s="281">
        <f>'TURMA F'!AM32</f>
        <v>8</v>
      </c>
      <c r="BK144" s="281">
        <f>'TURMA F'!AN32</f>
        <v>9.5</v>
      </c>
      <c r="BL144" s="235" t="str">
        <f>'TURMA F'!AR32</f>
        <v>NÃO</v>
      </c>
      <c r="BM144" s="235">
        <f>'TURMA F'!AS32</f>
        <v>0</v>
      </c>
      <c r="BN144" s="235">
        <f>'TURMA F'!AT32</f>
        <v>0</v>
      </c>
      <c r="BO144" s="235" t="str">
        <f>'TURMA F'!AU32</f>
        <v>NÃO</v>
      </c>
      <c r="BP144" s="235">
        <f>'TURMA F'!AV32</f>
        <v>0</v>
      </c>
      <c r="BQ144" s="235">
        <f>'TURMA F'!AW32</f>
        <v>0</v>
      </c>
      <c r="BS144" s="187"/>
      <c r="BT144" s="187"/>
      <c r="BU144" s="187"/>
      <c r="BV144" s="187"/>
      <c r="BW144" s="187"/>
      <c r="BX144" s="187"/>
      <c r="BY144" s="187"/>
      <c r="BZ144" s="187"/>
      <c r="CA144" s="187"/>
      <c r="CB144" s="187"/>
      <c r="CC144" s="187"/>
      <c r="CD144" s="187"/>
      <c r="CE144" s="187"/>
      <c r="CF144" s="187"/>
      <c r="CG144" s="187"/>
      <c r="CH144" s="187"/>
      <c r="CI144" s="187"/>
      <c r="CJ144" s="187"/>
      <c r="CK144" s="187"/>
      <c r="CL144" s="187"/>
      <c r="CM144" s="187"/>
      <c r="CN144" s="187"/>
      <c r="CO144" s="187"/>
      <c r="CP144" s="187"/>
      <c r="CQ144" s="187"/>
      <c r="CW144" s="185" t="s">
        <v>823</v>
      </c>
      <c r="CX144" s="185" t="s">
        <v>852</v>
      </c>
      <c r="CY144" s="185" t="s">
        <v>176</v>
      </c>
    </row>
    <row r="145" spans="1:103" s="185" customFormat="1" ht="15.75" customHeight="1" x14ac:dyDescent="0.25">
      <c r="A145" s="180">
        <f t="shared" si="29"/>
        <v>2014.3</v>
      </c>
      <c r="B145" s="180" t="str">
        <f t="shared" si="30"/>
        <v>SOLAR</v>
      </c>
      <c r="C145" s="179" t="str">
        <f t="shared" si="31"/>
        <v>COLETIVO PELOURINHO</v>
      </c>
      <c r="D145" s="179" t="str">
        <f t="shared" si="32"/>
        <v>Escola Olodum</v>
      </c>
      <c r="E145" s="179" t="str">
        <f t="shared" si="33"/>
        <v>Vinicius Gomez</v>
      </c>
      <c r="F145" s="179" t="str">
        <f>'TURMA F'!A33</f>
        <v>SIM</v>
      </c>
      <c r="G145" s="179" t="str">
        <f>'TURMA F'!B33</f>
        <v>SIM</v>
      </c>
      <c r="H145" s="179" t="str">
        <f>'TURMA F'!C33</f>
        <v>NÃO</v>
      </c>
      <c r="I145" s="179" t="str">
        <f>'TURMA F'!D33</f>
        <v>SIM</v>
      </c>
      <c r="J145" s="179" t="str">
        <f>'TURMA F'!E33</f>
        <v>NÃO</v>
      </c>
      <c r="K145" s="199" t="str">
        <f>'TURMA F'!F33</f>
        <v>SIM</v>
      </c>
      <c r="L145" s="180" t="str">
        <f>'TURMA F'!AX33</f>
        <v>NÃO</v>
      </c>
      <c r="M145" s="181" t="str">
        <f>'TURMA F'!Z33</f>
        <v>Sim</v>
      </c>
      <c r="N145" s="181">
        <f>'TURMA F'!H33</f>
        <v>0</v>
      </c>
      <c r="O145" s="182" t="str">
        <f t="shared" si="39"/>
        <v>Terça e Quinta</v>
      </c>
      <c r="P145" s="183" t="s">
        <v>146</v>
      </c>
      <c r="Q145" s="182" t="str">
        <f t="shared" si="40"/>
        <v>Logística</v>
      </c>
      <c r="R145" s="182" t="s">
        <v>1286</v>
      </c>
      <c r="S145" s="227" t="s">
        <v>12</v>
      </c>
      <c r="T145" s="241">
        <v>35260</v>
      </c>
      <c r="U145" s="229">
        <f t="shared" ref="U145:U204" ca="1" si="41">IF(T145="","",ROUNDDOWN((TODAY()-T145)/365,0))</f>
        <v>18</v>
      </c>
      <c r="V145" s="182" t="s">
        <v>238</v>
      </c>
      <c r="W145" s="182" t="s">
        <v>238</v>
      </c>
      <c r="X145" s="182" t="s">
        <v>863</v>
      </c>
      <c r="Y145" s="230" t="s">
        <v>863</v>
      </c>
      <c r="Z145" s="248" t="s">
        <v>1287</v>
      </c>
      <c r="AA145" s="248" t="s">
        <v>1288</v>
      </c>
      <c r="AB145" s="182" t="s">
        <v>863</v>
      </c>
      <c r="AC145" s="182" t="s">
        <v>863</v>
      </c>
      <c r="AD145" s="182" t="s">
        <v>238</v>
      </c>
      <c r="AE145" s="182" t="s">
        <v>238</v>
      </c>
      <c r="AF145" s="182" t="s">
        <v>863</v>
      </c>
      <c r="AG145" s="182" t="s">
        <v>16</v>
      </c>
      <c r="AH145" s="182" t="s">
        <v>1289</v>
      </c>
      <c r="AI145" s="182" t="s">
        <v>17</v>
      </c>
      <c r="AJ145" s="182" t="s">
        <v>204</v>
      </c>
      <c r="AK145" s="182"/>
      <c r="AL145" s="237" t="s">
        <v>1290</v>
      </c>
      <c r="AM145" s="238">
        <v>1</v>
      </c>
      <c r="AN145" s="239" t="s">
        <v>1291</v>
      </c>
      <c r="AO145" s="238" t="s">
        <v>958</v>
      </c>
      <c r="AP145" s="182"/>
      <c r="AQ145" s="182" t="s">
        <v>902</v>
      </c>
      <c r="AR145" s="227" t="s">
        <v>247</v>
      </c>
      <c r="AS145" s="232">
        <v>7187578497</v>
      </c>
      <c r="AT145" s="232"/>
      <c r="AU145" s="232"/>
      <c r="AV145" s="238"/>
      <c r="AW145" s="240"/>
      <c r="AX145" s="293" t="s">
        <v>1292</v>
      </c>
      <c r="AY145" s="238"/>
      <c r="AZ145" s="238"/>
      <c r="BA145" s="232"/>
      <c r="BB145" s="238"/>
      <c r="BC145" s="238"/>
      <c r="BD145" s="182"/>
      <c r="BE145" s="182"/>
      <c r="BF145" s="238"/>
      <c r="BG145" s="234" t="str">
        <f t="shared" si="38"/>
        <v>SIM</v>
      </c>
      <c r="BH145" s="281">
        <f>'TURMA F'!AK33</f>
        <v>8</v>
      </c>
      <c r="BI145" s="281">
        <f>'TURMA F'!AL33</f>
        <v>10</v>
      </c>
      <c r="BJ145" s="281">
        <f>'TURMA F'!AM33</f>
        <v>8</v>
      </c>
      <c r="BK145" s="281">
        <f>'TURMA F'!AN33</f>
        <v>9</v>
      </c>
      <c r="BL145" s="235" t="str">
        <f>'TURMA F'!AR33</f>
        <v>NÃO</v>
      </c>
      <c r="BM145" s="235">
        <f>'TURMA F'!AS33</f>
        <v>0</v>
      </c>
      <c r="BN145" s="235">
        <f>'TURMA F'!AT33</f>
        <v>0</v>
      </c>
      <c r="BO145" s="235" t="str">
        <f>'TURMA F'!AU33</f>
        <v>NÃO</v>
      </c>
      <c r="BP145" s="235">
        <f>'TURMA F'!AV33</f>
        <v>0</v>
      </c>
      <c r="BQ145" s="235">
        <f>'TURMA F'!AW33</f>
        <v>0</v>
      </c>
      <c r="BS145" s="187"/>
      <c r="BT145" s="187"/>
      <c r="BU145" s="187"/>
      <c r="BV145" s="187"/>
      <c r="BW145" s="187"/>
      <c r="BX145" s="187"/>
      <c r="BY145" s="187"/>
      <c r="BZ145" s="187"/>
      <c r="CA145" s="187"/>
      <c r="CB145" s="187"/>
      <c r="CC145" s="187"/>
      <c r="CD145" s="187"/>
      <c r="CE145" s="187"/>
      <c r="CF145" s="187"/>
      <c r="CG145" s="187"/>
      <c r="CH145" s="187"/>
      <c r="CI145" s="187"/>
      <c r="CJ145" s="187"/>
      <c r="CK145" s="187"/>
      <c r="CL145" s="187"/>
      <c r="CM145" s="187"/>
      <c r="CN145" s="187"/>
      <c r="CO145" s="187"/>
      <c r="CP145" s="187"/>
      <c r="CQ145" s="187"/>
      <c r="CW145" s="185" t="s">
        <v>824</v>
      </c>
      <c r="CX145" s="185" t="s">
        <v>853</v>
      </c>
      <c r="CY145" s="185" t="s">
        <v>176</v>
      </c>
    </row>
    <row r="146" spans="1:103" s="185" customFormat="1" ht="15.75" customHeight="1" x14ac:dyDescent="0.25">
      <c r="A146" s="180">
        <f t="shared" si="29"/>
        <v>2014.3</v>
      </c>
      <c r="B146" s="180" t="str">
        <f t="shared" si="30"/>
        <v>SOLAR</v>
      </c>
      <c r="C146" s="179" t="str">
        <f t="shared" si="31"/>
        <v>COLETIVO PELOURINHO</v>
      </c>
      <c r="D146" s="179" t="str">
        <f t="shared" si="32"/>
        <v>Escola Olodum</v>
      </c>
      <c r="E146" s="179" t="str">
        <f t="shared" si="33"/>
        <v>Vinicius Gomez</v>
      </c>
      <c r="F146" s="179" t="str">
        <f>'TURMA F'!A34</f>
        <v>SIM</v>
      </c>
      <c r="G146" s="179" t="str">
        <f>'TURMA F'!B34</f>
        <v>SIM</v>
      </c>
      <c r="H146" s="179" t="str">
        <f>'TURMA F'!C34</f>
        <v>NÃO</v>
      </c>
      <c r="I146" s="179" t="str">
        <f>'TURMA F'!D34</f>
        <v>SIM</v>
      </c>
      <c r="J146" s="179" t="str">
        <f>'TURMA F'!E34</f>
        <v>NÃO</v>
      </c>
      <c r="K146" s="199" t="str">
        <f>'TURMA F'!F34</f>
        <v>SIM</v>
      </c>
      <c r="L146" s="180" t="str">
        <f>'TURMA F'!AX34</f>
        <v>NÃO</v>
      </c>
      <c r="M146" s="181" t="str">
        <f>'TURMA F'!Z34</f>
        <v>Sim</v>
      </c>
      <c r="N146" s="181">
        <f>'TURMA F'!H34</f>
        <v>0</v>
      </c>
      <c r="O146" s="182" t="str">
        <f t="shared" si="39"/>
        <v>Terça e Quinta</v>
      </c>
      <c r="P146" s="183" t="s">
        <v>146</v>
      </c>
      <c r="Q146" s="182" t="str">
        <f t="shared" si="40"/>
        <v>Logística</v>
      </c>
      <c r="R146" s="182" t="s">
        <v>1293</v>
      </c>
      <c r="S146" s="227" t="s">
        <v>12</v>
      </c>
      <c r="T146" s="241">
        <v>34800</v>
      </c>
      <c r="U146" s="229">
        <f t="shared" ca="1" si="41"/>
        <v>19</v>
      </c>
      <c r="V146" s="182" t="s">
        <v>238</v>
      </c>
      <c r="W146" s="182" t="s">
        <v>238</v>
      </c>
      <c r="X146" s="182" t="s">
        <v>863</v>
      </c>
      <c r="Y146" s="230" t="s">
        <v>863</v>
      </c>
      <c r="Z146" s="248" t="s">
        <v>1294</v>
      </c>
      <c r="AA146" s="248" t="s">
        <v>1295</v>
      </c>
      <c r="AB146" s="182" t="s">
        <v>863</v>
      </c>
      <c r="AC146" s="182" t="s">
        <v>863</v>
      </c>
      <c r="AD146" s="182" t="s">
        <v>238</v>
      </c>
      <c r="AE146" s="182" t="s">
        <v>238</v>
      </c>
      <c r="AF146" s="182" t="s">
        <v>863</v>
      </c>
      <c r="AG146" s="182" t="s">
        <v>16</v>
      </c>
      <c r="AH146" s="182" t="s">
        <v>1289</v>
      </c>
      <c r="AI146" s="182" t="s">
        <v>17</v>
      </c>
      <c r="AJ146" s="182" t="s">
        <v>204</v>
      </c>
      <c r="AK146" s="182"/>
      <c r="AL146" s="237" t="s">
        <v>1296</v>
      </c>
      <c r="AM146" s="238">
        <v>79</v>
      </c>
      <c r="AN146" s="239" t="s">
        <v>1297</v>
      </c>
      <c r="AO146" s="238" t="s">
        <v>958</v>
      </c>
      <c r="AP146" s="182"/>
      <c r="AQ146" s="182" t="s">
        <v>902</v>
      </c>
      <c r="AR146" s="227" t="s">
        <v>247</v>
      </c>
      <c r="AS146" s="232">
        <v>7185227126</v>
      </c>
      <c r="AT146" s="232"/>
      <c r="AU146" s="232"/>
      <c r="AV146" s="238"/>
      <c r="AW146" s="240"/>
      <c r="AX146" s="293" t="s">
        <v>1298</v>
      </c>
      <c r="AY146" s="238"/>
      <c r="AZ146" s="238"/>
      <c r="BA146" s="232"/>
      <c r="BB146" s="238"/>
      <c r="BC146" s="238"/>
      <c r="BD146" s="182"/>
      <c r="BE146" s="182"/>
      <c r="BF146" s="238"/>
      <c r="BG146" s="234" t="str">
        <f t="shared" si="38"/>
        <v>SIM</v>
      </c>
      <c r="BH146" s="281">
        <f>'TURMA F'!AK34</f>
        <v>9</v>
      </c>
      <c r="BI146" s="281">
        <f>'TURMA F'!AL34</f>
        <v>9</v>
      </c>
      <c r="BJ146" s="281">
        <f>'TURMA F'!AM34</f>
        <v>9</v>
      </c>
      <c r="BK146" s="281">
        <f>'TURMA F'!AN34</f>
        <v>9</v>
      </c>
      <c r="BL146" s="235" t="str">
        <f>'TURMA F'!AR34</f>
        <v>NÃO</v>
      </c>
      <c r="BM146" s="235">
        <f>'TURMA F'!AS34</f>
        <v>0</v>
      </c>
      <c r="BN146" s="235">
        <f>'TURMA F'!AT34</f>
        <v>0</v>
      </c>
      <c r="BO146" s="235" t="str">
        <f>'TURMA F'!AU34</f>
        <v>NÃO</v>
      </c>
      <c r="BP146" s="235">
        <f>'TURMA F'!AV34</f>
        <v>0</v>
      </c>
      <c r="BQ146" s="235">
        <f>'TURMA F'!AW34</f>
        <v>0</v>
      </c>
      <c r="BS146" s="187"/>
      <c r="BT146" s="187"/>
      <c r="BU146" s="187"/>
      <c r="BV146" s="187"/>
      <c r="BW146" s="187"/>
      <c r="BX146" s="187"/>
      <c r="BY146" s="187"/>
      <c r="BZ146" s="187"/>
      <c r="CA146" s="187"/>
      <c r="CB146" s="187"/>
      <c r="CC146" s="187"/>
      <c r="CD146" s="187"/>
      <c r="CE146" s="187"/>
      <c r="CF146" s="187"/>
      <c r="CG146" s="187"/>
      <c r="CH146" s="187"/>
      <c r="CI146" s="187"/>
      <c r="CJ146" s="187"/>
      <c r="CK146" s="187"/>
      <c r="CL146" s="187"/>
      <c r="CM146" s="187"/>
      <c r="CN146" s="187"/>
      <c r="CO146" s="187"/>
      <c r="CP146" s="187"/>
      <c r="CQ146" s="187"/>
      <c r="CW146" s="185" t="s">
        <v>825</v>
      </c>
      <c r="CX146" s="185" t="s">
        <v>475</v>
      </c>
      <c r="CY146" s="185" t="s">
        <v>545</v>
      </c>
    </row>
    <row r="147" spans="1:103" s="185" customFormat="1" ht="15.75" customHeight="1" x14ac:dyDescent="0.25">
      <c r="A147" s="180">
        <f t="shared" si="29"/>
        <v>2014.3</v>
      </c>
      <c r="B147" s="180" t="str">
        <f t="shared" si="30"/>
        <v>SOLAR</v>
      </c>
      <c r="C147" s="179" t="str">
        <f t="shared" si="31"/>
        <v>COLETIVO PELOURINHO</v>
      </c>
      <c r="D147" s="179" t="str">
        <f t="shared" si="32"/>
        <v>Escola Olodum</v>
      </c>
      <c r="E147" s="179" t="str">
        <f t="shared" si="33"/>
        <v>Vinicius Gomez</v>
      </c>
      <c r="F147" s="179" t="str">
        <f>'TURMA F'!A35</f>
        <v>SIM</v>
      </c>
      <c r="G147" s="179" t="str">
        <f>'TURMA F'!B35</f>
        <v>SIM</v>
      </c>
      <c r="H147" s="179" t="str">
        <f>'TURMA F'!C35</f>
        <v>NÃO</v>
      </c>
      <c r="I147" s="179" t="str">
        <f>'TURMA F'!D35</f>
        <v>SIM</v>
      </c>
      <c r="J147" s="179" t="str">
        <f>'TURMA F'!E35</f>
        <v>NÃO</v>
      </c>
      <c r="K147" s="199" t="str">
        <f>'TURMA F'!F35</f>
        <v>SIM</v>
      </c>
      <c r="L147" s="180" t="str">
        <f>'TURMA F'!AX35</f>
        <v>NÃO</v>
      </c>
      <c r="M147" s="181" t="str">
        <f>'TURMA F'!Z35</f>
        <v>Sim</v>
      </c>
      <c r="N147" s="181">
        <f>'TURMA F'!H35</f>
        <v>0</v>
      </c>
      <c r="O147" s="182" t="str">
        <f t="shared" si="39"/>
        <v>Terça e Quinta</v>
      </c>
      <c r="P147" s="183" t="s">
        <v>146</v>
      </c>
      <c r="Q147" s="182" t="str">
        <f t="shared" si="40"/>
        <v>Logística</v>
      </c>
      <c r="R147" s="182" t="s">
        <v>1299</v>
      </c>
      <c r="S147" s="227" t="s">
        <v>12</v>
      </c>
      <c r="T147" s="241">
        <v>35277</v>
      </c>
      <c r="U147" s="229">
        <f t="shared" ca="1" si="41"/>
        <v>18</v>
      </c>
      <c r="V147" s="182" t="s">
        <v>238</v>
      </c>
      <c r="W147" s="182" t="s">
        <v>238</v>
      </c>
      <c r="X147" s="182" t="s">
        <v>863</v>
      </c>
      <c r="Y147" s="230" t="s">
        <v>863</v>
      </c>
      <c r="Z147" s="248" t="s">
        <v>1300</v>
      </c>
      <c r="AA147" s="248" t="s">
        <v>1301</v>
      </c>
      <c r="AB147" s="182" t="s">
        <v>863</v>
      </c>
      <c r="AC147" s="182" t="s">
        <v>863</v>
      </c>
      <c r="AD147" s="182" t="s">
        <v>238</v>
      </c>
      <c r="AE147" s="182" t="s">
        <v>238</v>
      </c>
      <c r="AF147" s="182" t="s">
        <v>863</v>
      </c>
      <c r="AG147" s="182" t="s">
        <v>16</v>
      </c>
      <c r="AH147" s="182" t="s">
        <v>1289</v>
      </c>
      <c r="AI147" s="182" t="s">
        <v>17</v>
      </c>
      <c r="AJ147" s="182" t="s">
        <v>204</v>
      </c>
      <c r="AK147" s="182"/>
      <c r="AL147" s="237" t="s">
        <v>1302</v>
      </c>
      <c r="AM147" s="238">
        <v>20</v>
      </c>
      <c r="AN147" s="239" t="s">
        <v>1303</v>
      </c>
      <c r="AO147" s="238" t="s">
        <v>958</v>
      </c>
      <c r="AP147" s="182"/>
      <c r="AQ147" s="182" t="s">
        <v>902</v>
      </c>
      <c r="AR147" s="227" t="s">
        <v>247</v>
      </c>
      <c r="AS147" s="232">
        <v>7185183420</v>
      </c>
      <c r="AT147" s="232"/>
      <c r="AU147" s="232"/>
      <c r="AV147" s="238"/>
      <c r="AW147" s="240"/>
      <c r="AX147" s="293" t="s">
        <v>1304</v>
      </c>
      <c r="AY147" s="238"/>
      <c r="AZ147" s="238"/>
      <c r="BA147" s="232"/>
      <c r="BB147" s="238"/>
      <c r="BC147" s="238"/>
      <c r="BD147" s="182"/>
      <c r="BE147" s="182"/>
      <c r="BF147" s="238"/>
      <c r="BG147" s="234" t="str">
        <f t="shared" si="38"/>
        <v>SIM</v>
      </c>
      <c r="BH147" s="281">
        <f>'TURMA F'!AK35</f>
        <v>8</v>
      </c>
      <c r="BI147" s="281">
        <f>'TURMA F'!AL35</f>
        <v>9</v>
      </c>
      <c r="BJ147" s="281">
        <f>'TURMA F'!AM35</f>
        <v>8</v>
      </c>
      <c r="BK147" s="281">
        <f>'TURMA F'!AN35</f>
        <v>8.5</v>
      </c>
      <c r="BL147" s="235" t="str">
        <f>'TURMA F'!AR35</f>
        <v>NÃO</v>
      </c>
      <c r="BM147" s="235">
        <f>'TURMA F'!AS35</f>
        <v>0</v>
      </c>
      <c r="BN147" s="235">
        <f>'TURMA F'!AT35</f>
        <v>0</v>
      </c>
      <c r="BO147" s="235" t="str">
        <f>'TURMA F'!AU35</f>
        <v>NÃO</v>
      </c>
      <c r="BP147" s="235">
        <f>'TURMA F'!AV35</f>
        <v>0</v>
      </c>
      <c r="BQ147" s="235">
        <f>'TURMA F'!AW35</f>
        <v>0</v>
      </c>
      <c r="BS147" s="187"/>
      <c r="BT147" s="187"/>
      <c r="BU147" s="187"/>
      <c r="BV147" s="187"/>
      <c r="BW147" s="187"/>
      <c r="BX147" s="187"/>
      <c r="BY147" s="187"/>
      <c r="BZ147" s="187"/>
      <c r="CA147" s="187"/>
      <c r="CB147" s="187"/>
      <c r="CC147" s="187"/>
      <c r="CD147" s="187"/>
      <c r="CE147" s="187"/>
      <c r="CF147" s="187"/>
      <c r="CG147" s="187"/>
      <c r="CH147" s="187"/>
      <c r="CI147" s="187"/>
      <c r="CJ147" s="187"/>
      <c r="CK147" s="187"/>
      <c r="CL147" s="187"/>
      <c r="CM147" s="187"/>
      <c r="CN147" s="187"/>
      <c r="CO147" s="187"/>
      <c r="CP147" s="187"/>
      <c r="CQ147" s="187"/>
      <c r="CW147" s="185" t="s">
        <v>826</v>
      </c>
      <c r="CX147" s="185" t="s">
        <v>854</v>
      </c>
      <c r="CY147" s="185" t="s">
        <v>176</v>
      </c>
    </row>
    <row r="148" spans="1:103" s="185" customFormat="1" ht="15.75" customHeight="1" x14ac:dyDescent="0.25">
      <c r="A148" s="180">
        <f t="shared" si="29"/>
        <v>2014.3</v>
      </c>
      <c r="B148" s="180" t="str">
        <f t="shared" si="30"/>
        <v>SOLAR</v>
      </c>
      <c r="C148" s="179" t="str">
        <f t="shared" si="31"/>
        <v>COLETIVO PELOURINHO</v>
      </c>
      <c r="D148" s="179" t="str">
        <f t="shared" si="32"/>
        <v>Escola Olodum</v>
      </c>
      <c r="E148" s="179" t="str">
        <f t="shared" si="33"/>
        <v>Vinicius Gomez</v>
      </c>
      <c r="F148" s="179" t="str">
        <f>'TURMA F'!A36</f>
        <v>SIM</v>
      </c>
      <c r="G148" s="179" t="str">
        <f>'TURMA F'!B36</f>
        <v>SIM</v>
      </c>
      <c r="H148" s="179" t="str">
        <f>'TURMA F'!C36</f>
        <v>NÃO</v>
      </c>
      <c r="I148" s="179" t="str">
        <f>'TURMA F'!D36</f>
        <v>SIM</v>
      </c>
      <c r="J148" s="179" t="str">
        <f>'TURMA F'!E36</f>
        <v>NÃO</v>
      </c>
      <c r="K148" s="199" t="str">
        <f>'TURMA F'!F36</f>
        <v>SIM</v>
      </c>
      <c r="L148" s="180" t="str">
        <f>'TURMA F'!AX36</f>
        <v>NÃO</v>
      </c>
      <c r="M148" s="181" t="str">
        <f>'TURMA F'!Z36</f>
        <v>Sim</v>
      </c>
      <c r="N148" s="181">
        <f>'TURMA F'!H36</f>
        <v>0</v>
      </c>
      <c r="O148" s="182" t="str">
        <f t="shared" si="39"/>
        <v>Terça e Quinta</v>
      </c>
      <c r="P148" s="183" t="s">
        <v>146</v>
      </c>
      <c r="Q148" s="182" t="str">
        <f t="shared" si="40"/>
        <v>Logística</v>
      </c>
      <c r="R148" s="182" t="s">
        <v>1305</v>
      </c>
      <c r="S148" s="227" t="s">
        <v>12</v>
      </c>
      <c r="T148" s="241">
        <v>34153</v>
      </c>
      <c r="U148" s="229">
        <f t="shared" ca="1" si="41"/>
        <v>21</v>
      </c>
      <c r="V148" s="182" t="s">
        <v>238</v>
      </c>
      <c r="W148" s="182" t="s">
        <v>238</v>
      </c>
      <c r="X148" s="182" t="s">
        <v>863</v>
      </c>
      <c r="Y148" s="230" t="s">
        <v>863</v>
      </c>
      <c r="Z148" s="248" t="s">
        <v>1306</v>
      </c>
      <c r="AA148" s="248" t="s">
        <v>1307</v>
      </c>
      <c r="AB148" s="182" t="s">
        <v>863</v>
      </c>
      <c r="AC148" s="182" t="s">
        <v>863</v>
      </c>
      <c r="AD148" s="182" t="s">
        <v>238</v>
      </c>
      <c r="AE148" s="182" t="s">
        <v>238</v>
      </c>
      <c r="AF148" s="182" t="s">
        <v>863</v>
      </c>
      <c r="AG148" s="182" t="s">
        <v>22</v>
      </c>
      <c r="AH148" s="182" t="s">
        <v>1308</v>
      </c>
      <c r="AI148" s="182" t="s">
        <v>23</v>
      </c>
      <c r="AJ148" s="182" t="s">
        <v>204</v>
      </c>
      <c r="AK148" s="182"/>
      <c r="AL148" s="237" t="s">
        <v>1309</v>
      </c>
      <c r="AM148" s="238" t="s">
        <v>1310</v>
      </c>
      <c r="AN148" s="239" t="s">
        <v>1311</v>
      </c>
      <c r="AO148" s="238" t="s">
        <v>1312</v>
      </c>
      <c r="AP148" s="182"/>
      <c r="AQ148" s="182" t="s">
        <v>902</v>
      </c>
      <c r="AR148" s="227" t="s">
        <v>247</v>
      </c>
      <c r="AS148" s="232">
        <v>7181771752</v>
      </c>
      <c r="AT148" s="232"/>
      <c r="AU148" s="232"/>
      <c r="AV148" s="238"/>
      <c r="AW148" s="240"/>
      <c r="AX148" s="293" t="s">
        <v>1313</v>
      </c>
      <c r="AY148" s="238"/>
      <c r="AZ148" s="238"/>
      <c r="BA148" s="232"/>
      <c r="BB148" s="238"/>
      <c r="BC148" s="238"/>
      <c r="BD148" s="182"/>
      <c r="BE148" s="182"/>
      <c r="BF148" s="238"/>
      <c r="BG148" s="234" t="str">
        <f t="shared" si="38"/>
        <v>SIM</v>
      </c>
      <c r="BH148" s="281">
        <f>'TURMA F'!AK36</f>
        <v>9</v>
      </c>
      <c r="BI148" s="281">
        <f>'TURMA F'!AL36</f>
        <v>9</v>
      </c>
      <c r="BJ148" s="281">
        <f>'TURMA F'!AM36</f>
        <v>9</v>
      </c>
      <c r="BK148" s="281">
        <f>'TURMA F'!AN36</f>
        <v>9</v>
      </c>
      <c r="BL148" s="235" t="str">
        <f>'TURMA F'!AR36</f>
        <v>NÃO</v>
      </c>
      <c r="BM148" s="235">
        <f>'TURMA F'!AS36</f>
        <v>0</v>
      </c>
      <c r="BN148" s="235">
        <f>'TURMA F'!AT36</f>
        <v>0</v>
      </c>
      <c r="BO148" s="235" t="str">
        <f>'TURMA F'!AU36</f>
        <v>NÃO</v>
      </c>
      <c r="BP148" s="235">
        <f>'TURMA F'!AV36</f>
        <v>0</v>
      </c>
      <c r="BQ148" s="235">
        <f>'TURMA F'!AW36</f>
        <v>0</v>
      </c>
      <c r="BS148" s="187"/>
      <c r="BT148" s="187"/>
      <c r="BU148" s="187"/>
      <c r="BV148" s="187"/>
      <c r="BW148" s="187"/>
      <c r="BX148" s="187"/>
      <c r="BY148" s="187"/>
      <c r="BZ148" s="187"/>
      <c r="CA148" s="187"/>
      <c r="CB148" s="187"/>
      <c r="CC148" s="187"/>
      <c r="CD148" s="187"/>
      <c r="CE148" s="187"/>
      <c r="CF148" s="187"/>
      <c r="CG148" s="187"/>
      <c r="CH148" s="187"/>
      <c r="CI148" s="187"/>
      <c r="CJ148" s="187"/>
      <c r="CK148" s="187"/>
      <c r="CL148" s="187"/>
      <c r="CM148" s="187"/>
      <c r="CN148" s="187"/>
      <c r="CO148" s="187"/>
      <c r="CP148" s="187"/>
      <c r="CQ148" s="187"/>
      <c r="CW148" s="185" t="s">
        <v>827</v>
      </c>
      <c r="CX148" s="185" t="s">
        <v>528</v>
      </c>
      <c r="CY148" s="185" t="s">
        <v>176</v>
      </c>
    </row>
    <row r="149" spans="1:103" s="185" customFormat="1" ht="15.75" customHeight="1" x14ac:dyDescent="0.25">
      <c r="A149" s="180">
        <f t="shared" si="29"/>
        <v>2014.3</v>
      </c>
      <c r="B149" s="180" t="str">
        <f t="shared" si="30"/>
        <v>SOLAR</v>
      </c>
      <c r="C149" s="179" t="str">
        <f t="shared" si="31"/>
        <v>COLETIVO PELOURINHO</v>
      </c>
      <c r="D149" s="179" t="str">
        <f t="shared" si="32"/>
        <v>Escola Olodum</v>
      </c>
      <c r="E149" s="179" t="str">
        <f t="shared" si="33"/>
        <v>Vinicius Gomez</v>
      </c>
      <c r="F149" s="179" t="str">
        <f>'TURMA F'!A37</f>
        <v>SIM</v>
      </c>
      <c r="G149" s="179" t="str">
        <f>'TURMA F'!B37</f>
        <v>SIM</v>
      </c>
      <c r="H149" s="179" t="str">
        <f>'TURMA F'!C37</f>
        <v>NÃO</v>
      </c>
      <c r="I149" s="179" t="str">
        <f>'TURMA F'!D37</f>
        <v>SIM</v>
      </c>
      <c r="J149" s="179" t="str">
        <f>'TURMA F'!E37</f>
        <v>NÃO</v>
      </c>
      <c r="K149" s="199" t="str">
        <f>'TURMA F'!F37</f>
        <v>SIM</v>
      </c>
      <c r="L149" s="180" t="str">
        <f>'TURMA F'!AX37</f>
        <v>NÃO</v>
      </c>
      <c r="M149" s="181" t="str">
        <f>'TURMA F'!Z37</f>
        <v>Sim</v>
      </c>
      <c r="N149" s="181">
        <f>'TURMA F'!H37</f>
        <v>0</v>
      </c>
      <c r="O149" s="182" t="str">
        <f t="shared" si="39"/>
        <v>Terça e Quinta</v>
      </c>
      <c r="P149" s="183" t="s">
        <v>146</v>
      </c>
      <c r="Q149" s="182" t="str">
        <f t="shared" si="40"/>
        <v>Logística</v>
      </c>
      <c r="R149" s="182" t="s">
        <v>1314</v>
      </c>
      <c r="S149" s="227" t="s">
        <v>12</v>
      </c>
      <c r="T149" s="241">
        <v>33364</v>
      </c>
      <c r="U149" s="229">
        <f t="shared" ca="1" si="41"/>
        <v>23</v>
      </c>
      <c r="V149" s="182" t="s">
        <v>238</v>
      </c>
      <c r="W149" s="182" t="s">
        <v>238</v>
      </c>
      <c r="X149" s="182" t="s">
        <v>863</v>
      </c>
      <c r="Y149" s="230" t="s">
        <v>863</v>
      </c>
      <c r="Z149" s="248" t="s">
        <v>1315</v>
      </c>
      <c r="AA149" s="248" t="s">
        <v>1316</v>
      </c>
      <c r="AB149" s="182" t="s">
        <v>863</v>
      </c>
      <c r="AC149" s="182" t="s">
        <v>863</v>
      </c>
      <c r="AD149" s="182" t="s">
        <v>238</v>
      </c>
      <c r="AE149" s="182" t="s">
        <v>238</v>
      </c>
      <c r="AF149" s="182" t="s">
        <v>238</v>
      </c>
      <c r="AG149" s="182" t="s">
        <v>19</v>
      </c>
      <c r="AH149" s="182" t="s">
        <v>1317</v>
      </c>
      <c r="AI149" s="182"/>
      <c r="AJ149" s="182"/>
      <c r="AK149" s="182"/>
      <c r="AL149" s="237" t="s">
        <v>1318</v>
      </c>
      <c r="AM149" s="238" t="s">
        <v>1319</v>
      </c>
      <c r="AN149" s="239" t="s">
        <v>1320</v>
      </c>
      <c r="AO149" s="238" t="s">
        <v>1321</v>
      </c>
      <c r="AP149" s="182"/>
      <c r="AQ149" s="182" t="s">
        <v>902</v>
      </c>
      <c r="AR149" s="227" t="s">
        <v>247</v>
      </c>
      <c r="AS149" s="232">
        <v>7183078331</v>
      </c>
      <c r="AT149" s="232"/>
      <c r="AU149" s="232"/>
      <c r="AV149" s="238"/>
      <c r="AW149" s="240"/>
      <c r="AX149" s="293" t="s">
        <v>1322</v>
      </c>
      <c r="AY149" s="238"/>
      <c r="AZ149" s="238"/>
      <c r="BA149" s="232"/>
      <c r="BB149" s="238"/>
      <c r="BC149" s="238"/>
      <c r="BD149" s="182"/>
      <c r="BE149" s="182"/>
      <c r="BF149" s="238"/>
      <c r="BG149" s="234" t="str">
        <f t="shared" si="38"/>
        <v>SIM</v>
      </c>
      <c r="BH149" s="281">
        <f>'TURMA F'!AK37</f>
        <v>8</v>
      </c>
      <c r="BI149" s="281">
        <f>'TURMA F'!AL37</f>
        <v>8</v>
      </c>
      <c r="BJ149" s="281">
        <f>'TURMA F'!AM37</f>
        <v>8</v>
      </c>
      <c r="BK149" s="281">
        <f>'TURMA F'!AN37</f>
        <v>8</v>
      </c>
      <c r="BL149" s="235" t="str">
        <f>'TURMA F'!AR37</f>
        <v>NÃO</v>
      </c>
      <c r="BM149" s="235">
        <f>'TURMA F'!AS37</f>
        <v>0</v>
      </c>
      <c r="BN149" s="235">
        <f>'TURMA F'!AT37</f>
        <v>0</v>
      </c>
      <c r="BO149" s="235" t="str">
        <f>'TURMA F'!AU37</f>
        <v>NÃO</v>
      </c>
      <c r="BP149" s="235">
        <f>'TURMA F'!AV37</f>
        <v>0</v>
      </c>
      <c r="BQ149" s="235">
        <f>'TURMA F'!AW37</f>
        <v>0</v>
      </c>
      <c r="BS149" s="187"/>
      <c r="BT149" s="187"/>
      <c r="BU149" s="187"/>
      <c r="BV149" s="187"/>
      <c r="BW149" s="187"/>
      <c r="BX149" s="187"/>
      <c r="BY149" s="187"/>
      <c r="BZ149" s="187"/>
      <c r="CA149" s="187"/>
      <c r="CB149" s="187"/>
      <c r="CC149" s="187"/>
      <c r="CD149" s="187"/>
      <c r="CE149" s="187"/>
      <c r="CF149" s="187"/>
      <c r="CG149" s="187"/>
      <c r="CH149" s="187"/>
      <c r="CI149" s="187"/>
      <c r="CJ149" s="187"/>
      <c r="CK149" s="187"/>
      <c r="CL149" s="187"/>
      <c r="CM149" s="187"/>
      <c r="CN149" s="187"/>
      <c r="CO149" s="187"/>
      <c r="CP149" s="187"/>
      <c r="CQ149" s="187"/>
      <c r="CW149" s="185" t="s">
        <v>828</v>
      </c>
      <c r="CX149" s="185" t="s">
        <v>855</v>
      </c>
      <c r="CY149" s="185" t="s">
        <v>176</v>
      </c>
    </row>
    <row r="150" spans="1:103" s="185" customFormat="1" ht="15.75" customHeight="1" x14ac:dyDescent="0.25">
      <c r="A150" s="180">
        <f t="shared" si="29"/>
        <v>2014.3</v>
      </c>
      <c r="B150" s="180" t="str">
        <f t="shared" si="30"/>
        <v>SOLAR</v>
      </c>
      <c r="C150" s="179" t="str">
        <f t="shared" si="31"/>
        <v>COLETIVO PELOURINHO</v>
      </c>
      <c r="D150" s="179" t="str">
        <f t="shared" si="32"/>
        <v>Escola Olodum</v>
      </c>
      <c r="E150" s="179" t="str">
        <f t="shared" si="33"/>
        <v>Vinicius Gomez</v>
      </c>
      <c r="F150" s="179" t="str">
        <f>'TURMA F'!A38</f>
        <v>SIM</v>
      </c>
      <c r="G150" s="179" t="str">
        <f>'TURMA F'!B38</f>
        <v>SIM</v>
      </c>
      <c r="H150" s="179" t="str">
        <f>'TURMA F'!C38</f>
        <v>NÃO</v>
      </c>
      <c r="I150" s="179" t="str">
        <f>'TURMA F'!D38</f>
        <v>SIM</v>
      </c>
      <c r="J150" s="179" t="str">
        <f>'TURMA F'!E38</f>
        <v>NÃO</v>
      </c>
      <c r="K150" s="199" t="str">
        <f>'TURMA F'!F38</f>
        <v>SIM</v>
      </c>
      <c r="L150" s="180" t="str">
        <f>'TURMA F'!AX38</f>
        <v>NÃO</v>
      </c>
      <c r="M150" s="181" t="str">
        <f>'TURMA F'!Z38</f>
        <v>Sim</v>
      </c>
      <c r="N150" s="181">
        <f>'TURMA F'!H38</f>
        <v>0</v>
      </c>
      <c r="O150" s="182" t="str">
        <f t="shared" si="39"/>
        <v>Terça e Quinta</v>
      </c>
      <c r="P150" s="183" t="s">
        <v>146</v>
      </c>
      <c r="Q150" s="182" t="str">
        <f t="shared" si="40"/>
        <v>Logística</v>
      </c>
      <c r="R150" s="182" t="s">
        <v>1323</v>
      </c>
      <c r="S150" s="227" t="s">
        <v>12</v>
      </c>
      <c r="T150" s="241">
        <v>24851</v>
      </c>
      <c r="U150" s="229">
        <f t="shared" ca="1" si="41"/>
        <v>46</v>
      </c>
      <c r="V150" s="182" t="s">
        <v>238</v>
      </c>
      <c r="W150" s="182" t="s">
        <v>238</v>
      </c>
      <c r="X150" s="182" t="s">
        <v>863</v>
      </c>
      <c r="Y150" s="230" t="s">
        <v>863</v>
      </c>
      <c r="Z150" s="248" t="s">
        <v>1324</v>
      </c>
      <c r="AA150" s="248" t="s">
        <v>1325</v>
      </c>
      <c r="AB150" s="182" t="s">
        <v>863</v>
      </c>
      <c r="AC150" s="182" t="s">
        <v>863</v>
      </c>
      <c r="AD150" s="182" t="s">
        <v>238</v>
      </c>
      <c r="AE150" s="182" t="s">
        <v>238</v>
      </c>
      <c r="AF150" s="182" t="s">
        <v>238</v>
      </c>
      <c r="AG150" s="182" t="s">
        <v>19</v>
      </c>
      <c r="AH150" s="182" t="s">
        <v>1326</v>
      </c>
      <c r="AI150" s="182"/>
      <c r="AJ150" s="182"/>
      <c r="AK150" s="182"/>
      <c r="AL150" s="237" t="s">
        <v>1327</v>
      </c>
      <c r="AM150" s="238" t="s">
        <v>1328</v>
      </c>
      <c r="AN150" s="239" t="s">
        <v>1329</v>
      </c>
      <c r="AO150" s="238" t="s">
        <v>1330</v>
      </c>
      <c r="AP150" s="182"/>
      <c r="AQ150" s="182" t="s">
        <v>902</v>
      </c>
      <c r="AR150" s="227" t="s">
        <v>247</v>
      </c>
      <c r="AS150" s="232">
        <v>7188680653</v>
      </c>
      <c r="AT150" s="232"/>
      <c r="AU150" s="232"/>
      <c r="AV150" s="238"/>
      <c r="AW150" s="240"/>
      <c r="AX150" s="293" t="s">
        <v>1331</v>
      </c>
      <c r="AY150" s="238"/>
      <c r="AZ150" s="238"/>
      <c r="BA150" s="232"/>
      <c r="BB150" s="238"/>
      <c r="BC150" s="238"/>
      <c r="BD150" s="182"/>
      <c r="BE150" s="182"/>
      <c r="BF150" s="238"/>
      <c r="BG150" s="234" t="str">
        <f t="shared" si="38"/>
        <v>SIM</v>
      </c>
      <c r="BH150" s="281">
        <f>'TURMA F'!AK38</f>
        <v>8</v>
      </c>
      <c r="BI150" s="281">
        <f>'TURMA F'!AL38</f>
        <v>9</v>
      </c>
      <c r="BJ150" s="281">
        <f>'TURMA F'!AM38</f>
        <v>8</v>
      </c>
      <c r="BK150" s="281">
        <f>'TURMA F'!AN38</f>
        <v>8.5</v>
      </c>
      <c r="BL150" s="235" t="str">
        <f>'TURMA F'!AR38</f>
        <v>NÃO</v>
      </c>
      <c r="BM150" s="235">
        <f>'TURMA F'!AS38</f>
        <v>0</v>
      </c>
      <c r="BN150" s="235">
        <f>'TURMA F'!AT38</f>
        <v>0</v>
      </c>
      <c r="BO150" s="235" t="str">
        <f>'TURMA F'!AU38</f>
        <v>NÃO</v>
      </c>
      <c r="BP150" s="235">
        <f>'TURMA F'!AV38</f>
        <v>0</v>
      </c>
      <c r="BQ150" s="235">
        <f>'TURMA F'!AW38</f>
        <v>0</v>
      </c>
      <c r="BS150" s="187"/>
      <c r="BT150" s="187"/>
      <c r="BU150" s="187"/>
      <c r="BV150" s="187"/>
      <c r="BW150" s="187"/>
      <c r="BX150" s="187"/>
      <c r="BY150" s="187"/>
      <c r="BZ150" s="187"/>
      <c r="CA150" s="187"/>
      <c r="CB150" s="187"/>
      <c r="CC150" s="187"/>
      <c r="CD150" s="187"/>
      <c r="CE150" s="187"/>
      <c r="CF150" s="187"/>
      <c r="CG150" s="187"/>
      <c r="CH150" s="187"/>
      <c r="CI150" s="187"/>
      <c r="CJ150" s="187"/>
      <c r="CK150" s="187"/>
      <c r="CL150" s="187"/>
      <c r="CM150" s="187"/>
      <c r="CN150" s="187"/>
      <c r="CO150" s="187"/>
      <c r="CP150" s="187"/>
      <c r="CQ150" s="187"/>
      <c r="CW150" s="185" t="s">
        <v>829</v>
      </c>
      <c r="CX150" s="185" t="s">
        <v>856</v>
      </c>
      <c r="CY150" s="185" t="s">
        <v>176</v>
      </c>
    </row>
    <row r="151" spans="1:103" s="185" customFormat="1" ht="15.75" customHeight="1" x14ac:dyDescent="0.25">
      <c r="A151" s="180">
        <f t="shared" si="29"/>
        <v>2014.3</v>
      </c>
      <c r="B151" s="180" t="str">
        <f t="shared" si="30"/>
        <v>SOLAR</v>
      </c>
      <c r="C151" s="179" t="str">
        <f t="shared" si="31"/>
        <v>COLETIVO PELOURINHO</v>
      </c>
      <c r="D151" s="179" t="str">
        <f t="shared" si="32"/>
        <v>Escola Olodum</v>
      </c>
      <c r="E151" s="179" t="str">
        <f t="shared" si="33"/>
        <v>Vinicius Gomez</v>
      </c>
      <c r="F151" s="179" t="str">
        <f>'TURMA F'!A39</f>
        <v>SIM</v>
      </c>
      <c r="G151" s="179" t="str">
        <f>'TURMA F'!B39</f>
        <v>SIM</v>
      </c>
      <c r="H151" s="179" t="str">
        <f>'TURMA F'!C39</f>
        <v>NÃO</v>
      </c>
      <c r="I151" s="179" t="str">
        <f>'TURMA F'!D39</f>
        <v>SIM</v>
      </c>
      <c r="J151" s="179" t="str">
        <f>'TURMA F'!E39</f>
        <v>NÃO</v>
      </c>
      <c r="K151" s="199" t="str">
        <f>'TURMA F'!F39</f>
        <v>SIM</v>
      </c>
      <c r="L151" s="180" t="str">
        <f>'TURMA F'!AX39</f>
        <v>NÃO</v>
      </c>
      <c r="M151" s="181" t="str">
        <f>'TURMA F'!Z39</f>
        <v>Sim</v>
      </c>
      <c r="N151" s="181">
        <f>'TURMA F'!H39</f>
        <v>0</v>
      </c>
      <c r="O151" s="182" t="str">
        <f t="shared" si="39"/>
        <v>Terça e Quinta</v>
      </c>
      <c r="P151" s="183" t="s">
        <v>146</v>
      </c>
      <c r="Q151" s="182" t="str">
        <f t="shared" si="40"/>
        <v>Logística</v>
      </c>
      <c r="R151" s="182" t="s">
        <v>1332</v>
      </c>
      <c r="S151" s="227" t="s">
        <v>8</v>
      </c>
      <c r="T151" s="241">
        <v>34492</v>
      </c>
      <c r="U151" s="229">
        <f t="shared" ca="1" si="41"/>
        <v>20</v>
      </c>
      <c r="V151" s="182" t="s">
        <v>238</v>
      </c>
      <c r="W151" s="182" t="s">
        <v>238</v>
      </c>
      <c r="X151" s="182" t="s">
        <v>863</v>
      </c>
      <c r="Y151" s="230" t="s">
        <v>863</v>
      </c>
      <c r="Z151" s="248" t="s">
        <v>1333</v>
      </c>
      <c r="AA151" s="248" t="s">
        <v>1334</v>
      </c>
      <c r="AB151" s="182" t="s">
        <v>863</v>
      </c>
      <c r="AC151" s="182" t="s">
        <v>863</v>
      </c>
      <c r="AD151" s="182" t="s">
        <v>238</v>
      </c>
      <c r="AE151" s="182" t="s">
        <v>863</v>
      </c>
      <c r="AF151" s="182" t="s">
        <v>863</v>
      </c>
      <c r="AG151" s="182" t="s">
        <v>22</v>
      </c>
      <c r="AH151" s="182" t="s">
        <v>1308</v>
      </c>
      <c r="AI151" s="182" t="s">
        <v>14</v>
      </c>
      <c r="AJ151" s="182" t="s">
        <v>204</v>
      </c>
      <c r="AK151" s="182"/>
      <c r="AL151" s="237" t="s">
        <v>1327</v>
      </c>
      <c r="AM151" s="238" t="s">
        <v>1328</v>
      </c>
      <c r="AN151" s="239" t="s">
        <v>1329</v>
      </c>
      <c r="AO151" s="238" t="s">
        <v>1330</v>
      </c>
      <c r="AP151" s="182"/>
      <c r="AQ151" s="182" t="s">
        <v>902</v>
      </c>
      <c r="AR151" s="227" t="s">
        <v>247</v>
      </c>
      <c r="AS151" s="232">
        <v>7186879167</v>
      </c>
      <c r="AT151" s="232"/>
      <c r="AU151" s="232"/>
      <c r="AV151" s="238"/>
      <c r="AW151" s="240"/>
      <c r="AX151" s="293" t="s">
        <v>1335</v>
      </c>
      <c r="AY151" s="238"/>
      <c r="AZ151" s="238"/>
      <c r="BA151" s="232"/>
      <c r="BB151" s="238"/>
      <c r="BC151" s="238"/>
      <c r="BD151" s="182"/>
      <c r="BE151" s="182"/>
      <c r="BF151" s="238"/>
      <c r="BG151" s="234" t="str">
        <f t="shared" si="38"/>
        <v>SIM</v>
      </c>
      <c r="BH151" s="281">
        <f>'TURMA F'!AK39</f>
        <v>8</v>
      </c>
      <c r="BI151" s="281">
        <f>'TURMA F'!AL39</f>
        <v>8</v>
      </c>
      <c r="BJ151" s="281">
        <f>'TURMA F'!AM39</f>
        <v>8</v>
      </c>
      <c r="BK151" s="281">
        <f>'TURMA F'!AN39</f>
        <v>8</v>
      </c>
      <c r="BL151" s="235" t="str">
        <f>'TURMA F'!AR39</f>
        <v>NÃO</v>
      </c>
      <c r="BM151" s="235">
        <f>'TURMA F'!AS39</f>
        <v>0</v>
      </c>
      <c r="BN151" s="235">
        <f>'TURMA F'!AT39</f>
        <v>0</v>
      </c>
      <c r="BO151" s="235" t="str">
        <f>'TURMA F'!AU39</f>
        <v>NÃO</v>
      </c>
      <c r="BP151" s="235">
        <f>'TURMA F'!AV39</f>
        <v>0</v>
      </c>
      <c r="BQ151" s="235">
        <f>'TURMA F'!AW39</f>
        <v>0</v>
      </c>
      <c r="BS151" s="187"/>
      <c r="BT151" s="187"/>
      <c r="BU151" s="187"/>
      <c r="BV151" s="187"/>
      <c r="BW151" s="187"/>
      <c r="BX151" s="187"/>
      <c r="BY151" s="187"/>
      <c r="BZ151" s="187"/>
      <c r="CA151" s="187"/>
      <c r="CB151" s="187"/>
      <c r="CC151" s="187"/>
      <c r="CD151" s="187"/>
      <c r="CE151" s="187"/>
      <c r="CF151" s="187"/>
      <c r="CG151" s="187"/>
      <c r="CH151" s="187"/>
      <c r="CI151" s="187"/>
      <c r="CJ151" s="187"/>
      <c r="CK151" s="187"/>
      <c r="CL151" s="187"/>
      <c r="CM151" s="187"/>
      <c r="CN151" s="187"/>
      <c r="CO151" s="187"/>
      <c r="CP151" s="187"/>
      <c r="CQ151" s="187"/>
      <c r="CW151" s="185" t="s">
        <v>830</v>
      </c>
      <c r="CX151" s="185" t="s">
        <v>857</v>
      </c>
      <c r="CY151" s="185" t="s">
        <v>190</v>
      </c>
    </row>
    <row r="152" spans="1:103" s="185" customFormat="1" ht="15.75" customHeight="1" x14ac:dyDescent="0.25">
      <c r="A152" s="180">
        <f t="shared" si="29"/>
        <v>2014.3</v>
      </c>
      <c r="B152" s="180" t="str">
        <f t="shared" si="30"/>
        <v>SOLAR</v>
      </c>
      <c r="C152" s="179" t="str">
        <f t="shared" si="31"/>
        <v>COLETIVO PELOURINHO</v>
      </c>
      <c r="D152" s="179" t="str">
        <f t="shared" si="32"/>
        <v>Escola Olodum</v>
      </c>
      <c r="E152" s="179" t="str">
        <f t="shared" si="33"/>
        <v>Vinicius Gomez</v>
      </c>
      <c r="F152" s="179" t="str">
        <f>'TURMA F'!A40</f>
        <v>SIM</v>
      </c>
      <c r="G152" s="179" t="str">
        <f>'TURMA F'!B40</f>
        <v>SIM</v>
      </c>
      <c r="H152" s="179" t="str">
        <f>'TURMA F'!C40</f>
        <v>NÃO</v>
      </c>
      <c r="I152" s="179" t="str">
        <f>'TURMA F'!D40</f>
        <v>SIM</v>
      </c>
      <c r="J152" s="179" t="str">
        <f>'TURMA F'!E40</f>
        <v>NÃO</v>
      </c>
      <c r="K152" s="199" t="str">
        <f>'TURMA F'!F40</f>
        <v>SIM</v>
      </c>
      <c r="L152" s="180" t="str">
        <f>'TURMA F'!AX40</f>
        <v>NÃO</v>
      </c>
      <c r="M152" s="181" t="str">
        <f>'TURMA F'!Z40</f>
        <v>Sim</v>
      </c>
      <c r="N152" s="181">
        <f>'TURMA F'!H40</f>
        <v>0</v>
      </c>
      <c r="O152" s="182" t="str">
        <f t="shared" si="39"/>
        <v>Terça e Quinta</v>
      </c>
      <c r="P152" s="183" t="s">
        <v>146</v>
      </c>
      <c r="Q152" s="182" t="str">
        <f t="shared" si="40"/>
        <v>Logística</v>
      </c>
      <c r="R152" s="182" t="s">
        <v>1220</v>
      </c>
      <c r="S152" s="227" t="s">
        <v>8</v>
      </c>
      <c r="T152" s="241">
        <v>31921</v>
      </c>
      <c r="U152" s="229">
        <f t="shared" ca="1" si="41"/>
        <v>27</v>
      </c>
      <c r="V152" s="182" t="s">
        <v>238</v>
      </c>
      <c r="W152" s="182" t="s">
        <v>238</v>
      </c>
      <c r="X152" s="182" t="s">
        <v>863</v>
      </c>
      <c r="Y152" s="230" t="s">
        <v>863</v>
      </c>
      <c r="Z152" s="248" t="s">
        <v>1221</v>
      </c>
      <c r="AA152" s="248" t="s">
        <v>1222</v>
      </c>
      <c r="AB152" s="182" t="s">
        <v>863</v>
      </c>
      <c r="AC152" s="182" t="s">
        <v>863</v>
      </c>
      <c r="AD152" s="182" t="s">
        <v>863</v>
      </c>
      <c r="AE152" s="182" t="s">
        <v>863</v>
      </c>
      <c r="AF152" s="182" t="s">
        <v>238</v>
      </c>
      <c r="AG152" s="182" t="s">
        <v>25</v>
      </c>
      <c r="AH152" s="182" t="s">
        <v>1223</v>
      </c>
      <c r="AI152" s="182"/>
      <c r="AJ152" s="182"/>
      <c r="AK152" s="182"/>
      <c r="AL152" s="237" t="s">
        <v>1224</v>
      </c>
      <c r="AM152" s="238" t="s">
        <v>1225</v>
      </c>
      <c r="AN152" s="239" t="s">
        <v>1226</v>
      </c>
      <c r="AO152" s="238" t="s">
        <v>1227</v>
      </c>
      <c r="AP152" s="182"/>
      <c r="AQ152" s="182" t="s">
        <v>902</v>
      </c>
      <c r="AR152" s="227" t="s">
        <v>247</v>
      </c>
      <c r="AS152" s="232">
        <v>7188430471</v>
      </c>
      <c r="AT152" s="232"/>
      <c r="AU152" s="232"/>
      <c r="AV152" s="238"/>
      <c r="AW152" s="240"/>
      <c r="AX152" s="293" t="s">
        <v>1228</v>
      </c>
      <c r="AY152" s="238"/>
      <c r="AZ152" s="238"/>
      <c r="BA152" s="232"/>
      <c r="BB152" s="238"/>
      <c r="BC152" s="238"/>
      <c r="BD152" s="182"/>
      <c r="BE152" s="182"/>
      <c r="BF152" s="238"/>
      <c r="BG152" s="234" t="str">
        <f t="shared" si="38"/>
        <v>SIM</v>
      </c>
      <c r="BH152" s="281">
        <f>'TURMA F'!AK40</f>
        <v>8</v>
      </c>
      <c r="BI152" s="281">
        <f>'TURMA F'!AL40</f>
        <v>9</v>
      </c>
      <c r="BJ152" s="281">
        <f>'TURMA F'!AM40</f>
        <v>8</v>
      </c>
      <c r="BK152" s="281">
        <f>'TURMA F'!AN40</f>
        <v>8.5</v>
      </c>
      <c r="BL152" s="235" t="str">
        <f>'TURMA F'!AR40</f>
        <v>NÃO</v>
      </c>
      <c r="BM152" s="235">
        <f>'TURMA F'!AS40</f>
        <v>0</v>
      </c>
      <c r="BN152" s="235">
        <f>'TURMA F'!AT40</f>
        <v>0</v>
      </c>
      <c r="BO152" s="235" t="str">
        <f>'TURMA F'!AU40</f>
        <v>NÃO</v>
      </c>
      <c r="BP152" s="235">
        <f>'TURMA F'!AV40</f>
        <v>0</v>
      </c>
      <c r="BQ152" s="235">
        <f>'TURMA F'!AW40</f>
        <v>0</v>
      </c>
      <c r="BS152" s="187"/>
      <c r="BT152" s="187"/>
      <c r="BU152" s="187"/>
      <c r="BV152" s="187"/>
      <c r="BW152" s="187"/>
      <c r="BX152" s="187"/>
      <c r="BY152" s="187"/>
      <c r="BZ152" s="187"/>
      <c r="CA152" s="187"/>
      <c r="CB152" s="187"/>
      <c r="CC152" s="187"/>
      <c r="CD152" s="187"/>
      <c r="CE152" s="187"/>
      <c r="CF152" s="187"/>
      <c r="CG152" s="187"/>
      <c r="CH152" s="187"/>
      <c r="CI152" s="187"/>
      <c r="CJ152" s="187"/>
      <c r="CK152" s="187"/>
      <c r="CL152" s="187"/>
      <c r="CM152" s="187"/>
      <c r="CN152" s="187"/>
      <c r="CO152" s="187"/>
      <c r="CP152" s="187"/>
      <c r="CQ152" s="187"/>
      <c r="CW152" s="185" t="s">
        <v>831</v>
      </c>
      <c r="CX152" s="185" t="s">
        <v>436</v>
      </c>
      <c r="CY152" s="185" t="s">
        <v>861</v>
      </c>
    </row>
    <row r="153" spans="1:103" s="185" customFormat="1" ht="15.75" customHeight="1" x14ac:dyDescent="0.25">
      <c r="A153" s="180">
        <f t="shared" si="29"/>
        <v>2014.3</v>
      </c>
      <c r="B153" s="180" t="str">
        <f t="shared" si="30"/>
        <v>SOLAR</v>
      </c>
      <c r="C153" s="179" t="str">
        <f t="shared" si="31"/>
        <v>COLETIVO PELOURINHO</v>
      </c>
      <c r="D153" s="179" t="str">
        <f t="shared" si="32"/>
        <v>Escola Olodum</v>
      </c>
      <c r="E153" s="179" t="str">
        <f t="shared" si="33"/>
        <v>Vinicius Gomez</v>
      </c>
      <c r="F153" s="179" t="str">
        <f>'TURMA F'!A41</f>
        <v>SIM</v>
      </c>
      <c r="G153" s="179" t="str">
        <f>'TURMA F'!B41</f>
        <v>SIM</v>
      </c>
      <c r="H153" s="179" t="str">
        <f>'TURMA F'!C41</f>
        <v>NÃO</v>
      </c>
      <c r="I153" s="179" t="str">
        <f>'TURMA F'!D41</f>
        <v>SIM</v>
      </c>
      <c r="J153" s="179" t="str">
        <f>'TURMA F'!E41</f>
        <v>NÃO</v>
      </c>
      <c r="K153" s="199" t="str">
        <f>'TURMA F'!F41</f>
        <v>SIM</v>
      </c>
      <c r="L153" s="180" t="str">
        <f>'TURMA F'!AX41</f>
        <v>NÃO</v>
      </c>
      <c r="M153" s="181" t="str">
        <f>'TURMA F'!Z41</f>
        <v>Sim</v>
      </c>
      <c r="N153" s="181">
        <f>'TURMA F'!H41</f>
        <v>0</v>
      </c>
      <c r="O153" s="182" t="str">
        <f t="shared" si="39"/>
        <v>Terça e Quinta</v>
      </c>
      <c r="P153" s="183" t="s">
        <v>146</v>
      </c>
      <c r="Q153" s="182" t="str">
        <f t="shared" si="40"/>
        <v>Logística</v>
      </c>
      <c r="R153" s="182" t="s">
        <v>1336</v>
      </c>
      <c r="S153" s="227" t="s">
        <v>8</v>
      </c>
      <c r="T153" s="241">
        <v>33375</v>
      </c>
      <c r="U153" s="229">
        <f t="shared" ca="1" si="41"/>
        <v>23</v>
      </c>
      <c r="V153" s="182" t="s">
        <v>238</v>
      </c>
      <c r="W153" s="182" t="s">
        <v>238</v>
      </c>
      <c r="X153" s="182" t="s">
        <v>863</v>
      </c>
      <c r="Y153" s="230" t="s">
        <v>863</v>
      </c>
      <c r="Z153" s="248" t="s">
        <v>1337</v>
      </c>
      <c r="AA153" s="248" t="s">
        <v>1338</v>
      </c>
      <c r="AB153" s="182" t="s">
        <v>863</v>
      </c>
      <c r="AC153" s="182" t="s">
        <v>863</v>
      </c>
      <c r="AD153" s="182" t="s">
        <v>863</v>
      </c>
      <c r="AE153" s="182" t="s">
        <v>863</v>
      </c>
      <c r="AF153" s="182" t="s">
        <v>863</v>
      </c>
      <c r="AG153" s="182" t="s">
        <v>22</v>
      </c>
      <c r="AH153" s="182" t="s">
        <v>1339</v>
      </c>
      <c r="AI153" s="182" t="s">
        <v>20</v>
      </c>
      <c r="AJ153" s="182" t="s">
        <v>206</v>
      </c>
      <c r="AK153" s="182"/>
      <c r="AL153" s="237" t="s">
        <v>1340</v>
      </c>
      <c r="AM153" s="238" t="s">
        <v>1341</v>
      </c>
      <c r="AN153" s="239" t="s">
        <v>1342</v>
      </c>
      <c r="AO153" s="238" t="s">
        <v>995</v>
      </c>
      <c r="AP153" s="182"/>
      <c r="AQ153" s="182" t="s">
        <v>902</v>
      </c>
      <c r="AR153" s="227" t="s">
        <v>247</v>
      </c>
      <c r="AS153" s="232">
        <v>7192797371</v>
      </c>
      <c r="AT153" s="232"/>
      <c r="AU153" s="232"/>
      <c r="AV153" s="238"/>
      <c r="AW153" s="240"/>
      <c r="AX153" s="293" t="s">
        <v>1343</v>
      </c>
      <c r="AY153" s="238"/>
      <c r="AZ153" s="238"/>
      <c r="BA153" s="232"/>
      <c r="BB153" s="238"/>
      <c r="BC153" s="238"/>
      <c r="BD153" s="182"/>
      <c r="BE153" s="182"/>
      <c r="BF153" s="238"/>
      <c r="BG153" s="234" t="str">
        <f t="shared" si="38"/>
        <v>SIM</v>
      </c>
      <c r="BH153" s="281">
        <f>'TURMA F'!AK41</f>
        <v>7</v>
      </c>
      <c r="BI153" s="281">
        <f>'TURMA F'!AL41</f>
        <v>8</v>
      </c>
      <c r="BJ153" s="281">
        <f>'TURMA F'!AM41</f>
        <v>7</v>
      </c>
      <c r="BK153" s="281">
        <f>'TURMA F'!AN41</f>
        <v>7.5</v>
      </c>
      <c r="BL153" s="235" t="str">
        <f>'TURMA F'!AR41</f>
        <v>NÃO</v>
      </c>
      <c r="BM153" s="235">
        <f>'TURMA F'!AS41</f>
        <v>0</v>
      </c>
      <c r="BN153" s="235">
        <f>'TURMA F'!AT41</f>
        <v>0</v>
      </c>
      <c r="BO153" s="235" t="str">
        <f>'TURMA F'!AU41</f>
        <v>NÃO</v>
      </c>
      <c r="BP153" s="235">
        <f>'TURMA F'!AV41</f>
        <v>0</v>
      </c>
      <c r="BQ153" s="235">
        <f>'TURMA F'!AW41</f>
        <v>0</v>
      </c>
      <c r="BS153" s="187"/>
      <c r="BT153" s="187"/>
      <c r="BU153" s="187"/>
      <c r="BV153" s="187"/>
      <c r="BW153" s="187"/>
      <c r="BX153" s="187"/>
      <c r="BY153" s="187"/>
      <c r="BZ153" s="187"/>
      <c r="CA153" s="187"/>
      <c r="CB153" s="187"/>
      <c r="CC153" s="187"/>
      <c r="CD153" s="187"/>
      <c r="CE153" s="187"/>
      <c r="CF153" s="187"/>
      <c r="CG153" s="187"/>
      <c r="CH153" s="187"/>
      <c r="CI153" s="187"/>
      <c r="CJ153" s="187"/>
      <c r="CK153" s="187"/>
      <c r="CL153" s="187"/>
      <c r="CM153" s="187"/>
      <c r="CN153" s="187"/>
      <c r="CO153" s="187"/>
      <c r="CP153" s="187"/>
      <c r="CQ153" s="187"/>
      <c r="CW153" s="185" t="s">
        <v>832</v>
      </c>
      <c r="CX153" s="185" t="s">
        <v>858</v>
      </c>
      <c r="CY153" s="185" t="s">
        <v>861</v>
      </c>
    </row>
    <row r="154" spans="1:103" s="185" customFormat="1" ht="15.75" customHeight="1" x14ac:dyDescent="0.25">
      <c r="A154" s="180">
        <f t="shared" si="29"/>
        <v>2014.3</v>
      </c>
      <c r="B154" s="180" t="str">
        <f t="shared" si="30"/>
        <v>SOLAR</v>
      </c>
      <c r="C154" s="179" t="str">
        <f t="shared" si="31"/>
        <v>COLETIVO PELOURINHO</v>
      </c>
      <c r="D154" s="179" t="str">
        <f t="shared" si="32"/>
        <v>Escola Olodum</v>
      </c>
      <c r="E154" s="179" t="str">
        <f t="shared" si="33"/>
        <v>Vinicius Gomez</v>
      </c>
      <c r="F154" s="179" t="str">
        <f>'TURMA F'!A42</f>
        <v>SIM</v>
      </c>
      <c r="G154" s="179" t="str">
        <f>'TURMA F'!B42</f>
        <v>SIM</v>
      </c>
      <c r="H154" s="179" t="str">
        <f>'TURMA F'!C42</f>
        <v>NÃO</v>
      </c>
      <c r="I154" s="179" t="str">
        <f>'TURMA F'!D42</f>
        <v>SIM</v>
      </c>
      <c r="J154" s="179" t="str">
        <f>'TURMA F'!E42</f>
        <v>NÃO</v>
      </c>
      <c r="K154" s="199" t="str">
        <f>'TURMA F'!F42</f>
        <v>SIM</v>
      </c>
      <c r="L154" s="180" t="str">
        <f>'TURMA F'!AX42</f>
        <v>NÃO</v>
      </c>
      <c r="M154" s="181" t="str">
        <f>'TURMA F'!Z42</f>
        <v>Sim</v>
      </c>
      <c r="N154" s="181">
        <f>'TURMA F'!H42</f>
        <v>0</v>
      </c>
      <c r="O154" s="182" t="str">
        <f t="shared" si="39"/>
        <v>Terça e Quinta</v>
      </c>
      <c r="P154" s="183" t="s">
        <v>146</v>
      </c>
      <c r="Q154" s="182" t="str">
        <f t="shared" si="40"/>
        <v>Logística</v>
      </c>
      <c r="R154" s="182" t="s">
        <v>1344</v>
      </c>
      <c r="S154" s="227" t="s">
        <v>12</v>
      </c>
      <c r="T154" s="241">
        <v>32634</v>
      </c>
      <c r="U154" s="229">
        <f t="shared" ca="1" si="41"/>
        <v>25</v>
      </c>
      <c r="V154" s="182" t="s">
        <v>238</v>
      </c>
      <c r="W154" s="182" t="s">
        <v>238</v>
      </c>
      <c r="X154" s="182" t="s">
        <v>863</v>
      </c>
      <c r="Y154" s="230" t="s">
        <v>863</v>
      </c>
      <c r="Z154" s="248" t="s">
        <v>1345</v>
      </c>
      <c r="AA154" s="248" t="s">
        <v>1346</v>
      </c>
      <c r="AB154" s="182" t="s">
        <v>863</v>
      </c>
      <c r="AC154" s="182" t="s">
        <v>863</v>
      </c>
      <c r="AD154" s="182" t="s">
        <v>863</v>
      </c>
      <c r="AE154" s="182" t="s">
        <v>238</v>
      </c>
      <c r="AF154" s="182" t="s">
        <v>238</v>
      </c>
      <c r="AG154" s="182" t="s">
        <v>25</v>
      </c>
      <c r="AH154" s="182"/>
      <c r="AI154" s="182"/>
      <c r="AJ154" s="182"/>
      <c r="AK154" s="182" t="s">
        <v>1347</v>
      </c>
      <c r="AL154" s="237" t="s">
        <v>1348</v>
      </c>
      <c r="AM154" s="238" t="s">
        <v>1349</v>
      </c>
      <c r="AN154" s="239" t="s">
        <v>1350</v>
      </c>
      <c r="AO154" s="238" t="s">
        <v>1351</v>
      </c>
      <c r="AP154" s="182"/>
      <c r="AQ154" s="182" t="s">
        <v>902</v>
      </c>
      <c r="AR154" s="227" t="s">
        <v>247</v>
      </c>
      <c r="AS154" s="232">
        <v>7186596029</v>
      </c>
      <c r="AT154" s="232"/>
      <c r="AU154" s="232"/>
      <c r="AV154" s="238"/>
      <c r="AW154" s="240"/>
      <c r="AX154" s="293" t="s">
        <v>1352</v>
      </c>
      <c r="AY154" s="238"/>
      <c r="AZ154" s="238"/>
      <c r="BA154" s="232"/>
      <c r="BB154" s="238"/>
      <c r="BC154" s="238"/>
      <c r="BD154" s="182"/>
      <c r="BE154" s="182"/>
      <c r="BF154" s="238"/>
      <c r="BG154" s="234" t="str">
        <f t="shared" si="38"/>
        <v>SIM</v>
      </c>
      <c r="BH154" s="281">
        <f>'TURMA F'!AK42</f>
        <v>8</v>
      </c>
      <c r="BI154" s="281">
        <f>'TURMA F'!AL42</f>
        <v>8</v>
      </c>
      <c r="BJ154" s="281">
        <f>'TURMA F'!AM42</f>
        <v>7</v>
      </c>
      <c r="BK154" s="281">
        <f>'TURMA F'!AN42</f>
        <v>8</v>
      </c>
      <c r="BL154" s="235" t="str">
        <f>'TURMA F'!AR42</f>
        <v>NÃO</v>
      </c>
      <c r="BM154" s="235">
        <f>'TURMA F'!AS42</f>
        <v>0</v>
      </c>
      <c r="BN154" s="235">
        <f>'TURMA F'!AT42</f>
        <v>0</v>
      </c>
      <c r="BO154" s="235" t="str">
        <f>'TURMA F'!AU42</f>
        <v>NÃO</v>
      </c>
      <c r="BP154" s="235">
        <f>'TURMA F'!AV42</f>
        <v>0</v>
      </c>
      <c r="BQ154" s="235">
        <f>'TURMA F'!AW42</f>
        <v>0</v>
      </c>
      <c r="BS154" s="187"/>
      <c r="BT154" s="187"/>
      <c r="BU154" s="187"/>
      <c r="BV154" s="187"/>
      <c r="BW154" s="187"/>
      <c r="BX154" s="187"/>
      <c r="BY154" s="187"/>
      <c r="BZ154" s="187"/>
      <c r="CA154" s="187"/>
      <c r="CB154" s="187"/>
      <c r="CC154" s="187"/>
      <c r="CD154" s="187"/>
      <c r="CE154" s="187"/>
      <c r="CF154" s="187"/>
      <c r="CG154" s="187"/>
      <c r="CH154" s="187"/>
      <c r="CI154" s="187"/>
      <c r="CJ154" s="187"/>
      <c r="CK154" s="187"/>
      <c r="CL154" s="187"/>
      <c r="CM154" s="187"/>
      <c r="CN154" s="187"/>
      <c r="CO154" s="187"/>
      <c r="CP154" s="187"/>
      <c r="CQ154" s="187"/>
      <c r="CW154" s="185" t="s">
        <v>833</v>
      </c>
      <c r="CX154" s="185" t="s">
        <v>859</v>
      </c>
      <c r="CY154" s="185" t="s">
        <v>176</v>
      </c>
    </row>
    <row r="155" spans="1:103" s="185" customFormat="1" ht="15.75" customHeight="1" x14ac:dyDescent="0.25">
      <c r="A155" s="180">
        <f t="shared" si="29"/>
        <v>2014.3</v>
      </c>
      <c r="B155" s="180" t="str">
        <f t="shared" si="30"/>
        <v>SOLAR</v>
      </c>
      <c r="C155" s="179" t="str">
        <f t="shared" si="31"/>
        <v>COLETIVO PELOURINHO</v>
      </c>
      <c r="D155" s="179" t="str">
        <f t="shared" si="32"/>
        <v>Escola Olodum</v>
      </c>
      <c r="E155" s="179" t="str">
        <f t="shared" si="33"/>
        <v>Vinicius Gomez</v>
      </c>
      <c r="F155" s="179" t="str">
        <f>'TURMA F'!A43</f>
        <v>SIM</v>
      </c>
      <c r="G155" s="179" t="str">
        <f>'TURMA F'!B43</f>
        <v>SIM</v>
      </c>
      <c r="H155" s="179" t="str">
        <f>'TURMA F'!C43</f>
        <v>NÃO</v>
      </c>
      <c r="I155" s="179" t="str">
        <f>'TURMA F'!D43</f>
        <v>SIM</v>
      </c>
      <c r="J155" s="179" t="str">
        <f>'TURMA F'!E43</f>
        <v>NÃO</v>
      </c>
      <c r="K155" s="199" t="str">
        <f>'TURMA F'!F43</f>
        <v>SIM</v>
      </c>
      <c r="L155" s="180" t="str">
        <f>'TURMA F'!AX43</f>
        <v>NÃO</v>
      </c>
      <c r="M155" s="181" t="str">
        <f>'TURMA F'!Z43</f>
        <v>Sim</v>
      </c>
      <c r="N155" s="181">
        <f>'TURMA F'!H43</f>
        <v>0</v>
      </c>
      <c r="O155" s="182" t="str">
        <f t="shared" si="39"/>
        <v>Terça e Quinta</v>
      </c>
      <c r="P155" s="183" t="s">
        <v>146</v>
      </c>
      <c r="Q155" s="182" t="str">
        <f t="shared" si="40"/>
        <v>Logística</v>
      </c>
      <c r="R155" s="182" t="s">
        <v>1280</v>
      </c>
      <c r="S155" s="227" t="s">
        <v>8</v>
      </c>
      <c r="T155" s="241">
        <v>32324</v>
      </c>
      <c r="U155" s="229">
        <f t="shared" ca="1" si="41"/>
        <v>26</v>
      </c>
      <c r="V155" s="182" t="s">
        <v>238</v>
      </c>
      <c r="W155" s="182" t="s">
        <v>238</v>
      </c>
      <c r="X155" s="182" t="s">
        <v>863</v>
      </c>
      <c r="Y155" s="230" t="s">
        <v>863</v>
      </c>
      <c r="Z155" s="248" t="s">
        <v>1281</v>
      </c>
      <c r="AA155" s="248" t="s">
        <v>1282</v>
      </c>
      <c r="AB155" s="182" t="s">
        <v>863</v>
      </c>
      <c r="AC155" s="182" t="s">
        <v>863</v>
      </c>
      <c r="AD155" s="182" t="s">
        <v>238</v>
      </c>
      <c r="AE155" s="182" t="s">
        <v>863</v>
      </c>
      <c r="AF155" s="182" t="s">
        <v>238</v>
      </c>
      <c r="AG155" s="182" t="s">
        <v>25</v>
      </c>
      <c r="AH155" s="182" t="s">
        <v>1186</v>
      </c>
      <c r="AI155" s="182"/>
      <c r="AJ155" s="182"/>
      <c r="AK155" s="182"/>
      <c r="AL155" s="237" t="s">
        <v>1283</v>
      </c>
      <c r="AM155" s="238">
        <v>239</v>
      </c>
      <c r="AN155" s="239" t="s">
        <v>1284</v>
      </c>
      <c r="AO155" s="238" t="s">
        <v>1235</v>
      </c>
      <c r="AP155" s="182"/>
      <c r="AQ155" s="182" t="s">
        <v>902</v>
      </c>
      <c r="AR155" s="227" t="s">
        <v>247</v>
      </c>
      <c r="AS155" s="232">
        <v>7193059775</v>
      </c>
      <c r="AT155" s="232"/>
      <c r="AU155" s="232"/>
      <c r="AV155" s="238"/>
      <c r="AW155" s="240"/>
      <c r="AX155" s="293" t="s">
        <v>1285</v>
      </c>
      <c r="AY155" s="238"/>
      <c r="AZ155" s="238"/>
      <c r="BA155" s="232"/>
      <c r="BB155" s="238"/>
      <c r="BC155" s="238"/>
      <c r="BD155" s="182"/>
      <c r="BE155" s="182"/>
      <c r="BF155" s="238"/>
      <c r="BG155" s="234" t="str">
        <f t="shared" si="38"/>
        <v>SIM</v>
      </c>
      <c r="BH155" s="281">
        <f>'TURMA F'!AK43</f>
        <v>9</v>
      </c>
      <c r="BI155" s="281">
        <f>'TURMA F'!AL43</f>
        <v>9</v>
      </c>
      <c r="BJ155" s="281">
        <f>'TURMA F'!AM43</f>
        <v>9</v>
      </c>
      <c r="BK155" s="281">
        <f>'TURMA F'!AN43</f>
        <v>9</v>
      </c>
      <c r="BL155" s="235" t="str">
        <f>'TURMA F'!AR43</f>
        <v>NÃO</v>
      </c>
      <c r="BM155" s="235">
        <f>'TURMA F'!AS43</f>
        <v>0</v>
      </c>
      <c r="BN155" s="235">
        <f>'TURMA F'!AT43</f>
        <v>0</v>
      </c>
      <c r="BO155" s="235" t="str">
        <f>'TURMA F'!AU43</f>
        <v>NÃO</v>
      </c>
      <c r="BP155" s="235">
        <f>'TURMA F'!AV43</f>
        <v>0</v>
      </c>
      <c r="BQ155" s="235">
        <f>'TURMA F'!AW43</f>
        <v>0</v>
      </c>
      <c r="BS155" s="187"/>
      <c r="BT155" s="187"/>
      <c r="BU155" s="187"/>
      <c r="BV155" s="187"/>
      <c r="BW155" s="187"/>
      <c r="BX155" s="187"/>
      <c r="BY155" s="187"/>
      <c r="BZ155" s="187"/>
      <c r="CA155" s="187"/>
      <c r="CB155" s="187"/>
      <c r="CC155" s="187"/>
      <c r="CD155" s="187"/>
      <c r="CE155" s="187"/>
      <c r="CF155" s="187"/>
      <c r="CG155" s="187"/>
      <c r="CH155" s="187"/>
      <c r="CI155" s="187"/>
      <c r="CJ155" s="187"/>
      <c r="CK155" s="187"/>
      <c r="CL155" s="187"/>
      <c r="CM155" s="187"/>
      <c r="CN155" s="187"/>
      <c r="CO155" s="187"/>
      <c r="CP155" s="187"/>
      <c r="CQ155" s="187"/>
      <c r="CW155" s="185" t="s">
        <v>834</v>
      </c>
      <c r="CX155" s="185" t="s">
        <v>860</v>
      </c>
      <c r="CY155" s="185" t="s">
        <v>176</v>
      </c>
    </row>
    <row r="156" spans="1:103" s="185" customFormat="1" ht="15.75" customHeight="1" x14ac:dyDescent="0.25">
      <c r="A156" s="180">
        <f t="shared" si="29"/>
        <v>2014.3</v>
      </c>
      <c r="B156" s="180" t="str">
        <f t="shared" si="30"/>
        <v>SOLAR</v>
      </c>
      <c r="C156" s="179" t="str">
        <f t="shared" si="31"/>
        <v>COLETIVO PELOURINHO</v>
      </c>
      <c r="D156" s="179" t="str">
        <f t="shared" si="32"/>
        <v>Escola Olodum</v>
      </c>
      <c r="E156" s="179" t="str">
        <f t="shared" si="33"/>
        <v>Vinicius Gomez</v>
      </c>
      <c r="F156" s="179" t="str">
        <f>'TURMA F'!A44</f>
        <v>SIM</v>
      </c>
      <c r="G156" s="179" t="str">
        <f>'TURMA F'!B44</f>
        <v>SIM</v>
      </c>
      <c r="H156" s="179" t="str">
        <f>'TURMA F'!C44</f>
        <v>NÃO</v>
      </c>
      <c r="I156" s="179" t="str">
        <f>'TURMA F'!D44</f>
        <v>SIM</v>
      </c>
      <c r="J156" s="179" t="str">
        <f>'TURMA F'!E44</f>
        <v>NÃO</v>
      </c>
      <c r="K156" s="199" t="str">
        <f>'TURMA F'!F44</f>
        <v>SIM</v>
      </c>
      <c r="L156" s="180" t="str">
        <f>'TURMA F'!AX44</f>
        <v>NÃO</v>
      </c>
      <c r="M156" s="181" t="str">
        <f>'TURMA F'!Z44</f>
        <v>Sim</v>
      </c>
      <c r="N156" s="181">
        <f>'TURMA F'!H44</f>
        <v>0</v>
      </c>
      <c r="O156" s="182" t="str">
        <f t="shared" si="39"/>
        <v>Terça e Quinta</v>
      </c>
      <c r="P156" s="183" t="s">
        <v>146</v>
      </c>
      <c r="Q156" s="182" t="str">
        <f t="shared" si="40"/>
        <v>Logística</v>
      </c>
      <c r="R156" s="182" t="s">
        <v>1353</v>
      </c>
      <c r="S156" s="227" t="s">
        <v>8</v>
      </c>
      <c r="T156" s="241">
        <v>32832</v>
      </c>
      <c r="U156" s="229">
        <f t="shared" ca="1" si="41"/>
        <v>24</v>
      </c>
      <c r="V156" s="182" t="s">
        <v>238</v>
      </c>
      <c r="W156" s="182" t="s">
        <v>238</v>
      </c>
      <c r="X156" s="182" t="s">
        <v>863</v>
      </c>
      <c r="Y156" s="182" t="s">
        <v>863</v>
      </c>
      <c r="Z156" s="248" t="s">
        <v>997</v>
      </c>
      <c r="AA156" s="248" t="s">
        <v>998</v>
      </c>
      <c r="AB156" s="182" t="s">
        <v>863</v>
      </c>
      <c r="AC156" s="182" t="s">
        <v>863</v>
      </c>
      <c r="AD156" s="182" t="s">
        <v>238</v>
      </c>
      <c r="AE156" s="182" t="s">
        <v>863</v>
      </c>
      <c r="AF156" s="182" t="s">
        <v>238</v>
      </c>
      <c r="AG156" s="182" t="s">
        <v>19</v>
      </c>
      <c r="AH156" s="182" t="s">
        <v>999</v>
      </c>
      <c r="AI156" s="182"/>
      <c r="AJ156" s="182"/>
      <c r="AK156" s="182"/>
      <c r="AL156" s="237" t="s">
        <v>1000</v>
      </c>
      <c r="AM156" s="238">
        <v>16</v>
      </c>
      <c r="AN156" s="239" t="s">
        <v>1001</v>
      </c>
      <c r="AO156" s="238" t="s">
        <v>1002</v>
      </c>
      <c r="AP156" s="182"/>
      <c r="AQ156" s="182" t="s">
        <v>902</v>
      </c>
      <c r="AR156" s="227" t="s">
        <v>247</v>
      </c>
      <c r="AS156" s="232">
        <v>7592633006</v>
      </c>
      <c r="AT156" s="232"/>
      <c r="AU156" s="232"/>
      <c r="AV156" s="238"/>
      <c r="AW156" s="240"/>
      <c r="AX156" s="293" t="s">
        <v>1003</v>
      </c>
      <c r="AY156" s="238"/>
      <c r="AZ156" s="238"/>
      <c r="BA156" s="232"/>
      <c r="BB156" s="238"/>
      <c r="BC156" s="238"/>
      <c r="BD156" s="182"/>
      <c r="BE156" s="182"/>
      <c r="BF156" s="238"/>
      <c r="BG156" s="234" t="str">
        <f t="shared" si="38"/>
        <v>SIM</v>
      </c>
      <c r="BH156" s="281">
        <f>'TURMA F'!AK44</f>
        <v>9</v>
      </c>
      <c r="BI156" s="281">
        <f>'TURMA F'!AL44</f>
        <v>7</v>
      </c>
      <c r="BJ156" s="281">
        <f>'TURMA F'!AM44</f>
        <v>9</v>
      </c>
      <c r="BK156" s="281">
        <f>'TURMA F'!AN44</f>
        <v>8</v>
      </c>
      <c r="BL156" s="235" t="str">
        <f>'TURMA F'!AR44</f>
        <v>NÃO</v>
      </c>
      <c r="BM156" s="235">
        <f>'TURMA F'!AS44</f>
        <v>0</v>
      </c>
      <c r="BN156" s="235">
        <f>'TURMA F'!AT44</f>
        <v>0</v>
      </c>
      <c r="BO156" s="235" t="str">
        <f>'TURMA F'!AU44</f>
        <v>NÃO</v>
      </c>
      <c r="BP156" s="235">
        <f>'TURMA F'!AV44</f>
        <v>0</v>
      </c>
      <c r="BQ156" s="235">
        <f>'TURMA F'!AW44</f>
        <v>0</v>
      </c>
      <c r="BS156" s="187"/>
      <c r="BT156" s="187"/>
      <c r="BU156" s="187"/>
      <c r="BV156" s="187"/>
      <c r="BW156" s="187"/>
      <c r="BX156" s="187"/>
      <c r="BY156" s="187"/>
      <c r="BZ156" s="187"/>
      <c r="CA156" s="187"/>
      <c r="CB156" s="187"/>
      <c r="CC156" s="187"/>
      <c r="CD156" s="187"/>
      <c r="CE156" s="187"/>
      <c r="CF156" s="187"/>
      <c r="CG156" s="187"/>
      <c r="CH156" s="187"/>
      <c r="CI156" s="187"/>
      <c r="CJ156" s="187"/>
      <c r="CK156" s="187"/>
      <c r="CL156" s="187"/>
      <c r="CM156" s="187"/>
      <c r="CN156" s="187"/>
      <c r="CO156" s="187"/>
      <c r="CP156" s="187"/>
      <c r="CQ156" s="187"/>
    </row>
    <row r="157" spans="1:103" s="185" customFormat="1" ht="15.75" customHeight="1" x14ac:dyDescent="0.25">
      <c r="A157" s="180">
        <f t="shared" si="29"/>
        <v>2014.3</v>
      </c>
      <c r="B157" s="180" t="str">
        <f t="shared" si="30"/>
        <v>SOLAR</v>
      </c>
      <c r="C157" s="179" t="str">
        <f t="shared" si="31"/>
        <v>COLETIVO PELOURINHO</v>
      </c>
      <c r="D157" s="179" t="str">
        <f t="shared" si="32"/>
        <v>Escola Olodum</v>
      </c>
      <c r="E157" s="179" t="str">
        <f t="shared" si="33"/>
        <v>Vinicius Gomez</v>
      </c>
      <c r="F157" s="179" t="str">
        <f>'TURMA F'!A45</f>
        <v>SIM</v>
      </c>
      <c r="G157" s="179" t="str">
        <f>'TURMA F'!B45</f>
        <v>SIM</v>
      </c>
      <c r="H157" s="179" t="str">
        <f>'TURMA F'!C45</f>
        <v>NÃO</v>
      </c>
      <c r="I157" s="179" t="str">
        <f>'TURMA F'!D45</f>
        <v>SIM</v>
      </c>
      <c r="J157" s="179" t="str">
        <f>'TURMA F'!E45</f>
        <v>NÃO</v>
      </c>
      <c r="K157" s="199" t="str">
        <f>'TURMA F'!F45</f>
        <v>SIM</v>
      </c>
      <c r="L157" s="180" t="str">
        <f>'TURMA F'!AX45</f>
        <v>NÃO</v>
      </c>
      <c r="M157" s="181" t="str">
        <f>'TURMA F'!Z45</f>
        <v>Sim</v>
      </c>
      <c r="N157" s="181">
        <f>'TURMA F'!H45</f>
        <v>0</v>
      </c>
      <c r="O157" s="182" t="str">
        <f t="shared" si="39"/>
        <v>Terça e Quinta</v>
      </c>
      <c r="P157" s="183" t="s">
        <v>146</v>
      </c>
      <c r="Q157" s="182" t="str">
        <f t="shared" si="40"/>
        <v>Logística</v>
      </c>
      <c r="R157" s="182" t="s">
        <v>1489</v>
      </c>
      <c r="S157" s="227" t="s">
        <v>8</v>
      </c>
      <c r="T157" s="241">
        <v>35276</v>
      </c>
      <c r="U157" s="229">
        <f t="shared" ca="1" si="41"/>
        <v>18</v>
      </c>
      <c r="V157" s="182" t="s">
        <v>238</v>
      </c>
      <c r="W157" s="182" t="s">
        <v>238</v>
      </c>
      <c r="X157" s="182" t="s">
        <v>863</v>
      </c>
      <c r="Y157" s="182" t="s">
        <v>863</v>
      </c>
      <c r="Z157" s="248" t="s">
        <v>1490</v>
      </c>
      <c r="AA157" s="248" t="s">
        <v>1491</v>
      </c>
      <c r="AB157" s="182" t="s">
        <v>863</v>
      </c>
      <c r="AC157" s="182" t="s">
        <v>863</v>
      </c>
      <c r="AD157" s="182" t="s">
        <v>238</v>
      </c>
      <c r="AE157" s="182" t="s">
        <v>863</v>
      </c>
      <c r="AF157" s="182" t="s">
        <v>238</v>
      </c>
      <c r="AG157" s="182" t="s">
        <v>19</v>
      </c>
      <c r="AH157" s="182"/>
      <c r="AI157" s="182"/>
      <c r="AJ157" s="182"/>
      <c r="AK157" s="182"/>
      <c r="AL157" s="237" t="s">
        <v>1492</v>
      </c>
      <c r="AM157" s="238">
        <v>2</v>
      </c>
      <c r="AN157" s="239" t="s">
        <v>1493</v>
      </c>
      <c r="AO157" s="238" t="s">
        <v>1035</v>
      </c>
      <c r="AP157" s="182"/>
      <c r="AQ157" s="182" t="s">
        <v>902</v>
      </c>
      <c r="AR157" s="227" t="s">
        <v>247</v>
      </c>
      <c r="AS157" s="232">
        <v>7192030682</v>
      </c>
      <c r="AT157" s="232"/>
      <c r="AU157" s="232"/>
      <c r="AV157" s="238"/>
      <c r="AW157" s="240"/>
      <c r="AX157" s="293" t="s">
        <v>1494</v>
      </c>
      <c r="AY157" s="238"/>
      <c r="AZ157" s="238"/>
      <c r="BA157" s="232"/>
      <c r="BB157" s="238"/>
      <c r="BC157" s="238"/>
      <c r="BD157" s="182"/>
      <c r="BE157" s="182"/>
      <c r="BF157" s="238"/>
      <c r="BG157" s="234" t="str">
        <f t="shared" si="38"/>
        <v>SIM</v>
      </c>
      <c r="BH157" s="281">
        <f>'TURMA F'!AK45</f>
        <v>9</v>
      </c>
      <c r="BI157" s="281">
        <f>'TURMA F'!AL45</f>
        <v>7</v>
      </c>
      <c r="BJ157" s="281">
        <f>'TURMA F'!AM45</f>
        <v>9</v>
      </c>
      <c r="BK157" s="281">
        <f>'TURMA F'!AN45</f>
        <v>8</v>
      </c>
      <c r="BL157" s="235" t="str">
        <f>'TURMA F'!AR45</f>
        <v>NÃO</v>
      </c>
      <c r="BM157" s="235">
        <f>'TURMA F'!AS45</f>
        <v>0</v>
      </c>
      <c r="BN157" s="235">
        <f>'TURMA F'!AT45</f>
        <v>0</v>
      </c>
      <c r="BO157" s="235" t="str">
        <f>'TURMA F'!AU45</f>
        <v>NÃO</v>
      </c>
      <c r="BP157" s="235">
        <f>'TURMA F'!AV45</f>
        <v>0</v>
      </c>
      <c r="BQ157" s="235">
        <f>'TURMA F'!AW45</f>
        <v>0</v>
      </c>
      <c r="BS157" s="187"/>
      <c r="BT157" s="187"/>
      <c r="BU157" s="187"/>
      <c r="BV157" s="187"/>
      <c r="BW157" s="187"/>
      <c r="BX157" s="187"/>
      <c r="BY157" s="187"/>
      <c r="BZ157" s="187"/>
      <c r="CA157" s="187"/>
      <c r="CB157" s="187"/>
      <c r="CC157" s="187"/>
      <c r="CD157" s="187"/>
      <c r="CE157" s="187"/>
      <c r="CF157" s="187"/>
      <c r="CG157" s="187"/>
      <c r="CH157" s="187"/>
      <c r="CI157" s="187"/>
      <c r="CJ157" s="187"/>
      <c r="CK157" s="187"/>
      <c r="CL157" s="187"/>
      <c r="CM157" s="187"/>
      <c r="CN157" s="187"/>
      <c r="CO157" s="187"/>
      <c r="CP157" s="187"/>
      <c r="CQ157" s="187"/>
    </row>
    <row r="158" spans="1:103" s="185" customFormat="1" ht="15.75" customHeight="1" x14ac:dyDescent="0.25">
      <c r="A158" s="180">
        <f t="shared" si="29"/>
        <v>2014.3</v>
      </c>
      <c r="B158" s="180" t="str">
        <f t="shared" si="30"/>
        <v>SOLAR</v>
      </c>
      <c r="C158" s="179" t="str">
        <f t="shared" si="31"/>
        <v>COLETIVO PELOURINHO</v>
      </c>
      <c r="D158" s="179" t="str">
        <f t="shared" si="32"/>
        <v>Escola Olodum</v>
      </c>
      <c r="E158" s="179" t="str">
        <f t="shared" si="33"/>
        <v>Vinicius Gomez</v>
      </c>
      <c r="F158" s="179" t="str">
        <f>'TURMA F'!A46</f>
        <v>SIM</v>
      </c>
      <c r="G158" s="179" t="str">
        <f>'TURMA F'!B46</f>
        <v>SIM</v>
      </c>
      <c r="H158" s="179" t="str">
        <f>'TURMA F'!C46</f>
        <v>NÃO</v>
      </c>
      <c r="I158" s="179" t="str">
        <f>'TURMA F'!D46</f>
        <v>SIM</v>
      </c>
      <c r="J158" s="179" t="str">
        <f>'TURMA F'!E46</f>
        <v>NÃO</v>
      </c>
      <c r="K158" s="199" t="str">
        <f>'TURMA F'!F46</f>
        <v>SIM</v>
      </c>
      <c r="L158" s="180" t="str">
        <f>'TURMA F'!AX46</f>
        <v>NÃO</v>
      </c>
      <c r="M158" s="181" t="str">
        <f>'TURMA F'!Z46</f>
        <v>Sim</v>
      </c>
      <c r="N158" s="181">
        <f>'TURMA F'!H46</f>
        <v>0</v>
      </c>
      <c r="O158" s="182" t="str">
        <f t="shared" si="39"/>
        <v>Terça e Quinta</v>
      </c>
      <c r="P158" s="183" t="s">
        <v>146</v>
      </c>
      <c r="Q158" s="182" t="str">
        <f t="shared" si="40"/>
        <v>Logística</v>
      </c>
      <c r="R158" s="182" t="s">
        <v>1501</v>
      </c>
      <c r="S158" s="296" t="s">
        <v>8</v>
      </c>
      <c r="T158" s="297">
        <v>34124</v>
      </c>
      <c r="U158" s="229">
        <f t="shared" ca="1" si="41"/>
        <v>21</v>
      </c>
      <c r="V158" s="182" t="s">
        <v>238</v>
      </c>
      <c r="W158" s="182" t="s">
        <v>238</v>
      </c>
      <c r="X158" s="182" t="s">
        <v>863</v>
      </c>
      <c r="Y158" s="230" t="s">
        <v>863</v>
      </c>
      <c r="Z158" s="248" t="s">
        <v>1516</v>
      </c>
      <c r="AA158" s="248">
        <v>4755310589</v>
      </c>
      <c r="AB158" s="295" t="s">
        <v>192</v>
      </c>
      <c r="AC158" s="295" t="s">
        <v>192</v>
      </c>
      <c r="AD158" s="182" t="s">
        <v>238</v>
      </c>
      <c r="AE158" s="295" t="s">
        <v>192</v>
      </c>
      <c r="AF158" s="182" t="s">
        <v>238</v>
      </c>
      <c r="AG158" s="182" t="s">
        <v>19</v>
      </c>
      <c r="AH158" s="295"/>
      <c r="AI158" s="295"/>
      <c r="AJ158" s="296"/>
      <c r="AK158" s="295"/>
      <c r="AL158" s="296" t="s">
        <v>1502</v>
      </c>
      <c r="AM158" s="295">
        <v>45</v>
      </c>
      <c r="AN158" s="295" t="s">
        <v>1503</v>
      </c>
      <c r="AO158" s="295" t="s">
        <v>1504</v>
      </c>
      <c r="AP158" s="295"/>
      <c r="AQ158" s="295" t="s">
        <v>902</v>
      </c>
      <c r="AR158" s="296" t="s">
        <v>247</v>
      </c>
      <c r="AS158" s="232">
        <v>7188031077</v>
      </c>
      <c r="AT158" s="232"/>
      <c r="AU158" s="232"/>
      <c r="AV158" s="238"/>
      <c r="AW158" s="240"/>
      <c r="AX158" s="184" t="s">
        <v>1521</v>
      </c>
      <c r="AY158" s="238"/>
      <c r="AZ158" s="238"/>
      <c r="BA158" s="232"/>
      <c r="BB158" s="238"/>
      <c r="BC158" s="238"/>
      <c r="BD158" s="182"/>
      <c r="BE158" s="182"/>
      <c r="BF158" s="238"/>
      <c r="BG158" s="234" t="str">
        <f t="shared" si="38"/>
        <v>SIM</v>
      </c>
      <c r="BH158" s="281">
        <f>'TURMA F'!AK46</f>
        <v>8</v>
      </c>
      <c r="BI158" s="281">
        <f>'TURMA F'!AL46</f>
        <v>9</v>
      </c>
      <c r="BJ158" s="281">
        <f>'TURMA F'!AM46</f>
        <v>8</v>
      </c>
      <c r="BK158" s="281">
        <f>'TURMA F'!AN46</f>
        <v>8.5</v>
      </c>
      <c r="BL158" s="235" t="str">
        <f>'TURMA F'!AR46</f>
        <v>NÃO</v>
      </c>
      <c r="BM158" s="235">
        <f>'TURMA F'!AS46</f>
        <v>0</v>
      </c>
      <c r="BN158" s="235">
        <f>'TURMA F'!AT46</f>
        <v>0</v>
      </c>
      <c r="BO158" s="235" t="str">
        <f>'TURMA F'!AU46</f>
        <v>NÃO</v>
      </c>
      <c r="BP158" s="235">
        <f>'TURMA F'!AV46</f>
        <v>0</v>
      </c>
      <c r="BQ158" s="235">
        <f>'TURMA F'!AW46</f>
        <v>0</v>
      </c>
      <c r="BS158" s="187"/>
      <c r="BT158" s="187"/>
      <c r="BU158" s="187"/>
      <c r="BV158" s="187"/>
      <c r="BW158" s="187"/>
      <c r="BX158" s="187"/>
      <c r="BY158" s="187"/>
      <c r="BZ158" s="187"/>
      <c r="CA158" s="187"/>
      <c r="CB158" s="187"/>
      <c r="CC158" s="187"/>
      <c r="CD158" s="187"/>
      <c r="CE158" s="187"/>
      <c r="CF158" s="187"/>
      <c r="CG158" s="187"/>
      <c r="CH158" s="187"/>
      <c r="CI158" s="187"/>
      <c r="CJ158" s="187"/>
      <c r="CK158" s="187"/>
      <c r="CL158" s="187"/>
      <c r="CM158" s="187"/>
      <c r="CN158" s="187"/>
      <c r="CO158" s="187"/>
      <c r="CP158" s="187"/>
      <c r="CQ158" s="187"/>
    </row>
    <row r="159" spans="1:103" s="185" customFormat="1" ht="15.75" customHeight="1" x14ac:dyDescent="0.25">
      <c r="A159" s="180">
        <f t="shared" si="29"/>
        <v>2014.3</v>
      </c>
      <c r="B159" s="180" t="str">
        <f t="shared" si="30"/>
        <v>SOLAR</v>
      </c>
      <c r="C159" s="179" t="str">
        <f t="shared" si="31"/>
        <v>COLETIVO PELOURINHO</v>
      </c>
      <c r="D159" s="179" t="str">
        <f t="shared" si="32"/>
        <v>Escola Olodum</v>
      </c>
      <c r="E159" s="179" t="str">
        <f t="shared" si="33"/>
        <v>Vinicius Gomez</v>
      </c>
      <c r="F159" s="179" t="str">
        <f>'TURMA F'!A47</f>
        <v>SIM</v>
      </c>
      <c r="G159" s="179" t="str">
        <f>'TURMA F'!B47</f>
        <v>SIM</v>
      </c>
      <c r="H159" s="179" t="str">
        <f>'TURMA F'!C47</f>
        <v>NÃO</v>
      </c>
      <c r="I159" s="179" t="str">
        <f>'TURMA F'!D47</f>
        <v>SIM</v>
      </c>
      <c r="J159" s="179" t="str">
        <f>'TURMA F'!E47</f>
        <v>NÃO</v>
      </c>
      <c r="K159" s="199" t="str">
        <f>'TURMA F'!F47</f>
        <v>SIM</v>
      </c>
      <c r="L159" s="180" t="str">
        <f>'TURMA F'!AX47</f>
        <v>NÃO</v>
      </c>
      <c r="M159" s="181" t="str">
        <f>'TURMA F'!Z47</f>
        <v>Sim</v>
      </c>
      <c r="N159" s="181">
        <f>'TURMA F'!H47</f>
        <v>0</v>
      </c>
      <c r="O159" s="182" t="str">
        <f t="shared" si="39"/>
        <v>Terça e Quinta</v>
      </c>
      <c r="P159" s="183" t="s">
        <v>146</v>
      </c>
      <c r="Q159" s="182" t="str">
        <f t="shared" si="40"/>
        <v>Logística</v>
      </c>
      <c r="R159" s="182" t="s">
        <v>1500</v>
      </c>
      <c r="S159" s="296" t="s">
        <v>12</v>
      </c>
      <c r="T159" s="298">
        <v>34598</v>
      </c>
      <c r="U159" s="229">
        <f t="shared" ca="1" si="41"/>
        <v>20</v>
      </c>
      <c r="V159" s="182" t="s">
        <v>238</v>
      </c>
      <c r="W159" s="182" t="s">
        <v>238</v>
      </c>
      <c r="X159" s="182" t="s">
        <v>863</v>
      </c>
      <c r="Y159" s="230" t="s">
        <v>863</v>
      </c>
      <c r="Z159" s="248" t="s">
        <v>1517</v>
      </c>
      <c r="AA159" s="248">
        <v>6693778569</v>
      </c>
      <c r="AB159" s="295" t="s">
        <v>192</v>
      </c>
      <c r="AC159" s="295" t="s">
        <v>192</v>
      </c>
      <c r="AD159" s="182" t="s">
        <v>238</v>
      </c>
      <c r="AE159" s="295" t="s">
        <v>193</v>
      </c>
      <c r="AF159" s="182" t="s">
        <v>238</v>
      </c>
      <c r="AG159" s="182" t="s">
        <v>19</v>
      </c>
      <c r="AH159" s="295"/>
      <c r="AI159" s="295"/>
      <c r="AJ159" s="299"/>
      <c r="AK159" s="300"/>
      <c r="AL159" s="299" t="s">
        <v>1505</v>
      </c>
      <c r="AM159" s="300">
        <v>3</v>
      </c>
      <c r="AN159" s="239" t="s">
        <v>1255</v>
      </c>
      <c r="AO159" s="300" t="s">
        <v>1256</v>
      </c>
      <c r="AP159" s="295"/>
      <c r="AQ159" s="295" t="s">
        <v>902</v>
      </c>
      <c r="AR159" s="296" t="s">
        <v>247</v>
      </c>
      <c r="AS159" s="232">
        <v>7181453884</v>
      </c>
      <c r="AT159" s="232"/>
      <c r="AU159" s="232"/>
      <c r="AV159" s="238"/>
      <c r="AW159" s="240"/>
      <c r="AX159" s="184" t="s">
        <v>1522</v>
      </c>
      <c r="AY159" s="238"/>
      <c r="AZ159" s="238"/>
      <c r="BA159" s="232"/>
      <c r="BB159" s="238"/>
      <c r="BC159" s="238"/>
      <c r="BD159" s="182"/>
      <c r="BE159" s="182"/>
      <c r="BF159" s="238"/>
      <c r="BG159" s="234" t="str">
        <f t="shared" si="38"/>
        <v>SIM</v>
      </c>
      <c r="BH159" s="281">
        <f>'TURMA F'!AK47</f>
        <v>7</v>
      </c>
      <c r="BI159" s="281">
        <f>'TURMA F'!AL47</f>
        <v>8</v>
      </c>
      <c r="BJ159" s="281">
        <f>'TURMA F'!AM47</f>
        <v>7</v>
      </c>
      <c r="BK159" s="281">
        <f>'TURMA F'!AN47</f>
        <v>7.5</v>
      </c>
      <c r="BL159" s="235" t="str">
        <f>'TURMA F'!AR47</f>
        <v>NÃO</v>
      </c>
      <c r="BM159" s="235">
        <f>'TURMA F'!AS47</f>
        <v>0</v>
      </c>
      <c r="BN159" s="235">
        <f>'TURMA F'!AT47</f>
        <v>0</v>
      </c>
      <c r="BO159" s="235" t="str">
        <f>'TURMA F'!AU47</f>
        <v>NÃO</v>
      </c>
      <c r="BP159" s="235">
        <f>'TURMA F'!AV47</f>
        <v>0</v>
      </c>
      <c r="BQ159" s="235">
        <f>'TURMA F'!AW47</f>
        <v>0</v>
      </c>
      <c r="BS159" s="187"/>
      <c r="BT159" s="187"/>
      <c r="BU159" s="187"/>
      <c r="BV159" s="187"/>
      <c r="BW159" s="187"/>
      <c r="BX159" s="187"/>
      <c r="BY159" s="187"/>
      <c r="BZ159" s="187"/>
      <c r="CA159" s="187"/>
      <c r="CB159" s="187"/>
      <c r="CC159" s="187"/>
      <c r="CD159" s="187"/>
      <c r="CE159" s="187"/>
      <c r="CF159" s="187"/>
      <c r="CG159" s="187"/>
      <c r="CH159" s="187"/>
      <c r="CI159" s="187"/>
      <c r="CJ159" s="187"/>
      <c r="CK159" s="187"/>
      <c r="CL159" s="187"/>
      <c r="CM159" s="187"/>
      <c r="CN159" s="187"/>
      <c r="CO159" s="187"/>
      <c r="CP159" s="187"/>
      <c r="CQ159" s="187"/>
    </row>
    <row r="160" spans="1:103" s="185" customFormat="1" ht="15.75" customHeight="1" x14ac:dyDescent="0.25">
      <c r="A160" s="180">
        <f t="shared" si="29"/>
        <v>2014.3</v>
      </c>
      <c r="B160" s="180" t="str">
        <f t="shared" si="30"/>
        <v>SOLAR</v>
      </c>
      <c r="C160" s="179" t="str">
        <f t="shared" si="31"/>
        <v>COLETIVO PELOURINHO</v>
      </c>
      <c r="D160" s="179" t="str">
        <f t="shared" si="32"/>
        <v>Escola Olodum</v>
      </c>
      <c r="E160" s="179" t="str">
        <f t="shared" si="33"/>
        <v>Vinicius Gomez</v>
      </c>
      <c r="F160" s="179" t="str">
        <f>'TURMA F'!A48</f>
        <v>SIM</v>
      </c>
      <c r="G160" s="179" t="str">
        <f>'TURMA F'!B48</f>
        <v>SIM</v>
      </c>
      <c r="H160" s="179" t="str">
        <f>'TURMA F'!C48</f>
        <v>NÃO</v>
      </c>
      <c r="I160" s="179" t="str">
        <f>'TURMA F'!D48</f>
        <v>SIM</v>
      </c>
      <c r="J160" s="179" t="str">
        <f>'TURMA F'!E48</f>
        <v>NÃO</v>
      </c>
      <c r="K160" s="199" t="str">
        <f>'TURMA F'!F48</f>
        <v>SIM</v>
      </c>
      <c r="L160" s="180" t="str">
        <f>'TURMA F'!AX48</f>
        <v>NÃO</v>
      </c>
      <c r="M160" s="181" t="str">
        <f>'TURMA F'!Z48</f>
        <v>Sim</v>
      </c>
      <c r="N160" s="181">
        <f>'TURMA F'!H48</f>
        <v>0</v>
      </c>
      <c r="O160" s="182" t="str">
        <f t="shared" si="39"/>
        <v>Terça e Quinta</v>
      </c>
      <c r="P160" s="183" t="s">
        <v>146</v>
      </c>
      <c r="Q160" s="182" t="str">
        <f t="shared" si="40"/>
        <v>Logística</v>
      </c>
      <c r="R160" s="182" t="s">
        <v>1499</v>
      </c>
      <c r="S160" s="296" t="s">
        <v>12</v>
      </c>
      <c r="T160" s="298">
        <v>33744</v>
      </c>
      <c r="U160" s="229">
        <f t="shared" ca="1" si="41"/>
        <v>22</v>
      </c>
      <c r="V160" s="182" t="s">
        <v>238</v>
      </c>
      <c r="W160" s="182" t="s">
        <v>238</v>
      </c>
      <c r="X160" s="182" t="s">
        <v>863</v>
      </c>
      <c r="Y160" s="230" t="s">
        <v>863</v>
      </c>
      <c r="Z160" s="248" t="s">
        <v>1518</v>
      </c>
      <c r="AA160" s="248">
        <v>3586423581</v>
      </c>
      <c r="AB160" s="295" t="s">
        <v>192</v>
      </c>
      <c r="AC160" s="295" t="s">
        <v>192</v>
      </c>
      <c r="AD160" s="182" t="s">
        <v>238</v>
      </c>
      <c r="AE160" s="295" t="s">
        <v>193</v>
      </c>
      <c r="AF160" s="182" t="s">
        <v>238</v>
      </c>
      <c r="AG160" s="182" t="s">
        <v>19</v>
      </c>
      <c r="AH160" s="295"/>
      <c r="AI160" s="295"/>
      <c r="AJ160" s="301"/>
      <c r="AK160" s="300"/>
      <c r="AL160" s="301" t="s">
        <v>1506</v>
      </c>
      <c r="AM160" s="300">
        <v>3</v>
      </c>
      <c r="AN160" s="239" t="s">
        <v>1255</v>
      </c>
      <c r="AO160" s="300" t="s">
        <v>1507</v>
      </c>
      <c r="AP160" s="295"/>
      <c r="AQ160" s="295" t="s">
        <v>902</v>
      </c>
      <c r="AR160" s="296" t="s">
        <v>247</v>
      </c>
      <c r="AS160" s="232">
        <v>7185724468</v>
      </c>
      <c r="AT160" s="232"/>
      <c r="AU160" s="232"/>
      <c r="AV160" s="238"/>
      <c r="AW160" s="240"/>
      <c r="AX160" s="184" t="s">
        <v>1523</v>
      </c>
      <c r="AY160" s="238"/>
      <c r="AZ160" s="238"/>
      <c r="BA160" s="232"/>
      <c r="BB160" s="238"/>
      <c r="BC160" s="238"/>
      <c r="BD160" s="182"/>
      <c r="BE160" s="182"/>
      <c r="BF160" s="238"/>
      <c r="BG160" s="234" t="str">
        <f t="shared" si="38"/>
        <v>SIM</v>
      </c>
      <c r="BH160" s="281">
        <f>'TURMA F'!AK48</f>
        <v>8</v>
      </c>
      <c r="BI160" s="281">
        <f>'TURMA F'!AL48</f>
        <v>9</v>
      </c>
      <c r="BJ160" s="281">
        <f>'TURMA F'!AM48</f>
        <v>7</v>
      </c>
      <c r="BK160" s="281">
        <f>'TURMA F'!AN48</f>
        <v>8.5</v>
      </c>
      <c r="BL160" s="235" t="str">
        <f>'TURMA F'!AR48</f>
        <v>NÃO</v>
      </c>
      <c r="BM160" s="235">
        <f>'TURMA F'!AS48</f>
        <v>0</v>
      </c>
      <c r="BN160" s="235">
        <f>'TURMA F'!AT48</f>
        <v>0</v>
      </c>
      <c r="BO160" s="235" t="str">
        <f>'TURMA F'!AU48</f>
        <v>NÃO</v>
      </c>
      <c r="BP160" s="235">
        <f>'TURMA F'!AV48</f>
        <v>0</v>
      </c>
      <c r="BQ160" s="235">
        <f>'TURMA F'!AW48</f>
        <v>0</v>
      </c>
      <c r="BS160" s="187"/>
      <c r="BT160" s="187"/>
      <c r="BU160" s="187"/>
      <c r="BV160" s="187"/>
      <c r="BW160" s="187"/>
      <c r="BX160" s="187"/>
      <c r="BY160" s="187"/>
      <c r="BZ160" s="187"/>
      <c r="CA160" s="187"/>
      <c r="CB160" s="187"/>
      <c r="CC160" s="187"/>
      <c r="CD160" s="187"/>
      <c r="CE160" s="187"/>
      <c r="CF160" s="187"/>
      <c r="CG160" s="187"/>
      <c r="CH160" s="187"/>
      <c r="CI160" s="187"/>
      <c r="CJ160" s="187"/>
      <c r="CK160" s="187"/>
      <c r="CL160" s="187"/>
      <c r="CM160" s="187"/>
      <c r="CN160" s="187"/>
      <c r="CO160" s="187"/>
      <c r="CP160" s="187"/>
      <c r="CQ160" s="187"/>
    </row>
    <row r="161" spans="1:95" s="185" customFormat="1" ht="15.75" customHeight="1" x14ac:dyDescent="0.25">
      <c r="A161" s="180">
        <f t="shared" si="29"/>
        <v>2014.3</v>
      </c>
      <c r="B161" s="180" t="str">
        <f t="shared" si="30"/>
        <v>SOLAR</v>
      </c>
      <c r="C161" s="179" t="str">
        <f t="shared" si="31"/>
        <v>COLETIVO PELOURINHO</v>
      </c>
      <c r="D161" s="179" t="str">
        <f t="shared" si="32"/>
        <v>Escola Olodum</v>
      </c>
      <c r="E161" s="179" t="str">
        <f t="shared" si="33"/>
        <v>Vinicius Gomez</v>
      </c>
      <c r="F161" s="179" t="str">
        <f>'TURMA F'!A49</f>
        <v>SIM</v>
      </c>
      <c r="G161" s="179" t="str">
        <f>'TURMA F'!B49</f>
        <v>SIM</v>
      </c>
      <c r="H161" s="179" t="str">
        <f>'TURMA F'!C49</f>
        <v>NÃO</v>
      </c>
      <c r="I161" s="179" t="str">
        <f>'TURMA F'!D49</f>
        <v>SIM</v>
      </c>
      <c r="J161" s="179" t="str">
        <f>'TURMA F'!E49</f>
        <v>NÃO</v>
      </c>
      <c r="K161" s="199" t="str">
        <f>'TURMA F'!F49</f>
        <v>SIM</v>
      </c>
      <c r="L161" s="180" t="str">
        <f>'TURMA F'!AX49</f>
        <v>NÃO</v>
      </c>
      <c r="M161" s="181" t="str">
        <f>'TURMA F'!Z49</f>
        <v>Sim</v>
      </c>
      <c r="N161" s="181">
        <f>'TURMA F'!H49</f>
        <v>0</v>
      </c>
      <c r="O161" s="182" t="str">
        <f t="shared" si="39"/>
        <v>Terça e Quinta</v>
      </c>
      <c r="P161" s="183" t="s">
        <v>146</v>
      </c>
      <c r="Q161" s="182" t="str">
        <f t="shared" si="40"/>
        <v>Logística</v>
      </c>
      <c r="R161" s="182" t="s">
        <v>1498</v>
      </c>
      <c r="S161" s="296" t="s">
        <v>12</v>
      </c>
      <c r="T161" s="298">
        <v>33482</v>
      </c>
      <c r="U161" s="229">
        <f t="shared" ca="1" si="41"/>
        <v>23</v>
      </c>
      <c r="V161" s="182" t="s">
        <v>238</v>
      </c>
      <c r="W161" s="182" t="s">
        <v>238</v>
      </c>
      <c r="X161" s="182" t="s">
        <v>863</v>
      </c>
      <c r="Y161" s="182" t="s">
        <v>863</v>
      </c>
      <c r="Z161" s="248" t="s">
        <v>1508</v>
      </c>
      <c r="AA161" s="248">
        <v>3854135587</v>
      </c>
      <c r="AB161" s="295" t="s">
        <v>192</v>
      </c>
      <c r="AC161" s="295" t="s">
        <v>192</v>
      </c>
      <c r="AD161" s="182" t="s">
        <v>238</v>
      </c>
      <c r="AE161" s="295" t="s">
        <v>193</v>
      </c>
      <c r="AF161" s="182" t="s">
        <v>238</v>
      </c>
      <c r="AG161" s="182" t="s">
        <v>19</v>
      </c>
      <c r="AH161" s="295"/>
      <c r="AI161" s="295"/>
      <c r="AJ161" s="301"/>
      <c r="AK161" s="300"/>
      <c r="AL161" s="301" t="s">
        <v>1509</v>
      </c>
      <c r="AM161" s="300" t="s">
        <v>1510</v>
      </c>
      <c r="AN161" s="239" t="s">
        <v>1255</v>
      </c>
      <c r="AO161" s="300" t="s">
        <v>1507</v>
      </c>
      <c r="AP161" s="295"/>
      <c r="AQ161" s="295" t="s">
        <v>902</v>
      </c>
      <c r="AR161" s="296" t="s">
        <v>247</v>
      </c>
      <c r="AS161" s="232">
        <v>7183471423</v>
      </c>
      <c r="AT161" s="232"/>
      <c r="AU161" s="232"/>
      <c r="AV161" s="238"/>
      <c r="AW161" s="240"/>
      <c r="AX161" s="293" t="s">
        <v>1526</v>
      </c>
      <c r="AY161" s="238"/>
      <c r="AZ161" s="238"/>
      <c r="BA161" s="232"/>
      <c r="BB161" s="238"/>
      <c r="BC161" s="238"/>
      <c r="BD161" s="182"/>
      <c r="BE161" s="182"/>
      <c r="BF161" s="238"/>
      <c r="BG161" s="234" t="str">
        <f t="shared" si="38"/>
        <v>SIM</v>
      </c>
      <c r="BH161" s="281">
        <f>'TURMA F'!AK49</f>
        <v>8</v>
      </c>
      <c r="BI161" s="281">
        <f>'TURMA F'!AL49</f>
        <v>10</v>
      </c>
      <c r="BJ161" s="281">
        <f>'TURMA F'!AM49</f>
        <v>9</v>
      </c>
      <c r="BK161" s="281">
        <f>'TURMA F'!AN49</f>
        <v>9</v>
      </c>
      <c r="BL161" s="235" t="str">
        <f>'TURMA F'!AR49</f>
        <v>NÃO</v>
      </c>
      <c r="BM161" s="235">
        <f>'TURMA F'!AS49</f>
        <v>0</v>
      </c>
      <c r="BN161" s="235">
        <f>'TURMA F'!AT49</f>
        <v>0</v>
      </c>
      <c r="BO161" s="235" t="str">
        <f>'TURMA F'!AU49</f>
        <v>NÃO</v>
      </c>
      <c r="BP161" s="235">
        <f>'TURMA F'!AV49</f>
        <v>0</v>
      </c>
      <c r="BQ161" s="235">
        <f>'TURMA F'!AW49</f>
        <v>0</v>
      </c>
      <c r="BS161" s="187"/>
      <c r="BT161" s="187"/>
      <c r="BU161" s="187"/>
      <c r="BV161" s="187"/>
      <c r="BW161" s="187"/>
      <c r="BX161" s="187"/>
      <c r="BY161" s="187"/>
      <c r="BZ161" s="187"/>
      <c r="CA161" s="187"/>
      <c r="CB161" s="187"/>
      <c r="CC161" s="187"/>
      <c r="CD161" s="187"/>
      <c r="CE161" s="187"/>
      <c r="CF161" s="187"/>
      <c r="CG161" s="187"/>
      <c r="CH161" s="187"/>
      <c r="CI161" s="187"/>
      <c r="CJ161" s="187"/>
      <c r="CK161" s="187"/>
      <c r="CL161" s="187"/>
      <c r="CM161" s="187"/>
      <c r="CN161" s="187"/>
      <c r="CO161" s="187"/>
      <c r="CP161" s="187"/>
      <c r="CQ161" s="187"/>
    </row>
    <row r="162" spans="1:95" s="185" customFormat="1" ht="15.75" customHeight="1" x14ac:dyDescent="0.25">
      <c r="A162" s="180">
        <f t="shared" si="29"/>
        <v>2014.3</v>
      </c>
      <c r="B162" s="180" t="str">
        <f t="shared" si="30"/>
        <v>SOLAR</v>
      </c>
      <c r="C162" s="179" t="str">
        <f t="shared" si="31"/>
        <v>COLETIVO PELOURINHO</v>
      </c>
      <c r="D162" s="179" t="str">
        <f t="shared" si="32"/>
        <v>Escola Olodum</v>
      </c>
      <c r="E162" s="179" t="str">
        <f t="shared" si="33"/>
        <v>Vinicius Gomez</v>
      </c>
      <c r="F162" s="179" t="str">
        <f>'TURMA F'!A50</f>
        <v>SIM</v>
      </c>
      <c r="G162" s="179" t="str">
        <f>'TURMA F'!B50</f>
        <v>NÃO</v>
      </c>
      <c r="H162" s="179" t="str">
        <f>'TURMA F'!C50</f>
        <v>SIM</v>
      </c>
      <c r="I162" s="179" t="str">
        <f>'TURMA F'!D50</f>
        <v>NÃO</v>
      </c>
      <c r="J162" s="179" t="str">
        <f>'TURMA F'!E50</f>
        <v>NÃO</v>
      </c>
      <c r="K162" s="199" t="str">
        <f>'TURMA F'!F50</f>
        <v>NÃO</v>
      </c>
      <c r="L162" s="180" t="str">
        <f>'TURMA F'!AX50</f>
        <v>NÃO</v>
      </c>
      <c r="M162" s="181" t="str">
        <f>'TURMA F'!Z50</f>
        <v>Não</v>
      </c>
      <c r="N162" s="181">
        <f>'TURMA F'!H50</f>
        <v>0</v>
      </c>
      <c r="O162" s="182" t="str">
        <f t="shared" si="39"/>
        <v>Terça e Quinta</v>
      </c>
      <c r="P162" s="183" t="s">
        <v>146</v>
      </c>
      <c r="Q162" s="182" t="str">
        <f t="shared" si="40"/>
        <v>Logística</v>
      </c>
      <c r="R162" s="182" t="s">
        <v>1497</v>
      </c>
      <c r="S162" s="296" t="s">
        <v>12</v>
      </c>
      <c r="T162" s="298">
        <v>35467</v>
      </c>
      <c r="U162" s="229">
        <f t="shared" ca="1" si="41"/>
        <v>17</v>
      </c>
      <c r="V162" s="182" t="s">
        <v>238</v>
      </c>
      <c r="W162" s="182" t="s">
        <v>238</v>
      </c>
      <c r="X162" s="182" t="s">
        <v>863</v>
      </c>
      <c r="Y162" s="182" t="s">
        <v>863</v>
      </c>
      <c r="Z162" s="248" t="s">
        <v>1528</v>
      </c>
      <c r="AA162" s="248"/>
      <c r="AB162" s="295" t="s">
        <v>192</v>
      </c>
      <c r="AC162" s="295" t="s">
        <v>192</v>
      </c>
      <c r="AD162" s="182" t="s">
        <v>238</v>
      </c>
      <c r="AE162" s="295" t="s">
        <v>193</v>
      </c>
      <c r="AF162" s="182" t="s">
        <v>238</v>
      </c>
      <c r="AG162" s="182" t="s">
        <v>19</v>
      </c>
      <c r="AH162" s="295"/>
      <c r="AI162" s="295"/>
      <c r="AJ162" s="301"/>
      <c r="AK162" s="300"/>
      <c r="AL162" s="301" t="s">
        <v>1511</v>
      </c>
      <c r="AM162" s="300">
        <v>715</v>
      </c>
      <c r="AN162" s="239" t="s">
        <v>1255</v>
      </c>
      <c r="AO162" s="300" t="s">
        <v>1512</v>
      </c>
      <c r="AP162" s="295"/>
      <c r="AQ162" s="295" t="s">
        <v>902</v>
      </c>
      <c r="AR162" s="296" t="s">
        <v>247</v>
      </c>
      <c r="AS162" s="232">
        <v>7188122764</v>
      </c>
      <c r="AT162" s="232"/>
      <c r="AU162" s="232"/>
      <c r="AV162" s="238"/>
      <c r="AW162" s="240"/>
      <c r="AX162" s="184" t="s">
        <v>1524</v>
      </c>
      <c r="AY162" s="238"/>
      <c r="AZ162" s="238"/>
      <c r="BA162" s="232"/>
      <c r="BB162" s="238"/>
      <c r="BC162" s="238"/>
      <c r="BD162" s="182"/>
      <c r="BE162" s="182"/>
      <c r="BF162" s="238"/>
      <c r="BG162" s="234" t="str">
        <f t="shared" si="38"/>
        <v>NÃO</v>
      </c>
      <c r="BH162" s="281">
        <f>'TURMA F'!AK50</f>
        <v>9</v>
      </c>
      <c r="BI162" s="281">
        <f>'TURMA F'!AL50</f>
        <v>10</v>
      </c>
      <c r="BJ162" s="281">
        <f>'TURMA F'!AM50</f>
        <v>9</v>
      </c>
      <c r="BK162" s="281">
        <f>'TURMA F'!AN50</f>
        <v>9.5</v>
      </c>
      <c r="BL162" s="235" t="str">
        <f>'TURMA F'!AR50</f>
        <v>SIM</v>
      </c>
      <c r="BM162" s="235">
        <f>'TURMA F'!AS50</f>
        <v>0</v>
      </c>
      <c r="BN162" s="235">
        <f>'TURMA F'!AT50</f>
        <v>0</v>
      </c>
      <c r="BO162" s="235" t="str">
        <f>'TURMA F'!AU50</f>
        <v>NÃO</v>
      </c>
      <c r="BP162" s="235">
        <f>'TURMA F'!AV50</f>
        <v>0</v>
      </c>
      <c r="BQ162" s="235">
        <f>'TURMA F'!AW50</f>
        <v>0</v>
      </c>
      <c r="BS162" s="187"/>
      <c r="BT162" s="187"/>
      <c r="BU162" s="187"/>
      <c r="BV162" s="187"/>
      <c r="BW162" s="187"/>
      <c r="BX162" s="187"/>
      <c r="BY162" s="187"/>
      <c r="BZ162" s="187"/>
      <c r="CA162" s="187"/>
      <c r="CB162" s="187"/>
      <c r="CC162" s="187"/>
      <c r="CD162" s="187"/>
      <c r="CE162" s="187"/>
      <c r="CF162" s="187"/>
      <c r="CG162" s="187"/>
      <c r="CH162" s="187"/>
      <c r="CI162" s="187"/>
      <c r="CJ162" s="187"/>
      <c r="CK162" s="187"/>
      <c r="CL162" s="187"/>
      <c r="CM162" s="187"/>
      <c r="CN162" s="187"/>
      <c r="CO162" s="187"/>
      <c r="CP162" s="187"/>
      <c r="CQ162" s="187"/>
    </row>
    <row r="163" spans="1:95" s="185" customFormat="1" ht="15.75" customHeight="1" x14ac:dyDescent="0.25">
      <c r="A163" s="180">
        <f t="shared" si="29"/>
        <v>2014.3</v>
      </c>
      <c r="B163" s="180" t="str">
        <f t="shared" si="30"/>
        <v>SOLAR</v>
      </c>
      <c r="C163" s="179" t="str">
        <f t="shared" si="31"/>
        <v>COLETIVO PELOURINHO</v>
      </c>
      <c r="D163" s="179" t="str">
        <f t="shared" si="32"/>
        <v>Escola Olodum</v>
      </c>
      <c r="E163" s="179" t="str">
        <f t="shared" si="33"/>
        <v>Vinicius Gomez</v>
      </c>
      <c r="F163" s="179" t="str">
        <f>'TURMA F'!A51</f>
        <v>SIM</v>
      </c>
      <c r="G163" s="179" t="str">
        <f>'TURMA F'!B51</f>
        <v>NÃO</v>
      </c>
      <c r="H163" s="179" t="str">
        <f>'TURMA F'!C51</f>
        <v>SIM</v>
      </c>
      <c r="I163" s="179" t="str">
        <f>'TURMA F'!D51</f>
        <v>NÃO</v>
      </c>
      <c r="J163" s="179" t="str">
        <f>'TURMA F'!E51</f>
        <v>NÃO</v>
      </c>
      <c r="K163" s="199" t="str">
        <f>'TURMA F'!F51</f>
        <v>NÃO</v>
      </c>
      <c r="L163" s="180" t="str">
        <f>'TURMA F'!AX51</f>
        <v>NÃO</v>
      </c>
      <c r="M163" s="181" t="str">
        <f>'TURMA F'!Z51</f>
        <v>Não</v>
      </c>
      <c r="N163" s="181">
        <f>'TURMA F'!H51</f>
        <v>0</v>
      </c>
      <c r="O163" s="182" t="str">
        <f t="shared" si="39"/>
        <v>Terça e Quinta</v>
      </c>
      <c r="P163" s="183" t="s">
        <v>146</v>
      </c>
      <c r="Q163" s="182" t="str">
        <f t="shared" si="40"/>
        <v>Logística</v>
      </c>
      <c r="R163" s="182" t="s">
        <v>1496</v>
      </c>
      <c r="S163" s="296" t="s">
        <v>8</v>
      </c>
      <c r="T163" s="298">
        <v>34474</v>
      </c>
      <c r="U163" s="229">
        <f t="shared" ca="1" si="41"/>
        <v>20</v>
      </c>
      <c r="V163" s="182" t="s">
        <v>238</v>
      </c>
      <c r="W163" s="182" t="s">
        <v>238</v>
      </c>
      <c r="X163" s="182" t="s">
        <v>863</v>
      </c>
      <c r="Y163" s="182" t="s">
        <v>863</v>
      </c>
      <c r="Z163" s="248" t="s">
        <v>1519</v>
      </c>
      <c r="AA163" s="248"/>
      <c r="AB163" s="295" t="s">
        <v>192</v>
      </c>
      <c r="AC163" s="295" t="s">
        <v>192</v>
      </c>
      <c r="AD163" s="182" t="s">
        <v>238</v>
      </c>
      <c r="AE163" s="295" t="s">
        <v>192</v>
      </c>
      <c r="AF163" s="182" t="s">
        <v>238</v>
      </c>
      <c r="AG163" s="182" t="s">
        <v>19</v>
      </c>
      <c r="AH163" s="295"/>
      <c r="AI163" s="295"/>
      <c r="AJ163" s="301"/>
      <c r="AK163" s="300"/>
      <c r="AL163" s="301" t="s">
        <v>1513</v>
      </c>
      <c r="AM163" s="300" t="s">
        <v>963</v>
      </c>
      <c r="AN163" s="239" t="s">
        <v>1255</v>
      </c>
      <c r="AO163" s="300" t="s">
        <v>1433</v>
      </c>
      <c r="AP163" s="295"/>
      <c r="AQ163" s="295" t="s">
        <v>902</v>
      </c>
      <c r="AR163" s="296" t="s">
        <v>247</v>
      </c>
      <c r="AS163" s="232">
        <v>7193404271</v>
      </c>
      <c r="AT163" s="232"/>
      <c r="AU163" s="232"/>
      <c r="AV163" s="238"/>
      <c r="AW163" s="240"/>
      <c r="AX163" s="184" t="s">
        <v>1525</v>
      </c>
      <c r="AY163" s="238"/>
      <c r="AZ163" s="238"/>
      <c r="BA163" s="232"/>
      <c r="BB163" s="238"/>
      <c r="BC163" s="238"/>
      <c r="BD163" s="182"/>
      <c r="BE163" s="182"/>
      <c r="BF163" s="238"/>
      <c r="BG163" s="234" t="str">
        <f t="shared" si="38"/>
        <v>NÃO</v>
      </c>
      <c r="BH163" s="281">
        <f>'TURMA F'!AK51</f>
        <v>9</v>
      </c>
      <c r="BI163" s="281">
        <f>'TURMA F'!AL51</f>
        <v>9</v>
      </c>
      <c r="BJ163" s="281">
        <f>'TURMA F'!AM51</f>
        <v>8</v>
      </c>
      <c r="BK163" s="281">
        <f>'TURMA F'!AN51</f>
        <v>9</v>
      </c>
      <c r="BL163" s="235" t="str">
        <f>'TURMA F'!AR51</f>
        <v>SIM</v>
      </c>
      <c r="BM163" s="235">
        <f>'TURMA F'!AS51</f>
        <v>0</v>
      </c>
      <c r="BN163" s="235">
        <f>'TURMA F'!AT51</f>
        <v>0</v>
      </c>
      <c r="BO163" s="235" t="str">
        <f>'TURMA F'!AU51</f>
        <v>NÃO</v>
      </c>
      <c r="BP163" s="235">
        <f>'TURMA F'!AV51</f>
        <v>0</v>
      </c>
      <c r="BQ163" s="235">
        <f>'TURMA F'!AW51</f>
        <v>0</v>
      </c>
      <c r="BS163" s="187"/>
      <c r="BT163" s="187"/>
      <c r="BU163" s="187"/>
      <c r="BV163" s="187"/>
      <c r="BW163" s="187"/>
      <c r="BX163" s="187"/>
      <c r="BY163" s="187"/>
      <c r="BZ163" s="187"/>
      <c r="CA163" s="187"/>
      <c r="CB163" s="187"/>
      <c r="CC163" s="187"/>
      <c r="CD163" s="187"/>
      <c r="CE163" s="187"/>
      <c r="CF163" s="187"/>
      <c r="CG163" s="187"/>
      <c r="CH163" s="187"/>
      <c r="CI163" s="187"/>
      <c r="CJ163" s="187"/>
      <c r="CK163" s="187"/>
      <c r="CL163" s="187"/>
      <c r="CM163" s="187"/>
      <c r="CN163" s="187"/>
      <c r="CO163" s="187"/>
      <c r="CP163" s="187"/>
      <c r="CQ163" s="187"/>
    </row>
    <row r="164" spans="1:95" s="185" customFormat="1" ht="15.75" customHeight="1" x14ac:dyDescent="0.25">
      <c r="A164" s="180">
        <f t="shared" si="29"/>
        <v>2014.3</v>
      </c>
      <c r="B164" s="180" t="str">
        <f t="shared" si="30"/>
        <v>SOLAR</v>
      </c>
      <c r="C164" s="179" t="str">
        <f t="shared" si="31"/>
        <v>COLETIVO PELOURINHO</v>
      </c>
      <c r="D164" s="179" t="str">
        <f t="shared" si="32"/>
        <v>Escola Olodum</v>
      </c>
      <c r="E164" s="179" t="str">
        <f t="shared" si="33"/>
        <v>Vinicius Gomez</v>
      </c>
      <c r="F164" s="179" t="str">
        <f>'TURMA F'!A52</f>
        <v>SIM</v>
      </c>
      <c r="G164" s="179" t="str">
        <f>'TURMA F'!B52</f>
        <v>NÃO</v>
      </c>
      <c r="H164" s="179" t="str">
        <f>'TURMA F'!C52</f>
        <v>SIM</v>
      </c>
      <c r="I164" s="179" t="str">
        <f>'TURMA F'!D52</f>
        <v>NÃO</v>
      </c>
      <c r="J164" s="179" t="str">
        <f>'TURMA F'!E52</f>
        <v>NÃO</v>
      </c>
      <c r="K164" s="199" t="str">
        <f>'TURMA F'!F52</f>
        <v>NÃO</v>
      </c>
      <c r="L164" s="180" t="str">
        <f>'TURMA F'!AX52</f>
        <v>NÃO</v>
      </c>
      <c r="M164" s="181" t="str">
        <f>'TURMA F'!Z52</f>
        <v>Não</v>
      </c>
      <c r="N164" s="181">
        <f>'TURMA F'!H52</f>
        <v>0</v>
      </c>
      <c r="O164" s="182" t="str">
        <f t="shared" si="39"/>
        <v>Terça e Quinta</v>
      </c>
      <c r="P164" s="183" t="s">
        <v>146</v>
      </c>
      <c r="Q164" s="182" t="str">
        <f t="shared" si="40"/>
        <v>Logística</v>
      </c>
      <c r="R164" s="182" t="s">
        <v>1495</v>
      </c>
      <c r="S164" s="296" t="s">
        <v>8</v>
      </c>
      <c r="T164" s="298">
        <v>34984</v>
      </c>
      <c r="U164" s="229">
        <f t="shared" ca="1" si="41"/>
        <v>18</v>
      </c>
      <c r="V164" s="182" t="s">
        <v>238</v>
      </c>
      <c r="W164" s="182" t="s">
        <v>238</v>
      </c>
      <c r="X164" s="182" t="s">
        <v>863</v>
      </c>
      <c r="Y164" s="182" t="s">
        <v>863</v>
      </c>
      <c r="Z164" s="248" t="s">
        <v>1520</v>
      </c>
      <c r="AA164" s="248">
        <v>3787420682</v>
      </c>
      <c r="AB164" s="295" t="s">
        <v>192</v>
      </c>
      <c r="AC164" s="295" t="s">
        <v>192</v>
      </c>
      <c r="AD164" s="182" t="s">
        <v>238</v>
      </c>
      <c r="AE164" s="295" t="s">
        <v>192</v>
      </c>
      <c r="AF164" s="182" t="s">
        <v>238</v>
      </c>
      <c r="AG164" s="182" t="s">
        <v>19</v>
      </c>
      <c r="AH164" s="295"/>
      <c r="AI164" s="295"/>
      <c r="AJ164" s="301"/>
      <c r="AK164" s="300"/>
      <c r="AL164" s="301" t="s">
        <v>1514</v>
      </c>
      <c r="AM164" s="300">
        <v>150</v>
      </c>
      <c r="AN164" s="239" t="s">
        <v>1255</v>
      </c>
      <c r="AO164" s="300" t="s">
        <v>1515</v>
      </c>
      <c r="AP164" s="295"/>
      <c r="AQ164" s="295" t="s">
        <v>902</v>
      </c>
      <c r="AR164" s="296" t="s">
        <v>247</v>
      </c>
      <c r="AS164" s="232">
        <v>7184022270</v>
      </c>
      <c r="AT164" s="232"/>
      <c r="AU164" s="232"/>
      <c r="AV164" s="238"/>
      <c r="AW164" s="240"/>
      <c r="AX164" s="293" t="s">
        <v>1527</v>
      </c>
      <c r="AY164" s="238"/>
      <c r="AZ164" s="238"/>
      <c r="BA164" s="232"/>
      <c r="BB164" s="238"/>
      <c r="BC164" s="238"/>
      <c r="BD164" s="182"/>
      <c r="BE164" s="182"/>
      <c r="BF164" s="238"/>
      <c r="BG164" s="234" t="str">
        <f t="shared" si="38"/>
        <v>NÃO</v>
      </c>
      <c r="BH164" s="281">
        <f>'TURMA F'!AK52</f>
        <v>8</v>
      </c>
      <c r="BI164" s="281">
        <f>'TURMA F'!AL52</f>
        <v>9</v>
      </c>
      <c r="BJ164" s="281">
        <f>'TURMA F'!AM52</f>
        <v>7</v>
      </c>
      <c r="BK164" s="281">
        <f>'TURMA F'!AN52</f>
        <v>8.5</v>
      </c>
      <c r="BL164" s="235" t="str">
        <f>'TURMA F'!AR52</f>
        <v>SIM</v>
      </c>
      <c r="BM164" s="235">
        <f>'TURMA F'!AS52</f>
        <v>0</v>
      </c>
      <c r="BN164" s="235">
        <f>'TURMA F'!AT52</f>
        <v>0</v>
      </c>
      <c r="BO164" s="235" t="str">
        <f>'TURMA F'!AU52</f>
        <v>NÃO</v>
      </c>
      <c r="BP164" s="235">
        <f>'TURMA F'!AV52</f>
        <v>0</v>
      </c>
      <c r="BQ164" s="235">
        <f>'TURMA F'!AW52</f>
        <v>0</v>
      </c>
      <c r="BS164" s="187"/>
      <c r="BT164" s="187"/>
      <c r="BU164" s="187"/>
      <c r="BV164" s="187"/>
      <c r="BW164" s="187"/>
      <c r="BX164" s="187"/>
      <c r="BY164" s="187"/>
      <c r="BZ164" s="187"/>
      <c r="CA164" s="187"/>
      <c r="CB164" s="187"/>
      <c r="CC164" s="187"/>
      <c r="CD164" s="187"/>
      <c r="CE164" s="187"/>
      <c r="CF164" s="187"/>
      <c r="CG164" s="187"/>
      <c r="CH164" s="187"/>
      <c r="CI164" s="187"/>
      <c r="CJ164" s="187"/>
      <c r="CK164" s="187"/>
      <c r="CL164" s="187"/>
      <c r="CM164" s="187"/>
      <c r="CN164" s="187"/>
      <c r="CO164" s="187"/>
      <c r="CP164" s="187"/>
      <c r="CQ164" s="187"/>
    </row>
    <row r="165" spans="1:95" s="185" customFormat="1" ht="15.75" customHeight="1" thickBot="1" x14ac:dyDescent="0.3">
      <c r="A165" s="180">
        <f t="shared" si="29"/>
        <v>2014.3</v>
      </c>
      <c r="B165" s="180" t="str">
        <f t="shared" si="30"/>
        <v>SOLAR</v>
      </c>
      <c r="C165" s="179" t="str">
        <f t="shared" si="31"/>
        <v>COLETIVO PELOURINHO</v>
      </c>
      <c r="D165" s="179" t="str">
        <f t="shared" si="32"/>
        <v>Escola Olodum</v>
      </c>
      <c r="E165" s="179" t="str">
        <f t="shared" si="33"/>
        <v>Vinicius Gomez</v>
      </c>
      <c r="F165" s="179" t="str">
        <f>'TURMA F'!A53</f>
        <v>NÃO</v>
      </c>
      <c r="G165" s="179" t="str">
        <f>'TURMA F'!B53</f>
        <v>NÃO</v>
      </c>
      <c r="H165" s="179" t="str">
        <f>'TURMA F'!C53</f>
        <v>NÃO</v>
      </c>
      <c r="I165" s="179" t="str">
        <f>'TURMA F'!D53</f>
        <v>NÃO</v>
      </c>
      <c r="J165" s="179" t="str">
        <f>'TURMA F'!E53</f>
        <v>NÃO</v>
      </c>
      <c r="K165" s="199" t="str">
        <f>'TURMA F'!F53</f>
        <v>NÃO</v>
      </c>
      <c r="L165" s="180" t="str">
        <f>'TURMA F'!AX53</f>
        <v>NÃO</v>
      </c>
      <c r="M165" s="181">
        <f>'TURMA F'!Z53</f>
        <v>0</v>
      </c>
      <c r="N165" s="181">
        <f>'TURMA F'!H53</f>
        <v>0</v>
      </c>
      <c r="O165" s="182" t="str">
        <f t="shared" si="39"/>
        <v>Terça e Quinta</v>
      </c>
      <c r="P165" s="183" t="s">
        <v>146</v>
      </c>
      <c r="Q165" s="182" t="str">
        <f t="shared" si="40"/>
        <v>Logística</v>
      </c>
      <c r="R165" s="182"/>
      <c r="S165" s="227"/>
      <c r="T165" s="241"/>
      <c r="U165" s="229" t="str">
        <f t="shared" ca="1" si="41"/>
        <v/>
      </c>
      <c r="V165" s="182"/>
      <c r="W165" s="182"/>
      <c r="X165" s="182"/>
      <c r="Y165" s="230"/>
      <c r="Z165" s="248"/>
      <c r="AA165" s="248"/>
      <c r="AB165" s="182"/>
      <c r="AC165" s="182"/>
      <c r="AD165" s="182"/>
      <c r="AE165" s="182"/>
      <c r="AF165" s="182"/>
      <c r="AG165" s="182"/>
      <c r="AH165" s="182"/>
      <c r="AI165" s="182"/>
      <c r="AJ165" s="182"/>
      <c r="AK165" s="182"/>
      <c r="AL165" s="237"/>
      <c r="AM165" s="238"/>
      <c r="AN165" s="239"/>
      <c r="AO165" s="238"/>
      <c r="AP165" s="182"/>
      <c r="AQ165" s="182"/>
      <c r="AR165" s="227"/>
      <c r="AS165" s="232"/>
      <c r="AT165" s="232"/>
      <c r="AU165" s="232"/>
      <c r="AV165" s="238"/>
      <c r="AW165" s="240"/>
      <c r="AX165" s="184"/>
      <c r="AY165" s="238"/>
      <c r="AZ165" s="238"/>
      <c r="BA165" s="232"/>
      <c r="BB165" s="238"/>
      <c r="BC165" s="238"/>
      <c r="BD165" s="182"/>
      <c r="BE165" s="182"/>
      <c r="BF165" s="238"/>
      <c r="BG165" s="234" t="str">
        <f t="shared" si="38"/>
        <v>NÃO</v>
      </c>
      <c r="BH165" s="281">
        <f>'TURMA F'!AK53</f>
        <v>0</v>
      </c>
      <c r="BI165" s="281">
        <f>'TURMA F'!AL53</f>
        <v>0</v>
      </c>
      <c r="BJ165" s="281">
        <f>'TURMA F'!AM53</f>
        <v>0</v>
      </c>
      <c r="BK165" s="281" t="str">
        <f>'TURMA F'!AN53</f>
        <v/>
      </c>
      <c r="BL165" s="235" t="str">
        <f>'TURMA F'!AR53</f>
        <v>NÃO</v>
      </c>
      <c r="BM165" s="235">
        <f>'TURMA F'!AS53</f>
        <v>0</v>
      </c>
      <c r="BN165" s="235">
        <f>'TURMA F'!AT53</f>
        <v>0</v>
      </c>
      <c r="BO165" s="235" t="str">
        <f>'TURMA F'!AU53</f>
        <v>NÃO</v>
      </c>
      <c r="BP165" s="235">
        <f>'TURMA F'!AV53</f>
        <v>0</v>
      </c>
      <c r="BQ165" s="235">
        <f>'TURMA F'!AW53</f>
        <v>0</v>
      </c>
      <c r="BS165" s="187"/>
      <c r="BT165" s="187"/>
      <c r="BU165" s="187"/>
      <c r="BV165" s="187"/>
      <c r="BW165" s="187"/>
      <c r="BX165" s="187"/>
      <c r="BY165" s="187"/>
      <c r="BZ165" s="187"/>
      <c r="CA165" s="187"/>
      <c r="CB165" s="187"/>
      <c r="CC165" s="187"/>
      <c r="CD165" s="187"/>
      <c r="CE165" s="187"/>
      <c r="CF165" s="187"/>
      <c r="CG165" s="187"/>
      <c r="CH165" s="187"/>
      <c r="CI165" s="187"/>
      <c r="CJ165" s="187"/>
      <c r="CK165" s="187"/>
      <c r="CL165" s="187"/>
      <c r="CM165" s="187"/>
      <c r="CN165" s="187"/>
      <c r="CO165" s="187"/>
      <c r="CP165" s="187"/>
      <c r="CQ165" s="187"/>
    </row>
    <row r="166" spans="1:95" s="185" customFormat="1" ht="15.75" customHeight="1" thickTop="1" thickBot="1" x14ac:dyDescent="0.3">
      <c r="A166" s="180">
        <f t="shared" si="29"/>
        <v>2014.3</v>
      </c>
      <c r="B166" s="180" t="str">
        <f t="shared" si="30"/>
        <v>SOLAR</v>
      </c>
      <c r="C166" s="179" t="str">
        <f t="shared" si="31"/>
        <v>COLETIVO PELOURINHO</v>
      </c>
      <c r="D166" s="179" t="str">
        <f t="shared" si="32"/>
        <v>Escola Olodum</v>
      </c>
      <c r="E166" s="179" t="str">
        <f t="shared" si="33"/>
        <v>Vinicius Gomez</v>
      </c>
      <c r="F166" s="179" t="str">
        <f>'TURMA F'!A54</f>
        <v>NÃO</v>
      </c>
      <c r="G166" s="179" t="str">
        <f>'TURMA F'!B54</f>
        <v>NÃO</v>
      </c>
      <c r="H166" s="179" t="str">
        <f>'TURMA F'!C54</f>
        <v>NÃO</v>
      </c>
      <c r="I166" s="179" t="str">
        <f>'TURMA F'!D54</f>
        <v>NÃO</v>
      </c>
      <c r="J166" s="179" t="str">
        <f>'TURMA F'!E54</f>
        <v>NÃO</v>
      </c>
      <c r="K166" s="199" t="str">
        <f>'TURMA F'!F54</f>
        <v>NÃO</v>
      </c>
      <c r="L166" s="180" t="str">
        <f>'TURMA F'!AX54</f>
        <v>NÃO</v>
      </c>
      <c r="M166" s="181">
        <f>'TURMA F'!Z54</f>
        <v>0</v>
      </c>
      <c r="N166" s="181">
        <f>'TURMA F'!H54</f>
        <v>0</v>
      </c>
      <c r="O166" s="182" t="str">
        <f t="shared" si="39"/>
        <v>Terça e Quinta</v>
      </c>
      <c r="P166" s="183" t="s">
        <v>146</v>
      </c>
      <c r="Q166" s="182" t="str">
        <f t="shared" si="40"/>
        <v>Logística</v>
      </c>
      <c r="R166" s="182"/>
      <c r="S166" s="227"/>
      <c r="T166" s="241"/>
      <c r="U166" s="229" t="str">
        <f t="shared" ca="1" si="41"/>
        <v/>
      </c>
      <c r="V166" s="182"/>
      <c r="W166" s="182"/>
      <c r="X166" s="182"/>
      <c r="Y166" s="230"/>
      <c r="Z166" s="248"/>
      <c r="AA166" s="248"/>
      <c r="AB166" s="182"/>
      <c r="AC166" s="182"/>
      <c r="AD166" s="182"/>
      <c r="AE166" s="182"/>
      <c r="AF166" s="182"/>
      <c r="AG166" s="182"/>
      <c r="AH166" s="182"/>
      <c r="AI166" s="182"/>
      <c r="AJ166" s="182"/>
      <c r="AK166" s="182"/>
      <c r="AL166" s="237"/>
      <c r="AM166" s="265"/>
      <c r="AN166" s="239"/>
      <c r="AO166" s="238"/>
      <c r="AP166" s="182"/>
      <c r="AQ166" s="182"/>
      <c r="AR166" s="227"/>
      <c r="AS166" s="232"/>
      <c r="AT166" s="232"/>
      <c r="AU166" s="232"/>
      <c r="AV166" s="238"/>
      <c r="AW166" s="240"/>
      <c r="AX166" s="184"/>
      <c r="AY166" s="238"/>
      <c r="AZ166" s="238"/>
      <c r="BA166" s="232"/>
      <c r="BB166" s="238"/>
      <c r="BC166" s="238"/>
      <c r="BD166" s="182"/>
      <c r="BE166" s="182"/>
      <c r="BF166" s="238"/>
      <c r="BG166" s="234" t="str">
        <f t="shared" si="38"/>
        <v>NÃO</v>
      </c>
      <c r="BH166" s="281">
        <f>'TURMA F'!AK54</f>
        <v>0</v>
      </c>
      <c r="BI166" s="281">
        <f>'TURMA F'!AL54</f>
        <v>0</v>
      </c>
      <c r="BJ166" s="281">
        <f>'TURMA F'!AM54</f>
        <v>0</v>
      </c>
      <c r="BK166" s="281" t="str">
        <f>'TURMA F'!AN54</f>
        <v/>
      </c>
      <c r="BL166" s="235" t="str">
        <f>'TURMA F'!AR54</f>
        <v>NÃO</v>
      </c>
      <c r="BM166" s="235">
        <f>'TURMA F'!AS54</f>
        <v>0</v>
      </c>
      <c r="BN166" s="235">
        <f>'TURMA F'!AT54</f>
        <v>0</v>
      </c>
      <c r="BO166" s="235" t="str">
        <f>'TURMA F'!AU54</f>
        <v>NÃO</v>
      </c>
      <c r="BP166" s="235">
        <f>'TURMA F'!AV54</f>
        <v>0</v>
      </c>
      <c r="BQ166" s="235">
        <f>'TURMA F'!AW54</f>
        <v>0</v>
      </c>
      <c r="BS166" s="187"/>
      <c r="BT166" s="187"/>
      <c r="BU166" s="187"/>
      <c r="BV166" s="187"/>
      <c r="BW166" s="187"/>
      <c r="BX166" s="187"/>
      <c r="BY166" s="187"/>
      <c r="BZ166" s="187"/>
      <c r="CA166" s="187"/>
      <c r="CB166" s="187"/>
      <c r="CC166" s="187"/>
      <c r="CD166" s="187"/>
      <c r="CE166" s="187"/>
      <c r="CF166" s="187"/>
      <c r="CG166" s="187"/>
      <c r="CH166" s="187"/>
      <c r="CI166" s="187"/>
      <c r="CJ166" s="187"/>
      <c r="CK166" s="187"/>
      <c r="CL166" s="187"/>
      <c r="CM166" s="187"/>
      <c r="CN166" s="187"/>
      <c r="CO166" s="187"/>
      <c r="CP166" s="187"/>
      <c r="CQ166" s="187"/>
    </row>
    <row r="167" spans="1:95" s="185" customFormat="1" ht="38.25" customHeight="1" thickTop="1" thickBot="1" x14ac:dyDescent="0.3">
      <c r="A167" s="196"/>
      <c r="B167" s="196"/>
      <c r="C167" s="197"/>
      <c r="D167" s="197"/>
      <c r="E167" s="197"/>
      <c r="F167" s="198">
        <f>'TURMA F'!A55</f>
        <v>23</v>
      </c>
      <c r="G167" s="197">
        <f>'TURMA F'!B55</f>
        <v>20</v>
      </c>
      <c r="H167" s="197">
        <f>'TURMA F'!C55</f>
        <v>3</v>
      </c>
      <c r="I167" s="197">
        <f>'TURMA F'!D55</f>
        <v>20</v>
      </c>
      <c r="J167" s="196">
        <f>'TURMA F'!E55</f>
        <v>0</v>
      </c>
      <c r="K167" s="200">
        <f>'TURMA F'!F55</f>
        <v>20</v>
      </c>
      <c r="L167" s="196">
        <f>'TURMA F'!AX55</f>
        <v>0</v>
      </c>
      <c r="M167" s="196">
        <f>'TURMA F'!Z55</f>
        <v>20</v>
      </c>
      <c r="N167" s="196"/>
      <c r="O167" s="247" t="s">
        <v>197</v>
      </c>
      <c r="P167" s="247" t="s">
        <v>147</v>
      </c>
      <c r="Q167" s="247" t="s">
        <v>201</v>
      </c>
      <c r="R167" s="264"/>
      <c r="S167" s="265"/>
      <c r="T167" s="265"/>
      <c r="U167" s="266"/>
      <c r="V167" s="265"/>
      <c r="W167" s="265"/>
      <c r="X167" s="265"/>
      <c r="Y167" s="265"/>
      <c r="Z167" s="267"/>
      <c r="AA167" s="267"/>
      <c r="AB167" s="265"/>
      <c r="AC167" s="265"/>
      <c r="AD167" s="265"/>
      <c r="AE167" s="265"/>
      <c r="AF167" s="265"/>
      <c r="AG167" s="265"/>
      <c r="AH167" s="265"/>
      <c r="AI167" s="265"/>
      <c r="AJ167" s="265"/>
      <c r="AK167" s="265"/>
      <c r="AL167" s="265"/>
      <c r="AM167" s="238"/>
      <c r="AN167" s="267"/>
      <c r="AO167" s="265"/>
      <c r="AP167" s="265"/>
      <c r="AQ167" s="265"/>
      <c r="AR167" s="265"/>
      <c r="AS167" s="268"/>
      <c r="AT167" s="268"/>
      <c r="AU167" s="268"/>
      <c r="AV167" s="265"/>
      <c r="AW167" s="265"/>
      <c r="AX167" s="265"/>
      <c r="AY167" s="265"/>
      <c r="AZ167" s="265"/>
      <c r="BA167" s="265"/>
      <c r="BB167" s="265"/>
      <c r="BC167" s="265"/>
      <c r="BD167" s="265"/>
      <c r="BE167" s="265"/>
      <c r="BF167" s="265"/>
      <c r="BG167" s="269"/>
      <c r="BH167" s="280"/>
      <c r="BI167" s="280"/>
      <c r="BJ167" s="280"/>
      <c r="BK167" s="280"/>
      <c r="BL167" s="270"/>
      <c r="BM167" s="270"/>
      <c r="BN167" s="270"/>
      <c r="BO167" s="270"/>
      <c r="BP167" s="270"/>
      <c r="BQ167" s="271"/>
      <c r="BS167" s="187"/>
      <c r="BT167" s="187"/>
      <c r="BU167" s="187"/>
      <c r="BV167" s="187"/>
      <c r="BW167" s="187"/>
      <c r="BX167" s="187"/>
      <c r="BY167" s="187"/>
      <c r="BZ167" s="187"/>
      <c r="CA167" s="187"/>
      <c r="CB167" s="187"/>
      <c r="CC167" s="187"/>
      <c r="CD167" s="187"/>
      <c r="CE167" s="187"/>
      <c r="CF167" s="187"/>
      <c r="CG167" s="187"/>
      <c r="CH167" s="187"/>
      <c r="CI167" s="187"/>
      <c r="CJ167" s="187"/>
      <c r="CK167" s="187"/>
      <c r="CL167" s="187"/>
      <c r="CM167" s="187"/>
      <c r="CN167" s="187"/>
      <c r="CO167" s="187"/>
      <c r="CP167" s="187"/>
      <c r="CQ167" s="187"/>
    </row>
    <row r="168" spans="1:95" s="185" customFormat="1" ht="15.75" customHeight="1" thickTop="1" x14ac:dyDescent="0.25">
      <c r="A168" s="180">
        <f t="shared" si="29"/>
        <v>2014.3</v>
      </c>
      <c r="B168" s="180" t="str">
        <f t="shared" si="30"/>
        <v>SOLAR</v>
      </c>
      <c r="C168" s="178" t="str">
        <f t="shared" si="31"/>
        <v>COLETIVO PELOURINHO</v>
      </c>
      <c r="D168" s="178" t="str">
        <f t="shared" si="32"/>
        <v>Escola Olodum</v>
      </c>
      <c r="E168" s="179" t="str">
        <f t="shared" si="33"/>
        <v>Vinicius Gomez</v>
      </c>
      <c r="F168" s="179" t="str">
        <f>'TURMA G'!A30</f>
        <v>NÃO</v>
      </c>
      <c r="G168" s="179" t="str">
        <f>'TURMA G'!B30</f>
        <v>NÃO</v>
      </c>
      <c r="H168" s="179" t="str">
        <f>'TURMA G'!C30</f>
        <v>NÃO</v>
      </c>
      <c r="I168" s="179" t="str">
        <f>'TURMA G'!D30</f>
        <v>NÃO</v>
      </c>
      <c r="J168" s="179" t="str">
        <f>'TURMA G'!E30</f>
        <v>NÃO</v>
      </c>
      <c r="K168" s="199" t="str">
        <f>'TURMA G'!F30</f>
        <v>NÃO</v>
      </c>
      <c r="L168" s="180" t="str">
        <f>'TURMA G'!AX30</f>
        <v>NÃO</v>
      </c>
      <c r="M168" s="181">
        <f>'TURMA G'!Z30</f>
        <v>0</v>
      </c>
      <c r="N168" s="181">
        <f>'TURMA G'!H30</f>
        <v>0</v>
      </c>
      <c r="O168" s="182" t="str">
        <f>IF($O$167="SELECIONE OS DIAS DE AULAS","",$O$167)</f>
        <v>Terça e Quinta</v>
      </c>
      <c r="P168" s="183" t="s">
        <v>147</v>
      </c>
      <c r="Q168" s="182" t="str">
        <f>IF($Q$167="SELECIONE AQUI O CURSO","",$Q$167)</f>
        <v/>
      </c>
      <c r="R168" s="295"/>
      <c r="S168" s="227"/>
      <c r="T168" s="241"/>
      <c r="U168" s="229" t="str">
        <f t="shared" ca="1" si="41"/>
        <v/>
      </c>
      <c r="V168" s="182"/>
      <c r="W168" s="182"/>
      <c r="X168" s="182"/>
      <c r="Y168" s="230"/>
      <c r="Z168" s="248"/>
      <c r="AA168" s="248"/>
      <c r="AB168" s="182"/>
      <c r="AC168" s="182"/>
      <c r="AD168" s="182"/>
      <c r="AE168" s="182"/>
      <c r="AF168" s="182"/>
      <c r="AG168" s="182"/>
      <c r="AH168" s="182"/>
      <c r="AI168" s="182"/>
      <c r="AJ168" s="182"/>
      <c r="AK168" s="182"/>
      <c r="AL168" s="237"/>
      <c r="AM168" s="238"/>
      <c r="AN168" s="239"/>
      <c r="AO168" s="238"/>
      <c r="AP168" s="182"/>
      <c r="AQ168" s="182"/>
      <c r="AR168" s="227"/>
      <c r="AS168" s="232"/>
      <c r="AT168" s="232"/>
      <c r="AU168" s="232"/>
      <c r="AV168" s="238"/>
      <c r="AW168" s="240"/>
      <c r="AX168" s="184"/>
      <c r="AY168" s="238"/>
      <c r="AZ168" s="238"/>
      <c r="BA168" s="232"/>
      <c r="BB168" s="238"/>
      <c r="BC168" s="238"/>
      <c r="BD168" s="182"/>
      <c r="BE168" s="182"/>
      <c r="BF168" s="238"/>
      <c r="BG168" s="234" t="str">
        <f t="shared" ref="BG168:BG192" si="42">IF(K168="SIM",IF(OR(Z168&lt;&gt;0,AA168&lt;&gt;0),"SIM","NÃO"),"NÃO")</f>
        <v>NÃO</v>
      </c>
      <c r="BH168" s="281">
        <f>'TURMA G'!AK30</f>
        <v>0</v>
      </c>
      <c r="BI168" s="281">
        <f>'TURMA G'!AL30</f>
        <v>0</v>
      </c>
      <c r="BJ168" s="281">
        <f>'TURMA G'!AM30</f>
        <v>0</v>
      </c>
      <c r="BK168" s="281" t="str">
        <f>'TURMA G'!AN30</f>
        <v/>
      </c>
      <c r="BL168" s="235" t="str">
        <f>'TURMA G'!AR30</f>
        <v>NÃO</v>
      </c>
      <c r="BM168" s="235">
        <f>'TURMA G'!AS30</f>
        <v>0</v>
      </c>
      <c r="BN168" s="235">
        <f>'TURMA G'!AT30</f>
        <v>0</v>
      </c>
      <c r="BO168" s="235" t="str">
        <f>'TURMA G'!AU30</f>
        <v>NÃO</v>
      </c>
      <c r="BP168" s="235">
        <f>'TURMA G'!AV30</f>
        <v>0</v>
      </c>
      <c r="BQ168" s="235">
        <f>'TURMA G'!AW30</f>
        <v>0</v>
      </c>
      <c r="BS168" s="187"/>
      <c r="BT168" s="187"/>
      <c r="BU168" s="187"/>
      <c r="BV168" s="187"/>
      <c r="BW168" s="187"/>
      <c r="BX168" s="187"/>
      <c r="BY168" s="187"/>
      <c r="BZ168" s="187"/>
      <c r="CA168" s="187"/>
      <c r="CB168" s="187"/>
      <c r="CC168" s="187"/>
      <c r="CD168" s="187"/>
      <c r="CE168" s="187"/>
      <c r="CF168" s="187"/>
      <c r="CG168" s="187"/>
      <c r="CH168" s="187"/>
      <c r="CI168" s="187"/>
      <c r="CJ168" s="187"/>
      <c r="CK168" s="187"/>
      <c r="CL168" s="187"/>
      <c r="CM168" s="187"/>
      <c r="CN168" s="187"/>
      <c r="CO168" s="187"/>
      <c r="CP168" s="187"/>
      <c r="CQ168" s="187"/>
    </row>
    <row r="169" spans="1:95" s="185" customFormat="1" ht="15.75" customHeight="1" x14ac:dyDescent="0.25">
      <c r="A169" s="180">
        <f t="shared" si="29"/>
        <v>2014.3</v>
      </c>
      <c r="B169" s="180" t="str">
        <f t="shared" si="30"/>
        <v>SOLAR</v>
      </c>
      <c r="C169" s="179" t="str">
        <f t="shared" si="31"/>
        <v>COLETIVO PELOURINHO</v>
      </c>
      <c r="D169" s="179" t="str">
        <f t="shared" si="32"/>
        <v>Escola Olodum</v>
      </c>
      <c r="E169" s="179" t="str">
        <f t="shared" si="33"/>
        <v>Vinicius Gomez</v>
      </c>
      <c r="F169" s="179" t="str">
        <f>'TURMA G'!A31</f>
        <v>NÃO</v>
      </c>
      <c r="G169" s="179" t="str">
        <f>'TURMA G'!B31</f>
        <v>NÃO</v>
      </c>
      <c r="H169" s="179" t="str">
        <f>'TURMA G'!C31</f>
        <v>NÃO</v>
      </c>
      <c r="I169" s="179" t="str">
        <f>'TURMA G'!D31</f>
        <v>NÃO</v>
      </c>
      <c r="J169" s="179" t="str">
        <f>'TURMA G'!E31</f>
        <v>NÃO</v>
      </c>
      <c r="K169" s="199" t="str">
        <f>'TURMA G'!F31</f>
        <v>NÃO</v>
      </c>
      <c r="L169" s="180" t="str">
        <f>'TURMA G'!AX31</f>
        <v>NÃO</v>
      </c>
      <c r="M169" s="181">
        <f>'TURMA G'!Z31</f>
        <v>0</v>
      </c>
      <c r="N169" s="181">
        <f>'TURMA G'!H31</f>
        <v>0</v>
      </c>
      <c r="O169" s="182" t="str">
        <f t="shared" ref="O169:O192" si="43">IF($O$167="SELECIONE OS DIAS DE AULAS","",$O$167)</f>
        <v>Terça e Quinta</v>
      </c>
      <c r="P169" s="183" t="s">
        <v>147</v>
      </c>
      <c r="Q169" s="182" t="str">
        <f t="shared" ref="Q169:Q192" si="44">IF($Q$167="SELECIONE AQUI O CURSO","",$Q$167)</f>
        <v/>
      </c>
      <c r="R169" s="295"/>
      <c r="S169" s="227"/>
      <c r="T169" s="241"/>
      <c r="U169" s="229" t="str">
        <f t="shared" ca="1" si="41"/>
        <v/>
      </c>
      <c r="V169" s="182"/>
      <c r="W169" s="182"/>
      <c r="X169" s="182"/>
      <c r="Y169" s="230"/>
      <c r="Z169" s="248"/>
      <c r="AA169" s="248"/>
      <c r="AB169" s="182"/>
      <c r="AC169" s="182"/>
      <c r="AD169" s="182"/>
      <c r="AE169" s="182"/>
      <c r="AF169" s="182"/>
      <c r="AG169" s="182"/>
      <c r="AH169" s="182"/>
      <c r="AI169" s="182"/>
      <c r="AJ169" s="182"/>
      <c r="AK169" s="182"/>
      <c r="AL169" s="237"/>
      <c r="AM169" s="238"/>
      <c r="AN169" s="239"/>
      <c r="AO169" s="238"/>
      <c r="AP169" s="182"/>
      <c r="AQ169" s="182"/>
      <c r="AR169" s="227"/>
      <c r="AS169" s="232"/>
      <c r="AT169" s="232"/>
      <c r="AU169" s="232"/>
      <c r="AV169" s="238"/>
      <c r="AW169" s="240"/>
      <c r="AX169" s="184"/>
      <c r="AY169" s="238"/>
      <c r="AZ169" s="238"/>
      <c r="BA169" s="232"/>
      <c r="BB169" s="238"/>
      <c r="BC169" s="238"/>
      <c r="BD169" s="182"/>
      <c r="BE169" s="182"/>
      <c r="BF169" s="238"/>
      <c r="BG169" s="234" t="str">
        <f t="shared" si="42"/>
        <v>NÃO</v>
      </c>
      <c r="BH169" s="281">
        <f>'TURMA G'!AK31</f>
        <v>0</v>
      </c>
      <c r="BI169" s="281">
        <f>'TURMA G'!AL31</f>
        <v>0</v>
      </c>
      <c r="BJ169" s="281">
        <f>'TURMA G'!AM31</f>
        <v>0</v>
      </c>
      <c r="BK169" s="281" t="str">
        <f>'TURMA G'!AN31</f>
        <v/>
      </c>
      <c r="BL169" s="235" t="str">
        <f>'TURMA G'!AR31</f>
        <v>NÃO</v>
      </c>
      <c r="BM169" s="235">
        <f>'TURMA G'!AS31</f>
        <v>0</v>
      </c>
      <c r="BN169" s="235">
        <f>'TURMA G'!AT31</f>
        <v>0</v>
      </c>
      <c r="BO169" s="235" t="str">
        <f>'TURMA G'!AU31</f>
        <v>NÃO</v>
      </c>
      <c r="BP169" s="235">
        <f>'TURMA G'!AV31</f>
        <v>0</v>
      </c>
      <c r="BQ169" s="235">
        <f>'TURMA G'!AW31</f>
        <v>0</v>
      </c>
      <c r="BS169" s="187"/>
      <c r="BT169" s="187"/>
      <c r="BU169" s="187"/>
      <c r="BV169" s="187"/>
      <c r="BW169" s="187"/>
      <c r="BX169" s="187"/>
      <c r="BY169" s="187"/>
      <c r="BZ169" s="187"/>
      <c r="CA169" s="187"/>
      <c r="CB169" s="187"/>
      <c r="CC169" s="187"/>
      <c r="CD169" s="187"/>
      <c r="CE169" s="187"/>
      <c r="CF169" s="187"/>
      <c r="CG169" s="187"/>
      <c r="CH169" s="187"/>
      <c r="CI169" s="187"/>
      <c r="CJ169" s="187"/>
      <c r="CK169" s="187"/>
      <c r="CL169" s="187"/>
      <c r="CM169" s="187"/>
      <c r="CN169" s="187"/>
      <c r="CO169" s="187"/>
      <c r="CP169" s="187"/>
      <c r="CQ169" s="187"/>
    </row>
    <row r="170" spans="1:95" s="185" customFormat="1" ht="15.75" customHeight="1" x14ac:dyDescent="0.25">
      <c r="A170" s="180">
        <f t="shared" si="29"/>
        <v>2014.3</v>
      </c>
      <c r="B170" s="180" t="str">
        <f t="shared" si="30"/>
        <v>SOLAR</v>
      </c>
      <c r="C170" s="179" t="str">
        <f t="shared" si="31"/>
        <v>COLETIVO PELOURINHO</v>
      </c>
      <c r="D170" s="179" t="str">
        <f t="shared" si="32"/>
        <v>Escola Olodum</v>
      </c>
      <c r="E170" s="179" t="str">
        <f t="shared" si="33"/>
        <v>Vinicius Gomez</v>
      </c>
      <c r="F170" s="179" t="str">
        <f>'TURMA G'!A32</f>
        <v>NÃO</v>
      </c>
      <c r="G170" s="179" t="str">
        <f>'TURMA G'!B32</f>
        <v>NÃO</v>
      </c>
      <c r="H170" s="179" t="str">
        <f>'TURMA G'!C32</f>
        <v>NÃO</v>
      </c>
      <c r="I170" s="179" t="str">
        <f>'TURMA G'!D32</f>
        <v>NÃO</v>
      </c>
      <c r="J170" s="179" t="str">
        <f>'TURMA G'!E32</f>
        <v>NÃO</v>
      </c>
      <c r="K170" s="199" t="str">
        <f>'TURMA G'!F32</f>
        <v>NÃO</v>
      </c>
      <c r="L170" s="180" t="str">
        <f>'TURMA G'!AX32</f>
        <v>NÃO</v>
      </c>
      <c r="M170" s="181">
        <f>'TURMA G'!Z32</f>
        <v>0</v>
      </c>
      <c r="N170" s="181">
        <f>'TURMA G'!H32</f>
        <v>0</v>
      </c>
      <c r="O170" s="182" t="str">
        <f t="shared" si="43"/>
        <v>Terça e Quinta</v>
      </c>
      <c r="P170" s="183" t="s">
        <v>147</v>
      </c>
      <c r="Q170" s="182" t="str">
        <f t="shared" si="44"/>
        <v/>
      </c>
      <c r="R170" s="295"/>
      <c r="S170" s="227"/>
      <c r="T170" s="241"/>
      <c r="U170" s="229" t="str">
        <f t="shared" ca="1" si="41"/>
        <v/>
      </c>
      <c r="V170" s="182"/>
      <c r="W170" s="182"/>
      <c r="X170" s="182"/>
      <c r="Y170" s="230"/>
      <c r="Z170" s="248"/>
      <c r="AA170" s="248"/>
      <c r="AB170" s="182"/>
      <c r="AC170" s="182"/>
      <c r="AD170" s="182"/>
      <c r="AE170" s="182"/>
      <c r="AF170" s="182"/>
      <c r="AG170" s="182"/>
      <c r="AH170" s="182"/>
      <c r="AI170" s="182"/>
      <c r="AJ170" s="182"/>
      <c r="AK170" s="182"/>
      <c r="AL170" s="237"/>
      <c r="AM170" s="238"/>
      <c r="AN170" s="239"/>
      <c r="AO170" s="238"/>
      <c r="AP170" s="182"/>
      <c r="AQ170" s="182"/>
      <c r="AR170" s="227"/>
      <c r="AS170" s="232"/>
      <c r="AT170" s="232"/>
      <c r="AU170" s="232"/>
      <c r="AV170" s="238"/>
      <c r="AW170" s="240"/>
      <c r="AX170" s="184"/>
      <c r="AY170" s="238"/>
      <c r="AZ170" s="238"/>
      <c r="BA170" s="232"/>
      <c r="BB170" s="238"/>
      <c r="BC170" s="238"/>
      <c r="BD170" s="182"/>
      <c r="BE170" s="182"/>
      <c r="BF170" s="238"/>
      <c r="BG170" s="234" t="str">
        <f t="shared" si="42"/>
        <v>NÃO</v>
      </c>
      <c r="BH170" s="281">
        <f>'TURMA G'!AK32</f>
        <v>0</v>
      </c>
      <c r="BI170" s="281">
        <f>'TURMA G'!AL32</f>
        <v>0</v>
      </c>
      <c r="BJ170" s="281">
        <f>'TURMA G'!AM32</f>
        <v>0</v>
      </c>
      <c r="BK170" s="281" t="str">
        <f>'TURMA G'!AN32</f>
        <v/>
      </c>
      <c r="BL170" s="235" t="str">
        <f>'TURMA G'!AR32</f>
        <v>NÃO</v>
      </c>
      <c r="BM170" s="235">
        <f>'TURMA G'!AS32</f>
        <v>0</v>
      </c>
      <c r="BN170" s="235">
        <f>'TURMA G'!AT32</f>
        <v>0</v>
      </c>
      <c r="BO170" s="235" t="str">
        <f>'TURMA G'!AU32</f>
        <v>NÃO</v>
      </c>
      <c r="BP170" s="235">
        <f>'TURMA G'!AV32</f>
        <v>0</v>
      </c>
      <c r="BQ170" s="235">
        <f>'TURMA G'!AW32</f>
        <v>0</v>
      </c>
      <c r="BS170" s="187"/>
      <c r="BT170" s="187"/>
      <c r="BU170" s="187"/>
      <c r="BV170" s="187"/>
      <c r="BW170" s="187"/>
      <c r="BX170" s="187"/>
      <c r="BY170" s="187"/>
      <c r="BZ170" s="187"/>
      <c r="CA170" s="187"/>
      <c r="CB170" s="187"/>
      <c r="CC170" s="187"/>
      <c r="CD170" s="187"/>
      <c r="CE170" s="187"/>
      <c r="CF170" s="187"/>
      <c r="CG170" s="187"/>
      <c r="CH170" s="187"/>
      <c r="CI170" s="187"/>
      <c r="CJ170" s="187"/>
      <c r="CK170" s="187"/>
      <c r="CL170" s="187"/>
      <c r="CM170" s="187"/>
      <c r="CN170" s="187"/>
      <c r="CO170" s="187"/>
      <c r="CP170" s="187"/>
      <c r="CQ170" s="187"/>
    </row>
    <row r="171" spans="1:95" s="185" customFormat="1" ht="15.75" customHeight="1" x14ac:dyDescent="0.25">
      <c r="A171" s="180">
        <f t="shared" si="29"/>
        <v>2014.3</v>
      </c>
      <c r="B171" s="180" t="str">
        <f t="shared" si="30"/>
        <v>SOLAR</v>
      </c>
      <c r="C171" s="179" t="str">
        <f t="shared" si="31"/>
        <v>COLETIVO PELOURINHO</v>
      </c>
      <c r="D171" s="179" t="str">
        <f t="shared" si="32"/>
        <v>Escola Olodum</v>
      </c>
      <c r="E171" s="179" t="str">
        <f t="shared" si="33"/>
        <v>Vinicius Gomez</v>
      </c>
      <c r="F171" s="179" t="str">
        <f>'TURMA G'!A33</f>
        <v>NÃO</v>
      </c>
      <c r="G171" s="179" t="str">
        <f>'TURMA G'!B33</f>
        <v>NÃO</v>
      </c>
      <c r="H171" s="179" t="str">
        <f>'TURMA G'!C33</f>
        <v>NÃO</v>
      </c>
      <c r="I171" s="179" t="str">
        <f>'TURMA G'!D33</f>
        <v>NÃO</v>
      </c>
      <c r="J171" s="179" t="str">
        <f>'TURMA G'!E33</f>
        <v>NÃO</v>
      </c>
      <c r="K171" s="199" t="str">
        <f>'TURMA G'!F33</f>
        <v>NÃO</v>
      </c>
      <c r="L171" s="180" t="str">
        <f>'TURMA G'!AX33</f>
        <v>NÃO</v>
      </c>
      <c r="M171" s="181">
        <f>'TURMA G'!Z33</f>
        <v>0</v>
      </c>
      <c r="N171" s="181">
        <f>'TURMA G'!H33</f>
        <v>0</v>
      </c>
      <c r="O171" s="182" t="str">
        <f t="shared" si="43"/>
        <v>Terça e Quinta</v>
      </c>
      <c r="P171" s="183" t="s">
        <v>147</v>
      </c>
      <c r="Q171" s="182" t="str">
        <f t="shared" si="44"/>
        <v/>
      </c>
      <c r="R171" s="295"/>
      <c r="S171" s="227"/>
      <c r="T171" s="241"/>
      <c r="U171" s="229" t="str">
        <f t="shared" ca="1" si="41"/>
        <v/>
      </c>
      <c r="V171" s="182"/>
      <c r="W171" s="182"/>
      <c r="X171" s="182"/>
      <c r="Y171" s="230"/>
      <c r="Z171" s="248"/>
      <c r="AA171" s="248"/>
      <c r="AB171" s="182"/>
      <c r="AC171" s="182"/>
      <c r="AD171" s="182"/>
      <c r="AE171" s="182"/>
      <c r="AF171" s="182"/>
      <c r="AG171" s="182"/>
      <c r="AH171" s="182"/>
      <c r="AI171" s="182"/>
      <c r="AJ171" s="182"/>
      <c r="AK171" s="182"/>
      <c r="AL171" s="237"/>
      <c r="AM171" s="238"/>
      <c r="AN171" s="239"/>
      <c r="AO171" s="238"/>
      <c r="AP171" s="182"/>
      <c r="AQ171" s="182"/>
      <c r="AR171" s="227"/>
      <c r="AS171" s="232"/>
      <c r="AT171" s="232"/>
      <c r="AU171" s="232"/>
      <c r="AV171" s="238"/>
      <c r="AW171" s="240"/>
      <c r="AX171" s="184"/>
      <c r="AY171" s="238"/>
      <c r="AZ171" s="238"/>
      <c r="BA171" s="232"/>
      <c r="BB171" s="238"/>
      <c r="BC171" s="238"/>
      <c r="BD171" s="182"/>
      <c r="BE171" s="182"/>
      <c r="BF171" s="238"/>
      <c r="BG171" s="234" t="str">
        <f t="shared" si="42"/>
        <v>NÃO</v>
      </c>
      <c r="BH171" s="281">
        <f>'TURMA G'!AK33</f>
        <v>0</v>
      </c>
      <c r="BI171" s="281">
        <f>'TURMA G'!AL33</f>
        <v>0</v>
      </c>
      <c r="BJ171" s="281">
        <f>'TURMA G'!AM33</f>
        <v>0</v>
      </c>
      <c r="BK171" s="281" t="str">
        <f>'TURMA G'!AN33</f>
        <v/>
      </c>
      <c r="BL171" s="235" t="str">
        <f>'TURMA G'!AR33</f>
        <v>NÃO</v>
      </c>
      <c r="BM171" s="235">
        <f>'TURMA G'!AS33</f>
        <v>0</v>
      </c>
      <c r="BN171" s="235">
        <f>'TURMA G'!AT33</f>
        <v>0</v>
      </c>
      <c r="BO171" s="235" t="str">
        <f>'TURMA G'!AU33</f>
        <v>NÃO</v>
      </c>
      <c r="BP171" s="235">
        <f>'TURMA G'!AV33</f>
        <v>0</v>
      </c>
      <c r="BQ171" s="235">
        <f>'TURMA G'!AW33</f>
        <v>0</v>
      </c>
      <c r="BS171" s="187"/>
      <c r="BT171" s="187"/>
      <c r="BU171" s="187"/>
      <c r="BV171" s="187"/>
      <c r="BW171" s="187"/>
      <c r="BX171" s="187"/>
      <c r="BY171" s="187"/>
      <c r="BZ171" s="187"/>
      <c r="CA171" s="187"/>
      <c r="CB171" s="187"/>
      <c r="CC171" s="187"/>
      <c r="CD171" s="187"/>
      <c r="CE171" s="187"/>
      <c r="CF171" s="187"/>
      <c r="CG171" s="187"/>
      <c r="CH171" s="187"/>
      <c r="CI171" s="187"/>
      <c r="CJ171" s="187"/>
      <c r="CK171" s="187"/>
      <c r="CL171" s="187"/>
      <c r="CM171" s="187"/>
      <c r="CN171" s="187"/>
      <c r="CO171" s="187"/>
      <c r="CP171" s="187"/>
      <c r="CQ171" s="187"/>
    </row>
    <row r="172" spans="1:95" s="185" customFormat="1" ht="15.75" customHeight="1" x14ac:dyDescent="0.25">
      <c r="A172" s="180">
        <f t="shared" si="29"/>
        <v>2014.3</v>
      </c>
      <c r="B172" s="180" t="str">
        <f t="shared" si="30"/>
        <v>SOLAR</v>
      </c>
      <c r="C172" s="179" t="str">
        <f t="shared" si="31"/>
        <v>COLETIVO PELOURINHO</v>
      </c>
      <c r="D172" s="179" t="str">
        <f t="shared" si="32"/>
        <v>Escola Olodum</v>
      </c>
      <c r="E172" s="179" t="str">
        <f t="shared" si="33"/>
        <v>Vinicius Gomez</v>
      </c>
      <c r="F172" s="179" t="str">
        <f>'TURMA G'!A34</f>
        <v>NÃO</v>
      </c>
      <c r="G172" s="179" t="str">
        <f>'TURMA G'!B34</f>
        <v>NÃO</v>
      </c>
      <c r="H172" s="179" t="str">
        <f>'TURMA G'!C34</f>
        <v>NÃO</v>
      </c>
      <c r="I172" s="179" t="str">
        <f>'TURMA G'!D34</f>
        <v>NÃO</v>
      </c>
      <c r="J172" s="179" t="str">
        <f>'TURMA G'!E34</f>
        <v>NÃO</v>
      </c>
      <c r="K172" s="199" t="str">
        <f>'TURMA G'!F34</f>
        <v>NÃO</v>
      </c>
      <c r="L172" s="180" t="str">
        <f>'TURMA G'!AX34</f>
        <v>NÃO</v>
      </c>
      <c r="M172" s="181">
        <f>'TURMA G'!Z34</f>
        <v>0</v>
      </c>
      <c r="N172" s="181">
        <f>'TURMA G'!H34</f>
        <v>0</v>
      </c>
      <c r="O172" s="182" t="str">
        <f t="shared" si="43"/>
        <v>Terça e Quinta</v>
      </c>
      <c r="P172" s="183" t="s">
        <v>147</v>
      </c>
      <c r="Q172" s="182" t="str">
        <f t="shared" si="44"/>
        <v/>
      </c>
      <c r="R172" s="295"/>
      <c r="S172" s="227"/>
      <c r="T172" s="241"/>
      <c r="U172" s="229" t="str">
        <f t="shared" ca="1" si="41"/>
        <v/>
      </c>
      <c r="V172" s="182"/>
      <c r="W172" s="182"/>
      <c r="X172" s="182"/>
      <c r="Y172" s="230"/>
      <c r="Z172" s="248"/>
      <c r="AA172" s="248"/>
      <c r="AB172" s="182"/>
      <c r="AC172" s="182"/>
      <c r="AD172" s="182"/>
      <c r="AE172" s="182"/>
      <c r="AF172" s="182"/>
      <c r="AG172" s="182"/>
      <c r="AH172" s="182"/>
      <c r="AI172" s="182"/>
      <c r="AJ172" s="182"/>
      <c r="AK172" s="182"/>
      <c r="AL172" s="237"/>
      <c r="AM172" s="238"/>
      <c r="AN172" s="239"/>
      <c r="AO172" s="238"/>
      <c r="AP172" s="182"/>
      <c r="AQ172" s="182"/>
      <c r="AR172" s="227"/>
      <c r="AS172" s="232"/>
      <c r="AT172" s="232"/>
      <c r="AU172" s="232"/>
      <c r="AV172" s="238"/>
      <c r="AW172" s="240"/>
      <c r="AX172" s="184"/>
      <c r="AY172" s="238"/>
      <c r="AZ172" s="238"/>
      <c r="BA172" s="232"/>
      <c r="BB172" s="238"/>
      <c r="BC172" s="238"/>
      <c r="BD172" s="182"/>
      <c r="BE172" s="182"/>
      <c r="BF172" s="238"/>
      <c r="BG172" s="234" t="str">
        <f t="shared" si="42"/>
        <v>NÃO</v>
      </c>
      <c r="BH172" s="281">
        <f>'TURMA G'!AK34</f>
        <v>0</v>
      </c>
      <c r="BI172" s="281">
        <f>'TURMA G'!AL34</f>
        <v>0</v>
      </c>
      <c r="BJ172" s="281">
        <f>'TURMA G'!AM34</f>
        <v>0</v>
      </c>
      <c r="BK172" s="281" t="str">
        <f>'TURMA G'!AN34</f>
        <v/>
      </c>
      <c r="BL172" s="235" t="str">
        <f>'TURMA G'!AR34</f>
        <v>NÃO</v>
      </c>
      <c r="BM172" s="235">
        <f>'TURMA G'!AS34</f>
        <v>0</v>
      </c>
      <c r="BN172" s="235">
        <f>'TURMA G'!AT34</f>
        <v>0</v>
      </c>
      <c r="BO172" s="235" t="str">
        <f>'TURMA G'!AU34</f>
        <v>NÃO</v>
      </c>
      <c r="BP172" s="235">
        <f>'TURMA G'!AV34</f>
        <v>0</v>
      </c>
      <c r="BQ172" s="235">
        <f>'TURMA G'!AW34</f>
        <v>0</v>
      </c>
      <c r="BS172" s="187"/>
      <c r="BT172" s="187"/>
      <c r="BU172" s="187"/>
      <c r="BV172" s="187"/>
      <c r="BW172" s="187"/>
      <c r="BX172" s="187"/>
      <c r="BY172" s="187"/>
      <c r="BZ172" s="187"/>
      <c r="CA172" s="187"/>
      <c r="CB172" s="187"/>
      <c r="CC172" s="187"/>
      <c r="CD172" s="187"/>
      <c r="CE172" s="187"/>
      <c r="CF172" s="187"/>
      <c r="CG172" s="187"/>
      <c r="CH172" s="187"/>
      <c r="CI172" s="187"/>
      <c r="CJ172" s="187"/>
      <c r="CK172" s="187"/>
      <c r="CL172" s="187"/>
      <c r="CM172" s="187"/>
      <c r="CN172" s="187"/>
      <c r="CO172" s="187"/>
      <c r="CP172" s="187"/>
      <c r="CQ172" s="187"/>
    </row>
    <row r="173" spans="1:95" s="185" customFormat="1" ht="15.75" customHeight="1" x14ac:dyDescent="0.25">
      <c r="A173" s="180">
        <f t="shared" si="29"/>
        <v>2014.3</v>
      </c>
      <c r="B173" s="180" t="str">
        <f t="shared" si="30"/>
        <v>SOLAR</v>
      </c>
      <c r="C173" s="179" t="str">
        <f t="shared" si="31"/>
        <v>COLETIVO PELOURINHO</v>
      </c>
      <c r="D173" s="179" t="str">
        <f t="shared" si="32"/>
        <v>Escola Olodum</v>
      </c>
      <c r="E173" s="179" t="str">
        <f t="shared" si="33"/>
        <v>Vinicius Gomez</v>
      </c>
      <c r="F173" s="179" t="str">
        <f>'TURMA G'!A35</f>
        <v>NÃO</v>
      </c>
      <c r="G173" s="179" t="str">
        <f>'TURMA G'!B35</f>
        <v>NÃO</v>
      </c>
      <c r="H173" s="179" t="str">
        <f>'TURMA G'!C35</f>
        <v>NÃO</v>
      </c>
      <c r="I173" s="179" t="str">
        <f>'TURMA G'!D35</f>
        <v>NÃO</v>
      </c>
      <c r="J173" s="179" t="str">
        <f>'TURMA G'!E35</f>
        <v>NÃO</v>
      </c>
      <c r="K173" s="199" t="str">
        <f>'TURMA G'!F35</f>
        <v>NÃO</v>
      </c>
      <c r="L173" s="180" t="str">
        <f>'TURMA G'!AX35</f>
        <v>NÃO</v>
      </c>
      <c r="M173" s="181">
        <f>'TURMA G'!Z35</f>
        <v>0</v>
      </c>
      <c r="N173" s="181">
        <f>'TURMA G'!H35</f>
        <v>0</v>
      </c>
      <c r="O173" s="182" t="str">
        <f t="shared" si="43"/>
        <v>Terça e Quinta</v>
      </c>
      <c r="P173" s="183" t="s">
        <v>147</v>
      </c>
      <c r="Q173" s="182" t="str">
        <f t="shared" si="44"/>
        <v/>
      </c>
      <c r="R173" s="295"/>
      <c r="S173" s="227"/>
      <c r="T173" s="241"/>
      <c r="U173" s="229" t="str">
        <f t="shared" ca="1" si="41"/>
        <v/>
      </c>
      <c r="V173" s="182"/>
      <c r="W173" s="182"/>
      <c r="X173" s="182"/>
      <c r="Y173" s="230"/>
      <c r="Z173" s="248"/>
      <c r="AA173" s="248"/>
      <c r="AB173" s="182"/>
      <c r="AC173" s="182"/>
      <c r="AD173" s="182"/>
      <c r="AE173" s="182"/>
      <c r="AF173" s="182"/>
      <c r="AG173" s="182"/>
      <c r="AH173" s="182"/>
      <c r="AI173" s="182"/>
      <c r="AJ173" s="182"/>
      <c r="AK173" s="182"/>
      <c r="AL173" s="237"/>
      <c r="AM173" s="238"/>
      <c r="AN173" s="239"/>
      <c r="AO173" s="238"/>
      <c r="AP173" s="182"/>
      <c r="AQ173" s="182"/>
      <c r="AR173" s="227"/>
      <c r="AS173" s="232"/>
      <c r="AT173" s="232"/>
      <c r="AU173" s="232"/>
      <c r="AV173" s="238"/>
      <c r="AW173" s="240"/>
      <c r="AX173" s="184"/>
      <c r="AY173" s="238"/>
      <c r="AZ173" s="238"/>
      <c r="BA173" s="232"/>
      <c r="BB173" s="238"/>
      <c r="BC173" s="238"/>
      <c r="BD173" s="182"/>
      <c r="BE173" s="182"/>
      <c r="BF173" s="238"/>
      <c r="BG173" s="234" t="str">
        <f t="shared" si="42"/>
        <v>NÃO</v>
      </c>
      <c r="BH173" s="281">
        <f>'TURMA G'!AK35</f>
        <v>0</v>
      </c>
      <c r="BI173" s="281">
        <f>'TURMA G'!AL35</f>
        <v>0</v>
      </c>
      <c r="BJ173" s="281">
        <f>'TURMA G'!AM35</f>
        <v>0</v>
      </c>
      <c r="BK173" s="281" t="str">
        <f>'TURMA G'!AN35</f>
        <v/>
      </c>
      <c r="BL173" s="235" t="str">
        <f>'TURMA G'!AR35</f>
        <v>NÃO</v>
      </c>
      <c r="BM173" s="235">
        <f>'TURMA G'!AS35</f>
        <v>0</v>
      </c>
      <c r="BN173" s="235">
        <f>'TURMA G'!AT35</f>
        <v>0</v>
      </c>
      <c r="BO173" s="235" t="str">
        <f>'TURMA G'!AU35</f>
        <v>NÃO</v>
      </c>
      <c r="BP173" s="235">
        <f>'TURMA G'!AV35</f>
        <v>0</v>
      </c>
      <c r="BQ173" s="235">
        <f>'TURMA G'!AW35</f>
        <v>0</v>
      </c>
      <c r="BS173" s="187"/>
      <c r="BT173" s="187"/>
      <c r="BU173" s="187"/>
      <c r="BV173" s="187"/>
      <c r="BW173" s="187"/>
      <c r="BX173" s="187"/>
      <c r="BY173" s="187"/>
      <c r="BZ173" s="187"/>
      <c r="CA173" s="187"/>
      <c r="CB173" s="187"/>
      <c r="CC173" s="187"/>
      <c r="CD173" s="187"/>
      <c r="CE173" s="187"/>
      <c r="CF173" s="187"/>
      <c r="CG173" s="187"/>
      <c r="CH173" s="187"/>
      <c r="CI173" s="187"/>
      <c r="CJ173" s="187"/>
      <c r="CK173" s="187"/>
      <c r="CL173" s="187"/>
      <c r="CM173" s="187"/>
      <c r="CN173" s="187"/>
      <c r="CO173" s="187"/>
      <c r="CP173" s="187"/>
      <c r="CQ173" s="187"/>
    </row>
    <row r="174" spans="1:95" s="185" customFormat="1" ht="15.75" customHeight="1" x14ac:dyDescent="0.25">
      <c r="A174" s="180">
        <f t="shared" si="29"/>
        <v>2014.3</v>
      </c>
      <c r="B174" s="180" t="str">
        <f t="shared" si="30"/>
        <v>SOLAR</v>
      </c>
      <c r="C174" s="179" t="str">
        <f t="shared" si="31"/>
        <v>COLETIVO PELOURINHO</v>
      </c>
      <c r="D174" s="179" t="str">
        <f t="shared" si="32"/>
        <v>Escola Olodum</v>
      </c>
      <c r="E174" s="179" t="str">
        <f t="shared" si="33"/>
        <v>Vinicius Gomez</v>
      </c>
      <c r="F174" s="179" t="str">
        <f>'TURMA G'!A36</f>
        <v>NÃO</v>
      </c>
      <c r="G174" s="179" t="str">
        <f>'TURMA G'!B36</f>
        <v>NÃO</v>
      </c>
      <c r="H174" s="179" t="str">
        <f>'TURMA G'!C36</f>
        <v>NÃO</v>
      </c>
      <c r="I174" s="179" t="str">
        <f>'TURMA G'!D36</f>
        <v>NÃO</v>
      </c>
      <c r="J174" s="179" t="str">
        <f>'TURMA G'!E36</f>
        <v>NÃO</v>
      </c>
      <c r="K174" s="199" t="str">
        <f>'TURMA G'!F36</f>
        <v>NÃO</v>
      </c>
      <c r="L174" s="180" t="str">
        <f>'TURMA G'!AX36</f>
        <v>NÃO</v>
      </c>
      <c r="M174" s="181">
        <f>'TURMA G'!Z36</f>
        <v>0</v>
      </c>
      <c r="N174" s="181">
        <f>'TURMA G'!H36</f>
        <v>0</v>
      </c>
      <c r="O174" s="182" t="str">
        <f t="shared" si="43"/>
        <v>Terça e Quinta</v>
      </c>
      <c r="P174" s="183" t="s">
        <v>147</v>
      </c>
      <c r="Q174" s="182" t="str">
        <f t="shared" si="44"/>
        <v/>
      </c>
      <c r="R174" s="295"/>
      <c r="S174" s="227"/>
      <c r="T174" s="241"/>
      <c r="U174" s="229" t="str">
        <f t="shared" ca="1" si="41"/>
        <v/>
      </c>
      <c r="V174" s="182"/>
      <c r="W174" s="182"/>
      <c r="X174" s="182"/>
      <c r="Y174" s="230"/>
      <c r="Z174" s="248"/>
      <c r="AA174" s="248"/>
      <c r="AB174" s="182"/>
      <c r="AC174" s="182"/>
      <c r="AD174" s="182"/>
      <c r="AE174" s="182"/>
      <c r="AF174" s="182"/>
      <c r="AG174" s="182"/>
      <c r="AH174" s="182"/>
      <c r="AI174" s="182"/>
      <c r="AJ174" s="182"/>
      <c r="AK174" s="182"/>
      <c r="AL174" s="237"/>
      <c r="AM174" s="238"/>
      <c r="AN174" s="239"/>
      <c r="AO174" s="238"/>
      <c r="AP174" s="182"/>
      <c r="AQ174" s="182"/>
      <c r="AR174" s="227"/>
      <c r="AS174" s="232"/>
      <c r="AT174" s="232"/>
      <c r="AU174" s="232"/>
      <c r="AV174" s="238"/>
      <c r="AW174" s="240"/>
      <c r="AX174" s="184"/>
      <c r="AY174" s="238"/>
      <c r="AZ174" s="238"/>
      <c r="BA174" s="232"/>
      <c r="BB174" s="238"/>
      <c r="BC174" s="238"/>
      <c r="BD174" s="182"/>
      <c r="BE174" s="182"/>
      <c r="BF174" s="238"/>
      <c r="BG174" s="234" t="str">
        <f t="shared" si="42"/>
        <v>NÃO</v>
      </c>
      <c r="BH174" s="281">
        <f>'TURMA G'!AK36</f>
        <v>0</v>
      </c>
      <c r="BI174" s="281">
        <f>'TURMA G'!AL36</f>
        <v>0</v>
      </c>
      <c r="BJ174" s="281">
        <f>'TURMA G'!AM36</f>
        <v>0</v>
      </c>
      <c r="BK174" s="281" t="str">
        <f>'TURMA G'!AN36</f>
        <v/>
      </c>
      <c r="BL174" s="235" t="str">
        <f>'TURMA G'!AR36</f>
        <v>NÃO</v>
      </c>
      <c r="BM174" s="235">
        <f>'TURMA G'!AS36</f>
        <v>0</v>
      </c>
      <c r="BN174" s="235">
        <f>'TURMA G'!AT36</f>
        <v>0</v>
      </c>
      <c r="BO174" s="235" t="str">
        <f>'TURMA G'!AU36</f>
        <v>NÃO</v>
      </c>
      <c r="BP174" s="235">
        <f>'TURMA G'!AV36</f>
        <v>0</v>
      </c>
      <c r="BQ174" s="235">
        <f>'TURMA G'!AW36</f>
        <v>0</v>
      </c>
      <c r="BS174" s="187"/>
      <c r="BT174" s="187"/>
      <c r="BU174" s="187"/>
      <c r="BV174" s="187"/>
      <c r="BW174" s="187"/>
      <c r="BX174" s="187"/>
      <c r="BY174" s="187"/>
      <c r="BZ174" s="187"/>
      <c r="CA174" s="187"/>
      <c r="CB174" s="187"/>
      <c r="CC174" s="187"/>
      <c r="CD174" s="187"/>
      <c r="CE174" s="187"/>
      <c r="CF174" s="187"/>
      <c r="CG174" s="187"/>
      <c r="CH174" s="187"/>
      <c r="CI174" s="187"/>
      <c r="CJ174" s="187"/>
      <c r="CK174" s="187"/>
      <c r="CL174" s="187"/>
      <c r="CM174" s="187"/>
      <c r="CN174" s="187"/>
      <c r="CO174" s="187"/>
      <c r="CP174" s="187"/>
      <c r="CQ174" s="187"/>
    </row>
    <row r="175" spans="1:95" s="185" customFormat="1" ht="15.75" customHeight="1" x14ac:dyDescent="0.25">
      <c r="A175" s="180">
        <f t="shared" si="29"/>
        <v>2014.3</v>
      </c>
      <c r="B175" s="180" t="str">
        <f t="shared" si="30"/>
        <v>SOLAR</v>
      </c>
      <c r="C175" s="179" t="str">
        <f t="shared" si="31"/>
        <v>COLETIVO PELOURINHO</v>
      </c>
      <c r="D175" s="179" t="str">
        <f t="shared" si="32"/>
        <v>Escola Olodum</v>
      </c>
      <c r="E175" s="179" t="str">
        <f t="shared" si="33"/>
        <v>Vinicius Gomez</v>
      </c>
      <c r="F175" s="179" t="str">
        <f>'TURMA G'!A37</f>
        <v>NÃO</v>
      </c>
      <c r="G175" s="179" t="str">
        <f>'TURMA G'!B37</f>
        <v>NÃO</v>
      </c>
      <c r="H175" s="179" t="str">
        <f>'TURMA G'!C37</f>
        <v>NÃO</v>
      </c>
      <c r="I175" s="179" t="str">
        <f>'TURMA G'!D37</f>
        <v>NÃO</v>
      </c>
      <c r="J175" s="179" t="str">
        <f>'TURMA G'!E37</f>
        <v>NÃO</v>
      </c>
      <c r="K175" s="199" t="str">
        <f>'TURMA G'!F37</f>
        <v>NÃO</v>
      </c>
      <c r="L175" s="180" t="str">
        <f>'TURMA G'!AX37</f>
        <v>NÃO</v>
      </c>
      <c r="M175" s="181">
        <f>'TURMA G'!Z37</f>
        <v>0</v>
      </c>
      <c r="N175" s="181">
        <f>'TURMA G'!H37</f>
        <v>0</v>
      </c>
      <c r="O175" s="182" t="str">
        <f t="shared" si="43"/>
        <v>Terça e Quinta</v>
      </c>
      <c r="P175" s="183" t="s">
        <v>147</v>
      </c>
      <c r="Q175" s="182" t="str">
        <f t="shared" si="44"/>
        <v/>
      </c>
      <c r="R175" s="182"/>
      <c r="S175" s="227"/>
      <c r="T175" s="241"/>
      <c r="U175" s="229" t="str">
        <f t="shared" ca="1" si="41"/>
        <v/>
      </c>
      <c r="V175" s="182"/>
      <c r="W175" s="182"/>
      <c r="X175" s="182"/>
      <c r="Y175" s="230"/>
      <c r="Z175" s="248"/>
      <c r="AA175" s="248"/>
      <c r="AB175" s="182"/>
      <c r="AC175" s="182"/>
      <c r="AD175" s="182"/>
      <c r="AE175" s="182"/>
      <c r="AF175" s="182"/>
      <c r="AG175" s="182"/>
      <c r="AH175" s="182"/>
      <c r="AI175" s="182"/>
      <c r="AJ175" s="182"/>
      <c r="AK175" s="182"/>
      <c r="AL175" s="237"/>
      <c r="AM175" s="238"/>
      <c r="AN175" s="239"/>
      <c r="AO175" s="238"/>
      <c r="AP175" s="182"/>
      <c r="AQ175" s="182"/>
      <c r="AR175" s="227"/>
      <c r="AS175" s="232"/>
      <c r="AT175" s="232"/>
      <c r="AU175" s="232"/>
      <c r="AV175" s="238"/>
      <c r="AW175" s="240"/>
      <c r="AX175" s="184"/>
      <c r="AY175" s="238"/>
      <c r="AZ175" s="238"/>
      <c r="BA175" s="232"/>
      <c r="BB175" s="238"/>
      <c r="BC175" s="238"/>
      <c r="BD175" s="182"/>
      <c r="BE175" s="182"/>
      <c r="BF175" s="238"/>
      <c r="BG175" s="234" t="str">
        <f t="shared" si="42"/>
        <v>NÃO</v>
      </c>
      <c r="BH175" s="281">
        <f>'TURMA G'!AK37</f>
        <v>0</v>
      </c>
      <c r="BI175" s="281">
        <f>'TURMA G'!AL37</f>
        <v>0</v>
      </c>
      <c r="BJ175" s="281">
        <f>'TURMA G'!AM37</f>
        <v>0</v>
      </c>
      <c r="BK175" s="281" t="str">
        <f>'TURMA G'!AN37</f>
        <v/>
      </c>
      <c r="BL175" s="235" t="str">
        <f>'TURMA G'!AR37</f>
        <v>NÃO</v>
      </c>
      <c r="BM175" s="235">
        <f>'TURMA G'!AS37</f>
        <v>0</v>
      </c>
      <c r="BN175" s="235">
        <f>'TURMA G'!AT37</f>
        <v>0</v>
      </c>
      <c r="BO175" s="235" t="str">
        <f>'TURMA G'!AU37</f>
        <v>NÃO</v>
      </c>
      <c r="BP175" s="235">
        <f>'TURMA G'!AV37</f>
        <v>0</v>
      </c>
      <c r="BQ175" s="235">
        <f>'TURMA G'!AW37</f>
        <v>0</v>
      </c>
      <c r="BS175" s="187"/>
      <c r="BT175" s="187"/>
      <c r="BU175" s="187"/>
      <c r="BV175" s="187"/>
      <c r="BW175" s="187"/>
      <c r="BX175" s="187"/>
      <c r="BY175" s="187"/>
      <c r="BZ175" s="187"/>
      <c r="CA175" s="187"/>
      <c r="CB175" s="187"/>
      <c r="CC175" s="187"/>
      <c r="CD175" s="187"/>
      <c r="CE175" s="187"/>
      <c r="CF175" s="187"/>
      <c r="CG175" s="187"/>
      <c r="CH175" s="187"/>
      <c r="CI175" s="187"/>
      <c r="CJ175" s="187"/>
      <c r="CK175" s="187"/>
      <c r="CL175" s="187"/>
      <c r="CM175" s="187"/>
      <c r="CN175" s="187"/>
      <c r="CO175" s="187"/>
      <c r="CP175" s="187"/>
      <c r="CQ175" s="187"/>
    </row>
    <row r="176" spans="1:95" s="185" customFormat="1" ht="15.75" customHeight="1" x14ac:dyDescent="0.25">
      <c r="A176" s="180">
        <f t="shared" si="29"/>
        <v>2014.3</v>
      </c>
      <c r="B176" s="180" t="str">
        <f t="shared" si="30"/>
        <v>SOLAR</v>
      </c>
      <c r="C176" s="179" t="str">
        <f t="shared" si="31"/>
        <v>COLETIVO PELOURINHO</v>
      </c>
      <c r="D176" s="179" t="str">
        <f t="shared" si="32"/>
        <v>Escola Olodum</v>
      </c>
      <c r="E176" s="179" t="str">
        <f t="shared" si="33"/>
        <v>Vinicius Gomez</v>
      </c>
      <c r="F176" s="179" t="str">
        <f>'TURMA G'!A38</f>
        <v>NÃO</v>
      </c>
      <c r="G176" s="179" t="str">
        <f>'TURMA G'!B38</f>
        <v>NÃO</v>
      </c>
      <c r="H176" s="179" t="str">
        <f>'TURMA G'!C38</f>
        <v>NÃO</v>
      </c>
      <c r="I176" s="179" t="str">
        <f>'TURMA G'!D38</f>
        <v>NÃO</v>
      </c>
      <c r="J176" s="179" t="str">
        <f>'TURMA G'!E38</f>
        <v>NÃO</v>
      </c>
      <c r="K176" s="199" t="str">
        <f>'TURMA G'!F38</f>
        <v>NÃO</v>
      </c>
      <c r="L176" s="180" t="str">
        <f>'TURMA G'!AX38</f>
        <v>NÃO</v>
      </c>
      <c r="M176" s="181">
        <f>'TURMA G'!Z38</f>
        <v>0</v>
      </c>
      <c r="N176" s="181">
        <f>'TURMA G'!H38</f>
        <v>0</v>
      </c>
      <c r="O176" s="182" t="str">
        <f t="shared" si="43"/>
        <v>Terça e Quinta</v>
      </c>
      <c r="P176" s="183" t="s">
        <v>147</v>
      </c>
      <c r="Q176" s="182" t="str">
        <f t="shared" si="44"/>
        <v/>
      </c>
      <c r="R176" s="182"/>
      <c r="S176" s="227"/>
      <c r="T176" s="241"/>
      <c r="U176" s="229" t="str">
        <f t="shared" ca="1" si="41"/>
        <v/>
      </c>
      <c r="V176" s="182"/>
      <c r="W176" s="182"/>
      <c r="X176" s="182"/>
      <c r="Y176" s="230"/>
      <c r="Z176" s="248"/>
      <c r="AA176" s="248"/>
      <c r="AB176" s="182"/>
      <c r="AC176" s="182"/>
      <c r="AD176" s="182"/>
      <c r="AE176" s="182"/>
      <c r="AF176" s="182"/>
      <c r="AG176" s="182"/>
      <c r="AH176" s="182"/>
      <c r="AI176" s="182"/>
      <c r="AJ176" s="182"/>
      <c r="AK176" s="182"/>
      <c r="AL176" s="237"/>
      <c r="AM176" s="238"/>
      <c r="AN176" s="239"/>
      <c r="AO176" s="238"/>
      <c r="AP176" s="182"/>
      <c r="AQ176" s="182"/>
      <c r="AR176" s="227"/>
      <c r="AS176" s="232"/>
      <c r="AT176" s="232"/>
      <c r="AU176" s="232"/>
      <c r="AV176" s="238"/>
      <c r="AW176" s="240"/>
      <c r="AX176" s="184"/>
      <c r="AY176" s="238"/>
      <c r="AZ176" s="238"/>
      <c r="BA176" s="232"/>
      <c r="BB176" s="238"/>
      <c r="BC176" s="238"/>
      <c r="BD176" s="182"/>
      <c r="BE176" s="182"/>
      <c r="BF176" s="238"/>
      <c r="BG176" s="234" t="str">
        <f t="shared" si="42"/>
        <v>NÃO</v>
      </c>
      <c r="BH176" s="281">
        <f>'TURMA G'!AK38</f>
        <v>0</v>
      </c>
      <c r="BI176" s="281">
        <f>'TURMA G'!AL38</f>
        <v>0</v>
      </c>
      <c r="BJ176" s="281">
        <f>'TURMA G'!AM38</f>
        <v>0</v>
      </c>
      <c r="BK176" s="281" t="str">
        <f>'TURMA G'!AN38</f>
        <v/>
      </c>
      <c r="BL176" s="235" t="str">
        <f>'TURMA G'!AR38</f>
        <v>NÃO</v>
      </c>
      <c r="BM176" s="235">
        <f>'TURMA G'!AS38</f>
        <v>0</v>
      </c>
      <c r="BN176" s="235">
        <f>'TURMA G'!AT38</f>
        <v>0</v>
      </c>
      <c r="BO176" s="235" t="str">
        <f>'TURMA G'!AU38</f>
        <v>NÃO</v>
      </c>
      <c r="BP176" s="235">
        <f>'TURMA G'!AV38</f>
        <v>0</v>
      </c>
      <c r="BQ176" s="235">
        <f>'TURMA G'!AW38</f>
        <v>0</v>
      </c>
      <c r="BS176" s="187"/>
      <c r="BT176" s="187"/>
      <c r="BU176" s="187"/>
      <c r="BV176" s="187"/>
      <c r="BW176" s="187"/>
      <c r="BX176" s="187"/>
      <c r="BY176" s="187"/>
      <c r="BZ176" s="187"/>
      <c r="CA176" s="187"/>
      <c r="CB176" s="187"/>
      <c r="CC176" s="187"/>
      <c r="CD176" s="187"/>
      <c r="CE176" s="187"/>
      <c r="CF176" s="187"/>
      <c r="CG176" s="187"/>
      <c r="CH176" s="187"/>
      <c r="CI176" s="187"/>
      <c r="CJ176" s="187"/>
      <c r="CK176" s="187"/>
      <c r="CL176" s="187"/>
      <c r="CM176" s="187"/>
      <c r="CN176" s="187"/>
      <c r="CO176" s="187"/>
      <c r="CP176" s="187"/>
      <c r="CQ176" s="187"/>
    </row>
    <row r="177" spans="1:95" s="185" customFormat="1" ht="15.75" customHeight="1" x14ac:dyDescent="0.25">
      <c r="A177" s="180">
        <f t="shared" si="29"/>
        <v>2014.3</v>
      </c>
      <c r="B177" s="180" t="str">
        <f t="shared" si="30"/>
        <v>SOLAR</v>
      </c>
      <c r="C177" s="179" t="str">
        <f t="shared" si="31"/>
        <v>COLETIVO PELOURINHO</v>
      </c>
      <c r="D177" s="179" t="str">
        <f t="shared" si="32"/>
        <v>Escola Olodum</v>
      </c>
      <c r="E177" s="179" t="str">
        <f t="shared" si="33"/>
        <v>Vinicius Gomez</v>
      </c>
      <c r="F177" s="179" t="str">
        <f>'TURMA G'!A39</f>
        <v>NÃO</v>
      </c>
      <c r="G177" s="179" t="str">
        <f>'TURMA G'!B39</f>
        <v>NÃO</v>
      </c>
      <c r="H177" s="179" t="str">
        <f>'TURMA G'!C39</f>
        <v>NÃO</v>
      </c>
      <c r="I177" s="179" t="str">
        <f>'TURMA G'!D39</f>
        <v>NÃO</v>
      </c>
      <c r="J177" s="179" t="str">
        <f>'TURMA G'!E39</f>
        <v>NÃO</v>
      </c>
      <c r="K177" s="199" t="str">
        <f>'TURMA G'!F39</f>
        <v>NÃO</v>
      </c>
      <c r="L177" s="180" t="str">
        <f>'TURMA G'!AX39</f>
        <v>NÃO</v>
      </c>
      <c r="M177" s="181">
        <f>'TURMA G'!Z39</f>
        <v>0</v>
      </c>
      <c r="N177" s="181">
        <f>'TURMA G'!H39</f>
        <v>0</v>
      </c>
      <c r="O177" s="182" t="str">
        <f t="shared" si="43"/>
        <v>Terça e Quinta</v>
      </c>
      <c r="P177" s="183" t="s">
        <v>147</v>
      </c>
      <c r="Q177" s="182" t="str">
        <f t="shared" si="44"/>
        <v/>
      </c>
      <c r="R177" s="182"/>
      <c r="S177" s="227"/>
      <c r="T177" s="241"/>
      <c r="U177" s="229" t="str">
        <f t="shared" ca="1" si="41"/>
        <v/>
      </c>
      <c r="V177" s="182"/>
      <c r="W177" s="182"/>
      <c r="X177" s="182"/>
      <c r="Y177" s="230"/>
      <c r="Z177" s="248"/>
      <c r="AA177" s="248"/>
      <c r="AB177" s="182"/>
      <c r="AC177" s="182"/>
      <c r="AD177" s="182"/>
      <c r="AE177" s="182"/>
      <c r="AF177" s="182"/>
      <c r="AG177" s="182"/>
      <c r="AH177" s="182"/>
      <c r="AI177" s="182"/>
      <c r="AJ177" s="182"/>
      <c r="AK177" s="182"/>
      <c r="AL177" s="237"/>
      <c r="AM177" s="238"/>
      <c r="AN177" s="239"/>
      <c r="AO177" s="238"/>
      <c r="AP177" s="182"/>
      <c r="AQ177" s="182"/>
      <c r="AR177" s="227"/>
      <c r="AS177" s="232"/>
      <c r="AT177" s="232"/>
      <c r="AU177" s="232"/>
      <c r="AV177" s="238"/>
      <c r="AW177" s="240"/>
      <c r="AX177" s="184"/>
      <c r="AY177" s="238"/>
      <c r="AZ177" s="238"/>
      <c r="BA177" s="232"/>
      <c r="BB177" s="238"/>
      <c r="BC177" s="238"/>
      <c r="BD177" s="182"/>
      <c r="BE177" s="182"/>
      <c r="BF177" s="238"/>
      <c r="BG177" s="234" t="str">
        <f t="shared" si="42"/>
        <v>NÃO</v>
      </c>
      <c r="BH177" s="281">
        <f>'TURMA G'!AK39</f>
        <v>0</v>
      </c>
      <c r="BI177" s="281">
        <f>'TURMA G'!AL39</f>
        <v>0</v>
      </c>
      <c r="BJ177" s="281">
        <f>'TURMA G'!AM39</f>
        <v>0</v>
      </c>
      <c r="BK177" s="281" t="str">
        <f>'TURMA G'!AN39</f>
        <v/>
      </c>
      <c r="BL177" s="235" t="str">
        <f>'TURMA G'!AR39</f>
        <v>NÃO</v>
      </c>
      <c r="BM177" s="235">
        <f>'TURMA G'!AS39</f>
        <v>0</v>
      </c>
      <c r="BN177" s="235">
        <f>'TURMA G'!AT39</f>
        <v>0</v>
      </c>
      <c r="BO177" s="235" t="str">
        <f>'TURMA G'!AU39</f>
        <v>NÃO</v>
      </c>
      <c r="BP177" s="235">
        <f>'TURMA G'!AV39</f>
        <v>0</v>
      </c>
      <c r="BQ177" s="235">
        <f>'TURMA G'!AW39</f>
        <v>0</v>
      </c>
      <c r="BS177" s="187"/>
      <c r="BT177" s="187"/>
      <c r="BU177" s="187"/>
      <c r="BV177" s="187"/>
      <c r="BW177" s="187"/>
      <c r="BX177" s="187"/>
      <c r="BY177" s="187"/>
      <c r="BZ177" s="187"/>
      <c r="CA177" s="187"/>
      <c r="CB177" s="187"/>
      <c r="CC177" s="187"/>
      <c r="CD177" s="187"/>
      <c r="CE177" s="187"/>
      <c r="CF177" s="187"/>
      <c r="CG177" s="187"/>
      <c r="CH177" s="187"/>
      <c r="CI177" s="187"/>
      <c r="CJ177" s="187"/>
      <c r="CK177" s="187"/>
      <c r="CL177" s="187"/>
      <c r="CM177" s="187"/>
      <c r="CN177" s="187"/>
      <c r="CO177" s="187"/>
      <c r="CP177" s="187"/>
      <c r="CQ177" s="187"/>
    </row>
    <row r="178" spans="1:95" s="185" customFormat="1" ht="15.75" customHeight="1" x14ac:dyDescent="0.25">
      <c r="A178" s="180">
        <f t="shared" si="29"/>
        <v>2014.3</v>
      </c>
      <c r="B178" s="180" t="str">
        <f t="shared" si="30"/>
        <v>SOLAR</v>
      </c>
      <c r="C178" s="179" t="str">
        <f t="shared" si="31"/>
        <v>COLETIVO PELOURINHO</v>
      </c>
      <c r="D178" s="179" t="str">
        <f t="shared" si="32"/>
        <v>Escola Olodum</v>
      </c>
      <c r="E178" s="179" t="str">
        <f t="shared" si="33"/>
        <v>Vinicius Gomez</v>
      </c>
      <c r="F178" s="179" t="str">
        <f>'TURMA G'!A40</f>
        <v>NÃO</v>
      </c>
      <c r="G178" s="179" t="str">
        <f>'TURMA G'!B40</f>
        <v>NÃO</v>
      </c>
      <c r="H178" s="179" t="str">
        <f>'TURMA G'!C40</f>
        <v>NÃO</v>
      </c>
      <c r="I178" s="179" t="str">
        <f>'TURMA G'!D40</f>
        <v>NÃO</v>
      </c>
      <c r="J178" s="179" t="str">
        <f>'TURMA G'!E40</f>
        <v>NÃO</v>
      </c>
      <c r="K178" s="199" t="str">
        <f>'TURMA G'!F40</f>
        <v>NÃO</v>
      </c>
      <c r="L178" s="180" t="str">
        <f>'TURMA G'!AX40</f>
        <v>NÃO</v>
      </c>
      <c r="M178" s="181">
        <f>'TURMA G'!Z40</f>
        <v>0</v>
      </c>
      <c r="N178" s="181">
        <f>'TURMA G'!H40</f>
        <v>0</v>
      </c>
      <c r="O178" s="182" t="str">
        <f t="shared" si="43"/>
        <v>Terça e Quinta</v>
      </c>
      <c r="P178" s="183" t="s">
        <v>147</v>
      </c>
      <c r="Q178" s="182" t="str">
        <f t="shared" si="44"/>
        <v/>
      </c>
      <c r="R178" s="182"/>
      <c r="S178" s="227"/>
      <c r="T178" s="241"/>
      <c r="U178" s="229" t="str">
        <f t="shared" ca="1" si="41"/>
        <v/>
      </c>
      <c r="V178" s="182"/>
      <c r="W178" s="182"/>
      <c r="X178" s="182"/>
      <c r="Y178" s="230"/>
      <c r="Z178" s="248"/>
      <c r="AA178" s="248"/>
      <c r="AB178" s="182"/>
      <c r="AC178" s="182"/>
      <c r="AD178" s="182"/>
      <c r="AE178" s="182"/>
      <c r="AF178" s="182"/>
      <c r="AG178" s="182"/>
      <c r="AH178" s="182"/>
      <c r="AI178" s="182"/>
      <c r="AJ178" s="182"/>
      <c r="AK178" s="182"/>
      <c r="AL178" s="237"/>
      <c r="AM178" s="238"/>
      <c r="AN178" s="239"/>
      <c r="AO178" s="238"/>
      <c r="AP178" s="182"/>
      <c r="AQ178" s="182"/>
      <c r="AR178" s="227"/>
      <c r="AS178" s="232"/>
      <c r="AT178" s="232"/>
      <c r="AU178" s="232"/>
      <c r="AV178" s="238"/>
      <c r="AW178" s="240"/>
      <c r="AX178" s="184"/>
      <c r="AY178" s="238"/>
      <c r="AZ178" s="238"/>
      <c r="BA178" s="232"/>
      <c r="BB178" s="238"/>
      <c r="BC178" s="238"/>
      <c r="BD178" s="182"/>
      <c r="BE178" s="182"/>
      <c r="BF178" s="238"/>
      <c r="BG178" s="234" t="str">
        <f t="shared" si="42"/>
        <v>NÃO</v>
      </c>
      <c r="BH178" s="281">
        <f>'TURMA G'!AK40</f>
        <v>0</v>
      </c>
      <c r="BI178" s="281">
        <f>'TURMA G'!AL40</f>
        <v>0</v>
      </c>
      <c r="BJ178" s="281">
        <f>'TURMA G'!AM40</f>
        <v>0</v>
      </c>
      <c r="BK178" s="281" t="str">
        <f>'TURMA G'!AN40</f>
        <v/>
      </c>
      <c r="BL178" s="235" t="str">
        <f>'TURMA G'!AR40</f>
        <v>NÃO</v>
      </c>
      <c r="BM178" s="235">
        <f>'TURMA G'!AS40</f>
        <v>0</v>
      </c>
      <c r="BN178" s="235">
        <f>'TURMA G'!AT40</f>
        <v>0</v>
      </c>
      <c r="BO178" s="235" t="str">
        <f>'TURMA G'!AU40</f>
        <v>NÃO</v>
      </c>
      <c r="BP178" s="235">
        <f>'TURMA G'!AV40</f>
        <v>0</v>
      </c>
      <c r="BQ178" s="235">
        <f>'TURMA G'!AW40</f>
        <v>0</v>
      </c>
      <c r="BS178" s="187"/>
      <c r="BT178" s="187"/>
      <c r="BU178" s="187"/>
      <c r="BV178" s="187"/>
      <c r="BW178" s="187"/>
      <c r="BX178" s="187"/>
      <c r="BY178" s="187"/>
      <c r="BZ178" s="187"/>
      <c r="CA178" s="187"/>
      <c r="CB178" s="187"/>
      <c r="CC178" s="187"/>
      <c r="CD178" s="187"/>
      <c r="CE178" s="187"/>
      <c r="CF178" s="187"/>
      <c r="CG178" s="187"/>
      <c r="CH178" s="187"/>
      <c r="CI178" s="187"/>
      <c r="CJ178" s="187"/>
      <c r="CK178" s="187"/>
      <c r="CL178" s="187"/>
      <c r="CM178" s="187"/>
      <c r="CN178" s="187"/>
      <c r="CO178" s="187"/>
      <c r="CP178" s="187"/>
      <c r="CQ178" s="187"/>
    </row>
    <row r="179" spans="1:95" s="185" customFormat="1" ht="15.75" customHeight="1" x14ac:dyDescent="0.25">
      <c r="A179" s="180">
        <f t="shared" si="29"/>
        <v>2014.3</v>
      </c>
      <c r="B179" s="180" t="str">
        <f t="shared" si="30"/>
        <v>SOLAR</v>
      </c>
      <c r="C179" s="179" t="str">
        <f t="shared" si="31"/>
        <v>COLETIVO PELOURINHO</v>
      </c>
      <c r="D179" s="179" t="str">
        <f t="shared" si="32"/>
        <v>Escola Olodum</v>
      </c>
      <c r="E179" s="179" t="str">
        <f t="shared" si="33"/>
        <v>Vinicius Gomez</v>
      </c>
      <c r="F179" s="179" t="str">
        <f>'TURMA G'!A41</f>
        <v>NÃO</v>
      </c>
      <c r="G179" s="179" t="str">
        <f>'TURMA G'!B41</f>
        <v>NÃO</v>
      </c>
      <c r="H179" s="179" t="str">
        <f>'TURMA G'!C41</f>
        <v>NÃO</v>
      </c>
      <c r="I179" s="179" t="str">
        <f>'TURMA G'!D41</f>
        <v>NÃO</v>
      </c>
      <c r="J179" s="179" t="str">
        <f>'TURMA G'!E41</f>
        <v>NÃO</v>
      </c>
      <c r="K179" s="199" t="str">
        <f>'TURMA G'!F41</f>
        <v>NÃO</v>
      </c>
      <c r="L179" s="180" t="str">
        <f>'TURMA G'!AX41</f>
        <v>NÃO</v>
      </c>
      <c r="M179" s="181">
        <f>'TURMA G'!Z41</f>
        <v>0</v>
      </c>
      <c r="N179" s="181">
        <f>'TURMA G'!H41</f>
        <v>0</v>
      </c>
      <c r="O179" s="182" t="str">
        <f t="shared" si="43"/>
        <v>Terça e Quinta</v>
      </c>
      <c r="P179" s="183" t="s">
        <v>147</v>
      </c>
      <c r="Q179" s="182" t="str">
        <f t="shared" si="44"/>
        <v/>
      </c>
      <c r="R179" s="182"/>
      <c r="S179" s="227"/>
      <c r="T179" s="241"/>
      <c r="U179" s="229" t="str">
        <f t="shared" ca="1" si="41"/>
        <v/>
      </c>
      <c r="V179" s="182"/>
      <c r="W179" s="182"/>
      <c r="X179" s="182"/>
      <c r="Y179" s="230"/>
      <c r="Z179" s="248"/>
      <c r="AA179" s="248"/>
      <c r="AB179" s="182"/>
      <c r="AC179" s="182"/>
      <c r="AD179" s="182"/>
      <c r="AE179" s="182"/>
      <c r="AF179" s="182"/>
      <c r="AG179" s="182"/>
      <c r="AH179" s="182"/>
      <c r="AI179" s="182"/>
      <c r="AJ179" s="182"/>
      <c r="AK179" s="182"/>
      <c r="AL179" s="237"/>
      <c r="AM179" s="238"/>
      <c r="AN179" s="239"/>
      <c r="AO179" s="238"/>
      <c r="AP179" s="182"/>
      <c r="AQ179" s="182"/>
      <c r="AR179" s="227"/>
      <c r="AS179" s="232"/>
      <c r="AT179" s="232"/>
      <c r="AU179" s="232"/>
      <c r="AV179" s="238"/>
      <c r="AW179" s="240"/>
      <c r="AX179" s="184"/>
      <c r="AY179" s="238"/>
      <c r="AZ179" s="238"/>
      <c r="BA179" s="232"/>
      <c r="BB179" s="238"/>
      <c r="BC179" s="238"/>
      <c r="BD179" s="182"/>
      <c r="BE179" s="182"/>
      <c r="BF179" s="238"/>
      <c r="BG179" s="234" t="str">
        <f t="shared" si="42"/>
        <v>NÃO</v>
      </c>
      <c r="BH179" s="281">
        <f>'TURMA G'!AK41</f>
        <v>0</v>
      </c>
      <c r="BI179" s="281">
        <f>'TURMA G'!AL41</f>
        <v>0</v>
      </c>
      <c r="BJ179" s="281">
        <f>'TURMA G'!AM41</f>
        <v>0</v>
      </c>
      <c r="BK179" s="281" t="str">
        <f>'TURMA G'!AN41</f>
        <v/>
      </c>
      <c r="BL179" s="235" t="str">
        <f>'TURMA G'!AR41</f>
        <v>NÃO</v>
      </c>
      <c r="BM179" s="235">
        <f>'TURMA G'!AS41</f>
        <v>0</v>
      </c>
      <c r="BN179" s="235">
        <f>'TURMA G'!AT41</f>
        <v>0</v>
      </c>
      <c r="BO179" s="235" t="str">
        <f>'TURMA G'!AU41</f>
        <v>NÃO</v>
      </c>
      <c r="BP179" s="235">
        <f>'TURMA G'!AV41</f>
        <v>0</v>
      </c>
      <c r="BQ179" s="235">
        <f>'TURMA G'!AW41</f>
        <v>0</v>
      </c>
      <c r="BS179" s="187"/>
      <c r="BT179" s="187"/>
      <c r="BU179" s="187"/>
      <c r="BV179" s="187"/>
      <c r="BW179" s="187"/>
      <c r="BX179" s="187"/>
      <c r="BY179" s="187"/>
      <c r="BZ179" s="187"/>
      <c r="CA179" s="187"/>
      <c r="CB179" s="187"/>
      <c r="CC179" s="187"/>
      <c r="CD179" s="187"/>
      <c r="CE179" s="187"/>
      <c r="CF179" s="187"/>
      <c r="CG179" s="187"/>
      <c r="CH179" s="187"/>
      <c r="CI179" s="187"/>
      <c r="CJ179" s="187"/>
      <c r="CK179" s="187"/>
      <c r="CL179" s="187"/>
      <c r="CM179" s="187"/>
      <c r="CN179" s="187"/>
      <c r="CO179" s="187"/>
      <c r="CP179" s="187"/>
      <c r="CQ179" s="187"/>
    </row>
    <row r="180" spans="1:95" s="185" customFormat="1" ht="15.75" customHeight="1" x14ac:dyDescent="0.25">
      <c r="A180" s="180">
        <f t="shared" ref="A180:A243" si="45">$Q$6</f>
        <v>2014.3</v>
      </c>
      <c r="B180" s="180" t="str">
        <f t="shared" ref="B180:B243" si="46">$Q$3</f>
        <v>SOLAR</v>
      </c>
      <c r="C180" s="179" t="str">
        <f t="shared" ref="C180:C243" si="47">$Q$4</f>
        <v>COLETIVO PELOURINHO</v>
      </c>
      <c r="D180" s="179" t="str">
        <f t="shared" ref="D180:D243" si="48">$Q$5</f>
        <v>Escola Olodum</v>
      </c>
      <c r="E180" s="179" t="str">
        <f t="shared" ref="E180:E243" si="49">$Q$7</f>
        <v>Vinicius Gomez</v>
      </c>
      <c r="F180" s="179" t="str">
        <f>'TURMA G'!A42</f>
        <v>NÃO</v>
      </c>
      <c r="G180" s="179" t="str">
        <f>'TURMA G'!B42</f>
        <v>NÃO</v>
      </c>
      <c r="H180" s="179" t="str">
        <f>'TURMA G'!C42</f>
        <v>NÃO</v>
      </c>
      <c r="I180" s="179" t="str">
        <f>'TURMA G'!D42</f>
        <v>NÃO</v>
      </c>
      <c r="J180" s="179" t="str">
        <f>'TURMA G'!E42</f>
        <v>NÃO</v>
      </c>
      <c r="K180" s="199" t="str">
        <f>'TURMA G'!F42</f>
        <v>NÃO</v>
      </c>
      <c r="L180" s="180" t="str">
        <f>'TURMA G'!AX42</f>
        <v>NÃO</v>
      </c>
      <c r="M180" s="181">
        <f>'TURMA G'!Z42</f>
        <v>0</v>
      </c>
      <c r="N180" s="181">
        <f>'TURMA G'!H42</f>
        <v>0</v>
      </c>
      <c r="O180" s="182" t="str">
        <f t="shared" si="43"/>
        <v>Terça e Quinta</v>
      </c>
      <c r="P180" s="183" t="s">
        <v>147</v>
      </c>
      <c r="Q180" s="182" t="str">
        <f t="shared" si="44"/>
        <v/>
      </c>
      <c r="R180" s="182"/>
      <c r="S180" s="227"/>
      <c r="T180" s="241"/>
      <c r="U180" s="229" t="str">
        <f t="shared" ca="1" si="41"/>
        <v/>
      </c>
      <c r="V180" s="182"/>
      <c r="W180" s="182"/>
      <c r="X180" s="182"/>
      <c r="Y180" s="230"/>
      <c r="Z180" s="248"/>
      <c r="AA180" s="248"/>
      <c r="AB180" s="182"/>
      <c r="AC180" s="182"/>
      <c r="AD180" s="182"/>
      <c r="AE180" s="182"/>
      <c r="AF180" s="182"/>
      <c r="AG180" s="182"/>
      <c r="AH180" s="182"/>
      <c r="AI180" s="182"/>
      <c r="AJ180" s="182"/>
      <c r="AK180" s="182"/>
      <c r="AL180" s="237"/>
      <c r="AM180" s="238"/>
      <c r="AN180" s="239"/>
      <c r="AO180" s="238"/>
      <c r="AP180" s="182"/>
      <c r="AQ180" s="182"/>
      <c r="AR180" s="227"/>
      <c r="AS180" s="232"/>
      <c r="AT180" s="232"/>
      <c r="AU180" s="232"/>
      <c r="AV180" s="238"/>
      <c r="AW180" s="240"/>
      <c r="AX180" s="184"/>
      <c r="AY180" s="238"/>
      <c r="AZ180" s="238"/>
      <c r="BA180" s="232"/>
      <c r="BB180" s="238"/>
      <c r="BC180" s="238"/>
      <c r="BD180" s="182"/>
      <c r="BE180" s="182"/>
      <c r="BF180" s="238"/>
      <c r="BG180" s="234" t="str">
        <f t="shared" si="42"/>
        <v>NÃO</v>
      </c>
      <c r="BH180" s="281">
        <f>'TURMA G'!AK42</f>
        <v>0</v>
      </c>
      <c r="BI180" s="281">
        <f>'TURMA G'!AL42</f>
        <v>0</v>
      </c>
      <c r="BJ180" s="281">
        <f>'TURMA G'!AM42</f>
        <v>0</v>
      </c>
      <c r="BK180" s="281" t="str">
        <f>'TURMA G'!AN42</f>
        <v/>
      </c>
      <c r="BL180" s="235" t="str">
        <f>'TURMA G'!AR42</f>
        <v>NÃO</v>
      </c>
      <c r="BM180" s="235">
        <f>'TURMA G'!AS42</f>
        <v>0</v>
      </c>
      <c r="BN180" s="235">
        <f>'TURMA G'!AT42</f>
        <v>0</v>
      </c>
      <c r="BO180" s="235" t="str">
        <f>'TURMA G'!AU42</f>
        <v>NÃO</v>
      </c>
      <c r="BP180" s="235">
        <f>'TURMA G'!AV42</f>
        <v>0</v>
      </c>
      <c r="BQ180" s="235">
        <f>'TURMA G'!AW42</f>
        <v>0</v>
      </c>
      <c r="BS180" s="187"/>
      <c r="BT180" s="187"/>
      <c r="BU180" s="187"/>
      <c r="BV180" s="187"/>
      <c r="BW180" s="187"/>
      <c r="BX180" s="187"/>
      <c r="BY180" s="187"/>
      <c r="BZ180" s="187"/>
      <c r="CA180" s="187"/>
      <c r="CB180" s="187"/>
      <c r="CC180" s="187"/>
      <c r="CD180" s="187"/>
      <c r="CE180" s="187"/>
      <c r="CF180" s="187"/>
      <c r="CG180" s="187"/>
      <c r="CH180" s="187"/>
      <c r="CI180" s="187"/>
      <c r="CJ180" s="187"/>
      <c r="CK180" s="187"/>
      <c r="CL180" s="187"/>
      <c r="CM180" s="187"/>
      <c r="CN180" s="187"/>
      <c r="CO180" s="187"/>
      <c r="CP180" s="187"/>
      <c r="CQ180" s="187"/>
    </row>
    <row r="181" spans="1:95" s="185" customFormat="1" ht="15.75" customHeight="1" x14ac:dyDescent="0.25">
      <c r="A181" s="180">
        <f t="shared" si="45"/>
        <v>2014.3</v>
      </c>
      <c r="B181" s="180" t="str">
        <f t="shared" si="46"/>
        <v>SOLAR</v>
      </c>
      <c r="C181" s="179" t="str">
        <f t="shared" si="47"/>
        <v>COLETIVO PELOURINHO</v>
      </c>
      <c r="D181" s="179" t="str">
        <f t="shared" si="48"/>
        <v>Escola Olodum</v>
      </c>
      <c r="E181" s="179" t="str">
        <f t="shared" si="49"/>
        <v>Vinicius Gomez</v>
      </c>
      <c r="F181" s="179" t="str">
        <f>'TURMA G'!A43</f>
        <v>NÃO</v>
      </c>
      <c r="G181" s="179" t="str">
        <f>'TURMA G'!B43</f>
        <v>NÃO</v>
      </c>
      <c r="H181" s="179" t="str">
        <f>'TURMA G'!C43</f>
        <v>NÃO</v>
      </c>
      <c r="I181" s="179" t="str">
        <f>'TURMA G'!D43</f>
        <v>NÃO</v>
      </c>
      <c r="J181" s="179" t="str">
        <f>'TURMA G'!E43</f>
        <v>NÃO</v>
      </c>
      <c r="K181" s="199" t="str">
        <f>'TURMA G'!F43</f>
        <v>NÃO</v>
      </c>
      <c r="L181" s="180" t="str">
        <f>'TURMA G'!AX43</f>
        <v>NÃO</v>
      </c>
      <c r="M181" s="181">
        <f>'TURMA G'!Z43</f>
        <v>0</v>
      </c>
      <c r="N181" s="181">
        <f>'TURMA G'!H43</f>
        <v>0</v>
      </c>
      <c r="O181" s="182" t="str">
        <f t="shared" si="43"/>
        <v>Terça e Quinta</v>
      </c>
      <c r="P181" s="183" t="s">
        <v>147</v>
      </c>
      <c r="Q181" s="182" t="str">
        <f t="shared" si="44"/>
        <v/>
      </c>
      <c r="R181" s="182"/>
      <c r="S181" s="227"/>
      <c r="T181" s="241"/>
      <c r="U181" s="229" t="str">
        <f t="shared" ca="1" si="41"/>
        <v/>
      </c>
      <c r="V181" s="182"/>
      <c r="W181" s="182"/>
      <c r="X181" s="182"/>
      <c r="Y181" s="230"/>
      <c r="Z181" s="248"/>
      <c r="AA181" s="248"/>
      <c r="AB181" s="182"/>
      <c r="AC181" s="182"/>
      <c r="AD181" s="182"/>
      <c r="AE181" s="182"/>
      <c r="AF181" s="182"/>
      <c r="AG181" s="182"/>
      <c r="AH181" s="182"/>
      <c r="AI181" s="182"/>
      <c r="AJ181" s="182"/>
      <c r="AK181" s="182"/>
      <c r="AL181" s="237"/>
      <c r="AM181" s="238"/>
      <c r="AN181" s="239"/>
      <c r="AO181" s="238"/>
      <c r="AP181" s="182"/>
      <c r="AQ181" s="182"/>
      <c r="AR181" s="227"/>
      <c r="AS181" s="232"/>
      <c r="AT181" s="232"/>
      <c r="AU181" s="232"/>
      <c r="AV181" s="238"/>
      <c r="AW181" s="240"/>
      <c r="AX181" s="184"/>
      <c r="AY181" s="238"/>
      <c r="AZ181" s="238"/>
      <c r="BA181" s="232"/>
      <c r="BB181" s="238"/>
      <c r="BC181" s="238"/>
      <c r="BD181" s="182"/>
      <c r="BE181" s="182"/>
      <c r="BF181" s="238"/>
      <c r="BG181" s="234" t="str">
        <f t="shared" si="42"/>
        <v>NÃO</v>
      </c>
      <c r="BH181" s="281">
        <f>'TURMA G'!AK43</f>
        <v>0</v>
      </c>
      <c r="BI181" s="281">
        <f>'TURMA G'!AL43</f>
        <v>0</v>
      </c>
      <c r="BJ181" s="281">
        <f>'TURMA G'!AM43</f>
        <v>0</v>
      </c>
      <c r="BK181" s="281" t="str">
        <f>'TURMA G'!AN43</f>
        <v/>
      </c>
      <c r="BL181" s="235" t="str">
        <f>'TURMA G'!AR43</f>
        <v>NÃO</v>
      </c>
      <c r="BM181" s="235">
        <f>'TURMA G'!AS43</f>
        <v>0</v>
      </c>
      <c r="BN181" s="235">
        <f>'TURMA G'!AT43</f>
        <v>0</v>
      </c>
      <c r="BO181" s="235" t="str">
        <f>'TURMA G'!AU43</f>
        <v>NÃO</v>
      </c>
      <c r="BP181" s="235">
        <f>'TURMA G'!AV43</f>
        <v>0</v>
      </c>
      <c r="BQ181" s="235">
        <f>'TURMA G'!AW43</f>
        <v>0</v>
      </c>
      <c r="BS181" s="187"/>
      <c r="BT181" s="187"/>
      <c r="BU181" s="187"/>
      <c r="BV181" s="187"/>
      <c r="BW181" s="187"/>
      <c r="BX181" s="187"/>
      <c r="BY181" s="187"/>
      <c r="BZ181" s="187"/>
      <c r="CA181" s="187"/>
      <c r="CB181" s="187"/>
      <c r="CC181" s="187"/>
      <c r="CD181" s="187"/>
      <c r="CE181" s="187"/>
      <c r="CF181" s="187"/>
      <c r="CG181" s="187"/>
      <c r="CH181" s="187"/>
      <c r="CI181" s="187"/>
      <c r="CJ181" s="187"/>
      <c r="CK181" s="187"/>
      <c r="CL181" s="187"/>
      <c r="CM181" s="187"/>
      <c r="CN181" s="187"/>
      <c r="CO181" s="187"/>
      <c r="CP181" s="187"/>
      <c r="CQ181" s="187"/>
    </row>
    <row r="182" spans="1:95" s="185" customFormat="1" ht="15.75" customHeight="1" x14ac:dyDescent="0.25">
      <c r="A182" s="180">
        <f t="shared" si="45"/>
        <v>2014.3</v>
      </c>
      <c r="B182" s="180" t="str">
        <f t="shared" si="46"/>
        <v>SOLAR</v>
      </c>
      <c r="C182" s="179" t="str">
        <f t="shared" si="47"/>
        <v>COLETIVO PELOURINHO</v>
      </c>
      <c r="D182" s="179" t="str">
        <f t="shared" si="48"/>
        <v>Escola Olodum</v>
      </c>
      <c r="E182" s="179" t="str">
        <f t="shared" si="49"/>
        <v>Vinicius Gomez</v>
      </c>
      <c r="F182" s="179" t="str">
        <f>'TURMA G'!A44</f>
        <v>NÃO</v>
      </c>
      <c r="G182" s="179" t="str">
        <f>'TURMA G'!B44</f>
        <v>NÃO</v>
      </c>
      <c r="H182" s="179" t="str">
        <f>'TURMA G'!C44</f>
        <v>NÃO</v>
      </c>
      <c r="I182" s="179" t="str">
        <f>'TURMA G'!D44</f>
        <v>NÃO</v>
      </c>
      <c r="J182" s="179" t="str">
        <f>'TURMA G'!E44</f>
        <v>NÃO</v>
      </c>
      <c r="K182" s="199" t="str">
        <f>'TURMA G'!F44</f>
        <v>NÃO</v>
      </c>
      <c r="L182" s="180" t="str">
        <f>'TURMA G'!AX44</f>
        <v>NÃO</v>
      </c>
      <c r="M182" s="181">
        <f>'TURMA G'!Z44</f>
        <v>0</v>
      </c>
      <c r="N182" s="181">
        <f>'TURMA G'!H44</f>
        <v>0</v>
      </c>
      <c r="O182" s="182" t="str">
        <f t="shared" si="43"/>
        <v>Terça e Quinta</v>
      </c>
      <c r="P182" s="183" t="s">
        <v>147</v>
      </c>
      <c r="Q182" s="182" t="str">
        <f t="shared" si="44"/>
        <v/>
      </c>
      <c r="R182" s="182"/>
      <c r="S182" s="227"/>
      <c r="T182" s="241"/>
      <c r="U182" s="229" t="str">
        <f t="shared" ca="1" si="41"/>
        <v/>
      </c>
      <c r="V182" s="182"/>
      <c r="W182" s="182"/>
      <c r="X182" s="182"/>
      <c r="Y182" s="230"/>
      <c r="Z182" s="248"/>
      <c r="AA182" s="248"/>
      <c r="AB182" s="182"/>
      <c r="AC182" s="182"/>
      <c r="AD182" s="182"/>
      <c r="AE182" s="182"/>
      <c r="AF182" s="182"/>
      <c r="AG182" s="182"/>
      <c r="AH182" s="182"/>
      <c r="AI182" s="182"/>
      <c r="AJ182" s="182"/>
      <c r="AK182" s="182"/>
      <c r="AL182" s="237"/>
      <c r="AM182" s="238"/>
      <c r="AN182" s="239"/>
      <c r="AO182" s="238"/>
      <c r="AP182" s="182"/>
      <c r="AQ182" s="182"/>
      <c r="AR182" s="227"/>
      <c r="AS182" s="232"/>
      <c r="AT182" s="232"/>
      <c r="AU182" s="232"/>
      <c r="AV182" s="238"/>
      <c r="AW182" s="240"/>
      <c r="AX182" s="184"/>
      <c r="AY182" s="238"/>
      <c r="AZ182" s="238"/>
      <c r="BA182" s="232"/>
      <c r="BB182" s="238"/>
      <c r="BC182" s="238"/>
      <c r="BD182" s="182"/>
      <c r="BE182" s="182"/>
      <c r="BF182" s="238"/>
      <c r="BG182" s="234" t="str">
        <f t="shared" si="42"/>
        <v>NÃO</v>
      </c>
      <c r="BH182" s="281">
        <f>'TURMA G'!AK44</f>
        <v>0</v>
      </c>
      <c r="BI182" s="281">
        <f>'TURMA G'!AL44</f>
        <v>0</v>
      </c>
      <c r="BJ182" s="281">
        <f>'TURMA G'!AM44</f>
        <v>0</v>
      </c>
      <c r="BK182" s="281" t="str">
        <f>'TURMA G'!AN44</f>
        <v/>
      </c>
      <c r="BL182" s="235" t="str">
        <f>'TURMA G'!AR44</f>
        <v>NÃO</v>
      </c>
      <c r="BM182" s="235">
        <f>'TURMA G'!AS44</f>
        <v>0</v>
      </c>
      <c r="BN182" s="235">
        <f>'TURMA G'!AT44</f>
        <v>0</v>
      </c>
      <c r="BO182" s="235" t="str">
        <f>'TURMA G'!AU44</f>
        <v>NÃO</v>
      </c>
      <c r="BP182" s="235">
        <f>'TURMA G'!AV44</f>
        <v>0</v>
      </c>
      <c r="BQ182" s="235">
        <f>'TURMA G'!AW44</f>
        <v>0</v>
      </c>
      <c r="BS182" s="187"/>
      <c r="BT182" s="187"/>
      <c r="BU182" s="187"/>
      <c r="BV182" s="187"/>
      <c r="BW182" s="187"/>
      <c r="BX182" s="187"/>
      <c r="BY182" s="187"/>
      <c r="BZ182" s="187"/>
      <c r="CA182" s="187"/>
      <c r="CB182" s="187"/>
      <c r="CC182" s="187"/>
      <c r="CD182" s="187"/>
      <c r="CE182" s="187"/>
      <c r="CF182" s="187"/>
      <c r="CG182" s="187"/>
      <c r="CH182" s="187"/>
      <c r="CI182" s="187"/>
      <c r="CJ182" s="187"/>
      <c r="CK182" s="187"/>
      <c r="CL182" s="187"/>
      <c r="CM182" s="187"/>
      <c r="CN182" s="187"/>
      <c r="CO182" s="187"/>
      <c r="CP182" s="187"/>
      <c r="CQ182" s="187"/>
    </row>
    <row r="183" spans="1:95" s="185" customFormat="1" ht="15.75" customHeight="1" x14ac:dyDescent="0.25">
      <c r="A183" s="180">
        <f t="shared" si="45"/>
        <v>2014.3</v>
      </c>
      <c r="B183" s="180" t="str">
        <f t="shared" si="46"/>
        <v>SOLAR</v>
      </c>
      <c r="C183" s="179" t="str">
        <f t="shared" si="47"/>
        <v>COLETIVO PELOURINHO</v>
      </c>
      <c r="D183" s="179" t="str">
        <f t="shared" si="48"/>
        <v>Escola Olodum</v>
      </c>
      <c r="E183" s="179" t="str">
        <f t="shared" si="49"/>
        <v>Vinicius Gomez</v>
      </c>
      <c r="F183" s="179" t="str">
        <f>'TURMA G'!A45</f>
        <v>NÃO</v>
      </c>
      <c r="G183" s="179" t="str">
        <f>'TURMA G'!B45</f>
        <v>NÃO</v>
      </c>
      <c r="H183" s="179" t="str">
        <f>'TURMA G'!C45</f>
        <v>NÃO</v>
      </c>
      <c r="I183" s="179" t="str">
        <f>'TURMA G'!D45</f>
        <v>NÃO</v>
      </c>
      <c r="J183" s="179" t="str">
        <f>'TURMA G'!E45</f>
        <v>NÃO</v>
      </c>
      <c r="K183" s="199" t="str">
        <f>'TURMA G'!F45</f>
        <v>NÃO</v>
      </c>
      <c r="L183" s="180" t="str">
        <f>'TURMA G'!AX45</f>
        <v>NÃO</v>
      </c>
      <c r="M183" s="181">
        <f>'TURMA G'!Z45</f>
        <v>0</v>
      </c>
      <c r="N183" s="181">
        <f>'TURMA G'!H45</f>
        <v>0</v>
      </c>
      <c r="O183" s="182" t="str">
        <f t="shared" si="43"/>
        <v>Terça e Quinta</v>
      </c>
      <c r="P183" s="183" t="s">
        <v>147</v>
      </c>
      <c r="Q183" s="182" t="str">
        <f t="shared" si="44"/>
        <v/>
      </c>
      <c r="R183" s="182"/>
      <c r="S183" s="227"/>
      <c r="T183" s="241"/>
      <c r="U183" s="229" t="str">
        <f t="shared" ca="1" si="41"/>
        <v/>
      </c>
      <c r="V183" s="182"/>
      <c r="W183" s="182"/>
      <c r="X183" s="182"/>
      <c r="Y183" s="230"/>
      <c r="Z183" s="248"/>
      <c r="AA183" s="248"/>
      <c r="AB183" s="182"/>
      <c r="AC183" s="182"/>
      <c r="AD183" s="182"/>
      <c r="AE183" s="182"/>
      <c r="AF183" s="182"/>
      <c r="AG183" s="182"/>
      <c r="AH183" s="182"/>
      <c r="AI183" s="182"/>
      <c r="AJ183" s="182"/>
      <c r="AK183" s="182"/>
      <c r="AL183" s="237"/>
      <c r="AM183" s="238"/>
      <c r="AN183" s="239"/>
      <c r="AO183" s="238"/>
      <c r="AP183" s="182"/>
      <c r="AQ183" s="182"/>
      <c r="AR183" s="227"/>
      <c r="AS183" s="232"/>
      <c r="AT183" s="232"/>
      <c r="AU183" s="232"/>
      <c r="AV183" s="238"/>
      <c r="AW183" s="240"/>
      <c r="AX183" s="184"/>
      <c r="AY183" s="238"/>
      <c r="AZ183" s="238"/>
      <c r="BA183" s="232"/>
      <c r="BB183" s="238"/>
      <c r="BC183" s="238"/>
      <c r="BD183" s="182"/>
      <c r="BE183" s="182"/>
      <c r="BF183" s="238"/>
      <c r="BG183" s="234" t="str">
        <f t="shared" si="42"/>
        <v>NÃO</v>
      </c>
      <c r="BH183" s="281">
        <f>'TURMA G'!AK45</f>
        <v>0</v>
      </c>
      <c r="BI183" s="281">
        <f>'TURMA G'!AL45</f>
        <v>0</v>
      </c>
      <c r="BJ183" s="281">
        <f>'TURMA G'!AM45</f>
        <v>0</v>
      </c>
      <c r="BK183" s="281" t="str">
        <f>'TURMA G'!AN45</f>
        <v/>
      </c>
      <c r="BL183" s="235" t="str">
        <f>'TURMA G'!AR45</f>
        <v>NÃO</v>
      </c>
      <c r="BM183" s="235">
        <f>'TURMA G'!AS45</f>
        <v>0</v>
      </c>
      <c r="BN183" s="235">
        <f>'TURMA G'!AT45</f>
        <v>0</v>
      </c>
      <c r="BO183" s="235" t="str">
        <f>'TURMA G'!AU45</f>
        <v>NÃO</v>
      </c>
      <c r="BP183" s="235">
        <f>'TURMA G'!AV45</f>
        <v>0</v>
      </c>
      <c r="BQ183" s="235">
        <f>'TURMA G'!AW45</f>
        <v>0</v>
      </c>
      <c r="BS183" s="187"/>
      <c r="BT183" s="187"/>
      <c r="BU183" s="187"/>
      <c r="BV183" s="187"/>
      <c r="BW183" s="187"/>
      <c r="BX183" s="187"/>
      <c r="BY183" s="187"/>
      <c r="BZ183" s="187"/>
      <c r="CA183" s="187"/>
      <c r="CB183" s="187"/>
      <c r="CC183" s="187"/>
      <c r="CD183" s="187"/>
      <c r="CE183" s="187"/>
      <c r="CF183" s="187"/>
      <c r="CG183" s="187"/>
      <c r="CH183" s="187"/>
      <c r="CI183" s="187"/>
      <c r="CJ183" s="187"/>
      <c r="CK183" s="187"/>
      <c r="CL183" s="187"/>
      <c r="CM183" s="187"/>
      <c r="CN183" s="187"/>
      <c r="CO183" s="187"/>
      <c r="CP183" s="187"/>
      <c r="CQ183" s="187"/>
    </row>
    <row r="184" spans="1:95" s="185" customFormat="1" ht="15.75" customHeight="1" x14ac:dyDescent="0.25">
      <c r="A184" s="180">
        <f t="shared" si="45"/>
        <v>2014.3</v>
      </c>
      <c r="B184" s="180" t="str">
        <f t="shared" si="46"/>
        <v>SOLAR</v>
      </c>
      <c r="C184" s="179" t="str">
        <f t="shared" si="47"/>
        <v>COLETIVO PELOURINHO</v>
      </c>
      <c r="D184" s="179" t="str">
        <f t="shared" si="48"/>
        <v>Escola Olodum</v>
      </c>
      <c r="E184" s="179" t="str">
        <f t="shared" si="49"/>
        <v>Vinicius Gomez</v>
      </c>
      <c r="F184" s="179" t="str">
        <f>'TURMA G'!A46</f>
        <v>NÃO</v>
      </c>
      <c r="G184" s="179" t="str">
        <f>'TURMA G'!B46</f>
        <v>NÃO</v>
      </c>
      <c r="H184" s="179" t="str">
        <f>'TURMA G'!C46</f>
        <v>NÃO</v>
      </c>
      <c r="I184" s="179" t="str">
        <f>'TURMA G'!D46</f>
        <v>NÃO</v>
      </c>
      <c r="J184" s="179" t="str">
        <f>'TURMA G'!E46</f>
        <v>NÃO</v>
      </c>
      <c r="K184" s="199" t="str">
        <f>'TURMA G'!F46</f>
        <v>NÃO</v>
      </c>
      <c r="L184" s="180" t="str">
        <f>'TURMA G'!AX46</f>
        <v>NÃO</v>
      </c>
      <c r="M184" s="181">
        <f>'TURMA G'!Z46</f>
        <v>0</v>
      </c>
      <c r="N184" s="181">
        <f>'TURMA G'!H46</f>
        <v>0</v>
      </c>
      <c r="O184" s="182" t="str">
        <f t="shared" si="43"/>
        <v>Terça e Quinta</v>
      </c>
      <c r="P184" s="183" t="s">
        <v>147</v>
      </c>
      <c r="Q184" s="182" t="str">
        <f t="shared" si="44"/>
        <v/>
      </c>
      <c r="R184" s="182"/>
      <c r="S184" s="227"/>
      <c r="T184" s="228"/>
      <c r="U184" s="229" t="str">
        <f t="shared" ca="1" si="41"/>
        <v/>
      </c>
      <c r="V184" s="182"/>
      <c r="W184" s="182"/>
      <c r="X184" s="182"/>
      <c r="Y184" s="230"/>
      <c r="Z184" s="248"/>
      <c r="AA184" s="248"/>
      <c r="AB184" s="182"/>
      <c r="AC184" s="182"/>
      <c r="AD184" s="182"/>
      <c r="AE184" s="182"/>
      <c r="AF184" s="182"/>
      <c r="AG184" s="182"/>
      <c r="AH184" s="182"/>
      <c r="AI184" s="182"/>
      <c r="AJ184" s="182"/>
      <c r="AK184" s="182"/>
      <c r="AL184" s="237"/>
      <c r="AM184" s="238"/>
      <c r="AN184" s="239"/>
      <c r="AO184" s="238"/>
      <c r="AP184" s="182"/>
      <c r="AQ184" s="182"/>
      <c r="AR184" s="227"/>
      <c r="AS184" s="232"/>
      <c r="AT184" s="232"/>
      <c r="AU184" s="232"/>
      <c r="AV184" s="238"/>
      <c r="AW184" s="240"/>
      <c r="AX184" s="184"/>
      <c r="AY184" s="238"/>
      <c r="AZ184" s="238"/>
      <c r="BA184" s="232"/>
      <c r="BB184" s="238"/>
      <c r="BC184" s="238"/>
      <c r="BD184" s="182"/>
      <c r="BE184" s="182"/>
      <c r="BF184" s="238"/>
      <c r="BG184" s="234" t="str">
        <f t="shared" si="42"/>
        <v>NÃO</v>
      </c>
      <c r="BH184" s="281">
        <f>'TURMA G'!AK46</f>
        <v>0</v>
      </c>
      <c r="BI184" s="281">
        <f>'TURMA G'!AL46</f>
        <v>0</v>
      </c>
      <c r="BJ184" s="281">
        <f>'TURMA G'!AM46</f>
        <v>0</v>
      </c>
      <c r="BK184" s="281" t="str">
        <f>'TURMA G'!AN46</f>
        <v/>
      </c>
      <c r="BL184" s="235" t="str">
        <f>'TURMA G'!AR46</f>
        <v>NÃO</v>
      </c>
      <c r="BM184" s="235">
        <f>'TURMA G'!AS46</f>
        <v>0</v>
      </c>
      <c r="BN184" s="235">
        <f>'TURMA G'!AT46</f>
        <v>0</v>
      </c>
      <c r="BO184" s="235" t="str">
        <f>'TURMA G'!AU46</f>
        <v>NÃO</v>
      </c>
      <c r="BP184" s="235">
        <f>'TURMA G'!AV46</f>
        <v>0</v>
      </c>
      <c r="BQ184" s="235">
        <f>'TURMA G'!AW46</f>
        <v>0</v>
      </c>
      <c r="BS184" s="187"/>
      <c r="BT184" s="187"/>
      <c r="BU184" s="187"/>
      <c r="BV184" s="187"/>
      <c r="BW184" s="187"/>
      <c r="BX184" s="187"/>
      <c r="BY184" s="187"/>
      <c r="BZ184" s="187"/>
      <c r="CA184" s="187"/>
      <c r="CB184" s="187"/>
      <c r="CC184" s="187"/>
      <c r="CD184" s="187"/>
      <c r="CE184" s="187"/>
      <c r="CF184" s="187"/>
      <c r="CG184" s="187"/>
      <c r="CH184" s="187"/>
      <c r="CI184" s="187"/>
      <c r="CJ184" s="187"/>
      <c r="CK184" s="187"/>
      <c r="CL184" s="187"/>
      <c r="CM184" s="187"/>
      <c r="CN184" s="187"/>
      <c r="CO184" s="187"/>
      <c r="CP184" s="187"/>
      <c r="CQ184" s="187"/>
    </row>
    <row r="185" spans="1:95" s="185" customFormat="1" ht="15.75" customHeight="1" x14ac:dyDescent="0.25">
      <c r="A185" s="180">
        <f t="shared" si="45"/>
        <v>2014.3</v>
      </c>
      <c r="B185" s="180" t="str">
        <f t="shared" si="46"/>
        <v>SOLAR</v>
      </c>
      <c r="C185" s="179" t="str">
        <f t="shared" si="47"/>
        <v>COLETIVO PELOURINHO</v>
      </c>
      <c r="D185" s="179" t="str">
        <f t="shared" si="48"/>
        <v>Escola Olodum</v>
      </c>
      <c r="E185" s="179" t="str">
        <f t="shared" si="49"/>
        <v>Vinicius Gomez</v>
      </c>
      <c r="F185" s="179" t="str">
        <f>'TURMA G'!A47</f>
        <v>NÃO</v>
      </c>
      <c r="G185" s="179" t="str">
        <f>'TURMA G'!B47</f>
        <v>NÃO</v>
      </c>
      <c r="H185" s="179" t="str">
        <f>'TURMA G'!C47</f>
        <v>NÃO</v>
      </c>
      <c r="I185" s="179" t="str">
        <f>'TURMA G'!D47</f>
        <v>NÃO</v>
      </c>
      <c r="J185" s="179" t="str">
        <f>'TURMA G'!E47</f>
        <v>NÃO</v>
      </c>
      <c r="K185" s="199" t="str">
        <f>'TURMA G'!F47</f>
        <v>NÃO</v>
      </c>
      <c r="L185" s="180" t="str">
        <f>'TURMA G'!AX47</f>
        <v>NÃO</v>
      </c>
      <c r="M185" s="181">
        <f>'TURMA G'!Z47</f>
        <v>0</v>
      </c>
      <c r="N185" s="181">
        <f>'TURMA G'!H47</f>
        <v>0</v>
      </c>
      <c r="O185" s="182" t="str">
        <f t="shared" si="43"/>
        <v>Terça e Quinta</v>
      </c>
      <c r="P185" s="183" t="s">
        <v>147</v>
      </c>
      <c r="Q185" s="182" t="str">
        <f t="shared" si="44"/>
        <v/>
      </c>
      <c r="R185" s="182"/>
      <c r="S185" s="227"/>
      <c r="T185" s="241"/>
      <c r="U185" s="229" t="str">
        <f t="shared" ca="1" si="41"/>
        <v/>
      </c>
      <c r="V185" s="182"/>
      <c r="W185" s="182"/>
      <c r="X185" s="182"/>
      <c r="Y185" s="230"/>
      <c r="Z185" s="248"/>
      <c r="AA185" s="248"/>
      <c r="AB185" s="182"/>
      <c r="AC185" s="182"/>
      <c r="AD185" s="182"/>
      <c r="AE185" s="182"/>
      <c r="AF185" s="182"/>
      <c r="AG185" s="182"/>
      <c r="AH185" s="182"/>
      <c r="AI185" s="182"/>
      <c r="AJ185" s="182"/>
      <c r="AK185" s="182"/>
      <c r="AL185" s="237"/>
      <c r="AM185" s="238"/>
      <c r="AN185" s="239"/>
      <c r="AO185" s="238"/>
      <c r="AP185" s="182"/>
      <c r="AQ185" s="182"/>
      <c r="AR185" s="227"/>
      <c r="AS185" s="232"/>
      <c r="AT185" s="232"/>
      <c r="AU185" s="232"/>
      <c r="AV185" s="238"/>
      <c r="AW185" s="240"/>
      <c r="AX185" s="184"/>
      <c r="AY185" s="238"/>
      <c r="AZ185" s="238"/>
      <c r="BA185" s="232"/>
      <c r="BB185" s="238"/>
      <c r="BC185" s="238"/>
      <c r="BD185" s="182"/>
      <c r="BE185" s="182"/>
      <c r="BF185" s="238"/>
      <c r="BG185" s="234" t="str">
        <f t="shared" si="42"/>
        <v>NÃO</v>
      </c>
      <c r="BH185" s="281">
        <f>'TURMA G'!AK47</f>
        <v>0</v>
      </c>
      <c r="BI185" s="281">
        <f>'TURMA G'!AL47</f>
        <v>0</v>
      </c>
      <c r="BJ185" s="281">
        <f>'TURMA G'!AM47</f>
        <v>0</v>
      </c>
      <c r="BK185" s="281" t="str">
        <f>'TURMA G'!AN47</f>
        <v/>
      </c>
      <c r="BL185" s="235" t="str">
        <f>'TURMA G'!AR47</f>
        <v>NÃO</v>
      </c>
      <c r="BM185" s="235">
        <f>'TURMA G'!AS47</f>
        <v>0</v>
      </c>
      <c r="BN185" s="235">
        <f>'TURMA G'!AT47</f>
        <v>0</v>
      </c>
      <c r="BO185" s="235" t="str">
        <f>'TURMA G'!AU47</f>
        <v>NÃO</v>
      </c>
      <c r="BP185" s="235">
        <f>'TURMA G'!AV47</f>
        <v>0</v>
      </c>
      <c r="BQ185" s="235">
        <f>'TURMA G'!AW47</f>
        <v>0</v>
      </c>
      <c r="BS185" s="187"/>
      <c r="BT185" s="187"/>
      <c r="BU185" s="187"/>
      <c r="BV185" s="187"/>
      <c r="BW185" s="187"/>
      <c r="BX185" s="187"/>
      <c r="BY185" s="187"/>
      <c r="BZ185" s="187"/>
      <c r="CA185" s="187"/>
      <c r="CB185" s="187"/>
      <c r="CC185" s="187"/>
      <c r="CD185" s="187"/>
      <c r="CE185" s="187"/>
      <c r="CF185" s="187"/>
      <c r="CG185" s="187"/>
      <c r="CH185" s="187"/>
      <c r="CI185" s="187"/>
      <c r="CJ185" s="187"/>
      <c r="CK185" s="187"/>
      <c r="CL185" s="187"/>
      <c r="CM185" s="187"/>
      <c r="CN185" s="187"/>
      <c r="CO185" s="187"/>
      <c r="CP185" s="187"/>
      <c r="CQ185" s="187"/>
    </row>
    <row r="186" spans="1:95" s="185" customFormat="1" ht="15.75" customHeight="1" x14ac:dyDescent="0.25">
      <c r="A186" s="180">
        <f t="shared" si="45"/>
        <v>2014.3</v>
      </c>
      <c r="B186" s="180" t="str">
        <f t="shared" si="46"/>
        <v>SOLAR</v>
      </c>
      <c r="C186" s="179" t="str">
        <f t="shared" si="47"/>
        <v>COLETIVO PELOURINHO</v>
      </c>
      <c r="D186" s="179" t="str">
        <f t="shared" si="48"/>
        <v>Escola Olodum</v>
      </c>
      <c r="E186" s="179" t="str">
        <f t="shared" si="49"/>
        <v>Vinicius Gomez</v>
      </c>
      <c r="F186" s="179" t="str">
        <f>'TURMA G'!A48</f>
        <v>NÃO</v>
      </c>
      <c r="G186" s="179" t="str">
        <f>'TURMA G'!B48</f>
        <v>NÃO</v>
      </c>
      <c r="H186" s="179" t="str">
        <f>'TURMA G'!C48</f>
        <v>NÃO</v>
      </c>
      <c r="I186" s="179" t="str">
        <f>'TURMA G'!D48</f>
        <v>NÃO</v>
      </c>
      <c r="J186" s="179" t="str">
        <f>'TURMA G'!E48</f>
        <v>NÃO</v>
      </c>
      <c r="K186" s="199" t="str">
        <f>'TURMA G'!F48</f>
        <v>NÃO</v>
      </c>
      <c r="L186" s="180" t="str">
        <f>'TURMA G'!AX48</f>
        <v>NÃO</v>
      </c>
      <c r="M186" s="181">
        <f>'TURMA G'!Z48</f>
        <v>0</v>
      </c>
      <c r="N186" s="181">
        <f>'TURMA G'!H48</f>
        <v>0</v>
      </c>
      <c r="O186" s="182" t="str">
        <f t="shared" si="43"/>
        <v>Terça e Quinta</v>
      </c>
      <c r="P186" s="183" t="s">
        <v>147</v>
      </c>
      <c r="Q186" s="182" t="str">
        <f t="shared" si="44"/>
        <v/>
      </c>
      <c r="R186" s="182"/>
      <c r="S186" s="227"/>
      <c r="T186" s="241"/>
      <c r="U186" s="229" t="str">
        <f t="shared" ca="1" si="41"/>
        <v/>
      </c>
      <c r="V186" s="182"/>
      <c r="W186" s="182"/>
      <c r="X186" s="182"/>
      <c r="Y186" s="230"/>
      <c r="Z186" s="248"/>
      <c r="AA186" s="248"/>
      <c r="AB186" s="182"/>
      <c r="AC186" s="182"/>
      <c r="AD186" s="182"/>
      <c r="AE186" s="182"/>
      <c r="AF186" s="182"/>
      <c r="AG186" s="182"/>
      <c r="AH186" s="182"/>
      <c r="AI186" s="182"/>
      <c r="AJ186" s="182"/>
      <c r="AK186" s="182"/>
      <c r="AL186" s="237"/>
      <c r="AM186" s="238"/>
      <c r="AN186" s="239"/>
      <c r="AO186" s="238"/>
      <c r="AP186" s="182"/>
      <c r="AQ186" s="182"/>
      <c r="AR186" s="227"/>
      <c r="AS186" s="232"/>
      <c r="AT186" s="232"/>
      <c r="AU186" s="232"/>
      <c r="AV186" s="238"/>
      <c r="AW186" s="240"/>
      <c r="AX186" s="184"/>
      <c r="AY186" s="238"/>
      <c r="AZ186" s="238"/>
      <c r="BA186" s="232"/>
      <c r="BB186" s="238"/>
      <c r="BC186" s="238"/>
      <c r="BD186" s="182"/>
      <c r="BE186" s="182"/>
      <c r="BF186" s="238"/>
      <c r="BG186" s="234" t="str">
        <f t="shared" si="42"/>
        <v>NÃO</v>
      </c>
      <c r="BH186" s="281">
        <f>'TURMA G'!AK48</f>
        <v>0</v>
      </c>
      <c r="BI186" s="281">
        <f>'TURMA G'!AL48</f>
        <v>0</v>
      </c>
      <c r="BJ186" s="281">
        <f>'TURMA G'!AM48</f>
        <v>0</v>
      </c>
      <c r="BK186" s="281" t="str">
        <f>'TURMA G'!AN48</f>
        <v/>
      </c>
      <c r="BL186" s="235" t="str">
        <f>'TURMA G'!AR48</f>
        <v>NÃO</v>
      </c>
      <c r="BM186" s="235">
        <f>'TURMA G'!AS48</f>
        <v>0</v>
      </c>
      <c r="BN186" s="235">
        <f>'TURMA G'!AT48</f>
        <v>0</v>
      </c>
      <c r="BO186" s="235" t="str">
        <f>'TURMA G'!AU48</f>
        <v>NÃO</v>
      </c>
      <c r="BP186" s="235">
        <f>'TURMA G'!AV48</f>
        <v>0</v>
      </c>
      <c r="BQ186" s="235">
        <f>'TURMA G'!AW48</f>
        <v>0</v>
      </c>
      <c r="BS186" s="187"/>
      <c r="BT186" s="187"/>
      <c r="BU186" s="187"/>
      <c r="BV186" s="187"/>
      <c r="BW186" s="187"/>
      <c r="BX186" s="187"/>
      <c r="BY186" s="187"/>
      <c r="BZ186" s="187"/>
      <c r="CA186" s="187"/>
      <c r="CB186" s="187"/>
      <c r="CC186" s="187"/>
      <c r="CD186" s="187"/>
      <c r="CE186" s="187"/>
      <c r="CF186" s="187"/>
      <c r="CG186" s="187"/>
      <c r="CH186" s="187"/>
      <c r="CI186" s="187"/>
      <c r="CJ186" s="187"/>
      <c r="CK186" s="187"/>
      <c r="CL186" s="187"/>
      <c r="CM186" s="187"/>
      <c r="CN186" s="187"/>
      <c r="CO186" s="187"/>
      <c r="CP186" s="187"/>
      <c r="CQ186" s="187"/>
    </row>
    <row r="187" spans="1:95" s="185" customFormat="1" ht="15.75" customHeight="1" x14ac:dyDescent="0.25">
      <c r="A187" s="180">
        <f t="shared" si="45"/>
        <v>2014.3</v>
      </c>
      <c r="B187" s="180" t="str">
        <f t="shared" si="46"/>
        <v>SOLAR</v>
      </c>
      <c r="C187" s="179" t="str">
        <f t="shared" si="47"/>
        <v>COLETIVO PELOURINHO</v>
      </c>
      <c r="D187" s="179" t="str">
        <f t="shared" si="48"/>
        <v>Escola Olodum</v>
      </c>
      <c r="E187" s="179" t="str">
        <f t="shared" si="49"/>
        <v>Vinicius Gomez</v>
      </c>
      <c r="F187" s="179" t="str">
        <f>'TURMA G'!A49</f>
        <v>NÃO</v>
      </c>
      <c r="G187" s="179" t="str">
        <f>'TURMA G'!B49</f>
        <v>NÃO</v>
      </c>
      <c r="H187" s="179" t="str">
        <f>'TURMA G'!C49</f>
        <v>NÃO</v>
      </c>
      <c r="I187" s="179" t="str">
        <f>'TURMA G'!D49</f>
        <v>NÃO</v>
      </c>
      <c r="J187" s="179" t="str">
        <f>'TURMA G'!E49</f>
        <v>NÃO</v>
      </c>
      <c r="K187" s="199" t="str">
        <f>'TURMA G'!F49</f>
        <v>NÃO</v>
      </c>
      <c r="L187" s="180" t="str">
        <f>'TURMA G'!AX49</f>
        <v>NÃO</v>
      </c>
      <c r="M187" s="181">
        <f>'TURMA G'!Z49</f>
        <v>0</v>
      </c>
      <c r="N187" s="181">
        <f>'TURMA G'!H49</f>
        <v>0</v>
      </c>
      <c r="O187" s="182" t="str">
        <f t="shared" si="43"/>
        <v>Terça e Quinta</v>
      </c>
      <c r="P187" s="183" t="s">
        <v>147</v>
      </c>
      <c r="Q187" s="182" t="str">
        <f t="shared" si="44"/>
        <v/>
      </c>
      <c r="R187" s="182"/>
      <c r="S187" s="227"/>
      <c r="T187" s="241"/>
      <c r="U187" s="229" t="str">
        <f t="shared" ca="1" si="41"/>
        <v/>
      </c>
      <c r="V187" s="182"/>
      <c r="W187" s="182"/>
      <c r="X187" s="182"/>
      <c r="Y187" s="230"/>
      <c r="Z187" s="248"/>
      <c r="AA187" s="248"/>
      <c r="AB187" s="182"/>
      <c r="AC187" s="182"/>
      <c r="AD187" s="182"/>
      <c r="AE187" s="182"/>
      <c r="AF187" s="182"/>
      <c r="AG187" s="182"/>
      <c r="AH187" s="182"/>
      <c r="AI187" s="182"/>
      <c r="AJ187" s="182"/>
      <c r="AK187" s="182"/>
      <c r="AL187" s="237"/>
      <c r="AM187" s="238"/>
      <c r="AN187" s="239"/>
      <c r="AO187" s="238"/>
      <c r="AP187" s="182"/>
      <c r="AQ187" s="182"/>
      <c r="AR187" s="227"/>
      <c r="AS187" s="232"/>
      <c r="AT187" s="232"/>
      <c r="AU187" s="232"/>
      <c r="AV187" s="238"/>
      <c r="AW187" s="240"/>
      <c r="AX187" s="184"/>
      <c r="AY187" s="238"/>
      <c r="AZ187" s="238"/>
      <c r="BA187" s="232"/>
      <c r="BB187" s="238"/>
      <c r="BC187" s="238"/>
      <c r="BD187" s="182"/>
      <c r="BE187" s="182"/>
      <c r="BF187" s="238"/>
      <c r="BG187" s="234" t="str">
        <f t="shared" si="42"/>
        <v>NÃO</v>
      </c>
      <c r="BH187" s="281">
        <f>'TURMA G'!AK49</f>
        <v>0</v>
      </c>
      <c r="BI187" s="281">
        <f>'TURMA G'!AL49</f>
        <v>0</v>
      </c>
      <c r="BJ187" s="281">
        <f>'TURMA G'!AM49</f>
        <v>0</v>
      </c>
      <c r="BK187" s="281" t="str">
        <f>'TURMA G'!AN49</f>
        <v/>
      </c>
      <c r="BL187" s="235" t="str">
        <f>'TURMA G'!AR49</f>
        <v>NÃO</v>
      </c>
      <c r="BM187" s="235">
        <f>'TURMA G'!AS49</f>
        <v>0</v>
      </c>
      <c r="BN187" s="235">
        <f>'TURMA G'!AT49</f>
        <v>0</v>
      </c>
      <c r="BO187" s="235" t="str">
        <f>'TURMA G'!AU49</f>
        <v>NÃO</v>
      </c>
      <c r="BP187" s="235">
        <f>'TURMA G'!AV49</f>
        <v>0</v>
      </c>
      <c r="BQ187" s="235">
        <f>'TURMA G'!AW49</f>
        <v>0</v>
      </c>
      <c r="BS187" s="187"/>
      <c r="BT187" s="187"/>
      <c r="BU187" s="187"/>
      <c r="BV187" s="187"/>
      <c r="BW187" s="187"/>
      <c r="BX187" s="187"/>
      <c r="BY187" s="187"/>
      <c r="BZ187" s="187"/>
      <c r="CA187" s="187"/>
      <c r="CB187" s="187"/>
      <c r="CC187" s="187"/>
      <c r="CD187" s="187"/>
      <c r="CE187" s="187"/>
      <c r="CF187" s="187"/>
      <c r="CG187" s="187"/>
      <c r="CH187" s="187"/>
      <c r="CI187" s="187"/>
      <c r="CJ187" s="187"/>
      <c r="CK187" s="187"/>
      <c r="CL187" s="187"/>
      <c r="CM187" s="187"/>
      <c r="CN187" s="187"/>
      <c r="CO187" s="187"/>
      <c r="CP187" s="187"/>
      <c r="CQ187" s="187"/>
    </row>
    <row r="188" spans="1:95" s="185" customFormat="1" ht="15.75" customHeight="1" x14ac:dyDescent="0.25">
      <c r="A188" s="180">
        <f t="shared" si="45"/>
        <v>2014.3</v>
      </c>
      <c r="B188" s="180" t="str">
        <f t="shared" si="46"/>
        <v>SOLAR</v>
      </c>
      <c r="C188" s="179" t="str">
        <f t="shared" si="47"/>
        <v>COLETIVO PELOURINHO</v>
      </c>
      <c r="D188" s="179" t="str">
        <f t="shared" si="48"/>
        <v>Escola Olodum</v>
      </c>
      <c r="E188" s="179" t="str">
        <f t="shared" si="49"/>
        <v>Vinicius Gomez</v>
      </c>
      <c r="F188" s="179" t="str">
        <f>'TURMA G'!A50</f>
        <v>NÃO</v>
      </c>
      <c r="G188" s="179" t="str">
        <f>'TURMA G'!B50</f>
        <v>NÃO</v>
      </c>
      <c r="H188" s="179" t="str">
        <f>'TURMA G'!C50</f>
        <v>NÃO</v>
      </c>
      <c r="I188" s="179" t="str">
        <f>'TURMA G'!D50</f>
        <v>NÃO</v>
      </c>
      <c r="J188" s="179" t="str">
        <f>'TURMA G'!E50</f>
        <v>NÃO</v>
      </c>
      <c r="K188" s="199" t="str">
        <f>'TURMA G'!F50</f>
        <v>NÃO</v>
      </c>
      <c r="L188" s="180" t="str">
        <f>'TURMA G'!AX50</f>
        <v>NÃO</v>
      </c>
      <c r="M188" s="181">
        <f>'TURMA G'!Z50</f>
        <v>0</v>
      </c>
      <c r="N188" s="181">
        <f>'TURMA G'!H50</f>
        <v>0</v>
      </c>
      <c r="O188" s="182" t="str">
        <f t="shared" si="43"/>
        <v>Terça e Quinta</v>
      </c>
      <c r="P188" s="183" t="s">
        <v>147</v>
      </c>
      <c r="Q188" s="182" t="str">
        <f t="shared" si="44"/>
        <v/>
      </c>
      <c r="R188" s="182"/>
      <c r="S188" s="227"/>
      <c r="T188" s="241"/>
      <c r="U188" s="229" t="str">
        <f t="shared" ca="1" si="41"/>
        <v/>
      </c>
      <c r="V188" s="182"/>
      <c r="W188" s="182"/>
      <c r="X188" s="182"/>
      <c r="Y188" s="230"/>
      <c r="Z188" s="248"/>
      <c r="AA188" s="248"/>
      <c r="AB188" s="182"/>
      <c r="AC188" s="182"/>
      <c r="AD188" s="182"/>
      <c r="AE188" s="182"/>
      <c r="AF188" s="182"/>
      <c r="AG188" s="182"/>
      <c r="AH188" s="182"/>
      <c r="AI188" s="182"/>
      <c r="AJ188" s="182"/>
      <c r="AK188" s="182"/>
      <c r="AL188" s="237"/>
      <c r="AM188" s="238"/>
      <c r="AN188" s="239"/>
      <c r="AO188" s="238"/>
      <c r="AP188" s="182"/>
      <c r="AQ188" s="182"/>
      <c r="AR188" s="227"/>
      <c r="AS188" s="232"/>
      <c r="AT188" s="232"/>
      <c r="AU188" s="232"/>
      <c r="AV188" s="238"/>
      <c r="AW188" s="240"/>
      <c r="AX188" s="184"/>
      <c r="AY188" s="238"/>
      <c r="AZ188" s="238"/>
      <c r="BA188" s="232"/>
      <c r="BB188" s="238"/>
      <c r="BC188" s="238"/>
      <c r="BD188" s="182"/>
      <c r="BE188" s="182"/>
      <c r="BF188" s="238"/>
      <c r="BG188" s="234" t="str">
        <f t="shared" si="42"/>
        <v>NÃO</v>
      </c>
      <c r="BH188" s="281">
        <f>'TURMA G'!AK50</f>
        <v>0</v>
      </c>
      <c r="BI188" s="281">
        <f>'TURMA G'!AL50</f>
        <v>0</v>
      </c>
      <c r="BJ188" s="281">
        <f>'TURMA G'!AM50</f>
        <v>0</v>
      </c>
      <c r="BK188" s="281" t="str">
        <f>'TURMA G'!AN50</f>
        <v/>
      </c>
      <c r="BL188" s="235" t="str">
        <f>'TURMA G'!AR50</f>
        <v>NÃO</v>
      </c>
      <c r="BM188" s="235">
        <f>'TURMA G'!AS50</f>
        <v>0</v>
      </c>
      <c r="BN188" s="235">
        <f>'TURMA G'!AT50</f>
        <v>0</v>
      </c>
      <c r="BO188" s="235" t="str">
        <f>'TURMA G'!AU50</f>
        <v>NÃO</v>
      </c>
      <c r="BP188" s="235">
        <f>'TURMA G'!AV50</f>
        <v>0</v>
      </c>
      <c r="BQ188" s="235">
        <f>'TURMA G'!AW50</f>
        <v>0</v>
      </c>
      <c r="BS188" s="187"/>
      <c r="BT188" s="187"/>
      <c r="BU188" s="187"/>
      <c r="BV188" s="187"/>
      <c r="BW188" s="187"/>
      <c r="BX188" s="187"/>
      <c r="BY188" s="187"/>
      <c r="BZ188" s="187"/>
      <c r="CA188" s="187"/>
      <c r="CB188" s="187"/>
      <c r="CC188" s="187"/>
      <c r="CD188" s="187"/>
      <c r="CE188" s="187"/>
      <c r="CF188" s="187"/>
      <c r="CG188" s="187"/>
      <c r="CH188" s="187"/>
      <c r="CI188" s="187"/>
      <c r="CJ188" s="187"/>
      <c r="CK188" s="187"/>
      <c r="CL188" s="187"/>
      <c r="CM188" s="187"/>
      <c r="CN188" s="187"/>
      <c r="CO188" s="187"/>
      <c r="CP188" s="187"/>
      <c r="CQ188" s="187"/>
    </row>
    <row r="189" spans="1:95" s="185" customFormat="1" ht="15.75" customHeight="1" x14ac:dyDescent="0.25">
      <c r="A189" s="180">
        <f t="shared" si="45"/>
        <v>2014.3</v>
      </c>
      <c r="B189" s="180" t="str">
        <f t="shared" si="46"/>
        <v>SOLAR</v>
      </c>
      <c r="C189" s="179" t="str">
        <f t="shared" si="47"/>
        <v>COLETIVO PELOURINHO</v>
      </c>
      <c r="D189" s="179" t="str">
        <f t="shared" si="48"/>
        <v>Escola Olodum</v>
      </c>
      <c r="E189" s="179" t="str">
        <f t="shared" si="49"/>
        <v>Vinicius Gomez</v>
      </c>
      <c r="F189" s="179" t="str">
        <f>'TURMA G'!A51</f>
        <v>NÃO</v>
      </c>
      <c r="G189" s="179" t="str">
        <f>'TURMA G'!B51</f>
        <v>NÃO</v>
      </c>
      <c r="H189" s="179" t="str">
        <f>'TURMA G'!C51</f>
        <v>NÃO</v>
      </c>
      <c r="I189" s="179" t="str">
        <f>'TURMA G'!D51</f>
        <v>NÃO</v>
      </c>
      <c r="J189" s="179" t="str">
        <f>'TURMA G'!E51</f>
        <v>NÃO</v>
      </c>
      <c r="K189" s="199" t="str">
        <f>'TURMA G'!F51</f>
        <v>NÃO</v>
      </c>
      <c r="L189" s="180" t="str">
        <f>'TURMA G'!AX51</f>
        <v>NÃO</v>
      </c>
      <c r="M189" s="181">
        <f>'TURMA G'!Z51</f>
        <v>0</v>
      </c>
      <c r="N189" s="181">
        <f>'TURMA G'!H51</f>
        <v>0</v>
      </c>
      <c r="O189" s="182" t="str">
        <f t="shared" si="43"/>
        <v>Terça e Quinta</v>
      </c>
      <c r="P189" s="183" t="s">
        <v>147</v>
      </c>
      <c r="Q189" s="182" t="str">
        <f t="shared" si="44"/>
        <v/>
      </c>
      <c r="R189" s="182"/>
      <c r="S189" s="227"/>
      <c r="T189" s="241"/>
      <c r="U189" s="229" t="str">
        <f t="shared" ca="1" si="41"/>
        <v/>
      </c>
      <c r="V189" s="182"/>
      <c r="W189" s="182"/>
      <c r="X189" s="182"/>
      <c r="Y189" s="230"/>
      <c r="Z189" s="248"/>
      <c r="AA189" s="248"/>
      <c r="AB189" s="182"/>
      <c r="AC189" s="182"/>
      <c r="AD189" s="182"/>
      <c r="AE189" s="182"/>
      <c r="AF189" s="182"/>
      <c r="AG189" s="182"/>
      <c r="AH189" s="182"/>
      <c r="AI189" s="182"/>
      <c r="AJ189" s="182"/>
      <c r="AK189" s="182"/>
      <c r="AL189" s="237"/>
      <c r="AM189" s="238"/>
      <c r="AN189" s="239"/>
      <c r="AO189" s="238"/>
      <c r="AP189" s="182"/>
      <c r="AQ189" s="182"/>
      <c r="AR189" s="227"/>
      <c r="AS189" s="232"/>
      <c r="AT189" s="232"/>
      <c r="AU189" s="232"/>
      <c r="AV189" s="238"/>
      <c r="AW189" s="240"/>
      <c r="AX189" s="184"/>
      <c r="AY189" s="238"/>
      <c r="AZ189" s="238"/>
      <c r="BA189" s="232"/>
      <c r="BB189" s="238"/>
      <c r="BC189" s="238"/>
      <c r="BD189" s="182"/>
      <c r="BE189" s="182"/>
      <c r="BF189" s="238"/>
      <c r="BG189" s="234" t="str">
        <f t="shared" si="42"/>
        <v>NÃO</v>
      </c>
      <c r="BH189" s="281">
        <f>'TURMA G'!AK51</f>
        <v>0</v>
      </c>
      <c r="BI189" s="281">
        <f>'TURMA G'!AL51</f>
        <v>0</v>
      </c>
      <c r="BJ189" s="281">
        <f>'TURMA G'!AM51</f>
        <v>0</v>
      </c>
      <c r="BK189" s="281" t="str">
        <f>'TURMA G'!AN51</f>
        <v/>
      </c>
      <c r="BL189" s="235" t="str">
        <f>'TURMA G'!AR51</f>
        <v>NÃO</v>
      </c>
      <c r="BM189" s="235">
        <f>'TURMA G'!AS51</f>
        <v>0</v>
      </c>
      <c r="BN189" s="235">
        <f>'TURMA G'!AT51</f>
        <v>0</v>
      </c>
      <c r="BO189" s="235" t="str">
        <f>'TURMA G'!AU51</f>
        <v>NÃO</v>
      </c>
      <c r="BP189" s="235">
        <f>'TURMA G'!AV51</f>
        <v>0</v>
      </c>
      <c r="BQ189" s="235">
        <f>'TURMA G'!AW51</f>
        <v>0</v>
      </c>
      <c r="BS189" s="187"/>
      <c r="BT189" s="187"/>
      <c r="BU189" s="187"/>
      <c r="BV189" s="187"/>
      <c r="BW189" s="187"/>
      <c r="BX189" s="187"/>
      <c r="BY189" s="187"/>
      <c r="BZ189" s="187"/>
      <c r="CA189" s="187"/>
      <c r="CB189" s="187"/>
      <c r="CC189" s="187"/>
      <c r="CD189" s="187"/>
      <c r="CE189" s="187"/>
      <c r="CF189" s="187"/>
      <c r="CG189" s="187"/>
      <c r="CH189" s="187"/>
      <c r="CI189" s="187"/>
      <c r="CJ189" s="187"/>
      <c r="CK189" s="187"/>
      <c r="CL189" s="187"/>
      <c r="CM189" s="187"/>
      <c r="CN189" s="187"/>
      <c r="CO189" s="187"/>
      <c r="CP189" s="187"/>
      <c r="CQ189" s="187"/>
    </row>
    <row r="190" spans="1:95" s="185" customFormat="1" ht="15.75" customHeight="1" x14ac:dyDescent="0.25">
      <c r="A190" s="180">
        <f t="shared" si="45"/>
        <v>2014.3</v>
      </c>
      <c r="B190" s="180" t="str">
        <f t="shared" si="46"/>
        <v>SOLAR</v>
      </c>
      <c r="C190" s="179" t="str">
        <f t="shared" si="47"/>
        <v>COLETIVO PELOURINHO</v>
      </c>
      <c r="D190" s="179" t="str">
        <f t="shared" si="48"/>
        <v>Escola Olodum</v>
      </c>
      <c r="E190" s="179" t="str">
        <f t="shared" si="49"/>
        <v>Vinicius Gomez</v>
      </c>
      <c r="F190" s="179" t="str">
        <f>'TURMA G'!A52</f>
        <v>NÃO</v>
      </c>
      <c r="G190" s="179" t="str">
        <f>'TURMA G'!B52</f>
        <v>NÃO</v>
      </c>
      <c r="H190" s="179" t="str">
        <f>'TURMA G'!C52</f>
        <v>NÃO</v>
      </c>
      <c r="I190" s="179" t="str">
        <f>'TURMA G'!D52</f>
        <v>NÃO</v>
      </c>
      <c r="J190" s="179" t="str">
        <f>'TURMA G'!E52</f>
        <v>NÃO</v>
      </c>
      <c r="K190" s="199" t="str">
        <f>'TURMA G'!F52</f>
        <v>NÃO</v>
      </c>
      <c r="L190" s="180" t="str">
        <f>'TURMA G'!AX52</f>
        <v>NÃO</v>
      </c>
      <c r="M190" s="181">
        <f>'TURMA G'!Z52</f>
        <v>0</v>
      </c>
      <c r="N190" s="181">
        <f>'TURMA G'!H52</f>
        <v>0</v>
      </c>
      <c r="O190" s="182" t="str">
        <f t="shared" si="43"/>
        <v>Terça e Quinta</v>
      </c>
      <c r="P190" s="183" t="s">
        <v>147</v>
      </c>
      <c r="Q190" s="182" t="str">
        <f t="shared" si="44"/>
        <v/>
      </c>
      <c r="R190" s="182"/>
      <c r="S190" s="227"/>
      <c r="T190" s="241"/>
      <c r="U190" s="229" t="str">
        <f t="shared" ca="1" si="41"/>
        <v/>
      </c>
      <c r="V190" s="182"/>
      <c r="W190" s="182"/>
      <c r="X190" s="182"/>
      <c r="Y190" s="230"/>
      <c r="Z190" s="248"/>
      <c r="AA190" s="248"/>
      <c r="AB190" s="182"/>
      <c r="AC190" s="182"/>
      <c r="AD190" s="182"/>
      <c r="AE190" s="182"/>
      <c r="AF190" s="182"/>
      <c r="AG190" s="182"/>
      <c r="AH190" s="182"/>
      <c r="AI190" s="182"/>
      <c r="AJ190" s="182"/>
      <c r="AK190" s="182"/>
      <c r="AL190" s="237"/>
      <c r="AM190" s="238"/>
      <c r="AN190" s="239"/>
      <c r="AO190" s="238"/>
      <c r="AP190" s="182"/>
      <c r="AQ190" s="182"/>
      <c r="AR190" s="227"/>
      <c r="AS190" s="232"/>
      <c r="AT190" s="232"/>
      <c r="AU190" s="232"/>
      <c r="AV190" s="238"/>
      <c r="AW190" s="240"/>
      <c r="AX190" s="184"/>
      <c r="AY190" s="238"/>
      <c r="AZ190" s="238"/>
      <c r="BA190" s="232"/>
      <c r="BB190" s="238"/>
      <c r="BC190" s="238"/>
      <c r="BD190" s="182"/>
      <c r="BE190" s="182"/>
      <c r="BF190" s="238"/>
      <c r="BG190" s="234" t="str">
        <f t="shared" si="42"/>
        <v>NÃO</v>
      </c>
      <c r="BH190" s="281">
        <f>'TURMA G'!AK52</f>
        <v>0</v>
      </c>
      <c r="BI190" s="281">
        <f>'TURMA G'!AL52</f>
        <v>0</v>
      </c>
      <c r="BJ190" s="281">
        <f>'TURMA G'!AM52</f>
        <v>0</v>
      </c>
      <c r="BK190" s="281" t="str">
        <f>'TURMA G'!AN52</f>
        <v/>
      </c>
      <c r="BL190" s="235" t="str">
        <f>'TURMA G'!AR52</f>
        <v>NÃO</v>
      </c>
      <c r="BM190" s="235">
        <f>'TURMA G'!AS52</f>
        <v>0</v>
      </c>
      <c r="BN190" s="235">
        <f>'TURMA G'!AT52</f>
        <v>0</v>
      </c>
      <c r="BO190" s="235" t="str">
        <f>'TURMA G'!AU52</f>
        <v>NÃO</v>
      </c>
      <c r="BP190" s="235">
        <f>'TURMA G'!AV52</f>
        <v>0</v>
      </c>
      <c r="BQ190" s="235">
        <f>'TURMA G'!AW52</f>
        <v>0</v>
      </c>
      <c r="BS190" s="187"/>
      <c r="BT190" s="187"/>
      <c r="BU190" s="187"/>
      <c r="BV190" s="187"/>
      <c r="BW190" s="187"/>
      <c r="BX190" s="187"/>
      <c r="BY190" s="187"/>
      <c r="BZ190" s="187"/>
      <c r="CA190" s="187"/>
      <c r="CB190" s="187"/>
      <c r="CC190" s="187"/>
      <c r="CD190" s="187"/>
      <c r="CE190" s="187"/>
      <c r="CF190" s="187"/>
      <c r="CG190" s="187"/>
      <c r="CH190" s="187"/>
      <c r="CI190" s="187"/>
      <c r="CJ190" s="187"/>
      <c r="CK190" s="187"/>
      <c r="CL190" s="187"/>
      <c r="CM190" s="187"/>
      <c r="CN190" s="187"/>
      <c r="CO190" s="187"/>
      <c r="CP190" s="187"/>
      <c r="CQ190" s="187"/>
    </row>
    <row r="191" spans="1:95" s="185" customFormat="1" ht="15.75" customHeight="1" thickBot="1" x14ac:dyDescent="0.3">
      <c r="A191" s="180">
        <f t="shared" si="45"/>
        <v>2014.3</v>
      </c>
      <c r="B191" s="180" t="str">
        <f t="shared" si="46"/>
        <v>SOLAR</v>
      </c>
      <c r="C191" s="179" t="str">
        <f t="shared" si="47"/>
        <v>COLETIVO PELOURINHO</v>
      </c>
      <c r="D191" s="179" t="str">
        <f t="shared" si="48"/>
        <v>Escola Olodum</v>
      </c>
      <c r="E191" s="179" t="str">
        <f t="shared" si="49"/>
        <v>Vinicius Gomez</v>
      </c>
      <c r="F191" s="179" t="str">
        <f>'TURMA G'!A53</f>
        <v>NÃO</v>
      </c>
      <c r="G191" s="179" t="str">
        <f>'TURMA G'!B53</f>
        <v>NÃO</v>
      </c>
      <c r="H191" s="179" t="str">
        <f>'TURMA G'!C53</f>
        <v>NÃO</v>
      </c>
      <c r="I191" s="179" t="str">
        <f>'TURMA G'!D53</f>
        <v>NÃO</v>
      </c>
      <c r="J191" s="179" t="str">
        <f>'TURMA G'!E53</f>
        <v>NÃO</v>
      </c>
      <c r="K191" s="199" t="str">
        <f>'TURMA G'!F53</f>
        <v>NÃO</v>
      </c>
      <c r="L191" s="180" t="str">
        <f>'TURMA G'!AX53</f>
        <v>NÃO</v>
      </c>
      <c r="M191" s="181">
        <f>'TURMA G'!Z53</f>
        <v>0</v>
      </c>
      <c r="N191" s="181">
        <f>'TURMA G'!H53</f>
        <v>0</v>
      </c>
      <c r="O191" s="182" t="str">
        <f t="shared" si="43"/>
        <v>Terça e Quinta</v>
      </c>
      <c r="P191" s="183" t="s">
        <v>147</v>
      </c>
      <c r="Q191" s="182" t="str">
        <f t="shared" si="44"/>
        <v/>
      </c>
      <c r="R191" s="182"/>
      <c r="S191" s="227"/>
      <c r="T191" s="241"/>
      <c r="U191" s="229" t="str">
        <f t="shared" ca="1" si="41"/>
        <v/>
      </c>
      <c r="V191" s="182"/>
      <c r="W191" s="182"/>
      <c r="X191" s="182"/>
      <c r="Y191" s="230"/>
      <c r="Z191" s="248"/>
      <c r="AA191" s="248"/>
      <c r="AB191" s="182"/>
      <c r="AC191" s="182"/>
      <c r="AD191" s="182"/>
      <c r="AE191" s="182"/>
      <c r="AF191" s="182"/>
      <c r="AG191" s="182"/>
      <c r="AH191" s="182"/>
      <c r="AI191" s="182"/>
      <c r="AJ191" s="182"/>
      <c r="AK191" s="182"/>
      <c r="AL191" s="237"/>
      <c r="AM191" s="238"/>
      <c r="AN191" s="239"/>
      <c r="AO191" s="238"/>
      <c r="AP191" s="182"/>
      <c r="AQ191" s="182"/>
      <c r="AR191" s="227"/>
      <c r="AS191" s="232"/>
      <c r="AT191" s="232"/>
      <c r="AU191" s="232"/>
      <c r="AV191" s="238"/>
      <c r="AW191" s="240"/>
      <c r="AX191" s="184"/>
      <c r="AY191" s="238"/>
      <c r="AZ191" s="238"/>
      <c r="BA191" s="232"/>
      <c r="BB191" s="238"/>
      <c r="BC191" s="238"/>
      <c r="BD191" s="182"/>
      <c r="BE191" s="182"/>
      <c r="BF191" s="238"/>
      <c r="BG191" s="234" t="str">
        <f t="shared" si="42"/>
        <v>NÃO</v>
      </c>
      <c r="BH191" s="281">
        <f>'TURMA G'!AK53</f>
        <v>0</v>
      </c>
      <c r="BI191" s="281">
        <f>'TURMA G'!AL53</f>
        <v>0</v>
      </c>
      <c r="BJ191" s="281">
        <f>'TURMA G'!AM53</f>
        <v>0</v>
      </c>
      <c r="BK191" s="281" t="str">
        <f>'TURMA G'!AN53</f>
        <v/>
      </c>
      <c r="BL191" s="235" t="str">
        <f>'TURMA G'!AR53</f>
        <v>NÃO</v>
      </c>
      <c r="BM191" s="235">
        <f>'TURMA G'!AS53</f>
        <v>0</v>
      </c>
      <c r="BN191" s="235">
        <f>'TURMA G'!AT53</f>
        <v>0</v>
      </c>
      <c r="BO191" s="235" t="str">
        <f>'TURMA G'!AU53</f>
        <v>NÃO</v>
      </c>
      <c r="BP191" s="235">
        <f>'TURMA G'!AV53</f>
        <v>0</v>
      </c>
      <c r="BQ191" s="235">
        <f>'TURMA G'!AW53</f>
        <v>0</v>
      </c>
      <c r="BS191" s="187"/>
      <c r="BT191" s="187"/>
      <c r="BU191" s="187"/>
      <c r="BV191" s="187"/>
      <c r="BW191" s="187"/>
      <c r="BX191" s="187"/>
      <c r="BY191" s="187"/>
      <c r="BZ191" s="187"/>
      <c r="CA191" s="187"/>
      <c r="CB191" s="187"/>
      <c r="CC191" s="187"/>
      <c r="CD191" s="187"/>
      <c r="CE191" s="187"/>
      <c r="CF191" s="187"/>
      <c r="CG191" s="187"/>
      <c r="CH191" s="187"/>
      <c r="CI191" s="187"/>
      <c r="CJ191" s="187"/>
      <c r="CK191" s="187"/>
      <c r="CL191" s="187"/>
      <c r="CM191" s="187"/>
      <c r="CN191" s="187"/>
      <c r="CO191" s="187"/>
      <c r="CP191" s="187"/>
      <c r="CQ191" s="187"/>
    </row>
    <row r="192" spans="1:95" s="185" customFormat="1" ht="15.75" customHeight="1" thickTop="1" thickBot="1" x14ac:dyDescent="0.3">
      <c r="A192" s="180">
        <f t="shared" si="45"/>
        <v>2014.3</v>
      </c>
      <c r="B192" s="180" t="str">
        <f t="shared" si="46"/>
        <v>SOLAR</v>
      </c>
      <c r="C192" s="179" t="str">
        <f t="shared" si="47"/>
        <v>COLETIVO PELOURINHO</v>
      </c>
      <c r="D192" s="179" t="str">
        <f t="shared" si="48"/>
        <v>Escola Olodum</v>
      </c>
      <c r="E192" s="179" t="str">
        <f t="shared" si="49"/>
        <v>Vinicius Gomez</v>
      </c>
      <c r="F192" s="179" t="str">
        <f>'TURMA G'!A54</f>
        <v>NÃO</v>
      </c>
      <c r="G192" s="179" t="str">
        <f>'TURMA G'!B54</f>
        <v>NÃO</v>
      </c>
      <c r="H192" s="179" t="str">
        <f>'TURMA G'!C54</f>
        <v>NÃO</v>
      </c>
      <c r="I192" s="179" t="str">
        <f>'TURMA G'!D54</f>
        <v>NÃO</v>
      </c>
      <c r="J192" s="179" t="str">
        <f>'TURMA G'!E54</f>
        <v>NÃO</v>
      </c>
      <c r="K192" s="199" t="str">
        <f>'TURMA G'!F54</f>
        <v>NÃO</v>
      </c>
      <c r="L192" s="180" t="str">
        <f>'TURMA G'!AX54</f>
        <v>NÃO</v>
      </c>
      <c r="M192" s="181">
        <f>'TURMA G'!Z54</f>
        <v>0</v>
      </c>
      <c r="N192" s="181">
        <f>'TURMA G'!H54</f>
        <v>0</v>
      </c>
      <c r="O192" s="182" t="str">
        <f t="shared" si="43"/>
        <v>Terça e Quinta</v>
      </c>
      <c r="P192" s="183" t="s">
        <v>147</v>
      </c>
      <c r="Q192" s="182" t="str">
        <f t="shared" si="44"/>
        <v/>
      </c>
      <c r="R192" s="182"/>
      <c r="S192" s="227"/>
      <c r="T192" s="241"/>
      <c r="U192" s="229" t="str">
        <f t="shared" ca="1" si="41"/>
        <v/>
      </c>
      <c r="V192" s="182"/>
      <c r="W192" s="182"/>
      <c r="X192" s="182"/>
      <c r="Y192" s="230"/>
      <c r="Z192" s="248"/>
      <c r="AA192" s="248"/>
      <c r="AB192" s="182"/>
      <c r="AC192" s="182"/>
      <c r="AD192" s="182"/>
      <c r="AE192" s="182"/>
      <c r="AF192" s="182"/>
      <c r="AG192" s="182"/>
      <c r="AH192" s="182"/>
      <c r="AI192" s="182"/>
      <c r="AJ192" s="182"/>
      <c r="AK192" s="182"/>
      <c r="AL192" s="237"/>
      <c r="AM192" s="265"/>
      <c r="AN192" s="239"/>
      <c r="AO192" s="238"/>
      <c r="AP192" s="182"/>
      <c r="AQ192" s="182"/>
      <c r="AR192" s="227"/>
      <c r="AS192" s="232"/>
      <c r="AT192" s="232"/>
      <c r="AU192" s="232"/>
      <c r="AV192" s="238"/>
      <c r="AW192" s="240"/>
      <c r="AX192" s="184"/>
      <c r="AY192" s="238"/>
      <c r="AZ192" s="238"/>
      <c r="BA192" s="232"/>
      <c r="BB192" s="238"/>
      <c r="BC192" s="238"/>
      <c r="BD192" s="182"/>
      <c r="BE192" s="182"/>
      <c r="BF192" s="238"/>
      <c r="BG192" s="234" t="str">
        <f t="shared" si="42"/>
        <v>NÃO</v>
      </c>
      <c r="BH192" s="281">
        <f>'TURMA G'!AK54</f>
        <v>0</v>
      </c>
      <c r="BI192" s="281">
        <f>'TURMA G'!AL54</f>
        <v>0</v>
      </c>
      <c r="BJ192" s="281">
        <f>'TURMA G'!AM54</f>
        <v>0</v>
      </c>
      <c r="BK192" s="281" t="str">
        <f>'TURMA G'!AN54</f>
        <v/>
      </c>
      <c r="BL192" s="235" t="str">
        <f>'TURMA G'!AR54</f>
        <v>NÃO</v>
      </c>
      <c r="BM192" s="235">
        <f>'TURMA G'!AS54</f>
        <v>0</v>
      </c>
      <c r="BN192" s="235">
        <f>'TURMA G'!AT54</f>
        <v>0</v>
      </c>
      <c r="BO192" s="235" t="str">
        <f>'TURMA G'!AU54</f>
        <v>NÃO</v>
      </c>
      <c r="BP192" s="235">
        <f>'TURMA G'!AV54</f>
        <v>0</v>
      </c>
      <c r="BQ192" s="235">
        <f>'TURMA G'!AW54</f>
        <v>0</v>
      </c>
      <c r="BS192" s="187"/>
      <c r="BT192" s="187"/>
      <c r="BU192" s="187"/>
      <c r="BV192" s="187"/>
      <c r="BW192" s="187"/>
      <c r="BX192" s="187"/>
      <c r="BY192" s="187"/>
      <c r="BZ192" s="187"/>
      <c r="CA192" s="187"/>
      <c r="CB192" s="187"/>
      <c r="CC192" s="187"/>
      <c r="CD192" s="187"/>
      <c r="CE192" s="187"/>
      <c r="CF192" s="187"/>
      <c r="CG192" s="187"/>
      <c r="CH192" s="187"/>
      <c r="CI192" s="187"/>
      <c r="CJ192" s="187"/>
      <c r="CK192" s="187"/>
      <c r="CL192" s="187"/>
      <c r="CM192" s="187"/>
      <c r="CN192" s="187"/>
      <c r="CO192" s="187"/>
      <c r="CP192" s="187"/>
      <c r="CQ192" s="187"/>
    </row>
    <row r="193" spans="1:95" s="185" customFormat="1" ht="38.25" customHeight="1" thickTop="1" thickBot="1" x14ac:dyDescent="0.3">
      <c r="A193" s="196"/>
      <c r="B193" s="196"/>
      <c r="C193" s="197"/>
      <c r="D193" s="197"/>
      <c r="E193" s="197"/>
      <c r="F193" s="198">
        <f>'TURMA G'!A55</f>
        <v>0</v>
      </c>
      <c r="G193" s="197">
        <f>'TURMA G'!B55</f>
        <v>0</v>
      </c>
      <c r="H193" s="197">
        <f>'TURMA G'!C55</f>
        <v>0</v>
      </c>
      <c r="I193" s="197">
        <f>'TURMA G'!D55</f>
        <v>0</v>
      </c>
      <c r="J193" s="196">
        <f>'TURMA G'!E55</f>
        <v>0</v>
      </c>
      <c r="K193" s="200">
        <f>'TURMA G'!F55</f>
        <v>0</v>
      </c>
      <c r="L193" s="196">
        <f>'TURMA G'!AX55</f>
        <v>0</v>
      </c>
      <c r="M193" s="196">
        <f>'TURMA G'!Z55</f>
        <v>0</v>
      </c>
      <c r="N193" s="196"/>
      <c r="O193" s="247" t="s">
        <v>197</v>
      </c>
      <c r="P193" s="247" t="s">
        <v>148</v>
      </c>
      <c r="Q193" s="247" t="s">
        <v>201</v>
      </c>
      <c r="R193" s="264"/>
      <c r="S193" s="265"/>
      <c r="T193" s="265"/>
      <c r="U193" s="266"/>
      <c r="V193" s="265"/>
      <c r="W193" s="265"/>
      <c r="X193" s="265"/>
      <c r="Y193" s="265"/>
      <c r="Z193" s="267"/>
      <c r="AA193" s="267"/>
      <c r="AB193" s="265"/>
      <c r="AC193" s="265"/>
      <c r="AD193" s="265"/>
      <c r="AE193" s="265"/>
      <c r="AF193" s="265"/>
      <c r="AG193" s="265"/>
      <c r="AH193" s="265"/>
      <c r="AI193" s="265"/>
      <c r="AJ193" s="265"/>
      <c r="AK193" s="265"/>
      <c r="AL193" s="265"/>
      <c r="AM193" s="238"/>
      <c r="AN193" s="267"/>
      <c r="AO193" s="265"/>
      <c r="AP193" s="265"/>
      <c r="AQ193" s="265"/>
      <c r="AR193" s="265"/>
      <c r="AS193" s="268"/>
      <c r="AT193" s="268"/>
      <c r="AU193" s="268"/>
      <c r="AV193" s="265"/>
      <c r="AW193" s="265"/>
      <c r="AX193" s="265"/>
      <c r="AY193" s="265"/>
      <c r="AZ193" s="265"/>
      <c r="BA193" s="265"/>
      <c r="BB193" s="265"/>
      <c r="BC193" s="265"/>
      <c r="BD193" s="265"/>
      <c r="BE193" s="265"/>
      <c r="BF193" s="265"/>
      <c r="BG193" s="269"/>
      <c r="BH193" s="280"/>
      <c r="BI193" s="280"/>
      <c r="BJ193" s="280"/>
      <c r="BK193" s="280"/>
      <c r="BL193" s="270"/>
      <c r="BM193" s="270"/>
      <c r="BN193" s="270"/>
      <c r="BO193" s="270"/>
      <c r="BP193" s="270"/>
      <c r="BQ193" s="271"/>
      <c r="BS193" s="187"/>
      <c r="BT193" s="187"/>
      <c r="BU193" s="187"/>
      <c r="BV193" s="187"/>
      <c r="BW193" s="187"/>
      <c r="BX193" s="187"/>
      <c r="BY193" s="187"/>
      <c r="BZ193" s="187"/>
      <c r="CA193" s="187"/>
      <c r="CB193" s="187"/>
      <c r="CC193" s="187"/>
      <c r="CD193" s="187"/>
      <c r="CE193" s="187"/>
      <c r="CF193" s="187"/>
      <c r="CG193" s="187"/>
      <c r="CH193" s="187"/>
      <c r="CI193" s="187"/>
      <c r="CJ193" s="187"/>
      <c r="CK193" s="187"/>
      <c r="CL193" s="187"/>
      <c r="CM193" s="187"/>
      <c r="CN193" s="187"/>
      <c r="CO193" s="187"/>
      <c r="CP193" s="187"/>
      <c r="CQ193" s="187"/>
    </row>
    <row r="194" spans="1:95" s="185" customFormat="1" ht="15.75" customHeight="1" thickTop="1" x14ac:dyDescent="0.25">
      <c r="A194" s="180">
        <f t="shared" si="45"/>
        <v>2014.3</v>
      </c>
      <c r="B194" s="180" t="str">
        <f t="shared" si="46"/>
        <v>SOLAR</v>
      </c>
      <c r="C194" s="178" t="str">
        <f t="shared" si="47"/>
        <v>COLETIVO PELOURINHO</v>
      </c>
      <c r="D194" s="178" t="str">
        <f t="shared" si="48"/>
        <v>Escola Olodum</v>
      </c>
      <c r="E194" s="179" t="str">
        <f t="shared" si="49"/>
        <v>Vinicius Gomez</v>
      </c>
      <c r="F194" s="179" t="str">
        <f>'TURMA H'!A30</f>
        <v>NÃO</v>
      </c>
      <c r="G194" s="179" t="str">
        <f>'TURMA H'!B30</f>
        <v>NÃO</v>
      </c>
      <c r="H194" s="179" t="str">
        <f>'TURMA H'!C30</f>
        <v>NÃO</v>
      </c>
      <c r="I194" s="179" t="str">
        <f>'TURMA H'!D30</f>
        <v>NÃO</v>
      </c>
      <c r="J194" s="179" t="str">
        <f>'TURMA H'!E30</f>
        <v>NÃO</v>
      </c>
      <c r="K194" s="199" t="str">
        <f>'TURMA H'!F30</f>
        <v>NÃO</v>
      </c>
      <c r="L194" s="180" t="str">
        <f>'TURMA H'!AX30</f>
        <v>NÃO</v>
      </c>
      <c r="M194" s="181">
        <f>'TURMA H'!Z30</f>
        <v>0</v>
      </c>
      <c r="N194" s="181">
        <f>'TURMA H'!H30</f>
        <v>0</v>
      </c>
      <c r="O194" s="182" t="str">
        <f>IF($O$193="SELECIONE OS DIAS DE AULAS","",$O$193)</f>
        <v>Terça e Quinta</v>
      </c>
      <c r="P194" s="183" t="s">
        <v>148</v>
      </c>
      <c r="Q194" s="182" t="str">
        <f>IF($Q$193="SELECIONE AQUI O CURSO","",$Q$193)</f>
        <v/>
      </c>
      <c r="R194" s="182"/>
      <c r="S194" s="227"/>
      <c r="T194" s="241"/>
      <c r="U194" s="229" t="str">
        <f t="shared" ca="1" si="41"/>
        <v/>
      </c>
      <c r="V194" s="182"/>
      <c r="W194" s="182"/>
      <c r="X194" s="182"/>
      <c r="Y194" s="230"/>
      <c r="Z194" s="248"/>
      <c r="AA194" s="248"/>
      <c r="AB194" s="182"/>
      <c r="AC194" s="182"/>
      <c r="AD194" s="182"/>
      <c r="AE194" s="182"/>
      <c r="AF194" s="182"/>
      <c r="AG194" s="182"/>
      <c r="AH194" s="182"/>
      <c r="AI194" s="182"/>
      <c r="AJ194" s="182"/>
      <c r="AK194" s="182"/>
      <c r="AL194" s="237"/>
      <c r="AM194" s="238"/>
      <c r="AN194" s="239"/>
      <c r="AO194" s="238"/>
      <c r="AP194" s="182"/>
      <c r="AQ194" s="182"/>
      <c r="AR194" s="227"/>
      <c r="AS194" s="232"/>
      <c r="AT194" s="232"/>
      <c r="AU194" s="232"/>
      <c r="AV194" s="238"/>
      <c r="AW194" s="240"/>
      <c r="AX194" s="184"/>
      <c r="AY194" s="238"/>
      <c r="AZ194" s="238"/>
      <c r="BA194" s="232"/>
      <c r="BB194" s="238"/>
      <c r="BC194" s="238"/>
      <c r="BD194" s="182"/>
      <c r="BE194" s="182"/>
      <c r="BF194" s="238"/>
      <c r="BG194" s="234" t="str">
        <f t="shared" ref="BG194:BG218" si="50">IF(K194="SIM",IF(OR(Z194&lt;&gt;0,AA194&lt;&gt;0),"SIM","NÃO"),"NÃO")</f>
        <v>NÃO</v>
      </c>
      <c r="BH194" s="281">
        <f>'TURMA H'!AK30</f>
        <v>0</v>
      </c>
      <c r="BI194" s="281">
        <f>'TURMA H'!AL30</f>
        <v>0</v>
      </c>
      <c r="BJ194" s="281">
        <f>'TURMA H'!AM30</f>
        <v>0</v>
      </c>
      <c r="BK194" s="281" t="str">
        <f>'TURMA H'!AN30</f>
        <v/>
      </c>
      <c r="BL194" s="235" t="str">
        <f>'TURMA H'!AR30</f>
        <v>NÃO</v>
      </c>
      <c r="BM194" s="235">
        <f>'TURMA H'!AS30</f>
        <v>0</v>
      </c>
      <c r="BN194" s="235">
        <f>'TURMA H'!AT30</f>
        <v>0</v>
      </c>
      <c r="BO194" s="235" t="str">
        <f>'TURMA H'!AU30</f>
        <v>NÃO</v>
      </c>
      <c r="BP194" s="235">
        <f>'TURMA H'!AV30</f>
        <v>0</v>
      </c>
      <c r="BQ194" s="235">
        <f>'TURMA H'!AW30</f>
        <v>0</v>
      </c>
      <c r="BS194" s="187"/>
      <c r="BT194" s="187"/>
      <c r="BU194" s="187"/>
      <c r="BV194" s="187"/>
      <c r="BW194" s="187"/>
      <c r="BX194" s="187"/>
      <c r="BY194" s="187"/>
      <c r="BZ194" s="187"/>
      <c r="CA194" s="187"/>
      <c r="CB194" s="187"/>
      <c r="CC194" s="187"/>
      <c r="CD194" s="187"/>
      <c r="CE194" s="187"/>
      <c r="CF194" s="187"/>
      <c r="CG194" s="187"/>
      <c r="CH194" s="187"/>
      <c r="CI194" s="187"/>
      <c r="CJ194" s="187"/>
      <c r="CK194" s="187"/>
      <c r="CL194" s="187"/>
      <c r="CM194" s="187"/>
      <c r="CN194" s="187"/>
      <c r="CO194" s="187"/>
      <c r="CP194" s="187"/>
      <c r="CQ194" s="187"/>
    </row>
    <row r="195" spans="1:95" s="185" customFormat="1" ht="15.75" customHeight="1" x14ac:dyDescent="0.25">
      <c r="A195" s="180">
        <f t="shared" si="45"/>
        <v>2014.3</v>
      </c>
      <c r="B195" s="180" t="str">
        <f t="shared" si="46"/>
        <v>SOLAR</v>
      </c>
      <c r="C195" s="179" t="str">
        <f t="shared" si="47"/>
        <v>COLETIVO PELOURINHO</v>
      </c>
      <c r="D195" s="179" t="str">
        <f t="shared" si="48"/>
        <v>Escola Olodum</v>
      </c>
      <c r="E195" s="179" t="str">
        <f t="shared" si="49"/>
        <v>Vinicius Gomez</v>
      </c>
      <c r="F195" s="179" t="str">
        <f>'TURMA H'!A31</f>
        <v>NÃO</v>
      </c>
      <c r="G195" s="179" t="str">
        <f>'TURMA H'!B31</f>
        <v>NÃO</v>
      </c>
      <c r="H195" s="179" t="str">
        <f>'TURMA H'!C31</f>
        <v>NÃO</v>
      </c>
      <c r="I195" s="179" t="str">
        <f>'TURMA H'!D31</f>
        <v>NÃO</v>
      </c>
      <c r="J195" s="179" t="str">
        <f>'TURMA H'!E31</f>
        <v>NÃO</v>
      </c>
      <c r="K195" s="199" t="str">
        <f>'TURMA H'!F31</f>
        <v>NÃO</v>
      </c>
      <c r="L195" s="180" t="str">
        <f>'TURMA H'!AX31</f>
        <v>NÃO</v>
      </c>
      <c r="M195" s="181">
        <f>'TURMA H'!Z31</f>
        <v>0</v>
      </c>
      <c r="N195" s="181">
        <f>'TURMA H'!H31</f>
        <v>0</v>
      </c>
      <c r="O195" s="182" t="str">
        <f t="shared" ref="O195:O218" si="51">IF($O$193="SELECIONE OS DIAS DE AULAS","",$O$193)</f>
        <v>Terça e Quinta</v>
      </c>
      <c r="P195" s="183" t="s">
        <v>148</v>
      </c>
      <c r="Q195" s="182" t="str">
        <f t="shared" ref="Q195:Q218" si="52">IF($Q$193="SELECIONE AQUI O CURSO","",$Q$193)</f>
        <v/>
      </c>
      <c r="R195" s="182"/>
      <c r="S195" s="227"/>
      <c r="T195" s="241"/>
      <c r="U195" s="229" t="str">
        <f t="shared" ca="1" si="41"/>
        <v/>
      </c>
      <c r="V195" s="182"/>
      <c r="W195" s="182"/>
      <c r="X195" s="182"/>
      <c r="Y195" s="230"/>
      <c r="Z195" s="248"/>
      <c r="AA195" s="248"/>
      <c r="AB195" s="182"/>
      <c r="AC195" s="182"/>
      <c r="AD195" s="182"/>
      <c r="AE195" s="182"/>
      <c r="AF195" s="182"/>
      <c r="AG195" s="182"/>
      <c r="AH195" s="182"/>
      <c r="AI195" s="182"/>
      <c r="AJ195" s="182"/>
      <c r="AK195" s="182"/>
      <c r="AL195" s="237"/>
      <c r="AM195" s="238"/>
      <c r="AN195" s="239"/>
      <c r="AO195" s="238"/>
      <c r="AP195" s="182"/>
      <c r="AQ195" s="182"/>
      <c r="AR195" s="227"/>
      <c r="AS195" s="232"/>
      <c r="AT195" s="232"/>
      <c r="AU195" s="232"/>
      <c r="AV195" s="238"/>
      <c r="AW195" s="240"/>
      <c r="AX195" s="184"/>
      <c r="AY195" s="238"/>
      <c r="AZ195" s="238"/>
      <c r="BA195" s="232"/>
      <c r="BB195" s="238"/>
      <c r="BC195" s="238"/>
      <c r="BD195" s="182"/>
      <c r="BE195" s="182"/>
      <c r="BF195" s="238"/>
      <c r="BG195" s="234" t="str">
        <f t="shared" si="50"/>
        <v>NÃO</v>
      </c>
      <c r="BH195" s="281">
        <f>'TURMA H'!AK31</f>
        <v>0</v>
      </c>
      <c r="BI195" s="281">
        <f>'TURMA H'!AL31</f>
        <v>0</v>
      </c>
      <c r="BJ195" s="281">
        <f>'TURMA H'!AM31</f>
        <v>0</v>
      </c>
      <c r="BK195" s="281" t="str">
        <f>'TURMA H'!AN31</f>
        <v/>
      </c>
      <c r="BL195" s="235" t="str">
        <f>'TURMA H'!AR31</f>
        <v>NÃO</v>
      </c>
      <c r="BM195" s="235">
        <f>'TURMA H'!AS31</f>
        <v>0</v>
      </c>
      <c r="BN195" s="235">
        <f>'TURMA H'!AT31</f>
        <v>0</v>
      </c>
      <c r="BO195" s="235" t="str">
        <f>'TURMA H'!AU31</f>
        <v>NÃO</v>
      </c>
      <c r="BP195" s="235">
        <f>'TURMA H'!AV31</f>
        <v>0</v>
      </c>
      <c r="BQ195" s="235">
        <f>'TURMA H'!AW31</f>
        <v>0</v>
      </c>
      <c r="BS195" s="187"/>
      <c r="BT195" s="187"/>
      <c r="BU195" s="187"/>
      <c r="BV195" s="187"/>
      <c r="BW195" s="187"/>
      <c r="BX195" s="187"/>
      <c r="BY195" s="187"/>
      <c r="BZ195" s="187"/>
      <c r="CA195" s="187"/>
      <c r="CB195" s="187"/>
      <c r="CC195" s="187"/>
      <c r="CD195" s="187"/>
      <c r="CE195" s="187"/>
      <c r="CF195" s="187"/>
      <c r="CG195" s="187"/>
      <c r="CH195" s="187"/>
      <c r="CI195" s="187"/>
      <c r="CJ195" s="187"/>
      <c r="CK195" s="187"/>
      <c r="CL195" s="187"/>
      <c r="CM195" s="187"/>
      <c r="CN195" s="187"/>
      <c r="CO195" s="187"/>
      <c r="CP195" s="187"/>
      <c r="CQ195" s="187"/>
    </row>
    <row r="196" spans="1:95" s="185" customFormat="1" ht="15.75" customHeight="1" x14ac:dyDescent="0.25">
      <c r="A196" s="180">
        <f t="shared" si="45"/>
        <v>2014.3</v>
      </c>
      <c r="B196" s="180" t="str">
        <f t="shared" si="46"/>
        <v>SOLAR</v>
      </c>
      <c r="C196" s="179" t="str">
        <f t="shared" si="47"/>
        <v>COLETIVO PELOURINHO</v>
      </c>
      <c r="D196" s="179" t="str">
        <f t="shared" si="48"/>
        <v>Escola Olodum</v>
      </c>
      <c r="E196" s="179" t="str">
        <f t="shared" si="49"/>
        <v>Vinicius Gomez</v>
      </c>
      <c r="F196" s="179" t="str">
        <f>'TURMA H'!A32</f>
        <v>NÃO</v>
      </c>
      <c r="G196" s="179" t="str">
        <f>'TURMA H'!B32</f>
        <v>NÃO</v>
      </c>
      <c r="H196" s="179" t="str">
        <f>'TURMA H'!C32</f>
        <v>NÃO</v>
      </c>
      <c r="I196" s="179" t="str">
        <f>'TURMA H'!D32</f>
        <v>NÃO</v>
      </c>
      <c r="J196" s="179" t="str">
        <f>'TURMA H'!E32</f>
        <v>NÃO</v>
      </c>
      <c r="K196" s="199" t="str">
        <f>'TURMA H'!F32</f>
        <v>NÃO</v>
      </c>
      <c r="L196" s="180" t="str">
        <f>'TURMA H'!AX32</f>
        <v>NÃO</v>
      </c>
      <c r="M196" s="181">
        <f>'TURMA H'!Z32</f>
        <v>0</v>
      </c>
      <c r="N196" s="181">
        <f>'TURMA H'!H32</f>
        <v>0</v>
      </c>
      <c r="O196" s="182" t="str">
        <f t="shared" si="51"/>
        <v>Terça e Quinta</v>
      </c>
      <c r="P196" s="183" t="s">
        <v>148</v>
      </c>
      <c r="Q196" s="182" t="str">
        <f t="shared" si="52"/>
        <v/>
      </c>
      <c r="R196" s="182"/>
      <c r="S196" s="227"/>
      <c r="T196" s="241"/>
      <c r="U196" s="229" t="str">
        <f t="shared" ca="1" si="41"/>
        <v/>
      </c>
      <c r="V196" s="182"/>
      <c r="W196" s="182"/>
      <c r="X196" s="182"/>
      <c r="Y196" s="230"/>
      <c r="Z196" s="248"/>
      <c r="AA196" s="248"/>
      <c r="AB196" s="182"/>
      <c r="AC196" s="182"/>
      <c r="AD196" s="182"/>
      <c r="AE196" s="182"/>
      <c r="AF196" s="182"/>
      <c r="AG196" s="182"/>
      <c r="AH196" s="182"/>
      <c r="AI196" s="182"/>
      <c r="AJ196" s="182"/>
      <c r="AK196" s="182"/>
      <c r="AL196" s="237"/>
      <c r="AM196" s="238"/>
      <c r="AN196" s="239"/>
      <c r="AO196" s="238"/>
      <c r="AP196" s="182"/>
      <c r="AQ196" s="182"/>
      <c r="AR196" s="227"/>
      <c r="AS196" s="232"/>
      <c r="AT196" s="232"/>
      <c r="AU196" s="232"/>
      <c r="AV196" s="238"/>
      <c r="AW196" s="240"/>
      <c r="AX196" s="184"/>
      <c r="AY196" s="238"/>
      <c r="AZ196" s="238"/>
      <c r="BA196" s="232"/>
      <c r="BB196" s="238"/>
      <c r="BC196" s="238"/>
      <c r="BD196" s="182"/>
      <c r="BE196" s="182"/>
      <c r="BF196" s="238"/>
      <c r="BG196" s="234" t="str">
        <f t="shared" si="50"/>
        <v>NÃO</v>
      </c>
      <c r="BH196" s="281">
        <f>'TURMA H'!AK32</f>
        <v>0</v>
      </c>
      <c r="BI196" s="281">
        <f>'TURMA H'!AL32</f>
        <v>0</v>
      </c>
      <c r="BJ196" s="281">
        <f>'TURMA H'!AM32</f>
        <v>0</v>
      </c>
      <c r="BK196" s="281" t="str">
        <f>'TURMA H'!AN32</f>
        <v/>
      </c>
      <c r="BL196" s="235" t="str">
        <f>'TURMA H'!AR32</f>
        <v>NÃO</v>
      </c>
      <c r="BM196" s="235">
        <f>'TURMA H'!AS32</f>
        <v>0</v>
      </c>
      <c r="BN196" s="235">
        <f>'TURMA H'!AT32</f>
        <v>0</v>
      </c>
      <c r="BO196" s="235" t="str">
        <f>'TURMA H'!AU32</f>
        <v>NÃO</v>
      </c>
      <c r="BP196" s="235">
        <f>'TURMA H'!AV32</f>
        <v>0</v>
      </c>
      <c r="BQ196" s="235">
        <f>'TURMA H'!AW32</f>
        <v>0</v>
      </c>
      <c r="BS196" s="187"/>
      <c r="BT196" s="187"/>
      <c r="BU196" s="187"/>
      <c r="BV196" s="187"/>
      <c r="BW196" s="187"/>
      <c r="BX196" s="187"/>
      <c r="BY196" s="187"/>
      <c r="BZ196" s="187"/>
      <c r="CA196" s="187"/>
      <c r="CB196" s="187"/>
      <c r="CC196" s="187"/>
      <c r="CD196" s="187"/>
      <c r="CE196" s="187"/>
      <c r="CF196" s="187"/>
      <c r="CG196" s="187"/>
      <c r="CH196" s="187"/>
      <c r="CI196" s="187"/>
      <c r="CJ196" s="187"/>
      <c r="CK196" s="187"/>
      <c r="CL196" s="187"/>
      <c r="CM196" s="187"/>
      <c r="CN196" s="187"/>
      <c r="CO196" s="187"/>
      <c r="CP196" s="187"/>
      <c r="CQ196" s="187"/>
    </row>
    <row r="197" spans="1:95" s="185" customFormat="1" ht="15.75" customHeight="1" x14ac:dyDescent="0.25">
      <c r="A197" s="180">
        <f t="shared" si="45"/>
        <v>2014.3</v>
      </c>
      <c r="B197" s="180" t="str">
        <f t="shared" si="46"/>
        <v>SOLAR</v>
      </c>
      <c r="C197" s="179" t="str">
        <f t="shared" si="47"/>
        <v>COLETIVO PELOURINHO</v>
      </c>
      <c r="D197" s="179" t="str">
        <f t="shared" si="48"/>
        <v>Escola Olodum</v>
      </c>
      <c r="E197" s="179" t="str">
        <f t="shared" si="49"/>
        <v>Vinicius Gomez</v>
      </c>
      <c r="F197" s="179" t="str">
        <f>'TURMA H'!A33</f>
        <v>NÃO</v>
      </c>
      <c r="G197" s="179" t="str">
        <f>'TURMA H'!B33</f>
        <v>NÃO</v>
      </c>
      <c r="H197" s="179" t="str">
        <f>'TURMA H'!C33</f>
        <v>NÃO</v>
      </c>
      <c r="I197" s="179" t="str">
        <f>'TURMA H'!D33</f>
        <v>NÃO</v>
      </c>
      <c r="J197" s="179" t="str">
        <f>'TURMA H'!E33</f>
        <v>NÃO</v>
      </c>
      <c r="K197" s="199" t="str">
        <f>'TURMA H'!F33</f>
        <v>NÃO</v>
      </c>
      <c r="L197" s="180" t="str">
        <f>'TURMA H'!AX33</f>
        <v>NÃO</v>
      </c>
      <c r="M197" s="181">
        <f>'TURMA H'!Z33</f>
        <v>0</v>
      </c>
      <c r="N197" s="181">
        <f>'TURMA H'!H33</f>
        <v>0</v>
      </c>
      <c r="O197" s="182" t="str">
        <f t="shared" si="51"/>
        <v>Terça e Quinta</v>
      </c>
      <c r="P197" s="183" t="s">
        <v>148</v>
      </c>
      <c r="Q197" s="182" t="str">
        <f t="shared" si="52"/>
        <v/>
      </c>
      <c r="R197" s="182"/>
      <c r="S197" s="227"/>
      <c r="T197" s="241"/>
      <c r="U197" s="229" t="str">
        <f t="shared" ca="1" si="41"/>
        <v/>
      </c>
      <c r="V197" s="182"/>
      <c r="W197" s="182"/>
      <c r="X197" s="182"/>
      <c r="Y197" s="230"/>
      <c r="Z197" s="248"/>
      <c r="AA197" s="248"/>
      <c r="AB197" s="182"/>
      <c r="AC197" s="182"/>
      <c r="AD197" s="182"/>
      <c r="AE197" s="182"/>
      <c r="AF197" s="182"/>
      <c r="AG197" s="182"/>
      <c r="AH197" s="182"/>
      <c r="AI197" s="182"/>
      <c r="AJ197" s="182"/>
      <c r="AK197" s="182"/>
      <c r="AL197" s="237"/>
      <c r="AM197" s="238"/>
      <c r="AN197" s="239"/>
      <c r="AO197" s="238"/>
      <c r="AP197" s="182"/>
      <c r="AQ197" s="182"/>
      <c r="AR197" s="227"/>
      <c r="AS197" s="232"/>
      <c r="AT197" s="232"/>
      <c r="AU197" s="232"/>
      <c r="AV197" s="238"/>
      <c r="AW197" s="240"/>
      <c r="AX197" s="184"/>
      <c r="AY197" s="238"/>
      <c r="AZ197" s="238"/>
      <c r="BA197" s="232"/>
      <c r="BB197" s="238"/>
      <c r="BC197" s="238"/>
      <c r="BD197" s="182"/>
      <c r="BE197" s="182"/>
      <c r="BF197" s="238"/>
      <c r="BG197" s="234" t="str">
        <f t="shared" si="50"/>
        <v>NÃO</v>
      </c>
      <c r="BH197" s="281">
        <f>'TURMA H'!AK33</f>
        <v>0</v>
      </c>
      <c r="BI197" s="281">
        <f>'TURMA H'!AL33</f>
        <v>0</v>
      </c>
      <c r="BJ197" s="281">
        <f>'TURMA H'!AM33</f>
        <v>0</v>
      </c>
      <c r="BK197" s="281" t="str">
        <f>'TURMA H'!AN33</f>
        <v/>
      </c>
      <c r="BL197" s="235" t="str">
        <f>'TURMA H'!AR33</f>
        <v>NÃO</v>
      </c>
      <c r="BM197" s="235">
        <f>'TURMA H'!AS33</f>
        <v>0</v>
      </c>
      <c r="BN197" s="235">
        <f>'TURMA H'!AT33</f>
        <v>0</v>
      </c>
      <c r="BO197" s="235" t="str">
        <f>'TURMA H'!AU33</f>
        <v>NÃO</v>
      </c>
      <c r="BP197" s="235">
        <f>'TURMA H'!AV33</f>
        <v>0</v>
      </c>
      <c r="BQ197" s="235">
        <f>'TURMA H'!AW33</f>
        <v>0</v>
      </c>
      <c r="BS197" s="187"/>
      <c r="BT197" s="187"/>
      <c r="BU197" s="187"/>
      <c r="BV197" s="187"/>
      <c r="BW197" s="187"/>
      <c r="BX197" s="187"/>
      <c r="BY197" s="187"/>
      <c r="BZ197" s="187"/>
      <c r="CA197" s="187"/>
      <c r="CB197" s="187"/>
      <c r="CC197" s="187"/>
      <c r="CD197" s="187"/>
      <c r="CE197" s="187"/>
      <c r="CF197" s="187"/>
      <c r="CG197" s="187"/>
      <c r="CH197" s="187"/>
      <c r="CI197" s="187"/>
      <c r="CJ197" s="187"/>
      <c r="CK197" s="187"/>
      <c r="CL197" s="187"/>
      <c r="CM197" s="187"/>
      <c r="CN197" s="187"/>
      <c r="CO197" s="187"/>
      <c r="CP197" s="187"/>
      <c r="CQ197" s="187"/>
    </row>
    <row r="198" spans="1:95" s="185" customFormat="1" ht="15.75" customHeight="1" x14ac:dyDescent="0.25">
      <c r="A198" s="180">
        <f t="shared" si="45"/>
        <v>2014.3</v>
      </c>
      <c r="B198" s="180" t="str">
        <f t="shared" si="46"/>
        <v>SOLAR</v>
      </c>
      <c r="C198" s="179" t="str">
        <f t="shared" si="47"/>
        <v>COLETIVO PELOURINHO</v>
      </c>
      <c r="D198" s="179" t="str">
        <f t="shared" si="48"/>
        <v>Escola Olodum</v>
      </c>
      <c r="E198" s="179" t="str">
        <f t="shared" si="49"/>
        <v>Vinicius Gomez</v>
      </c>
      <c r="F198" s="179" t="str">
        <f>'TURMA H'!A34</f>
        <v>NÃO</v>
      </c>
      <c r="G198" s="179" t="str">
        <f>'TURMA H'!B34</f>
        <v>NÃO</v>
      </c>
      <c r="H198" s="179" t="str">
        <f>'TURMA H'!C34</f>
        <v>NÃO</v>
      </c>
      <c r="I198" s="179" t="str">
        <f>'TURMA H'!D34</f>
        <v>NÃO</v>
      </c>
      <c r="J198" s="179" t="str">
        <f>'TURMA H'!E34</f>
        <v>NÃO</v>
      </c>
      <c r="K198" s="199" t="str">
        <f>'TURMA H'!F34</f>
        <v>NÃO</v>
      </c>
      <c r="L198" s="180" t="str">
        <f>'TURMA H'!AX34</f>
        <v>NÃO</v>
      </c>
      <c r="M198" s="181">
        <f>'TURMA H'!Z34</f>
        <v>0</v>
      </c>
      <c r="N198" s="181">
        <f>'TURMA H'!H34</f>
        <v>0</v>
      </c>
      <c r="O198" s="182" t="str">
        <f t="shared" si="51"/>
        <v>Terça e Quinta</v>
      </c>
      <c r="P198" s="183" t="s">
        <v>148</v>
      </c>
      <c r="Q198" s="182" t="str">
        <f t="shared" si="52"/>
        <v/>
      </c>
      <c r="R198" s="182"/>
      <c r="S198" s="227"/>
      <c r="T198" s="241"/>
      <c r="U198" s="229" t="str">
        <f t="shared" ca="1" si="41"/>
        <v/>
      </c>
      <c r="V198" s="182"/>
      <c r="W198" s="182"/>
      <c r="X198" s="182"/>
      <c r="Y198" s="230"/>
      <c r="Z198" s="248"/>
      <c r="AA198" s="248"/>
      <c r="AB198" s="182"/>
      <c r="AC198" s="182"/>
      <c r="AD198" s="182"/>
      <c r="AE198" s="182"/>
      <c r="AF198" s="182"/>
      <c r="AG198" s="182"/>
      <c r="AH198" s="182"/>
      <c r="AI198" s="182"/>
      <c r="AJ198" s="182"/>
      <c r="AK198" s="182"/>
      <c r="AL198" s="237"/>
      <c r="AM198" s="238"/>
      <c r="AN198" s="239"/>
      <c r="AO198" s="238"/>
      <c r="AP198" s="182"/>
      <c r="AQ198" s="182"/>
      <c r="AR198" s="227"/>
      <c r="AS198" s="232"/>
      <c r="AT198" s="232"/>
      <c r="AU198" s="232"/>
      <c r="AV198" s="238"/>
      <c r="AW198" s="240"/>
      <c r="AX198" s="184"/>
      <c r="AY198" s="238"/>
      <c r="AZ198" s="238"/>
      <c r="BA198" s="232"/>
      <c r="BB198" s="238"/>
      <c r="BC198" s="238"/>
      <c r="BD198" s="182"/>
      <c r="BE198" s="182"/>
      <c r="BF198" s="238"/>
      <c r="BG198" s="234" t="str">
        <f t="shared" si="50"/>
        <v>NÃO</v>
      </c>
      <c r="BH198" s="281">
        <f>'TURMA H'!AK34</f>
        <v>0</v>
      </c>
      <c r="BI198" s="281">
        <f>'TURMA H'!AL34</f>
        <v>0</v>
      </c>
      <c r="BJ198" s="281">
        <f>'TURMA H'!AM34</f>
        <v>0</v>
      </c>
      <c r="BK198" s="281" t="str">
        <f>'TURMA H'!AN34</f>
        <v/>
      </c>
      <c r="BL198" s="235" t="str">
        <f>'TURMA H'!AR34</f>
        <v>NÃO</v>
      </c>
      <c r="BM198" s="235">
        <f>'TURMA H'!AS34</f>
        <v>0</v>
      </c>
      <c r="BN198" s="235">
        <f>'TURMA H'!AT34</f>
        <v>0</v>
      </c>
      <c r="BO198" s="235" t="str">
        <f>'TURMA H'!AU34</f>
        <v>NÃO</v>
      </c>
      <c r="BP198" s="235">
        <f>'TURMA H'!AV34</f>
        <v>0</v>
      </c>
      <c r="BQ198" s="235">
        <f>'TURMA H'!AW34</f>
        <v>0</v>
      </c>
      <c r="BS198" s="187"/>
      <c r="BT198" s="187"/>
      <c r="BU198" s="187"/>
      <c r="BV198" s="187"/>
      <c r="BW198" s="187"/>
      <c r="BX198" s="187"/>
      <c r="BY198" s="187"/>
      <c r="BZ198" s="187"/>
      <c r="CA198" s="187"/>
      <c r="CB198" s="187"/>
      <c r="CC198" s="187"/>
      <c r="CD198" s="187"/>
      <c r="CE198" s="187"/>
      <c r="CF198" s="187"/>
      <c r="CG198" s="187"/>
      <c r="CH198" s="187"/>
      <c r="CI198" s="187"/>
      <c r="CJ198" s="187"/>
      <c r="CK198" s="187"/>
      <c r="CL198" s="187"/>
      <c r="CM198" s="187"/>
      <c r="CN198" s="187"/>
      <c r="CO198" s="187"/>
      <c r="CP198" s="187"/>
      <c r="CQ198" s="187"/>
    </row>
    <row r="199" spans="1:95" s="185" customFormat="1" ht="15.75" customHeight="1" x14ac:dyDescent="0.25">
      <c r="A199" s="180">
        <f t="shared" si="45"/>
        <v>2014.3</v>
      </c>
      <c r="B199" s="180" t="str">
        <f t="shared" si="46"/>
        <v>SOLAR</v>
      </c>
      <c r="C199" s="179" t="str">
        <f t="shared" si="47"/>
        <v>COLETIVO PELOURINHO</v>
      </c>
      <c r="D199" s="179" t="str">
        <f t="shared" si="48"/>
        <v>Escola Olodum</v>
      </c>
      <c r="E199" s="179" t="str">
        <f t="shared" si="49"/>
        <v>Vinicius Gomez</v>
      </c>
      <c r="F199" s="179" t="str">
        <f>'TURMA H'!A35</f>
        <v>NÃO</v>
      </c>
      <c r="G199" s="179" t="str">
        <f>'TURMA H'!B35</f>
        <v>NÃO</v>
      </c>
      <c r="H199" s="179" t="str">
        <f>'TURMA H'!C35</f>
        <v>NÃO</v>
      </c>
      <c r="I199" s="179" t="str">
        <f>'TURMA H'!D35</f>
        <v>NÃO</v>
      </c>
      <c r="J199" s="179" t="str">
        <f>'TURMA H'!E35</f>
        <v>NÃO</v>
      </c>
      <c r="K199" s="199" t="str">
        <f>'TURMA H'!F35</f>
        <v>NÃO</v>
      </c>
      <c r="L199" s="180" t="str">
        <f>'TURMA H'!AX35</f>
        <v>NÃO</v>
      </c>
      <c r="M199" s="181">
        <f>'TURMA H'!Z35</f>
        <v>0</v>
      </c>
      <c r="N199" s="181">
        <f>'TURMA H'!H35</f>
        <v>0</v>
      </c>
      <c r="O199" s="182" t="str">
        <f t="shared" si="51"/>
        <v>Terça e Quinta</v>
      </c>
      <c r="P199" s="183" t="s">
        <v>148</v>
      </c>
      <c r="Q199" s="182" t="str">
        <f t="shared" si="52"/>
        <v/>
      </c>
      <c r="R199" s="182"/>
      <c r="S199" s="227"/>
      <c r="T199" s="241"/>
      <c r="U199" s="229" t="str">
        <f t="shared" ca="1" si="41"/>
        <v/>
      </c>
      <c r="V199" s="182"/>
      <c r="W199" s="182"/>
      <c r="X199" s="182"/>
      <c r="Y199" s="230"/>
      <c r="Z199" s="248"/>
      <c r="AA199" s="248"/>
      <c r="AB199" s="182"/>
      <c r="AC199" s="182"/>
      <c r="AD199" s="182"/>
      <c r="AE199" s="182"/>
      <c r="AF199" s="182"/>
      <c r="AG199" s="182"/>
      <c r="AH199" s="182"/>
      <c r="AI199" s="182"/>
      <c r="AJ199" s="182"/>
      <c r="AK199" s="182"/>
      <c r="AL199" s="237"/>
      <c r="AM199" s="238"/>
      <c r="AN199" s="239"/>
      <c r="AO199" s="238"/>
      <c r="AP199" s="182"/>
      <c r="AQ199" s="182"/>
      <c r="AR199" s="227"/>
      <c r="AS199" s="232"/>
      <c r="AT199" s="232"/>
      <c r="AU199" s="232"/>
      <c r="AV199" s="238"/>
      <c r="AW199" s="240"/>
      <c r="AX199" s="184"/>
      <c r="AY199" s="238"/>
      <c r="AZ199" s="238"/>
      <c r="BA199" s="232"/>
      <c r="BB199" s="238"/>
      <c r="BC199" s="238"/>
      <c r="BD199" s="182"/>
      <c r="BE199" s="182"/>
      <c r="BF199" s="238"/>
      <c r="BG199" s="234" t="str">
        <f t="shared" si="50"/>
        <v>NÃO</v>
      </c>
      <c r="BH199" s="281">
        <f>'TURMA H'!AK35</f>
        <v>0</v>
      </c>
      <c r="BI199" s="281">
        <f>'TURMA H'!AL35</f>
        <v>0</v>
      </c>
      <c r="BJ199" s="281">
        <f>'TURMA H'!AM35</f>
        <v>0</v>
      </c>
      <c r="BK199" s="281" t="str">
        <f>'TURMA H'!AN35</f>
        <v/>
      </c>
      <c r="BL199" s="235" t="str">
        <f>'TURMA H'!AR35</f>
        <v>NÃO</v>
      </c>
      <c r="BM199" s="235">
        <f>'TURMA H'!AS35</f>
        <v>0</v>
      </c>
      <c r="BN199" s="235">
        <f>'TURMA H'!AT35</f>
        <v>0</v>
      </c>
      <c r="BO199" s="235" t="str">
        <f>'TURMA H'!AU35</f>
        <v>NÃO</v>
      </c>
      <c r="BP199" s="235">
        <f>'TURMA H'!AV35</f>
        <v>0</v>
      </c>
      <c r="BQ199" s="235">
        <f>'TURMA H'!AW35</f>
        <v>0</v>
      </c>
      <c r="BS199" s="187"/>
      <c r="BT199" s="187"/>
      <c r="BU199" s="187"/>
      <c r="BV199" s="187"/>
      <c r="BW199" s="187"/>
      <c r="BX199" s="187"/>
      <c r="BY199" s="187"/>
      <c r="BZ199" s="187"/>
      <c r="CA199" s="187"/>
      <c r="CB199" s="187"/>
      <c r="CC199" s="187"/>
      <c r="CD199" s="187"/>
      <c r="CE199" s="187"/>
      <c r="CF199" s="187"/>
      <c r="CG199" s="187"/>
      <c r="CH199" s="187"/>
      <c r="CI199" s="187"/>
      <c r="CJ199" s="187"/>
      <c r="CK199" s="187"/>
      <c r="CL199" s="187"/>
      <c r="CM199" s="187"/>
      <c r="CN199" s="187"/>
      <c r="CO199" s="187"/>
      <c r="CP199" s="187"/>
      <c r="CQ199" s="187"/>
    </row>
    <row r="200" spans="1:95" s="185" customFormat="1" ht="15.75" customHeight="1" x14ac:dyDescent="0.25">
      <c r="A200" s="180">
        <f t="shared" si="45"/>
        <v>2014.3</v>
      </c>
      <c r="B200" s="180" t="str">
        <f t="shared" si="46"/>
        <v>SOLAR</v>
      </c>
      <c r="C200" s="179" t="str">
        <f t="shared" si="47"/>
        <v>COLETIVO PELOURINHO</v>
      </c>
      <c r="D200" s="179" t="str">
        <f t="shared" si="48"/>
        <v>Escola Olodum</v>
      </c>
      <c r="E200" s="179" t="str">
        <f t="shared" si="49"/>
        <v>Vinicius Gomez</v>
      </c>
      <c r="F200" s="179" t="str">
        <f>'TURMA H'!A36</f>
        <v>NÃO</v>
      </c>
      <c r="G200" s="179" t="str">
        <f>'TURMA H'!B36</f>
        <v>NÃO</v>
      </c>
      <c r="H200" s="179" t="str">
        <f>'TURMA H'!C36</f>
        <v>NÃO</v>
      </c>
      <c r="I200" s="179" t="str">
        <f>'TURMA H'!D36</f>
        <v>NÃO</v>
      </c>
      <c r="J200" s="179" t="str">
        <f>'TURMA H'!E36</f>
        <v>NÃO</v>
      </c>
      <c r="K200" s="199" t="str">
        <f>'TURMA H'!F36</f>
        <v>NÃO</v>
      </c>
      <c r="L200" s="180" t="str">
        <f>'TURMA H'!AX36</f>
        <v>NÃO</v>
      </c>
      <c r="M200" s="181">
        <f>'TURMA H'!Z36</f>
        <v>0</v>
      </c>
      <c r="N200" s="181">
        <f>'TURMA H'!H36</f>
        <v>0</v>
      </c>
      <c r="O200" s="182" t="str">
        <f t="shared" si="51"/>
        <v>Terça e Quinta</v>
      </c>
      <c r="P200" s="183" t="s">
        <v>148</v>
      </c>
      <c r="Q200" s="182" t="str">
        <f t="shared" si="52"/>
        <v/>
      </c>
      <c r="R200" s="182"/>
      <c r="S200" s="227"/>
      <c r="T200" s="241"/>
      <c r="U200" s="229" t="str">
        <f t="shared" ca="1" si="41"/>
        <v/>
      </c>
      <c r="V200" s="182"/>
      <c r="W200" s="182"/>
      <c r="X200" s="182"/>
      <c r="Y200" s="230"/>
      <c r="Z200" s="248"/>
      <c r="AA200" s="248"/>
      <c r="AB200" s="182"/>
      <c r="AC200" s="182"/>
      <c r="AD200" s="182"/>
      <c r="AE200" s="182"/>
      <c r="AF200" s="182"/>
      <c r="AG200" s="182"/>
      <c r="AH200" s="182"/>
      <c r="AI200" s="182"/>
      <c r="AJ200" s="182"/>
      <c r="AK200" s="182"/>
      <c r="AL200" s="237"/>
      <c r="AM200" s="238"/>
      <c r="AN200" s="239"/>
      <c r="AO200" s="238"/>
      <c r="AP200" s="182"/>
      <c r="AQ200" s="182"/>
      <c r="AR200" s="227"/>
      <c r="AS200" s="232"/>
      <c r="AT200" s="232"/>
      <c r="AU200" s="232"/>
      <c r="AV200" s="238"/>
      <c r="AW200" s="240"/>
      <c r="AX200" s="184"/>
      <c r="AY200" s="238"/>
      <c r="AZ200" s="238"/>
      <c r="BA200" s="232"/>
      <c r="BB200" s="238"/>
      <c r="BC200" s="238"/>
      <c r="BD200" s="182"/>
      <c r="BE200" s="182"/>
      <c r="BF200" s="238"/>
      <c r="BG200" s="234" t="str">
        <f t="shared" si="50"/>
        <v>NÃO</v>
      </c>
      <c r="BH200" s="281">
        <f>'TURMA H'!AK36</f>
        <v>0</v>
      </c>
      <c r="BI200" s="281">
        <f>'TURMA H'!AL36</f>
        <v>0</v>
      </c>
      <c r="BJ200" s="281">
        <f>'TURMA H'!AM36</f>
        <v>0</v>
      </c>
      <c r="BK200" s="281" t="str">
        <f>'TURMA H'!AN36</f>
        <v/>
      </c>
      <c r="BL200" s="235" t="str">
        <f>'TURMA H'!AR36</f>
        <v>NÃO</v>
      </c>
      <c r="BM200" s="235">
        <f>'TURMA H'!AS36</f>
        <v>0</v>
      </c>
      <c r="BN200" s="235">
        <f>'TURMA H'!AT36</f>
        <v>0</v>
      </c>
      <c r="BO200" s="235" t="str">
        <f>'TURMA H'!AU36</f>
        <v>NÃO</v>
      </c>
      <c r="BP200" s="235">
        <f>'TURMA H'!AV36</f>
        <v>0</v>
      </c>
      <c r="BQ200" s="235">
        <f>'TURMA H'!AW36</f>
        <v>0</v>
      </c>
      <c r="BS200" s="187"/>
      <c r="BT200" s="187"/>
      <c r="BU200" s="187"/>
      <c r="BV200" s="187"/>
      <c r="BW200" s="187"/>
      <c r="BX200" s="187"/>
      <c r="BY200" s="187"/>
      <c r="BZ200" s="187"/>
      <c r="CA200" s="187"/>
      <c r="CB200" s="187"/>
      <c r="CC200" s="187"/>
      <c r="CD200" s="187"/>
      <c r="CE200" s="187"/>
      <c r="CF200" s="187"/>
      <c r="CG200" s="187"/>
      <c r="CH200" s="187"/>
      <c r="CI200" s="187"/>
      <c r="CJ200" s="187"/>
      <c r="CK200" s="187"/>
      <c r="CL200" s="187"/>
      <c r="CM200" s="187"/>
      <c r="CN200" s="187"/>
      <c r="CO200" s="187"/>
      <c r="CP200" s="187"/>
      <c r="CQ200" s="187"/>
    </row>
    <row r="201" spans="1:95" s="185" customFormat="1" ht="15.75" customHeight="1" x14ac:dyDescent="0.25">
      <c r="A201" s="180">
        <f t="shared" si="45"/>
        <v>2014.3</v>
      </c>
      <c r="B201" s="180" t="str">
        <f t="shared" si="46"/>
        <v>SOLAR</v>
      </c>
      <c r="C201" s="179" t="str">
        <f t="shared" si="47"/>
        <v>COLETIVO PELOURINHO</v>
      </c>
      <c r="D201" s="179" t="str">
        <f t="shared" si="48"/>
        <v>Escola Olodum</v>
      </c>
      <c r="E201" s="179" t="str">
        <f t="shared" si="49"/>
        <v>Vinicius Gomez</v>
      </c>
      <c r="F201" s="179" t="str">
        <f>'TURMA H'!A37</f>
        <v>NÃO</v>
      </c>
      <c r="G201" s="179" t="str">
        <f>'TURMA H'!B37</f>
        <v>NÃO</v>
      </c>
      <c r="H201" s="179" t="str">
        <f>'TURMA H'!C37</f>
        <v>NÃO</v>
      </c>
      <c r="I201" s="179" t="str">
        <f>'TURMA H'!D37</f>
        <v>NÃO</v>
      </c>
      <c r="J201" s="179" t="str">
        <f>'TURMA H'!E37</f>
        <v>NÃO</v>
      </c>
      <c r="K201" s="199" t="str">
        <f>'TURMA H'!F37</f>
        <v>NÃO</v>
      </c>
      <c r="L201" s="180" t="str">
        <f>'TURMA H'!AX37</f>
        <v>NÃO</v>
      </c>
      <c r="M201" s="181">
        <f>'TURMA H'!Z37</f>
        <v>0</v>
      </c>
      <c r="N201" s="181">
        <f>'TURMA H'!H37</f>
        <v>0</v>
      </c>
      <c r="O201" s="182" t="str">
        <f t="shared" si="51"/>
        <v>Terça e Quinta</v>
      </c>
      <c r="P201" s="183" t="s">
        <v>148</v>
      </c>
      <c r="Q201" s="182" t="str">
        <f t="shared" si="52"/>
        <v/>
      </c>
      <c r="R201" s="182"/>
      <c r="S201" s="227"/>
      <c r="T201" s="241"/>
      <c r="U201" s="229" t="str">
        <f t="shared" ca="1" si="41"/>
        <v/>
      </c>
      <c r="V201" s="182"/>
      <c r="W201" s="182"/>
      <c r="X201" s="182"/>
      <c r="Y201" s="230"/>
      <c r="Z201" s="248"/>
      <c r="AA201" s="248"/>
      <c r="AB201" s="182"/>
      <c r="AC201" s="182"/>
      <c r="AD201" s="182"/>
      <c r="AE201" s="182"/>
      <c r="AF201" s="182"/>
      <c r="AG201" s="182"/>
      <c r="AH201" s="182"/>
      <c r="AI201" s="182"/>
      <c r="AJ201" s="182"/>
      <c r="AK201" s="182"/>
      <c r="AL201" s="237"/>
      <c r="AM201" s="238"/>
      <c r="AN201" s="239"/>
      <c r="AO201" s="238"/>
      <c r="AP201" s="182"/>
      <c r="AQ201" s="182"/>
      <c r="AR201" s="227"/>
      <c r="AS201" s="232"/>
      <c r="AT201" s="232"/>
      <c r="AU201" s="232"/>
      <c r="AV201" s="238"/>
      <c r="AW201" s="240"/>
      <c r="AX201" s="184"/>
      <c r="AY201" s="238"/>
      <c r="AZ201" s="238"/>
      <c r="BA201" s="232"/>
      <c r="BB201" s="238"/>
      <c r="BC201" s="238"/>
      <c r="BD201" s="182"/>
      <c r="BE201" s="182"/>
      <c r="BF201" s="238"/>
      <c r="BG201" s="234" t="str">
        <f t="shared" si="50"/>
        <v>NÃO</v>
      </c>
      <c r="BH201" s="281">
        <f>'TURMA H'!AK37</f>
        <v>0</v>
      </c>
      <c r="BI201" s="281">
        <f>'TURMA H'!AL37</f>
        <v>0</v>
      </c>
      <c r="BJ201" s="281">
        <f>'TURMA H'!AM37</f>
        <v>0</v>
      </c>
      <c r="BK201" s="281" t="str">
        <f>'TURMA H'!AN37</f>
        <v/>
      </c>
      <c r="BL201" s="235" t="str">
        <f>'TURMA H'!AR37</f>
        <v>NÃO</v>
      </c>
      <c r="BM201" s="235">
        <f>'TURMA H'!AS37</f>
        <v>0</v>
      </c>
      <c r="BN201" s="235">
        <f>'TURMA H'!AT37</f>
        <v>0</v>
      </c>
      <c r="BO201" s="235" t="str">
        <f>'TURMA H'!AU37</f>
        <v>NÃO</v>
      </c>
      <c r="BP201" s="235">
        <f>'TURMA H'!AV37</f>
        <v>0</v>
      </c>
      <c r="BQ201" s="235">
        <f>'TURMA H'!AW37</f>
        <v>0</v>
      </c>
      <c r="BS201" s="187"/>
      <c r="BT201" s="187"/>
      <c r="BU201" s="187"/>
      <c r="BV201" s="187"/>
      <c r="BW201" s="187"/>
      <c r="BX201" s="187"/>
      <c r="BY201" s="187"/>
      <c r="BZ201" s="187"/>
      <c r="CA201" s="187"/>
      <c r="CB201" s="187"/>
      <c r="CC201" s="187"/>
      <c r="CD201" s="187"/>
      <c r="CE201" s="187"/>
      <c r="CF201" s="187"/>
      <c r="CG201" s="187"/>
      <c r="CH201" s="187"/>
      <c r="CI201" s="187"/>
      <c r="CJ201" s="187"/>
      <c r="CK201" s="187"/>
      <c r="CL201" s="187"/>
      <c r="CM201" s="187"/>
      <c r="CN201" s="187"/>
      <c r="CO201" s="187"/>
      <c r="CP201" s="187"/>
      <c r="CQ201" s="187"/>
    </row>
    <row r="202" spans="1:95" s="185" customFormat="1" ht="15.75" customHeight="1" x14ac:dyDescent="0.25">
      <c r="A202" s="180">
        <f t="shared" si="45"/>
        <v>2014.3</v>
      </c>
      <c r="B202" s="180" t="str">
        <f t="shared" si="46"/>
        <v>SOLAR</v>
      </c>
      <c r="C202" s="179" t="str">
        <f t="shared" si="47"/>
        <v>COLETIVO PELOURINHO</v>
      </c>
      <c r="D202" s="179" t="str">
        <f t="shared" si="48"/>
        <v>Escola Olodum</v>
      </c>
      <c r="E202" s="179" t="str">
        <f t="shared" si="49"/>
        <v>Vinicius Gomez</v>
      </c>
      <c r="F202" s="179" t="str">
        <f>'TURMA H'!A38</f>
        <v>NÃO</v>
      </c>
      <c r="G202" s="179" t="str">
        <f>'TURMA H'!B38</f>
        <v>NÃO</v>
      </c>
      <c r="H202" s="179" t="str">
        <f>'TURMA H'!C38</f>
        <v>NÃO</v>
      </c>
      <c r="I202" s="179" t="str">
        <f>'TURMA H'!D38</f>
        <v>NÃO</v>
      </c>
      <c r="J202" s="179" t="str">
        <f>'TURMA H'!E38</f>
        <v>NÃO</v>
      </c>
      <c r="K202" s="199" t="str">
        <f>'TURMA H'!F38</f>
        <v>NÃO</v>
      </c>
      <c r="L202" s="180" t="str">
        <f>'TURMA H'!AX38</f>
        <v>NÃO</v>
      </c>
      <c r="M202" s="181">
        <f>'TURMA H'!Z38</f>
        <v>0</v>
      </c>
      <c r="N202" s="181">
        <f>'TURMA H'!H38</f>
        <v>0</v>
      </c>
      <c r="O202" s="182" t="str">
        <f t="shared" si="51"/>
        <v>Terça e Quinta</v>
      </c>
      <c r="P202" s="183" t="s">
        <v>148</v>
      </c>
      <c r="Q202" s="182" t="str">
        <f t="shared" si="52"/>
        <v/>
      </c>
      <c r="R202" s="182"/>
      <c r="S202" s="227"/>
      <c r="T202" s="241"/>
      <c r="U202" s="229" t="str">
        <f t="shared" ca="1" si="41"/>
        <v/>
      </c>
      <c r="V202" s="182"/>
      <c r="W202" s="182"/>
      <c r="X202" s="182"/>
      <c r="Y202" s="230"/>
      <c r="Z202" s="248"/>
      <c r="AA202" s="248"/>
      <c r="AB202" s="182"/>
      <c r="AC202" s="182"/>
      <c r="AD202" s="182"/>
      <c r="AE202" s="182"/>
      <c r="AF202" s="182"/>
      <c r="AG202" s="182"/>
      <c r="AH202" s="182"/>
      <c r="AI202" s="182"/>
      <c r="AJ202" s="182"/>
      <c r="AK202" s="182"/>
      <c r="AL202" s="237"/>
      <c r="AM202" s="238"/>
      <c r="AN202" s="239"/>
      <c r="AO202" s="238"/>
      <c r="AP202" s="182"/>
      <c r="AQ202" s="182"/>
      <c r="AR202" s="227"/>
      <c r="AS202" s="232"/>
      <c r="AT202" s="232"/>
      <c r="AU202" s="232"/>
      <c r="AV202" s="238"/>
      <c r="AW202" s="240"/>
      <c r="AX202" s="184"/>
      <c r="AY202" s="238"/>
      <c r="AZ202" s="238"/>
      <c r="BA202" s="232"/>
      <c r="BB202" s="238"/>
      <c r="BC202" s="238"/>
      <c r="BD202" s="182"/>
      <c r="BE202" s="182"/>
      <c r="BF202" s="238"/>
      <c r="BG202" s="234" t="str">
        <f t="shared" si="50"/>
        <v>NÃO</v>
      </c>
      <c r="BH202" s="281">
        <f>'TURMA H'!AK38</f>
        <v>0</v>
      </c>
      <c r="BI202" s="281">
        <f>'TURMA H'!AL38</f>
        <v>0</v>
      </c>
      <c r="BJ202" s="281">
        <f>'TURMA H'!AM38</f>
        <v>0</v>
      </c>
      <c r="BK202" s="281" t="str">
        <f>'TURMA H'!AN38</f>
        <v/>
      </c>
      <c r="BL202" s="235" t="str">
        <f>'TURMA H'!AR38</f>
        <v>NÃO</v>
      </c>
      <c r="BM202" s="235">
        <f>'TURMA H'!AS38</f>
        <v>0</v>
      </c>
      <c r="BN202" s="235">
        <f>'TURMA H'!AT38</f>
        <v>0</v>
      </c>
      <c r="BO202" s="235" t="str">
        <f>'TURMA H'!AU38</f>
        <v>NÃO</v>
      </c>
      <c r="BP202" s="235">
        <f>'TURMA H'!AV38</f>
        <v>0</v>
      </c>
      <c r="BQ202" s="235">
        <f>'TURMA H'!AW38</f>
        <v>0</v>
      </c>
      <c r="BS202" s="187"/>
      <c r="BT202" s="187"/>
      <c r="BU202" s="187"/>
      <c r="BV202" s="187"/>
      <c r="BW202" s="187"/>
      <c r="BX202" s="187"/>
      <c r="BY202" s="187"/>
      <c r="BZ202" s="187"/>
      <c r="CA202" s="187"/>
      <c r="CB202" s="187"/>
      <c r="CC202" s="187"/>
      <c r="CD202" s="187"/>
      <c r="CE202" s="187"/>
      <c r="CF202" s="187"/>
      <c r="CG202" s="187"/>
      <c r="CH202" s="187"/>
      <c r="CI202" s="187"/>
      <c r="CJ202" s="187"/>
      <c r="CK202" s="187"/>
      <c r="CL202" s="187"/>
      <c r="CM202" s="187"/>
      <c r="CN202" s="187"/>
      <c r="CO202" s="187"/>
      <c r="CP202" s="187"/>
      <c r="CQ202" s="187"/>
    </row>
    <row r="203" spans="1:95" s="185" customFormat="1" ht="15.75" customHeight="1" x14ac:dyDescent="0.25">
      <c r="A203" s="180">
        <f t="shared" si="45"/>
        <v>2014.3</v>
      </c>
      <c r="B203" s="180" t="str">
        <f t="shared" si="46"/>
        <v>SOLAR</v>
      </c>
      <c r="C203" s="179" t="str">
        <f t="shared" si="47"/>
        <v>COLETIVO PELOURINHO</v>
      </c>
      <c r="D203" s="179" t="str">
        <f t="shared" si="48"/>
        <v>Escola Olodum</v>
      </c>
      <c r="E203" s="179" t="str">
        <f t="shared" si="49"/>
        <v>Vinicius Gomez</v>
      </c>
      <c r="F203" s="179" t="str">
        <f>'TURMA H'!A39</f>
        <v>NÃO</v>
      </c>
      <c r="G203" s="179" t="str">
        <f>'TURMA H'!B39</f>
        <v>NÃO</v>
      </c>
      <c r="H203" s="179" t="str">
        <f>'TURMA H'!C39</f>
        <v>NÃO</v>
      </c>
      <c r="I203" s="179" t="str">
        <f>'TURMA H'!D39</f>
        <v>NÃO</v>
      </c>
      <c r="J203" s="179" t="str">
        <f>'TURMA H'!E39</f>
        <v>NÃO</v>
      </c>
      <c r="K203" s="199" t="str">
        <f>'TURMA H'!F39</f>
        <v>NÃO</v>
      </c>
      <c r="L203" s="180" t="str">
        <f>'TURMA H'!AX39</f>
        <v>NÃO</v>
      </c>
      <c r="M203" s="181">
        <f>'TURMA H'!Z39</f>
        <v>0</v>
      </c>
      <c r="N203" s="181">
        <f>'TURMA H'!H39</f>
        <v>0</v>
      </c>
      <c r="O203" s="182" t="str">
        <f t="shared" si="51"/>
        <v>Terça e Quinta</v>
      </c>
      <c r="P203" s="183" t="s">
        <v>148</v>
      </c>
      <c r="Q203" s="182" t="str">
        <f t="shared" si="52"/>
        <v/>
      </c>
      <c r="R203" s="182"/>
      <c r="S203" s="227"/>
      <c r="T203" s="241"/>
      <c r="U203" s="229" t="str">
        <f t="shared" ca="1" si="41"/>
        <v/>
      </c>
      <c r="V203" s="182"/>
      <c r="W203" s="182"/>
      <c r="X203" s="182"/>
      <c r="Y203" s="230"/>
      <c r="Z203" s="248"/>
      <c r="AA203" s="248"/>
      <c r="AB203" s="182"/>
      <c r="AC203" s="182"/>
      <c r="AD203" s="182"/>
      <c r="AE203" s="182"/>
      <c r="AF203" s="182"/>
      <c r="AG203" s="182"/>
      <c r="AH203" s="182"/>
      <c r="AI203" s="182"/>
      <c r="AJ203" s="182"/>
      <c r="AK203" s="182"/>
      <c r="AL203" s="237"/>
      <c r="AM203" s="238"/>
      <c r="AN203" s="239"/>
      <c r="AO203" s="238"/>
      <c r="AP203" s="182"/>
      <c r="AQ203" s="182"/>
      <c r="AR203" s="227"/>
      <c r="AS203" s="232"/>
      <c r="AT203" s="232"/>
      <c r="AU203" s="232"/>
      <c r="AV203" s="238"/>
      <c r="AW203" s="240"/>
      <c r="AX203" s="184"/>
      <c r="AY203" s="238"/>
      <c r="AZ203" s="238"/>
      <c r="BA203" s="232"/>
      <c r="BB203" s="238"/>
      <c r="BC203" s="238"/>
      <c r="BD203" s="182"/>
      <c r="BE203" s="182"/>
      <c r="BF203" s="238"/>
      <c r="BG203" s="234" t="str">
        <f t="shared" si="50"/>
        <v>NÃO</v>
      </c>
      <c r="BH203" s="281">
        <f>'TURMA H'!AK39</f>
        <v>0</v>
      </c>
      <c r="BI203" s="281">
        <f>'TURMA H'!AL39</f>
        <v>0</v>
      </c>
      <c r="BJ203" s="281">
        <f>'TURMA H'!AM39</f>
        <v>0</v>
      </c>
      <c r="BK203" s="281" t="str">
        <f>'TURMA H'!AN39</f>
        <v/>
      </c>
      <c r="BL203" s="235" t="str">
        <f>'TURMA H'!AR39</f>
        <v>NÃO</v>
      </c>
      <c r="BM203" s="235">
        <f>'TURMA H'!AS39</f>
        <v>0</v>
      </c>
      <c r="BN203" s="235">
        <f>'TURMA H'!AT39</f>
        <v>0</v>
      </c>
      <c r="BO203" s="235" t="str">
        <f>'TURMA H'!AU39</f>
        <v>NÃO</v>
      </c>
      <c r="BP203" s="235">
        <f>'TURMA H'!AV39</f>
        <v>0</v>
      </c>
      <c r="BQ203" s="235">
        <f>'TURMA H'!AW39</f>
        <v>0</v>
      </c>
      <c r="BS203" s="187"/>
      <c r="BT203" s="187"/>
      <c r="BU203" s="187"/>
      <c r="BV203" s="187"/>
      <c r="BW203" s="187"/>
      <c r="BX203" s="187"/>
      <c r="BY203" s="187"/>
      <c r="BZ203" s="187"/>
      <c r="CA203" s="187"/>
      <c r="CB203" s="187"/>
      <c r="CC203" s="187"/>
      <c r="CD203" s="187"/>
      <c r="CE203" s="187"/>
      <c r="CF203" s="187"/>
      <c r="CG203" s="187"/>
      <c r="CH203" s="187"/>
      <c r="CI203" s="187"/>
      <c r="CJ203" s="187"/>
      <c r="CK203" s="187"/>
      <c r="CL203" s="187"/>
      <c r="CM203" s="187"/>
      <c r="CN203" s="187"/>
      <c r="CO203" s="187"/>
      <c r="CP203" s="187"/>
      <c r="CQ203" s="187"/>
    </row>
    <row r="204" spans="1:95" s="185" customFormat="1" ht="15.75" customHeight="1" x14ac:dyDescent="0.25">
      <c r="A204" s="180">
        <f t="shared" si="45"/>
        <v>2014.3</v>
      </c>
      <c r="B204" s="180" t="str">
        <f t="shared" si="46"/>
        <v>SOLAR</v>
      </c>
      <c r="C204" s="179" t="str">
        <f t="shared" si="47"/>
        <v>COLETIVO PELOURINHO</v>
      </c>
      <c r="D204" s="179" t="str">
        <f t="shared" si="48"/>
        <v>Escola Olodum</v>
      </c>
      <c r="E204" s="179" t="str">
        <f t="shared" si="49"/>
        <v>Vinicius Gomez</v>
      </c>
      <c r="F204" s="179" t="str">
        <f>'TURMA H'!A40</f>
        <v>NÃO</v>
      </c>
      <c r="G204" s="179" t="str">
        <f>'TURMA H'!B40</f>
        <v>NÃO</v>
      </c>
      <c r="H204" s="179" t="str">
        <f>'TURMA H'!C40</f>
        <v>NÃO</v>
      </c>
      <c r="I204" s="179" t="str">
        <f>'TURMA H'!D40</f>
        <v>NÃO</v>
      </c>
      <c r="J204" s="179" t="str">
        <f>'TURMA H'!E40</f>
        <v>NÃO</v>
      </c>
      <c r="K204" s="199" t="str">
        <f>'TURMA H'!F40</f>
        <v>NÃO</v>
      </c>
      <c r="L204" s="180" t="str">
        <f>'TURMA H'!AX40</f>
        <v>NÃO</v>
      </c>
      <c r="M204" s="181">
        <f>'TURMA H'!Z40</f>
        <v>0</v>
      </c>
      <c r="N204" s="181">
        <f>'TURMA H'!H40</f>
        <v>0</v>
      </c>
      <c r="O204" s="182" t="str">
        <f t="shared" si="51"/>
        <v>Terça e Quinta</v>
      </c>
      <c r="P204" s="183" t="s">
        <v>148</v>
      </c>
      <c r="Q204" s="182" t="str">
        <f t="shared" si="52"/>
        <v/>
      </c>
      <c r="R204" s="182"/>
      <c r="S204" s="227"/>
      <c r="T204" s="241"/>
      <c r="U204" s="229" t="str">
        <f t="shared" ca="1" si="41"/>
        <v/>
      </c>
      <c r="V204" s="182"/>
      <c r="W204" s="182"/>
      <c r="X204" s="182"/>
      <c r="Y204" s="230"/>
      <c r="Z204" s="248"/>
      <c r="AA204" s="248"/>
      <c r="AB204" s="182"/>
      <c r="AC204" s="182"/>
      <c r="AD204" s="182"/>
      <c r="AE204" s="182"/>
      <c r="AF204" s="182"/>
      <c r="AG204" s="182"/>
      <c r="AH204" s="182"/>
      <c r="AI204" s="182"/>
      <c r="AJ204" s="182"/>
      <c r="AK204" s="182"/>
      <c r="AL204" s="237"/>
      <c r="AM204" s="238"/>
      <c r="AN204" s="239"/>
      <c r="AO204" s="238"/>
      <c r="AP204" s="182"/>
      <c r="AQ204" s="182"/>
      <c r="AR204" s="227"/>
      <c r="AS204" s="232"/>
      <c r="AT204" s="232"/>
      <c r="AU204" s="232"/>
      <c r="AV204" s="238"/>
      <c r="AW204" s="240"/>
      <c r="AX204" s="184"/>
      <c r="AY204" s="238"/>
      <c r="AZ204" s="238"/>
      <c r="BA204" s="232"/>
      <c r="BB204" s="238"/>
      <c r="BC204" s="238"/>
      <c r="BD204" s="182"/>
      <c r="BE204" s="182"/>
      <c r="BF204" s="238"/>
      <c r="BG204" s="234" t="str">
        <f t="shared" si="50"/>
        <v>NÃO</v>
      </c>
      <c r="BH204" s="281">
        <f>'TURMA H'!AK40</f>
        <v>0</v>
      </c>
      <c r="BI204" s="281">
        <f>'TURMA H'!AL40</f>
        <v>0</v>
      </c>
      <c r="BJ204" s="281">
        <f>'TURMA H'!AM40</f>
        <v>0</v>
      </c>
      <c r="BK204" s="281" t="str">
        <f>'TURMA H'!AN40</f>
        <v/>
      </c>
      <c r="BL204" s="235" t="str">
        <f>'TURMA H'!AR40</f>
        <v>NÃO</v>
      </c>
      <c r="BM204" s="235">
        <f>'TURMA H'!AS40</f>
        <v>0</v>
      </c>
      <c r="BN204" s="235">
        <f>'TURMA H'!AT40</f>
        <v>0</v>
      </c>
      <c r="BO204" s="235" t="str">
        <f>'TURMA H'!AU40</f>
        <v>NÃO</v>
      </c>
      <c r="BP204" s="235">
        <f>'TURMA H'!AV40</f>
        <v>0</v>
      </c>
      <c r="BQ204" s="235">
        <f>'TURMA H'!AW40</f>
        <v>0</v>
      </c>
      <c r="BS204" s="187"/>
      <c r="BT204" s="187"/>
      <c r="BU204" s="187"/>
      <c r="BV204" s="187"/>
      <c r="BW204" s="187"/>
      <c r="BX204" s="187"/>
      <c r="BY204" s="187"/>
      <c r="BZ204" s="187"/>
      <c r="CA204" s="187"/>
      <c r="CB204" s="187"/>
      <c r="CC204" s="187"/>
      <c r="CD204" s="187"/>
      <c r="CE204" s="187"/>
      <c r="CF204" s="187"/>
      <c r="CG204" s="187"/>
      <c r="CH204" s="187"/>
      <c r="CI204" s="187"/>
      <c r="CJ204" s="187"/>
      <c r="CK204" s="187"/>
      <c r="CL204" s="187"/>
      <c r="CM204" s="187"/>
      <c r="CN204" s="187"/>
      <c r="CO204" s="187"/>
      <c r="CP204" s="187"/>
      <c r="CQ204" s="187"/>
    </row>
    <row r="205" spans="1:95" s="185" customFormat="1" ht="15.75" customHeight="1" x14ac:dyDescent="0.25">
      <c r="A205" s="180">
        <f t="shared" si="45"/>
        <v>2014.3</v>
      </c>
      <c r="B205" s="180" t="str">
        <f t="shared" si="46"/>
        <v>SOLAR</v>
      </c>
      <c r="C205" s="179" t="str">
        <f t="shared" si="47"/>
        <v>COLETIVO PELOURINHO</v>
      </c>
      <c r="D205" s="179" t="str">
        <f t="shared" si="48"/>
        <v>Escola Olodum</v>
      </c>
      <c r="E205" s="179" t="str">
        <f t="shared" si="49"/>
        <v>Vinicius Gomez</v>
      </c>
      <c r="F205" s="179" t="str">
        <f>'TURMA H'!A41</f>
        <v>NÃO</v>
      </c>
      <c r="G205" s="179" t="str">
        <f>'TURMA H'!B41</f>
        <v>NÃO</v>
      </c>
      <c r="H205" s="179" t="str">
        <f>'TURMA H'!C41</f>
        <v>NÃO</v>
      </c>
      <c r="I205" s="179" t="str">
        <f>'TURMA H'!D41</f>
        <v>NÃO</v>
      </c>
      <c r="J205" s="179" t="str">
        <f>'TURMA H'!E41</f>
        <v>NÃO</v>
      </c>
      <c r="K205" s="199" t="str">
        <f>'TURMA H'!F41</f>
        <v>NÃO</v>
      </c>
      <c r="L205" s="180" t="str">
        <f>'TURMA H'!AX41</f>
        <v>NÃO</v>
      </c>
      <c r="M205" s="181">
        <f>'TURMA H'!Z41</f>
        <v>0</v>
      </c>
      <c r="N205" s="181">
        <f>'TURMA H'!H41</f>
        <v>0</v>
      </c>
      <c r="O205" s="182" t="str">
        <f t="shared" si="51"/>
        <v>Terça e Quinta</v>
      </c>
      <c r="P205" s="183" t="s">
        <v>148</v>
      </c>
      <c r="Q205" s="182" t="str">
        <f t="shared" si="52"/>
        <v/>
      </c>
      <c r="R205" s="182"/>
      <c r="S205" s="227"/>
      <c r="T205" s="241"/>
      <c r="U205" s="229" t="str">
        <f t="shared" ref="U205:U268" ca="1" si="53">IF(T205="","",ROUNDDOWN((TODAY()-T205)/365,0))</f>
        <v/>
      </c>
      <c r="V205" s="182"/>
      <c r="W205" s="182"/>
      <c r="X205" s="182"/>
      <c r="Y205" s="230"/>
      <c r="Z205" s="248"/>
      <c r="AA205" s="248"/>
      <c r="AB205" s="182"/>
      <c r="AC205" s="182"/>
      <c r="AD205" s="182"/>
      <c r="AE205" s="182"/>
      <c r="AF205" s="182"/>
      <c r="AG205" s="182"/>
      <c r="AH205" s="182"/>
      <c r="AI205" s="182"/>
      <c r="AJ205" s="182"/>
      <c r="AK205" s="182"/>
      <c r="AL205" s="237"/>
      <c r="AM205" s="238"/>
      <c r="AN205" s="239"/>
      <c r="AO205" s="238"/>
      <c r="AP205" s="182"/>
      <c r="AQ205" s="182"/>
      <c r="AR205" s="227"/>
      <c r="AS205" s="232"/>
      <c r="AT205" s="232"/>
      <c r="AU205" s="232"/>
      <c r="AV205" s="238"/>
      <c r="AW205" s="240"/>
      <c r="AX205" s="184"/>
      <c r="AY205" s="238"/>
      <c r="AZ205" s="238"/>
      <c r="BA205" s="232"/>
      <c r="BB205" s="238"/>
      <c r="BC205" s="238"/>
      <c r="BD205" s="182"/>
      <c r="BE205" s="182"/>
      <c r="BF205" s="238"/>
      <c r="BG205" s="234" t="str">
        <f t="shared" si="50"/>
        <v>NÃO</v>
      </c>
      <c r="BH205" s="281">
        <f>'TURMA H'!AK41</f>
        <v>0</v>
      </c>
      <c r="BI205" s="281">
        <f>'TURMA H'!AL41</f>
        <v>0</v>
      </c>
      <c r="BJ205" s="281">
        <f>'TURMA H'!AM41</f>
        <v>0</v>
      </c>
      <c r="BK205" s="281" t="str">
        <f>'TURMA H'!AN41</f>
        <v/>
      </c>
      <c r="BL205" s="235" t="str">
        <f>'TURMA H'!AR41</f>
        <v>NÃO</v>
      </c>
      <c r="BM205" s="235">
        <f>'TURMA H'!AS41</f>
        <v>0</v>
      </c>
      <c r="BN205" s="235">
        <f>'TURMA H'!AT41</f>
        <v>0</v>
      </c>
      <c r="BO205" s="235" t="str">
        <f>'TURMA H'!AU41</f>
        <v>NÃO</v>
      </c>
      <c r="BP205" s="235">
        <f>'TURMA H'!AV41</f>
        <v>0</v>
      </c>
      <c r="BQ205" s="235">
        <f>'TURMA H'!AW41</f>
        <v>0</v>
      </c>
      <c r="BS205" s="187"/>
      <c r="BT205" s="187"/>
      <c r="BU205" s="187"/>
      <c r="BV205" s="187"/>
      <c r="BW205" s="187"/>
      <c r="BX205" s="187"/>
      <c r="BY205" s="187"/>
      <c r="BZ205" s="187"/>
      <c r="CA205" s="187"/>
      <c r="CB205" s="187"/>
      <c r="CC205" s="187"/>
      <c r="CD205" s="187"/>
      <c r="CE205" s="187"/>
      <c r="CF205" s="187"/>
      <c r="CG205" s="187"/>
      <c r="CH205" s="187"/>
      <c r="CI205" s="187"/>
      <c r="CJ205" s="187"/>
      <c r="CK205" s="187"/>
      <c r="CL205" s="187"/>
      <c r="CM205" s="187"/>
      <c r="CN205" s="187"/>
      <c r="CO205" s="187"/>
      <c r="CP205" s="187"/>
      <c r="CQ205" s="187"/>
    </row>
    <row r="206" spans="1:95" s="185" customFormat="1" ht="15.75" customHeight="1" x14ac:dyDescent="0.25">
      <c r="A206" s="180">
        <f t="shared" si="45"/>
        <v>2014.3</v>
      </c>
      <c r="B206" s="180" t="str">
        <f t="shared" si="46"/>
        <v>SOLAR</v>
      </c>
      <c r="C206" s="179" t="str">
        <f t="shared" si="47"/>
        <v>COLETIVO PELOURINHO</v>
      </c>
      <c r="D206" s="179" t="str">
        <f t="shared" si="48"/>
        <v>Escola Olodum</v>
      </c>
      <c r="E206" s="179" t="str">
        <f t="shared" si="49"/>
        <v>Vinicius Gomez</v>
      </c>
      <c r="F206" s="179" t="str">
        <f>'TURMA H'!A42</f>
        <v>NÃO</v>
      </c>
      <c r="G206" s="179" t="str">
        <f>'TURMA H'!B42</f>
        <v>NÃO</v>
      </c>
      <c r="H206" s="179" t="str">
        <f>'TURMA H'!C42</f>
        <v>NÃO</v>
      </c>
      <c r="I206" s="179" t="str">
        <f>'TURMA H'!D42</f>
        <v>NÃO</v>
      </c>
      <c r="J206" s="179" t="str">
        <f>'TURMA H'!E42</f>
        <v>NÃO</v>
      </c>
      <c r="K206" s="199" t="str">
        <f>'TURMA H'!F42</f>
        <v>NÃO</v>
      </c>
      <c r="L206" s="180" t="str">
        <f>'TURMA H'!AX42</f>
        <v>NÃO</v>
      </c>
      <c r="M206" s="181">
        <f>'TURMA H'!Z42</f>
        <v>0</v>
      </c>
      <c r="N206" s="181">
        <f>'TURMA H'!H42</f>
        <v>0</v>
      </c>
      <c r="O206" s="182" t="str">
        <f t="shared" si="51"/>
        <v>Terça e Quinta</v>
      </c>
      <c r="P206" s="183" t="s">
        <v>148</v>
      </c>
      <c r="Q206" s="182" t="str">
        <f t="shared" si="52"/>
        <v/>
      </c>
      <c r="R206" s="182"/>
      <c r="S206" s="227"/>
      <c r="T206" s="241"/>
      <c r="U206" s="229" t="str">
        <f t="shared" ca="1" si="53"/>
        <v/>
      </c>
      <c r="V206" s="182"/>
      <c r="W206" s="182"/>
      <c r="X206" s="182"/>
      <c r="Y206" s="230"/>
      <c r="Z206" s="248"/>
      <c r="AA206" s="248"/>
      <c r="AB206" s="182"/>
      <c r="AC206" s="182"/>
      <c r="AD206" s="182"/>
      <c r="AE206" s="182"/>
      <c r="AF206" s="182"/>
      <c r="AG206" s="182"/>
      <c r="AH206" s="182"/>
      <c r="AI206" s="182"/>
      <c r="AJ206" s="182"/>
      <c r="AK206" s="182"/>
      <c r="AL206" s="237"/>
      <c r="AM206" s="238"/>
      <c r="AN206" s="239"/>
      <c r="AO206" s="238"/>
      <c r="AP206" s="182"/>
      <c r="AQ206" s="182"/>
      <c r="AR206" s="227"/>
      <c r="AS206" s="232"/>
      <c r="AT206" s="232"/>
      <c r="AU206" s="232"/>
      <c r="AV206" s="238"/>
      <c r="AW206" s="240"/>
      <c r="AX206" s="184"/>
      <c r="AY206" s="238"/>
      <c r="AZ206" s="238"/>
      <c r="BA206" s="232"/>
      <c r="BB206" s="238"/>
      <c r="BC206" s="238"/>
      <c r="BD206" s="182"/>
      <c r="BE206" s="182"/>
      <c r="BF206" s="238"/>
      <c r="BG206" s="234" t="str">
        <f t="shared" si="50"/>
        <v>NÃO</v>
      </c>
      <c r="BH206" s="281">
        <f>'TURMA H'!AK42</f>
        <v>0</v>
      </c>
      <c r="BI206" s="281">
        <f>'TURMA H'!AL42</f>
        <v>0</v>
      </c>
      <c r="BJ206" s="281">
        <f>'TURMA H'!AM42</f>
        <v>0</v>
      </c>
      <c r="BK206" s="281" t="str">
        <f>'TURMA H'!AN42</f>
        <v/>
      </c>
      <c r="BL206" s="235" t="str">
        <f>'TURMA H'!AR42</f>
        <v>NÃO</v>
      </c>
      <c r="BM206" s="235">
        <f>'TURMA H'!AS42</f>
        <v>0</v>
      </c>
      <c r="BN206" s="235">
        <f>'TURMA H'!AT42</f>
        <v>0</v>
      </c>
      <c r="BO206" s="235" t="str">
        <f>'TURMA H'!AU42</f>
        <v>NÃO</v>
      </c>
      <c r="BP206" s="235">
        <f>'TURMA H'!AV42</f>
        <v>0</v>
      </c>
      <c r="BQ206" s="235">
        <f>'TURMA H'!AW42</f>
        <v>0</v>
      </c>
      <c r="BS206" s="187"/>
      <c r="BT206" s="187"/>
      <c r="BU206" s="187"/>
      <c r="BV206" s="187"/>
      <c r="BW206" s="187"/>
      <c r="BX206" s="187"/>
      <c r="BY206" s="187"/>
      <c r="BZ206" s="187"/>
      <c r="CA206" s="187"/>
      <c r="CB206" s="187"/>
      <c r="CC206" s="187"/>
      <c r="CD206" s="187"/>
      <c r="CE206" s="187"/>
      <c r="CF206" s="187"/>
      <c r="CG206" s="187"/>
      <c r="CH206" s="187"/>
      <c r="CI206" s="187"/>
      <c r="CJ206" s="187"/>
      <c r="CK206" s="187"/>
      <c r="CL206" s="187"/>
      <c r="CM206" s="187"/>
      <c r="CN206" s="187"/>
      <c r="CO206" s="187"/>
      <c r="CP206" s="187"/>
      <c r="CQ206" s="187"/>
    </row>
    <row r="207" spans="1:95" s="185" customFormat="1" ht="15.75" customHeight="1" x14ac:dyDescent="0.25">
      <c r="A207" s="180">
        <f t="shared" si="45"/>
        <v>2014.3</v>
      </c>
      <c r="B207" s="180" t="str">
        <f t="shared" si="46"/>
        <v>SOLAR</v>
      </c>
      <c r="C207" s="179" t="str">
        <f t="shared" si="47"/>
        <v>COLETIVO PELOURINHO</v>
      </c>
      <c r="D207" s="179" t="str">
        <f t="shared" si="48"/>
        <v>Escola Olodum</v>
      </c>
      <c r="E207" s="179" t="str">
        <f t="shared" si="49"/>
        <v>Vinicius Gomez</v>
      </c>
      <c r="F207" s="179" t="str">
        <f>'TURMA H'!A43</f>
        <v>NÃO</v>
      </c>
      <c r="G207" s="179" t="str">
        <f>'TURMA H'!B43</f>
        <v>NÃO</v>
      </c>
      <c r="H207" s="179" t="str">
        <f>'TURMA H'!C43</f>
        <v>NÃO</v>
      </c>
      <c r="I207" s="179" t="str">
        <f>'TURMA H'!D43</f>
        <v>NÃO</v>
      </c>
      <c r="J207" s="179" t="str">
        <f>'TURMA H'!E43</f>
        <v>NÃO</v>
      </c>
      <c r="K207" s="199" t="str">
        <f>'TURMA H'!F43</f>
        <v>NÃO</v>
      </c>
      <c r="L207" s="180" t="str">
        <f>'TURMA H'!AX43</f>
        <v>NÃO</v>
      </c>
      <c r="M207" s="181">
        <f>'TURMA H'!Z43</f>
        <v>0</v>
      </c>
      <c r="N207" s="181">
        <f>'TURMA H'!H43</f>
        <v>0</v>
      </c>
      <c r="O207" s="182" t="str">
        <f t="shared" si="51"/>
        <v>Terça e Quinta</v>
      </c>
      <c r="P207" s="183" t="s">
        <v>148</v>
      </c>
      <c r="Q207" s="182" t="str">
        <f t="shared" si="52"/>
        <v/>
      </c>
      <c r="R207" s="182"/>
      <c r="S207" s="227"/>
      <c r="T207" s="241"/>
      <c r="U207" s="229" t="str">
        <f t="shared" ca="1" si="53"/>
        <v/>
      </c>
      <c r="V207" s="182"/>
      <c r="W207" s="182"/>
      <c r="X207" s="182"/>
      <c r="Y207" s="230"/>
      <c r="Z207" s="248"/>
      <c r="AA207" s="248"/>
      <c r="AB207" s="182"/>
      <c r="AC207" s="182"/>
      <c r="AD207" s="182"/>
      <c r="AE207" s="182"/>
      <c r="AF207" s="182"/>
      <c r="AG207" s="182"/>
      <c r="AH207" s="182"/>
      <c r="AI207" s="182"/>
      <c r="AJ207" s="182"/>
      <c r="AK207" s="182"/>
      <c r="AL207" s="237"/>
      <c r="AM207" s="238"/>
      <c r="AN207" s="239"/>
      <c r="AO207" s="238"/>
      <c r="AP207" s="182"/>
      <c r="AQ207" s="182"/>
      <c r="AR207" s="227"/>
      <c r="AS207" s="232"/>
      <c r="AT207" s="232"/>
      <c r="AU207" s="232"/>
      <c r="AV207" s="238"/>
      <c r="AW207" s="240"/>
      <c r="AX207" s="184"/>
      <c r="AY207" s="238"/>
      <c r="AZ207" s="238"/>
      <c r="BA207" s="232"/>
      <c r="BB207" s="238"/>
      <c r="BC207" s="238"/>
      <c r="BD207" s="182"/>
      <c r="BE207" s="182"/>
      <c r="BF207" s="238"/>
      <c r="BG207" s="234" t="str">
        <f t="shared" si="50"/>
        <v>NÃO</v>
      </c>
      <c r="BH207" s="281">
        <f>'TURMA H'!AK43</f>
        <v>0</v>
      </c>
      <c r="BI207" s="281">
        <f>'TURMA H'!AL43</f>
        <v>0</v>
      </c>
      <c r="BJ207" s="281">
        <f>'TURMA H'!AM43</f>
        <v>0</v>
      </c>
      <c r="BK207" s="281" t="str">
        <f>'TURMA H'!AN43</f>
        <v/>
      </c>
      <c r="BL207" s="235" t="str">
        <f>'TURMA H'!AR43</f>
        <v>NÃO</v>
      </c>
      <c r="BM207" s="235">
        <f>'TURMA H'!AS43</f>
        <v>0</v>
      </c>
      <c r="BN207" s="235">
        <f>'TURMA H'!AT43</f>
        <v>0</v>
      </c>
      <c r="BO207" s="235" t="str">
        <f>'TURMA H'!AU43</f>
        <v>NÃO</v>
      </c>
      <c r="BP207" s="235">
        <f>'TURMA H'!AV43</f>
        <v>0</v>
      </c>
      <c r="BQ207" s="235">
        <f>'TURMA H'!AW43</f>
        <v>0</v>
      </c>
      <c r="BS207" s="187"/>
      <c r="BT207" s="187"/>
      <c r="BU207" s="187"/>
      <c r="BV207" s="187"/>
      <c r="BW207" s="187"/>
      <c r="BX207" s="187"/>
      <c r="BY207" s="187"/>
      <c r="BZ207" s="187"/>
      <c r="CA207" s="187"/>
      <c r="CB207" s="187"/>
      <c r="CC207" s="187"/>
      <c r="CD207" s="187"/>
      <c r="CE207" s="187"/>
      <c r="CF207" s="187"/>
      <c r="CG207" s="187"/>
      <c r="CH207" s="187"/>
      <c r="CI207" s="187"/>
      <c r="CJ207" s="187"/>
      <c r="CK207" s="187"/>
      <c r="CL207" s="187"/>
      <c r="CM207" s="187"/>
      <c r="CN207" s="187"/>
      <c r="CO207" s="187"/>
      <c r="CP207" s="187"/>
      <c r="CQ207" s="187"/>
    </row>
    <row r="208" spans="1:95" s="185" customFormat="1" ht="15.75" customHeight="1" x14ac:dyDescent="0.25">
      <c r="A208" s="180">
        <f t="shared" si="45"/>
        <v>2014.3</v>
      </c>
      <c r="B208" s="180" t="str">
        <f t="shared" si="46"/>
        <v>SOLAR</v>
      </c>
      <c r="C208" s="179" t="str">
        <f t="shared" si="47"/>
        <v>COLETIVO PELOURINHO</v>
      </c>
      <c r="D208" s="179" t="str">
        <f t="shared" si="48"/>
        <v>Escola Olodum</v>
      </c>
      <c r="E208" s="179" t="str">
        <f t="shared" si="49"/>
        <v>Vinicius Gomez</v>
      </c>
      <c r="F208" s="179" t="str">
        <f>'TURMA H'!A44</f>
        <v>NÃO</v>
      </c>
      <c r="G208" s="179" t="str">
        <f>'TURMA H'!B44</f>
        <v>NÃO</v>
      </c>
      <c r="H208" s="179" t="str">
        <f>'TURMA H'!C44</f>
        <v>NÃO</v>
      </c>
      <c r="I208" s="179" t="str">
        <f>'TURMA H'!D44</f>
        <v>NÃO</v>
      </c>
      <c r="J208" s="179" t="str">
        <f>'TURMA H'!E44</f>
        <v>NÃO</v>
      </c>
      <c r="K208" s="199" t="str">
        <f>'TURMA H'!F44</f>
        <v>NÃO</v>
      </c>
      <c r="L208" s="180" t="str">
        <f>'TURMA H'!AX44</f>
        <v>NÃO</v>
      </c>
      <c r="M208" s="181">
        <f>'TURMA H'!Z44</f>
        <v>0</v>
      </c>
      <c r="N208" s="181">
        <f>'TURMA H'!H44</f>
        <v>0</v>
      </c>
      <c r="O208" s="182" t="str">
        <f t="shared" si="51"/>
        <v>Terça e Quinta</v>
      </c>
      <c r="P208" s="183" t="s">
        <v>148</v>
      </c>
      <c r="Q208" s="182" t="str">
        <f t="shared" si="52"/>
        <v/>
      </c>
      <c r="R208" s="182"/>
      <c r="S208" s="227"/>
      <c r="T208" s="241"/>
      <c r="U208" s="229" t="str">
        <f t="shared" ca="1" si="53"/>
        <v/>
      </c>
      <c r="V208" s="182"/>
      <c r="W208" s="182"/>
      <c r="X208" s="182"/>
      <c r="Y208" s="230"/>
      <c r="Z208" s="248"/>
      <c r="AA208" s="248"/>
      <c r="AB208" s="182"/>
      <c r="AC208" s="182"/>
      <c r="AD208" s="182"/>
      <c r="AE208" s="182"/>
      <c r="AF208" s="182"/>
      <c r="AG208" s="182"/>
      <c r="AH208" s="182"/>
      <c r="AI208" s="182"/>
      <c r="AJ208" s="182"/>
      <c r="AK208" s="182"/>
      <c r="AL208" s="237"/>
      <c r="AM208" s="238"/>
      <c r="AN208" s="239"/>
      <c r="AO208" s="238"/>
      <c r="AP208" s="182"/>
      <c r="AQ208" s="182"/>
      <c r="AR208" s="227"/>
      <c r="AS208" s="232"/>
      <c r="AT208" s="232"/>
      <c r="AU208" s="232"/>
      <c r="AV208" s="238"/>
      <c r="AW208" s="240"/>
      <c r="AX208" s="184"/>
      <c r="AY208" s="238"/>
      <c r="AZ208" s="238"/>
      <c r="BA208" s="232"/>
      <c r="BB208" s="238"/>
      <c r="BC208" s="238"/>
      <c r="BD208" s="182"/>
      <c r="BE208" s="182"/>
      <c r="BF208" s="238"/>
      <c r="BG208" s="234" t="str">
        <f t="shared" si="50"/>
        <v>NÃO</v>
      </c>
      <c r="BH208" s="281">
        <f>'TURMA H'!AK44</f>
        <v>0</v>
      </c>
      <c r="BI208" s="281">
        <f>'TURMA H'!AL44</f>
        <v>0</v>
      </c>
      <c r="BJ208" s="281">
        <f>'TURMA H'!AM44</f>
        <v>0</v>
      </c>
      <c r="BK208" s="281" t="str">
        <f>'TURMA H'!AN44</f>
        <v/>
      </c>
      <c r="BL208" s="235" t="str">
        <f>'TURMA H'!AR44</f>
        <v>NÃO</v>
      </c>
      <c r="BM208" s="235">
        <f>'TURMA H'!AS44</f>
        <v>0</v>
      </c>
      <c r="BN208" s="235">
        <f>'TURMA H'!AT44</f>
        <v>0</v>
      </c>
      <c r="BO208" s="235" t="str">
        <f>'TURMA H'!AU44</f>
        <v>NÃO</v>
      </c>
      <c r="BP208" s="235">
        <f>'TURMA H'!AV44</f>
        <v>0</v>
      </c>
      <c r="BQ208" s="235">
        <f>'TURMA H'!AW44</f>
        <v>0</v>
      </c>
      <c r="BS208" s="187"/>
      <c r="BT208" s="187"/>
      <c r="BU208" s="187"/>
      <c r="BV208" s="187"/>
      <c r="BW208" s="187"/>
      <c r="BX208" s="187"/>
      <c r="BY208" s="187"/>
      <c r="BZ208" s="187"/>
      <c r="CA208" s="187"/>
      <c r="CB208" s="187"/>
      <c r="CC208" s="187"/>
      <c r="CD208" s="187"/>
      <c r="CE208" s="187"/>
      <c r="CF208" s="187"/>
      <c r="CG208" s="187"/>
      <c r="CH208" s="187"/>
      <c r="CI208" s="187"/>
      <c r="CJ208" s="187"/>
      <c r="CK208" s="187"/>
      <c r="CL208" s="187"/>
      <c r="CM208" s="187"/>
      <c r="CN208" s="187"/>
      <c r="CO208" s="187"/>
      <c r="CP208" s="187"/>
      <c r="CQ208" s="187"/>
    </row>
    <row r="209" spans="1:95" s="185" customFormat="1" ht="15.75" customHeight="1" x14ac:dyDescent="0.25">
      <c r="A209" s="180">
        <f t="shared" si="45"/>
        <v>2014.3</v>
      </c>
      <c r="B209" s="180" t="str">
        <f t="shared" si="46"/>
        <v>SOLAR</v>
      </c>
      <c r="C209" s="179" t="str">
        <f t="shared" si="47"/>
        <v>COLETIVO PELOURINHO</v>
      </c>
      <c r="D209" s="179" t="str">
        <f t="shared" si="48"/>
        <v>Escola Olodum</v>
      </c>
      <c r="E209" s="179" t="str">
        <f t="shared" si="49"/>
        <v>Vinicius Gomez</v>
      </c>
      <c r="F209" s="179" t="str">
        <f>'TURMA H'!A45</f>
        <v>NÃO</v>
      </c>
      <c r="G209" s="179" t="str">
        <f>'TURMA H'!B45</f>
        <v>NÃO</v>
      </c>
      <c r="H209" s="179" t="str">
        <f>'TURMA H'!C45</f>
        <v>NÃO</v>
      </c>
      <c r="I209" s="179" t="str">
        <f>'TURMA H'!D45</f>
        <v>NÃO</v>
      </c>
      <c r="J209" s="179" t="str">
        <f>'TURMA H'!E45</f>
        <v>NÃO</v>
      </c>
      <c r="K209" s="199" t="str">
        <f>'TURMA H'!F45</f>
        <v>NÃO</v>
      </c>
      <c r="L209" s="180" t="str">
        <f>'TURMA H'!AX45</f>
        <v>NÃO</v>
      </c>
      <c r="M209" s="181">
        <f>'TURMA H'!Z45</f>
        <v>0</v>
      </c>
      <c r="N209" s="181">
        <f>'TURMA H'!H45</f>
        <v>0</v>
      </c>
      <c r="O209" s="182" t="str">
        <f t="shared" si="51"/>
        <v>Terça e Quinta</v>
      </c>
      <c r="P209" s="183" t="s">
        <v>148</v>
      </c>
      <c r="Q209" s="182" t="str">
        <f t="shared" si="52"/>
        <v/>
      </c>
      <c r="R209" s="182"/>
      <c r="S209" s="227"/>
      <c r="T209" s="241"/>
      <c r="U209" s="229" t="str">
        <f t="shared" ca="1" si="53"/>
        <v/>
      </c>
      <c r="V209" s="182"/>
      <c r="W209" s="182"/>
      <c r="X209" s="182"/>
      <c r="Y209" s="230"/>
      <c r="Z209" s="248"/>
      <c r="AA209" s="248"/>
      <c r="AB209" s="182"/>
      <c r="AC209" s="182"/>
      <c r="AD209" s="182"/>
      <c r="AE209" s="182"/>
      <c r="AF209" s="182"/>
      <c r="AG209" s="182"/>
      <c r="AH209" s="182"/>
      <c r="AI209" s="182"/>
      <c r="AJ209" s="182"/>
      <c r="AK209" s="182"/>
      <c r="AL209" s="237"/>
      <c r="AM209" s="238"/>
      <c r="AN209" s="239"/>
      <c r="AO209" s="238"/>
      <c r="AP209" s="182"/>
      <c r="AQ209" s="182"/>
      <c r="AR209" s="227"/>
      <c r="AS209" s="232"/>
      <c r="AT209" s="232"/>
      <c r="AU209" s="232"/>
      <c r="AV209" s="238"/>
      <c r="AW209" s="240"/>
      <c r="AX209" s="184"/>
      <c r="AY209" s="238"/>
      <c r="AZ209" s="238"/>
      <c r="BA209" s="232"/>
      <c r="BB209" s="238"/>
      <c r="BC209" s="238"/>
      <c r="BD209" s="182"/>
      <c r="BE209" s="182"/>
      <c r="BF209" s="238"/>
      <c r="BG209" s="234" t="str">
        <f t="shared" si="50"/>
        <v>NÃO</v>
      </c>
      <c r="BH209" s="281">
        <f>'TURMA H'!AK45</f>
        <v>0</v>
      </c>
      <c r="BI209" s="281">
        <f>'TURMA H'!AL45</f>
        <v>0</v>
      </c>
      <c r="BJ209" s="281">
        <f>'TURMA H'!AM45</f>
        <v>0</v>
      </c>
      <c r="BK209" s="281" t="str">
        <f>'TURMA H'!AN45</f>
        <v/>
      </c>
      <c r="BL209" s="235" t="str">
        <f>'TURMA H'!AR45</f>
        <v>NÃO</v>
      </c>
      <c r="BM209" s="235">
        <f>'TURMA H'!AS45</f>
        <v>0</v>
      </c>
      <c r="BN209" s="235">
        <f>'TURMA H'!AT45</f>
        <v>0</v>
      </c>
      <c r="BO209" s="235" t="str">
        <f>'TURMA H'!AU45</f>
        <v>NÃO</v>
      </c>
      <c r="BP209" s="235">
        <f>'TURMA H'!AV45</f>
        <v>0</v>
      </c>
      <c r="BQ209" s="235">
        <f>'TURMA H'!AW45</f>
        <v>0</v>
      </c>
      <c r="BS209" s="187"/>
      <c r="BT209" s="187"/>
      <c r="BU209" s="187"/>
      <c r="BV209" s="187"/>
      <c r="BW209" s="187"/>
      <c r="BX209" s="187"/>
      <c r="BY209" s="187"/>
      <c r="BZ209" s="187"/>
      <c r="CA209" s="187"/>
      <c r="CB209" s="187"/>
      <c r="CC209" s="187"/>
      <c r="CD209" s="187"/>
      <c r="CE209" s="187"/>
      <c r="CF209" s="187"/>
      <c r="CG209" s="187"/>
      <c r="CH209" s="187"/>
      <c r="CI209" s="187"/>
      <c r="CJ209" s="187"/>
      <c r="CK209" s="187"/>
      <c r="CL209" s="187"/>
      <c r="CM209" s="187"/>
      <c r="CN209" s="187"/>
      <c r="CO209" s="187"/>
      <c r="CP209" s="187"/>
      <c r="CQ209" s="187"/>
    </row>
    <row r="210" spans="1:95" s="185" customFormat="1" ht="15.75" customHeight="1" x14ac:dyDescent="0.25">
      <c r="A210" s="180">
        <f t="shared" si="45"/>
        <v>2014.3</v>
      </c>
      <c r="B210" s="180" t="str">
        <f t="shared" si="46"/>
        <v>SOLAR</v>
      </c>
      <c r="C210" s="179" t="str">
        <f t="shared" si="47"/>
        <v>COLETIVO PELOURINHO</v>
      </c>
      <c r="D210" s="179" t="str">
        <f t="shared" si="48"/>
        <v>Escola Olodum</v>
      </c>
      <c r="E210" s="179" t="str">
        <f t="shared" si="49"/>
        <v>Vinicius Gomez</v>
      </c>
      <c r="F210" s="179" t="str">
        <f>'TURMA H'!A46</f>
        <v>NÃO</v>
      </c>
      <c r="G210" s="179" t="str">
        <f>'TURMA H'!B46</f>
        <v>NÃO</v>
      </c>
      <c r="H210" s="179" t="str">
        <f>'TURMA H'!C46</f>
        <v>NÃO</v>
      </c>
      <c r="I210" s="179" t="str">
        <f>'TURMA H'!D46</f>
        <v>NÃO</v>
      </c>
      <c r="J210" s="179" t="str">
        <f>'TURMA H'!E46</f>
        <v>NÃO</v>
      </c>
      <c r="K210" s="199" t="str">
        <f>'TURMA H'!F46</f>
        <v>NÃO</v>
      </c>
      <c r="L210" s="180" t="str">
        <f>'TURMA H'!AX46</f>
        <v>NÃO</v>
      </c>
      <c r="M210" s="181">
        <f>'TURMA H'!Z46</f>
        <v>0</v>
      </c>
      <c r="N210" s="181">
        <f>'TURMA H'!H46</f>
        <v>0</v>
      </c>
      <c r="O210" s="182" t="str">
        <f t="shared" si="51"/>
        <v>Terça e Quinta</v>
      </c>
      <c r="P210" s="183" t="s">
        <v>148</v>
      </c>
      <c r="Q210" s="182" t="str">
        <f t="shared" si="52"/>
        <v/>
      </c>
      <c r="R210" s="182"/>
      <c r="S210" s="227"/>
      <c r="T210" s="241"/>
      <c r="U210" s="229" t="str">
        <f t="shared" ca="1" si="53"/>
        <v/>
      </c>
      <c r="V210" s="182"/>
      <c r="W210" s="182"/>
      <c r="X210" s="182"/>
      <c r="Y210" s="230"/>
      <c r="Z210" s="248"/>
      <c r="AA210" s="248"/>
      <c r="AB210" s="182"/>
      <c r="AC210" s="182"/>
      <c r="AD210" s="182"/>
      <c r="AE210" s="182"/>
      <c r="AF210" s="182"/>
      <c r="AG210" s="182"/>
      <c r="AH210" s="182"/>
      <c r="AI210" s="182"/>
      <c r="AJ210" s="182"/>
      <c r="AK210" s="182"/>
      <c r="AL210" s="237"/>
      <c r="AM210" s="238"/>
      <c r="AN210" s="239"/>
      <c r="AO210" s="238"/>
      <c r="AP210" s="182"/>
      <c r="AQ210" s="182"/>
      <c r="AR210" s="227"/>
      <c r="AS210" s="232"/>
      <c r="AT210" s="232"/>
      <c r="AU210" s="232"/>
      <c r="AV210" s="238"/>
      <c r="AW210" s="240"/>
      <c r="AX210" s="184"/>
      <c r="AY210" s="238"/>
      <c r="AZ210" s="238"/>
      <c r="BA210" s="232"/>
      <c r="BB210" s="238"/>
      <c r="BC210" s="238"/>
      <c r="BD210" s="182"/>
      <c r="BE210" s="182"/>
      <c r="BF210" s="238"/>
      <c r="BG210" s="234" t="str">
        <f t="shared" si="50"/>
        <v>NÃO</v>
      </c>
      <c r="BH210" s="281">
        <f>'TURMA H'!AK46</f>
        <v>0</v>
      </c>
      <c r="BI210" s="281">
        <f>'TURMA H'!AL46</f>
        <v>0</v>
      </c>
      <c r="BJ210" s="281">
        <f>'TURMA H'!AM46</f>
        <v>0</v>
      </c>
      <c r="BK210" s="281" t="str">
        <f>'TURMA H'!AN46</f>
        <v/>
      </c>
      <c r="BL210" s="235" t="str">
        <f>'TURMA H'!AR46</f>
        <v>NÃO</v>
      </c>
      <c r="BM210" s="235">
        <f>'TURMA H'!AS46</f>
        <v>0</v>
      </c>
      <c r="BN210" s="235">
        <f>'TURMA H'!AT46</f>
        <v>0</v>
      </c>
      <c r="BO210" s="235" t="str">
        <f>'TURMA H'!AU46</f>
        <v>NÃO</v>
      </c>
      <c r="BP210" s="235">
        <f>'TURMA H'!AV46</f>
        <v>0</v>
      </c>
      <c r="BQ210" s="235">
        <f>'TURMA H'!AW46</f>
        <v>0</v>
      </c>
      <c r="BS210" s="187"/>
      <c r="BT210" s="187"/>
      <c r="BU210" s="187"/>
      <c r="BV210" s="187"/>
      <c r="BW210" s="187"/>
      <c r="BX210" s="187"/>
      <c r="BY210" s="187"/>
      <c r="BZ210" s="187"/>
      <c r="CA210" s="187"/>
      <c r="CB210" s="187"/>
      <c r="CC210" s="187"/>
      <c r="CD210" s="187"/>
      <c r="CE210" s="187"/>
      <c r="CF210" s="187"/>
      <c r="CG210" s="187"/>
      <c r="CH210" s="187"/>
      <c r="CI210" s="187"/>
      <c r="CJ210" s="187"/>
      <c r="CK210" s="187"/>
      <c r="CL210" s="187"/>
      <c r="CM210" s="187"/>
      <c r="CN210" s="187"/>
      <c r="CO210" s="187"/>
      <c r="CP210" s="187"/>
      <c r="CQ210" s="187"/>
    </row>
    <row r="211" spans="1:95" s="185" customFormat="1" ht="15.75" customHeight="1" x14ac:dyDescent="0.25">
      <c r="A211" s="180">
        <f t="shared" si="45"/>
        <v>2014.3</v>
      </c>
      <c r="B211" s="180" t="str">
        <f t="shared" si="46"/>
        <v>SOLAR</v>
      </c>
      <c r="C211" s="179" t="str">
        <f t="shared" si="47"/>
        <v>COLETIVO PELOURINHO</v>
      </c>
      <c r="D211" s="179" t="str">
        <f t="shared" si="48"/>
        <v>Escola Olodum</v>
      </c>
      <c r="E211" s="179" t="str">
        <f t="shared" si="49"/>
        <v>Vinicius Gomez</v>
      </c>
      <c r="F211" s="179" t="str">
        <f>'TURMA H'!A47</f>
        <v>NÃO</v>
      </c>
      <c r="G211" s="179" t="str">
        <f>'TURMA H'!B47</f>
        <v>NÃO</v>
      </c>
      <c r="H211" s="179" t="str">
        <f>'TURMA H'!C47</f>
        <v>NÃO</v>
      </c>
      <c r="I211" s="179" t="str">
        <f>'TURMA H'!D47</f>
        <v>NÃO</v>
      </c>
      <c r="J211" s="179" t="str">
        <f>'TURMA H'!E47</f>
        <v>NÃO</v>
      </c>
      <c r="K211" s="199" t="str">
        <f>'TURMA H'!F47</f>
        <v>NÃO</v>
      </c>
      <c r="L211" s="180" t="str">
        <f>'TURMA H'!AX47</f>
        <v>NÃO</v>
      </c>
      <c r="M211" s="181">
        <f>'TURMA H'!Z47</f>
        <v>0</v>
      </c>
      <c r="N211" s="181">
        <f>'TURMA H'!H47</f>
        <v>0</v>
      </c>
      <c r="O211" s="182" t="str">
        <f t="shared" si="51"/>
        <v>Terça e Quinta</v>
      </c>
      <c r="P211" s="183" t="s">
        <v>148</v>
      </c>
      <c r="Q211" s="182" t="str">
        <f t="shared" si="52"/>
        <v/>
      </c>
      <c r="R211" s="182"/>
      <c r="S211" s="227"/>
      <c r="T211" s="241"/>
      <c r="U211" s="229" t="str">
        <f t="shared" ca="1" si="53"/>
        <v/>
      </c>
      <c r="V211" s="182"/>
      <c r="W211" s="182"/>
      <c r="X211" s="182"/>
      <c r="Y211" s="230"/>
      <c r="Z211" s="248"/>
      <c r="AA211" s="248"/>
      <c r="AB211" s="182"/>
      <c r="AC211" s="182"/>
      <c r="AD211" s="182"/>
      <c r="AE211" s="182"/>
      <c r="AF211" s="182"/>
      <c r="AG211" s="182"/>
      <c r="AH211" s="182"/>
      <c r="AI211" s="182"/>
      <c r="AJ211" s="182"/>
      <c r="AK211" s="182"/>
      <c r="AL211" s="237"/>
      <c r="AM211" s="238"/>
      <c r="AN211" s="239"/>
      <c r="AO211" s="238"/>
      <c r="AP211" s="182"/>
      <c r="AQ211" s="182"/>
      <c r="AR211" s="227"/>
      <c r="AS211" s="232"/>
      <c r="AT211" s="232"/>
      <c r="AU211" s="232"/>
      <c r="AV211" s="238"/>
      <c r="AW211" s="240"/>
      <c r="AX211" s="184"/>
      <c r="AY211" s="238"/>
      <c r="AZ211" s="238"/>
      <c r="BA211" s="232"/>
      <c r="BB211" s="238"/>
      <c r="BC211" s="238"/>
      <c r="BD211" s="182"/>
      <c r="BE211" s="182"/>
      <c r="BF211" s="238"/>
      <c r="BG211" s="234" t="str">
        <f t="shared" si="50"/>
        <v>NÃO</v>
      </c>
      <c r="BH211" s="281">
        <f>'TURMA H'!AK47</f>
        <v>0</v>
      </c>
      <c r="BI211" s="281">
        <f>'TURMA H'!AL47</f>
        <v>0</v>
      </c>
      <c r="BJ211" s="281">
        <f>'TURMA H'!AM47</f>
        <v>0</v>
      </c>
      <c r="BK211" s="281" t="str">
        <f>'TURMA H'!AN47</f>
        <v/>
      </c>
      <c r="BL211" s="235" t="str">
        <f>'TURMA H'!AR47</f>
        <v>NÃO</v>
      </c>
      <c r="BM211" s="235">
        <f>'TURMA H'!AS47</f>
        <v>0</v>
      </c>
      <c r="BN211" s="235">
        <f>'TURMA H'!AT47</f>
        <v>0</v>
      </c>
      <c r="BO211" s="235" t="str">
        <f>'TURMA H'!AU47</f>
        <v>NÃO</v>
      </c>
      <c r="BP211" s="235">
        <f>'TURMA H'!AV47</f>
        <v>0</v>
      </c>
      <c r="BQ211" s="235">
        <f>'TURMA H'!AW47</f>
        <v>0</v>
      </c>
      <c r="BS211" s="187"/>
      <c r="BT211" s="187"/>
      <c r="BU211" s="187"/>
      <c r="BV211" s="187"/>
      <c r="BW211" s="187"/>
      <c r="BX211" s="187"/>
      <c r="BY211" s="187"/>
      <c r="BZ211" s="187"/>
      <c r="CA211" s="187"/>
      <c r="CB211" s="187"/>
      <c r="CC211" s="187"/>
      <c r="CD211" s="187"/>
      <c r="CE211" s="187"/>
      <c r="CF211" s="187"/>
      <c r="CG211" s="187"/>
      <c r="CH211" s="187"/>
      <c r="CI211" s="187"/>
      <c r="CJ211" s="187"/>
      <c r="CK211" s="187"/>
      <c r="CL211" s="187"/>
      <c r="CM211" s="187"/>
      <c r="CN211" s="187"/>
      <c r="CO211" s="187"/>
      <c r="CP211" s="187"/>
      <c r="CQ211" s="187"/>
    </row>
    <row r="212" spans="1:95" s="185" customFormat="1" ht="15.75" customHeight="1" x14ac:dyDescent="0.25">
      <c r="A212" s="180">
        <f t="shared" si="45"/>
        <v>2014.3</v>
      </c>
      <c r="B212" s="180" t="str">
        <f t="shared" si="46"/>
        <v>SOLAR</v>
      </c>
      <c r="C212" s="179" t="str">
        <f t="shared" si="47"/>
        <v>COLETIVO PELOURINHO</v>
      </c>
      <c r="D212" s="179" t="str">
        <f t="shared" si="48"/>
        <v>Escola Olodum</v>
      </c>
      <c r="E212" s="179" t="str">
        <f t="shared" si="49"/>
        <v>Vinicius Gomez</v>
      </c>
      <c r="F212" s="179" t="str">
        <f>'TURMA H'!A48</f>
        <v>NÃO</v>
      </c>
      <c r="G212" s="179" t="str">
        <f>'TURMA H'!B48</f>
        <v>NÃO</v>
      </c>
      <c r="H212" s="179" t="str">
        <f>'TURMA H'!C48</f>
        <v>NÃO</v>
      </c>
      <c r="I212" s="179" t="str">
        <f>'TURMA H'!D48</f>
        <v>NÃO</v>
      </c>
      <c r="J212" s="179" t="str">
        <f>'TURMA H'!E48</f>
        <v>NÃO</v>
      </c>
      <c r="K212" s="199" t="str">
        <f>'TURMA H'!F48</f>
        <v>NÃO</v>
      </c>
      <c r="L212" s="180" t="str">
        <f>'TURMA H'!AX48</f>
        <v>NÃO</v>
      </c>
      <c r="M212" s="181">
        <f>'TURMA H'!Z48</f>
        <v>0</v>
      </c>
      <c r="N212" s="181">
        <f>'TURMA H'!H48</f>
        <v>0</v>
      </c>
      <c r="O212" s="182" t="str">
        <f t="shared" si="51"/>
        <v>Terça e Quinta</v>
      </c>
      <c r="P212" s="183" t="s">
        <v>148</v>
      </c>
      <c r="Q212" s="182" t="str">
        <f t="shared" si="52"/>
        <v/>
      </c>
      <c r="R212" s="182"/>
      <c r="S212" s="227"/>
      <c r="T212" s="241"/>
      <c r="U212" s="229" t="str">
        <f t="shared" ca="1" si="53"/>
        <v/>
      </c>
      <c r="V212" s="182"/>
      <c r="W212" s="182"/>
      <c r="X212" s="182"/>
      <c r="Y212" s="230"/>
      <c r="Z212" s="248"/>
      <c r="AA212" s="248"/>
      <c r="AB212" s="182"/>
      <c r="AC212" s="182"/>
      <c r="AD212" s="182"/>
      <c r="AE212" s="182"/>
      <c r="AF212" s="182"/>
      <c r="AG212" s="182"/>
      <c r="AH212" s="182"/>
      <c r="AI212" s="182"/>
      <c r="AJ212" s="182"/>
      <c r="AK212" s="182"/>
      <c r="AL212" s="237"/>
      <c r="AM212" s="238"/>
      <c r="AN212" s="239"/>
      <c r="AO212" s="238"/>
      <c r="AP212" s="182"/>
      <c r="AQ212" s="182"/>
      <c r="AR212" s="227"/>
      <c r="AS212" s="232"/>
      <c r="AT212" s="232"/>
      <c r="AU212" s="232"/>
      <c r="AV212" s="238"/>
      <c r="AW212" s="240"/>
      <c r="AX212" s="184"/>
      <c r="AY212" s="238"/>
      <c r="AZ212" s="238"/>
      <c r="BA212" s="232"/>
      <c r="BB212" s="238"/>
      <c r="BC212" s="238"/>
      <c r="BD212" s="182"/>
      <c r="BE212" s="182"/>
      <c r="BF212" s="238"/>
      <c r="BG212" s="234" t="str">
        <f t="shared" si="50"/>
        <v>NÃO</v>
      </c>
      <c r="BH212" s="281">
        <f>'TURMA H'!AK48</f>
        <v>0</v>
      </c>
      <c r="BI212" s="281">
        <f>'TURMA H'!AL48</f>
        <v>0</v>
      </c>
      <c r="BJ212" s="281">
        <f>'TURMA H'!AM48</f>
        <v>0</v>
      </c>
      <c r="BK212" s="281" t="str">
        <f>'TURMA H'!AN48</f>
        <v/>
      </c>
      <c r="BL212" s="235" t="str">
        <f>'TURMA H'!AR48</f>
        <v>NÃO</v>
      </c>
      <c r="BM212" s="235">
        <f>'TURMA H'!AS48</f>
        <v>0</v>
      </c>
      <c r="BN212" s="235">
        <f>'TURMA H'!AT48</f>
        <v>0</v>
      </c>
      <c r="BO212" s="235" t="str">
        <f>'TURMA H'!AU48</f>
        <v>NÃO</v>
      </c>
      <c r="BP212" s="235">
        <f>'TURMA H'!AV48</f>
        <v>0</v>
      </c>
      <c r="BQ212" s="235">
        <f>'TURMA H'!AW48</f>
        <v>0</v>
      </c>
      <c r="BS212" s="187"/>
      <c r="BT212" s="187"/>
      <c r="BU212" s="187"/>
      <c r="BV212" s="187"/>
      <c r="BW212" s="187"/>
      <c r="BX212" s="187"/>
      <c r="BY212" s="187"/>
      <c r="BZ212" s="187"/>
      <c r="CA212" s="187"/>
      <c r="CB212" s="187"/>
      <c r="CC212" s="187"/>
      <c r="CD212" s="187"/>
      <c r="CE212" s="187"/>
      <c r="CF212" s="187"/>
      <c r="CG212" s="187"/>
      <c r="CH212" s="187"/>
      <c r="CI212" s="187"/>
      <c r="CJ212" s="187"/>
      <c r="CK212" s="187"/>
      <c r="CL212" s="187"/>
      <c r="CM212" s="187"/>
      <c r="CN212" s="187"/>
      <c r="CO212" s="187"/>
      <c r="CP212" s="187"/>
      <c r="CQ212" s="187"/>
    </row>
    <row r="213" spans="1:95" s="185" customFormat="1" ht="15.75" customHeight="1" x14ac:dyDescent="0.25">
      <c r="A213" s="180">
        <f t="shared" si="45"/>
        <v>2014.3</v>
      </c>
      <c r="B213" s="180" t="str">
        <f t="shared" si="46"/>
        <v>SOLAR</v>
      </c>
      <c r="C213" s="179" t="str">
        <f t="shared" si="47"/>
        <v>COLETIVO PELOURINHO</v>
      </c>
      <c r="D213" s="179" t="str">
        <f t="shared" si="48"/>
        <v>Escola Olodum</v>
      </c>
      <c r="E213" s="179" t="str">
        <f t="shared" si="49"/>
        <v>Vinicius Gomez</v>
      </c>
      <c r="F213" s="179" t="str">
        <f>'TURMA H'!A49</f>
        <v>NÃO</v>
      </c>
      <c r="G213" s="179" t="str">
        <f>'TURMA H'!B49</f>
        <v>NÃO</v>
      </c>
      <c r="H213" s="179" t="str">
        <f>'TURMA H'!C49</f>
        <v>NÃO</v>
      </c>
      <c r="I213" s="179" t="str">
        <f>'TURMA H'!D49</f>
        <v>NÃO</v>
      </c>
      <c r="J213" s="179" t="str">
        <f>'TURMA H'!E49</f>
        <v>NÃO</v>
      </c>
      <c r="K213" s="199" t="str">
        <f>'TURMA H'!F49</f>
        <v>NÃO</v>
      </c>
      <c r="L213" s="180" t="str">
        <f>'TURMA H'!AX49</f>
        <v>NÃO</v>
      </c>
      <c r="M213" s="181">
        <f>'TURMA H'!Z49</f>
        <v>0</v>
      </c>
      <c r="N213" s="181">
        <f>'TURMA H'!H49</f>
        <v>0</v>
      </c>
      <c r="O213" s="182" t="str">
        <f t="shared" si="51"/>
        <v>Terça e Quinta</v>
      </c>
      <c r="P213" s="183" t="s">
        <v>148</v>
      </c>
      <c r="Q213" s="182" t="str">
        <f t="shared" si="52"/>
        <v/>
      </c>
      <c r="R213" s="182"/>
      <c r="S213" s="227"/>
      <c r="T213" s="241"/>
      <c r="U213" s="229" t="str">
        <f t="shared" ca="1" si="53"/>
        <v/>
      </c>
      <c r="V213" s="182"/>
      <c r="W213" s="182"/>
      <c r="X213" s="182"/>
      <c r="Y213" s="230"/>
      <c r="Z213" s="248"/>
      <c r="AA213" s="248"/>
      <c r="AB213" s="182"/>
      <c r="AC213" s="182"/>
      <c r="AD213" s="182"/>
      <c r="AE213" s="182"/>
      <c r="AF213" s="182"/>
      <c r="AG213" s="182"/>
      <c r="AH213" s="182"/>
      <c r="AI213" s="182"/>
      <c r="AJ213" s="182"/>
      <c r="AK213" s="182"/>
      <c r="AL213" s="237"/>
      <c r="AM213" s="238"/>
      <c r="AN213" s="239"/>
      <c r="AO213" s="238"/>
      <c r="AP213" s="182"/>
      <c r="AQ213" s="182"/>
      <c r="AR213" s="227"/>
      <c r="AS213" s="232"/>
      <c r="AT213" s="232"/>
      <c r="AU213" s="232"/>
      <c r="AV213" s="238"/>
      <c r="AW213" s="240"/>
      <c r="AX213" s="184"/>
      <c r="AY213" s="238"/>
      <c r="AZ213" s="238"/>
      <c r="BA213" s="232"/>
      <c r="BB213" s="238"/>
      <c r="BC213" s="238"/>
      <c r="BD213" s="182"/>
      <c r="BE213" s="182"/>
      <c r="BF213" s="238"/>
      <c r="BG213" s="234" t="str">
        <f t="shared" si="50"/>
        <v>NÃO</v>
      </c>
      <c r="BH213" s="281">
        <f>'TURMA H'!AK49</f>
        <v>0</v>
      </c>
      <c r="BI213" s="281">
        <f>'TURMA H'!AL49</f>
        <v>0</v>
      </c>
      <c r="BJ213" s="281">
        <f>'TURMA H'!AM49</f>
        <v>0</v>
      </c>
      <c r="BK213" s="281" t="str">
        <f>'TURMA H'!AN49</f>
        <v/>
      </c>
      <c r="BL213" s="235" t="str">
        <f>'TURMA H'!AR49</f>
        <v>NÃO</v>
      </c>
      <c r="BM213" s="235">
        <f>'TURMA H'!AS49</f>
        <v>0</v>
      </c>
      <c r="BN213" s="235">
        <f>'TURMA H'!AT49</f>
        <v>0</v>
      </c>
      <c r="BO213" s="235" t="str">
        <f>'TURMA H'!AU49</f>
        <v>NÃO</v>
      </c>
      <c r="BP213" s="235">
        <f>'TURMA H'!AV49</f>
        <v>0</v>
      </c>
      <c r="BQ213" s="235">
        <f>'TURMA H'!AW49</f>
        <v>0</v>
      </c>
      <c r="BS213" s="187"/>
      <c r="BT213" s="187"/>
      <c r="BU213" s="187"/>
      <c r="BV213" s="187"/>
      <c r="BW213" s="187"/>
      <c r="BX213" s="187"/>
      <c r="BY213" s="187"/>
      <c r="BZ213" s="187"/>
      <c r="CA213" s="187"/>
      <c r="CB213" s="187"/>
      <c r="CC213" s="187"/>
      <c r="CD213" s="187"/>
      <c r="CE213" s="187"/>
      <c r="CF213" s="187"/>
      <c r="CG213" s="187"/>
      <c r="CH213" s="187"/>
      <c r="CI213" s="187"/>
      <c r="CJ213" s="187"/>
      <c r="CK213" s="187"/>
      <c r="CL213" s="187"/>
      <c r="CM213" s="187"/>
      <c r="CN213" s="187"/>
      <c r="CO213" s="187"/>
      <c r="CP213" s="187"/>
      <c r="CQ213" s="187"/>
    </row>
    <row r="214" spans="1:95" s="185" customFormat="1" ht="15.75" customHeight="1" x14ac:dyDescent="0.25">
      <c r="A214" s="180">
        <f t="shared" si="45"/>
        <v>2014.3</v>
      </c>
      <c r="B214" s="180" t="str">
        <f t="shared" si="46"/>
        <v>SOLAR</v>
      </c>
      <c r="C214" s="179" t="str">
        <f t="shared" si="47"/>
        <v>COLETIVO PELOURINHO</v>
      </c>
      <c r="D214" s="179" t="str">
        <f t="shared" si="48"/>
        <v>Escola Olodum</v>
      </c>
      <c r="E214" s="179" t="str">
        <f t="shared" si="49"/>
        <v>Vinicius Gomez</v>
      </c>
      <c r="F214" s="179" t="str">
        <f>'TURMA H'!A50</f>
        <v>NÃO</v>
      </c>
      <c r="G214" s="179" t="str">
        <f>'TURMA H'!B50</f>
        <v>NÃO</v>
      </c>
      <c r="H214" s="179" t="str">
        <f>'TURMA H'!C50</f>
        <v>NÃO</v>
      </c>
      <c r="I214" s="179" t="str">
        <f>'TURMA H'!D50</f>
        <v>NÃO</v>
      </c>
      <c r="J214" s="179" t="str">
        <f>'TURMA H'!E50</f>
        <v>NÃO</v>
      </c>
      <c r="K214" s="199" t="str">
        <f>'TURMA H'!F50</f>
        <v>NÃO</v>
      </c>
      <c r="L214" s="180" t="str">
        <f>'TURMA H'!AX50</f>
        <v>NÃO</v>
      </c>
      <c r="M214" s="181">
        <f>'TURMA H'!Z50</f>
        <v>0</v>
      </c>
      <c r="N214" s="181">
        <f>'TURMA H'!H50</f>
        <v>0</v>
      </c>
      <c r="O214" s="182" t="str">
        <f t="shared" si="51"/>
        <v>Terça e Quinta</v>
      </c>
      <c r="P214" s="183" t="s">
        <v>148</v>
      </c>
      <c r="Q214" s="182" t="str">
        <f t="shared" si="52"/>
        <v/>
      </c>
      <c r="R214" s="182"/>
      <c r="S214" s="227"/>
      <c r="T214" s="241"/>
      <c r="U214" s="229" t="str">
        <f t="shared" ca="1" si="53"/>
        <v/>
      </c>
      <c r="V214" s="182"/>
      <c r="W214" s="182"/>
      <c r="X214" s="182"/>
      <c r="Y214" s="230"/>
      <c r="Z214" s="248"/>
      <c r="AA214" s="248"/>
      <c r="AB214" s="182"/>
      <c r="AC214" s="182"/>
      <c r="AD214" s="182"/>
      <c r="AE214" s="182"/>
      <c r="AF214" s="182"/>
      <c r="AG214" s="182"/>
      <c r="AH214" s="182"/>
      <c r="AI214" s="182"/>
      <c r="AJ214" s="182"/>
      <c r="AK214" s="182"/>
      <c r="AL214" s="237"/>
      <c r="AM214" s="238"/>
      <c r="AN214" s="239"/>
      <c r="AO214" s="238"/>
      <c r="AP214" s="182"/>
      <c r="AQ214" s="182"/>
      <c r="AR214" s="227"/>
      <c r="AS214" s="232"/>
      <c r="AT214" s="232"/>
      <c r="AU214" s="232"/>
      <c r="AV214" s="238"/>
      <c r="AW214" s="240"/>
      <c r="AX214" s="184"/>
      <c r="AY214" s="238"/>
      <c r="AZ214" s="238"/>
      <c r="BA214" s="232"/>
      <c r="BB214" s="238"/>
      <c r="BC214" s="238"/>
      <c r="BD214" s="182"/>
      <c r="BE214" s="182"/>
      <c r="BF214" s="238"/>
      <c r="BG214" s="234" t="str">
        <f t="shared" si="50"/>
        <v>NÃO</v>
      </c>
      <c r="BH214" s="281">
        <f>'TURMA H'!AK50</f>
        <v>0</v>
      </c>
      <c r="BI214" s="281">
        <f>'TURMA H'!AL50</f>
        <v>0</v>
      </c>
      <c r="BJ214" s="281">
        <f>'TURMA H'!AM50</f>
        <v>0</v>
      </c>
      <c r="BK214" s="281" t="str">
        <f>'TURMA H'!AN50</f>
        <v/>
      </c>
      <c r="BL214" s="235" t="str">
        <f>'TURMA H'!AR50</f>
        <v>NÃO</v>
      </c>
      <c r="BM214" s="235">
        <f>'TURMA H'!AS50</f>
        <v>0</v>
      </c>
      <c r="BN214" s="235">
        <f>'TURMA H'!AT50</f>
        <v>0</v>
      </c>
      <c r="BO214" s="235" t="str">
        <f>'TURMA H'!AU50</f>
        <v>NÃO</v>
      </c>
      <c r="BP214" s="235">
        <f>'TURMA H'!AV50</f>
        <v>0</v>
      </c>
      <c r="BQ214" s="235">
        <f>'TURMA H'!AW50</f>
        <v>0</v>
      </c>
      <c r="BS214" s="187"/>
      <c r="BT214" s="187"/>
      <c r="BU214" s="187"/>
      <c r="BV214" s="187"/>
      <c r="BW214" s="187"/>
      <c r="BX214" s="187"/>
      <c r="BY214" s="187"/>
      <c r="BZ214" s="187"/>
      <c r="CA214" s="187"/>
      <c r="CB214" s="187"/>
      <c r="CC214" s="187"/>
      <c r="CD214" s="187"/>
      <c r="CE214" s="187"/>
      <c r="CF214" s="187"/>
      <c r="CG214" s="187"/>
      <c r="CH214" s="187"/>
      <c r="CI214" s="187"/>
      <c r="CJ214" s="187"/>
      <c r="CK214" s="187"/>
      <c r="CL214" s="187"/>
      <c r="CM214" s="187"/>
      <c r="CN214" s="187"/>
      <c r="CO214" s="187"/>
      <c r="CP214" s="187"/>
      <c r="CQ214" s="187"/>
    </row>
    <row r="215" spans="1:95" s="185" customFormat="1" ht="15.75" customHeight="1" x14ac:dyDescent="0.25">
      <c r="A215" s="180">
        <f t="shared" si="45"/>
        <v>2014.3</v>
      </c>
      <c r="B215" s="180" t="str">
        <f t="shared" si="46"/>
        <v>SOLAR</v>
      </c>
      <c r="C215" s="179" t="str">
        <f t="shared" si="47"/>
        <v>COLETIVO PELOURINHO</v>
      </c>
      <c r="D215" s="179" t="str">
        <f t="shared" si="48"/>
        <v>Escola Olodum</v>
      </c>
      <c r="E215" s="179" t="str">
        <f t="shared" si="49"/>
        <v>Vinicius Gomez</v>
      </c>
      <c r="F215" s="179" t="str">
        <f>'TURMA H'!A51</f>
        <v>NÃO</v>
      </c>
      <c r="G215" s="179" t="str">
        <f>'TURMA H'!B51</f>
        <v>NÃO</v>
      </c>
      <c r="H215" s="179" t="str">
        <f>'TURMA H'!C51</f>
        <v>NÃO</v>
      </c>
      <c r="I215" s="179" t="str">
        <f>'TURMA H'!D51</f>
        <v>NÃO</v>
      </c>
      <c r="J215" s="179" t="str">
        <f>'TURMA H'!E51</f>
        <v>NÃO</v>
      </c>
      <c r="K215" s="199" t="str">
        <f>'TURMA H'!F51</f>
        <v>NÃO</v>
      </c>
      <c r="L215" s="180" t="str">
        <f>'TURMA H'!AX51</f>
        <v>NÃO</v>
      </c>
      <c r="M215" s="181">
        <f>'TURMA H'!Z51</f>
        <v>0</v>
      </c>
      <c r="N215" s="181">
        <f>'TURMA H'!H51</f>
        <v>0</v>
      </c>
      <c r="O215" s="182" t="str">
        <f t="shared" si="51"/>
        <v>Terça e Quinta</v>
      </c>
      <c r="P215" s="183" t="s">
        <v>148</v>
      </c>
      <c r="Q215" s="182" t="str">
        <f t="shared" si="52"/>
        <v/>
      </c>
      <c r="R215" s="182"/>
      <c r="S215" s="227"/>
      <c r="T215" s="241"/>
      <c r="U215" s="229" t="str">
        <f t="shared" ca="1" si="53"/>
        <v/>
      </c>
      <c r="V215" s="182"/>
      <c r="W215" s="182"/>
      <c r="X215" s="182"/>
      <c r="Y215" s="230"/>
      <c r="Z215" s="248"/>
      <c r="AA215" s="248"/>
      <c r="AB215" s="182"/>
      <c r="AC215" s="182"/>
      <c r="AD215" s="182"/>
      <c r="AE215" s="182"/>
      <c r="AF215" s="182"/>
      <c r="AG215" s="182"/>
      <c r="AH215" s="182"/>
      <c r="AI215" s="182"/>
      <c r="AJ215" s="182"/>
      <c r="AK215" s="182"/>
      <c r="AL215" s="237"/>
      <c r="AM215" s="238"/>
      <c r="AN215" s="239"/>
      <c r="AO215" s="238"/>
      <c r="AP215" s="182"/>
      <c r="AQ215" s="182"/>
      <c r="AR215" s="227"/>
      <c r="AS215" s="232"/>
      <c r="AT215" s="232"/>
      <c r="AU215" s="232"/>
      <c r="AV215" s="238"/>
      <c r="AW215" s="240"/>
      <c r="AX215" s="184"/>
      <c r="AY215" s="238"/>
      <c r="AZ215" s="238"/>
      <c r="BA215" s="232"/>
      <c r="BB215" s="238"/>
      <c r="BC215" s="238"/>
      <c r="BD215" s="182"/>
      <c r="BE215" s="182"/>
      <c r="BF215" s="238"/>
      <c r="BG215" s="234" t="str">
        <f t="shared" si="50"/>
        <v>NÃO</v>
      </c>
      <c r="BH215" s="281">
        <f>'TURMA H'!AK51</f>
        <v>0</v>
      </c>
      <c r="BI215" s="281">
        <f>'TURMA H'!AL51</f>
        <v>0</v>
      </c>
      <c r="BJ215" s="281">
        <f>'TURMA H'!AM51</f>
        <v>0</v>
      </c>
      <c r="BK215" s="281" t="str">
        <f>'TURMA H'!AN51</f>
        <v/>
      </c>
      <c r="BL215" s="235" t="str">
        <f>'TURMA H'!AR51</f>
        <v>NÃO</v>
      </c>
      <c r="BM215" s="235">
        <f>'TURMA H'!AS51</f>
        <v>0</v>
      </c>
      <c r="BN215" s="235">
        <f>'TURMA H'!AT51</f>
        <v>0</v>
      </c>
      <c r="BO215" s="235" t="str">
        <f>'TURMA H'!AU51</f>
        <v>NÃO</v>
      </c>
      <c r="BP215" s="235">
        <f>'TURMA H'!AV51</f>
        <v>0</v>
      </c>
      <c r="BQ215" s="235">
        <f>'TURMA H'!AW51</f>
        <v>0</v>
      </c>
      <c r="BS215" s="187"/>
      <c r="BT215" s="187"/>
      <c r="BU215" s="187"/>
      <c r="BV215" s="187"/>
      <c r="BW215" s="187"/>
      <c r="BX215" s="187"/>
      <c r="BY215" s="187"/>
      <c r="BZ215" s="187"/>
      <c r="CA215" s="187"/>
      <c r="CB215" s="187"/>
      <c r="CC215" s="187"/>
      <c r="CD215" s="187"/>
      <c r="CE215" s="187"/>
      <c r="CF215" s="187"/>
      <c r="CG215" s="187"/>
      <c r="CH215" s="187"/>
      <c r="CI215" s="187"/>
      <c r="CJ215" s="187"/>
      <c r="CK215" s="187"/>
      <c r="CL215" s="187"/>
      <c r="CM215" s="187"/>
      <c r="CN215" s="187"/>
      <c r="CO215" s="187"/>
      <c r="CP215" s="187"/>
      <c r="CQ215" s="187"/>
    </row>
    <row r="216" spans="1:95" s="185" customFormat="1" ht="15.75" customHeight="1" x14ac:dyDescent="0.25">
      <c r="A216" s="180">
        <f t="shared" si="45"/>
        <v>2014.3</v>
      </c>
      <c r="B216" s="180" t="str">
        <f t="shared" si="46"/>
        <v>SOLAR</v>
      </c>
      <c r="C216" s="179" t="str">
        <f t="shared" si="47"/>
        <v>COLETIVO PELOURINHO</v>
      </c>
      <c r="D216" s="179" t="str">
        <f t="shared" si="48"/>
        <v>Escola Olodum</v>
      </c>
      <c r="E216" s="179" t="str">
        <f t="shared" si="49"/>
        <v>Vinicius Gomez</v>
      </c>
      <c r="F216" s="179" t="str">
        <f>'TURMA H'!A52</f>
        <v>NÃO</v>
      </c>
      <c r="G216" s="179" t="str">
        <f>'TURMA H'!B52</f>
        <v>NÃO</v>
      </c>
      <c r="H216" s="179" t="str">
        <f>'TURMA H'!C52</f>
        <v>NÃO</v>
      </c>
      <c r="I216" s="179" t="str">
        <f>'TURMA H'!D52</f>
        <v>NÃO</v>
      </c>
      <c r="J216" s="179" t="str">
        <f>'TURMA H'!E52</f>
        <v>NÃO</v>
      </c>
      <c r="K216" s="199" t="str">
        <f>'TURMA H'!F52</f>
        <v>NÃO</v>
      </c>
      <c r="L216" s="180" t="str">
        <f>'TURMA H'!AX52</f>
        <v>NÃO</v>
      </c>
      <c r="M216" s="181">
        <f>'TURMA H'!Z52</f>
        <v>0</v>
      </c>
      <c r="N216" s="181">
        <f>'TURMA H'!H52</f>
        <v>0</v>
      </c>
      <c r="O216" s="182" t="str">
        <f t="shared" si="51"/>
        <v>Terça e Quinta</v>
      </c>
      <c r="P216" s="183" t="s">
        <v>148</v>
      </c>
      <c r="Q216" s="182" t="str">
        <f t="shared" si="52"/>
        <v/>
      </c>
      <c r="R216" s="182"/>
      <c r="S216" s="227"/>
      <c r="T216" s="241"/>
      <c r="U216" s="229" t="str">
        <f t="shared" ca="1" si="53"/>
        <v/>
      </c>
      <c r="V216" s="182"/>
      <c r="W216" s="182"/>
      <c r="X216" s="182"/>
      <c r="Y216" s="230"/>
      <c r="Z216" s="248"/>
      <c r="AA216" s="248"/>
      <c r="AB216" s="182"/>
      <c r="AC216" s="182"/>
      <c r="AD216" s="182"/>
      <c r="AE216" s="182"/>
      <c r="AF216" s="182"/>
      <c r="AG216" s="182"/>
      <c r="AH216" s="182"/>
      <c r="AI216" s="182"/>
      <c r="AJ216" s="182"/>
      <c r="AK216" s="182"/>
      <c r="AL216" s="237"/>
      <c r="AM216" s="238"/>
      <c r="AN216" s="239"/>
      <c r="AO216" s="238"/>
      <c r="AP216" s="182"/>
      <c r="AQ216" s="182"/>
      <c r="AR216" s="227"/>
      <c r="AS216" s="232"/>
      <c r="AT216" s="232"/>
      <c r="AU216" s="232"/>
      <c r="AV216" s="238"/>
      <c r="AW216" s="240"/>
      <c r="AX216" s="184"/>
      <c r="AY216" s="238"/>
      <c r="AZ216" s="238"/>
      <c r="BA216" s="232"/>
      <c r="BB216" s="238"/>
      <c r="BC216" s="238"/>
      <c r="BD216" s="182"/>
      <c r="BE216" s="182"/>
      <c r="BF216" s="238"/>
      <c r="BG216" s="234" t="str">
        <f t="shared" si="50"/>
        <v>NÃO</v>
      </c>
      <c r="BH216" s="281">
        <f>'TURMA H'!AK52</f>
        <v>0</v>
      </c>
      <c r="BI216" s="281">
        <f>'TURMA H'!AL52</f>
        <v>0</v>
      </c>
      <c r="BJ216" s="281">
        <f>'TURMA H'!AM52</f>
        <v>0</v>
      </c>
      <c r="BK216" s="281" t="str">
        <f>'TURMA H'!AN52</f>
        <v/>
      </c>
      <c r="BL216" s="235" t="str">
        <f>'TURMA H'!AR52</f>
        <v>NÃO</v>
      </c>
      <c r="BM216" s="235">
        <f>'TURMA H'!AS52</f>
        <v>0</v>
      </c>
      <c r="BN216" s="235">
        <f>'TURMA H'!AT52</f>
        <v>0</v>
      </c>
      <c r="BO216" s="235" t="str">
        <f>'TURMA H'!AU52</f>
        <v>NÃO</v>
      </c>
      <c r="BP216" s="235">
        <f>'TURMA H'!AV52</f>
        <v>0</v>
      </c>
      <c r="BQ216" s="235">
        <f>'TURMA H'!AW52</f>
        <v>0</v>
      </c>
      <c r="BS216" s="187"/>
      <c r="BT216" s="187"/>
      <c r="BU216" s="187"/>
      <c r="BV216" s="187"/>
      <c r="BW216" s="187"/>
      <c r="BX216" s="187"/>
      <c r="BY216" s="187"/>
      <c r="BZ216" s="187"/>
      <c r="CA216" s="187"/>
      <c r="CB216" s="187"/>
      <c r="CC216" s="187"/>
      <c r="CD216" s="187"/>
      <c r="CE216" s="187"/>
      <c r="CF216" s="187"/>
      <c r="CG216" s="187"/>
      <c r="CH216" s="187"/>
      <c r="CI216" s="187"/>
      <c r="CJ216" s="187"/>
      <c r="CK216" s="187"/>
      <c r="CL216" s="187"/>
      <c r="CM216" s="187"/>
      <c r="CN216" s="187"/>
      <c r="CO216" s="187"/>
      <c r="CP216" s="187"/>
      <c r="CQ216" s="187"/>
    </row>
    <row r="217" spans="1:95" s="185" customFormat="1" ht="15.75" customHeight="1" thickBot="1" x14ac:dyDescent="0.3">
      <c r="A217" s="180">
        <f t="shared" si="45"/>
        <v>2014.3</v>
      </c>
      <c r="B217" s="180" t="str">
        <f t="shared" si="46"/>
        <v>SOLAR</v>
      </c>
      <c r="C217" s="179" t="str">
        <f t="shared" si="47"/>
        <v>COLETIVO PELOURINHO</v>
      </c>
      <c r="D217" s="179" t="str">
        <f t="shared" si="48"/>
        <v>Escola Olodum</v>
      </c>
      <c r="E217" s="179" t="str">
        <f t="shared" si="49"/>
        <v>Vinicius Gomez</v>
      </c>
      <c r="F217" s="179" t="str">
        <f>'TURMA H'!A53</f>
        <v>NÃO</v>
      </c>
      <c r="G217" s="179" t="str">
        <f>'TURMA H'!B53</f>
        <v>NÃO</v>
      </c>
      <c r="H217" s="179" t="str">
        <f>'TURMA H'!C53</f>
        <v>NÃO</v>
      </c>
      <c r="I217" s="179" t="str">
        <f>'TURMA H'!D53</f>
        <v>NÃO</v>
      </c>
      <c r="J217" s="179" t="str">
        <f>'TURMA H'!E53</f>
        <v>NÃO</v>
      </c>
      <c r="K217" s="199" t="str">
        <f>'TURMA H'!F53</f>
        <v>NÃO</v>
      </c>
      <c r="L217" s="180" t="str">
        <f>'TURMA H'!AX53</f>
        <v>NÃO</v>
      </c>
      <c r="M217" s="181">
        <f>'TURMA H'!Z53</f>
        <v>0</v>
      </c>
      <c r="N217" s="181">
        <f>'TURMA H'!H53</f>
        <v>0</v>
      </c>
      <c r="O217" s="182" t="str">
        <f t="shared" si="51"/>
        <v>Terça e Quinta</v>
      </c>
      <c r="P217" s="183" t="s">
        <v>148</v>
      </c>
      <c r="Q217" s="182" t="str">
        <f t="shared" si="52"/>
        <v/>
      </c>
      <c r="R217" s="182"/>
      <c r="S217" s="227"/>
      <c r="T217" s="241"/>
      <c r="U217" s="229" t="str">
        <f t="shared" ca="1" si="53"/>
        <v/>
      </c>
      <c r="V217" s="182"/>
      <c r="W217" s="182"/>
      <c r="X217" s="182"/>
      <c r="Y217" s="230"/>
      <c r="Z217" s="248"/>
      <c r="AA217" s="248"/>
      <c r="AB217" s="182"/>
      <c r="AC217" s="182"/>
      <c r="AD217" s="182"/>
      <c r="AE217" s="182"/>
      <c r="AF217" s="182"/>
      <c r="AG217" s="182"/>
      <c r="AH217" s="182"/>
      <c r="AI217" s="182"/>
      <c r="AJ217" s="182"/>
      <c r="AK217" s="182"/>
      <c r="AL217" s="237"/>
      <c r="AM217" s="238"/>
      <c r="AN217" s="239"/>
      <c r="AO217" s="238"/>
      <c r="AP217" s="182"/>
      <c r="AQ217" s="182"/>
      <c r="AR217" s="227"/>
      <c r="AS217" s="232"/>
      <c r="AT217" s="232"/>
      <c r="AU217" s="232"/>
      <c r="AV217" s="238"/>
      <c r="AW217" s="240"/>
      <c r="AX217" s="184"/>
      <c r="AY217" s="238"/>
      <c r="AZ217" s="238"/>
      <c r="BA217" s="232"/>
      <c r="BB217" s="238"/>
      <c r="BC217" s="238"/>
      <c r="BD217" s="182"/>
      <c r="BE217" s="182"/>
      <c r="BF217" s="238"/>
      <c r="BG217" s="234" t="str">
        <f t="shared" si="50"/>
        <v>NÃO</v>
      </c>
      <c r="BH217" s="281">
        <f>'TURMA H'!AK53</f>
        <v>0</v>
      </c>
      <c r="BI217" s="281">
        <f>'TURMA H'!AL53</f>
        <v>0</v>
      </c>
      <c r="BJ217" s="281">
        <f>'TURMA H'!AM53</f>
        <v>0</v>
      </c>
      <c r="BK217" s="281" t="str">
        <f>'TURMA H'!AN53</f>
        <v/>
      </c>
      <c r="BL217" s="235" t="str">
        <f>'TURMA H'!AR53</f>
        <v>NÃO</v>
      </c>
      <c r="BM217" s="235">
        <f>'TURMA H'!AS53</f>
        <v>0</v>
      </c>
      <c r="BN217" s="235">
        <f>'TURMA H'!AT53</f>
        <v>0</v>
      </c>
      <c r="BO217" s="235" t="str">
        <f>'TURMA H'!AU53</f>
        <v>NÃO</v>
      </c>
      <c r="BP217" s="235">
        <f>'TURMA H'!AV53</f>
        <v>0</v>
      </c>
      <c r="BQ217" s="235">
        <f>'TURMA H'!AW53</f>
        <v>0</v>
      </c>
      <c r="BS217" s="187"/>
      <c r="BT217" s="187"/>
      <c r="BU217" s="187"/>
      <c r="BV217" s="187"/>
      <c r="BW217" s="187"/>
      <c r="BX217" s="187"/>
      <c r="BY217" s="187"/>
      <c r="BZ217" s="187"/>
      <c r="CA217" s="187"/>
      <c r="CB217" s="187"/>
      <c r="CC217" s="187"/>
      <c r="CD217" s="187"/>
      <c r="CE217" s="187"/>
      <c r="CF217" s="187"/>
      <c r="CG217" s="187"/>
      <c r="CH217" s="187"/>
      <c r="CI217" s="187"/>
      <c r="CJ217" s="187"/>
      <c r="CK217" s="187"/>
      <c r="CL217" s="187"/>
      <c r="CM217" s="187"/>
      <c r="CN217" s="187"/>
      <c r="CO217" s="187"/>
      <c r="CP217" s="187"/>
      <c r="CQ217" s="187"/>
    </row>
    <row r="218" spans="1:95" s="185" customFormat="1" ht="15.75" customHeight="1" thickTop="1" thickBot="1" x14ac:dyDescent="0.3">
      <c r="A218" s="180">
        <f t="shared" si="45"/>
        <v>2014.3</v>
      </c>
      <c r="B218" s="180" t="str">
        <f t="shared" si="46"/>
        <v>SOLAR</v>
      </c>
      <c r="C218" s="179" t="str">
        <f t="shared" si="47"/>
        <v>COLETIVO PELOURINHO</v>
      </c>
      <c r="D218" s="179" t="str">
        <f t="shared" si="48"/>
        <v>Escola Olodum</v>
      </c>
      <c r="E218" s="179" t="str">
        <f t="shared" si="49"/>
        <v>Vinicius Gomez</v>
      </c>
      <c r="F218" s="179" t="str">
        <f>'TURMA H'!A54</f>
        <v>NÃO</v>
      </c>
      <c r="G218" s="179" t="str">
        <f>'TURMA H'!B54</f>
        <v>NÃO</v>
      </c>
      <c r="H218" s="179" t="str">
        <f>'TURMA H'!C54</f>
        <v>NÃO</v>
      </c>
      <c r="I218" s="179" t="str">
        <f>'TURMA H'!D54</f>
        <v>NÃO</v>
      </c>
      <c r="J218" s="179" t="str">
        <f>'TURMA H'!E54</f>
        <v>NÃO</v>
      </c>
      <c r="K218" s="199" t="str">
        <f>'TURMA H'!F54</f>
        <v>NÃO</v>
      </c>
      <c r="L218" s="180" t="str">
        <f>'TURMA H'!AX54</f>
        <v>NÃO</v>
      </c>
      <c r="M218" s="181">
        <f>'TURMA H'!Z54</f>
        <v>0</v>
      </c>
      <c r="N218" s="181">
        <f>'TURMA H'!H54</f>
        <v>0</v>
      </c>
      <c r="O218" s="182" t="str">
        <f t="shared" si="51"/>
        <v>Terça e Quinta</v>
      </c>
      <c r="P218" s="183" t="s">
        <v>148</v>
      </c>
      <c r="Q218" s="182" t="str">
        <f t="shared" si="52"/>
        <v/>
      </c>
      <c r="R218" s="182"/>
      <c r="S218" s="227"/>
      <c r="T218" s="241"/>
      <c r="U218" s="229" t="str">
        <f t="shared" ca="1" si="53"/>
        <v/>
      </c>
      <c r="V218" s="182"/>
      <c r="W218" s="182"/>
      <c r="X218" s="182"/>
      <c r="Y218" s="230"/>
      <c r="Z218" s="248"/>
      <c r="AA218" s="248"/>
      <c r="AB218" s="182"/>
      <c r="AC218" s="182"/>
      <c r="AD218" s="182"/>
      <c r="AE218" s="182"/>
      <c r="AF218" s="182"/>
      <c r="AG218" s="182"/>
      <c r="AH218" s="182"/>
      <c r="AI218" s="182"/>
      <c r="AJ218" s="182"/>
      <c r="AK218" s="182"/>
      <c r="AL218" s="237"/>
      <c r="AM218" s="265"/>
      <c r="AN218" s="239"/>
      <c r="AO218" s="238"/>
      <c r="AP218" s="182"/>
      <c r="AQ218" s="182"/>
      <c r="AR218" s="227"/>
      <c r="AS218" s="232"/>
      <c r="AT218" s="232"/>
      <c r="AU218" s="232"/>
      <c r="AV218" s="238"/>
      <c r="AW218" s="240"/>
      <c r="AX218" s="184"/>
      <c r="AY218" s="238"/>
      <c r="AZ218" s="238"/>
      <c r="BA218" s="232"/>
      <c r="BB218" s="238"/>
      <c r="BC218" s="238"/>
      <c r="BD218" s="182"/>
      <c r="BE218" s="182"/>
      <c r="BF218" s="238"/>
      <c r="BG218" s="234" t="str">
        <f t="shared" si="50"/>
        <v>NÃO</v>
      </c>
      <c r="BH218" s="281">
        <f>'TURMA H'!AK54</f>
        <v>0</v>
      </c>
      <c r="BI218" s="281">
        <f>'TURMA H'!AL54</f>
        <v>0</v>
      </c>
      <c r="BJ218" s="281">
        <f>'TURMA H'!AM54</f>
        <v>0</v>
      </c>
      <c r="BK218" s="281" t="str">
        <f>'TURMA H'!AN54</f>
        <v/>
      </c>
      <c r="BL218" s="235" t="str">
        <f>'TURMA H'!AR54</f>
        <v>NÃO</v>
      </c>
      <c r="BM218" s="235">
        <f>'TURMA H'!AS54</f>
        <v>0</v>
      </c>
      <c r="BN218" s="235">
        <f>'TURMA H'!AT54</f>
        <v>0</v>
      </c>
      <c r="BO218" s="235" t="str">
        <f>'TURMA H'!AU54</f>
        <v>NÃO</v>
      </c>
      <c r="BP218" s="235">
        <f>'TURMA H'!AV54</f>
        <v>0</v>
      </c>
      <c r="BQ218" s="235">
        <f>'TURMA H'!AW54</f>
        <v>0</v>
      </c>
      <c r="BS218" s="187"/>
      <c r="BT218" s="187"/>
      <c r="BU218" s="187"/>
      <c r="BV218" s="187"/>
      <c r="BW218" s="187"/>
      <c r="BX218" s="187"/>
      <c r="BY218" s="187"/>
      <c r="BZ218" s="187"/>
      <c r="CA218" s="187"/>
      <c r="CB218" s="187"/>
      <c r="CC218" s="187"/>
      <c r="CD218" s="187"/>
      <c r="CE218" s="187"/>
      <c r="CF218" s="187"/>
      <c r="CG218" s="187"/>
      <c r="CH218" s="187"/>
      <c r="CI218" s="187"/>
      <c r="CJ218" s="187"/>
      <c r="CK218" s="187"/>
      <c r="CL218" s="187"/>
      <c r="CM218" s="187"/>
      <c r="CN218" s="187"/>
      <c r="CO218" s="187"/>
      <c r="CP218" s="187"/>
      <c r="CQ218" s="187"/>
    </row>
    <row r="219" spans="1:95" s="185" customFormat="1" ht="38.25" customHeight="1" thickTop="1" thickBot="1" x14ac:dyDescent="0.3">
      <c r="A219" s="196"/>
      <c r="B219" s="196"/>
      <c r="C219" s="197"/>
      <c r="D219" s="197"/>
      <c r="E219" s="197"/>
      <c r="F219" s="198">
        <f>'TURMA H'!A55</f>
        <v>0</v>
      </c>
      <c r="G219" s="197">
        <f>'TURMA H'!B55</f>
        <v>0</v>
      </c>
      <c r="H219" s="197">
        <f>'TURMA H'!C55</f>
        <v>0</v>
      </c>
      <c r="I219" s="197">
        <f>'TURMA H'!D55</f>
        <v>0</v>
      </c>
      <c r="J219" s="196">
        <f>'TURMA H'!E55</f>
        <v>0</v>
      </c>
      <c r="K219" s="200">
        <f>'TURMA H'!F55</f>
        <v>0</v>
      </c>
      <c r="L219" s="196">
        <f>'TURMA H'!AX55</f>
        <v>0</v>
      </c>
      <c r="M219" s="196">
        <f>'TURMA H'!Z55</f>
        <v>0</v>
      </c>
      <c r="N219" s="196"/>
      <c r="O219" s="247" t="s">
        <v>197</v>
      </c>
      <c r="P219" s="247" t="s">
        <v>149</v>
      </c>
      <c r="Q219" s="247" t="s">
        <v>201</v>
      </c>
      <c r="R219" s="264"/>
      <c r="S219" s="265"/>
      <c r="T219" s="265"/>
      <c r="U219" s="266"/>
      <c r="V219" s="265"/>
      <c r="W219" s="265"/>
      <c r="X219" s="265"/>
      <c r="Y219" s="265"/>
      <c r="Z219" s="267"/>
      <c r="AA219" s="267"/>
      <c r="AB219" s="265"/>
      <c r="AC219" s="265"/>
      <c r="AD219" s="265"/>
      <c r="AE219" s="265"/>
      <c r="AF219" s="265"/>
      <c r="AG219" s="265"/>
      <c r="AH219" s="265"/>
      <c r="AI219" s="265"/>
      <c r="AJ219" s="265"/>
      <c r="AK219" s="265"/>
      <c r="AL219" s="265"/>
      <c r="AM219" s="238"/>
      <c r="AN219" s="267"/>
      <c r="AO219" s="265"/>
      <c r="AP219" s="265"/>
      <c r="AQ219" s="265"/>
      <c r="AR219" s="265"/>
      <c r="AS219" s="268"/>
      <c r="AT219" s="268"/>
      <c r="AU219" s="268"/>
      <c r="AV219" s="265"/>
      <c r="AW219" s="265"/>
      <c r="AX219" s="265"/>
      <c r="AY219" s="265"/>
      <c r="AZ219" s="265"/>
      <c r="BA219" s="265"/>
      <c r="BB219" s="265"/>
      <c r="BC219" s="265"/>
      <c r="BD219" s="265"/>
      <c r="BE219" s="265"/>
      <c r="BF219" s="265"/>
      <c r="BG219" s="269"/>
      <c r="BH219" s="280"/>
      <c r="BI219" s="280"/>
      <c r="BJ219" s="280"/>
      <c r="BK219" s="280"/>
      <c r="BL219" s="270"/>
      <c r="BM219" s="270"/>
      <c r="BN219" s="270"/>
      <c r="BO219" s="270"/>
      <c r="BP219" s="270"/>
      <c r="BQ219" s="271"/>
      <c r="BS219" s="187"/>
      <c r="BT219" s="187"/>
      <c r="BU219" s="187"/>
      <c r="BV219" s="187"/>
      <c r="BW219" s="187"/>
      <c r="BX219" s="187"/>
      <c r="BY219" s="187"/>
      <c r="BZ219" s="187"/>
      <c r="CA219" s="187"/>
      <c r="CB219" s="187"/>
      <c r="CC219" s="187"/>
      <c r="CD219" s="187"/>
      <c r="CE219" s="187"/>
      <c r="CF219" s="187"/>
      <c r="CG219" s="187"/>
      <c r="CH219" s="187"/>
      <c r="CI219" s="187"/>
      <c r="CJ219" s="187"/>
      <c r="CK219" s="187"/>
      <c r="CL219" s="187"/>
      <c r="CM219" s="187"/>
      <c r="CN219" s="187"/>
      <c r="CO219" s="187"/>
      <c r="CP219" s="187"/>
      <c r="CQ219" s="187"/>
    </row>
    <row r="220" spans="1:95" s="185" customFormat="1" ht="15.75" customHeight="1" thickTop="1" x14ac:dyDescent="0.25">
      <c r="A220" s="180">
        <f t="shared" si="45"/>
        <v>2014.3</v>
      </c>
      <c r="B220" s="180" t="str">
        <f t="shared" si="46"/>
        <v>SOLAR</v>
      </c>
      <c r="C220" s="178" t="str">
        <f t="shared" si="47"/>
        <v>COLETIVO PELOURINHO</v>
      </c>
      <c r="D220" s="178" t="str">
        <f t="shared" si="48"/>
        <v>Escola Olodum</v>
      </c>
      <c r="E220" s="179" t="str">
        <f t="shared" si="49"/>
        <v>Vinicius Gomez</v>
      </c>
      <c r="F220" s="179" t="str">
        <f>'TURMA I'!A30</f>
        <v>NÃO</v>
      </c>
      <c r="G220" s="179" t="str">
        <f>'TURMA I'!B30</f>
        <v>NÃO</v>
      </c>
      <c r="H220" s="179" t="str">
        <f>'TURMA I'!C30</f>
        <v>NÃO</v>
      </c>
      <c r="I220" s="179" t="str">
        <f>'TURMA I'!D30</f>
        <v>NÃO</v>
      </c>
      <c r="J220" s="179" t="str">
        <f>'TURMA I'!E30</f>
        <v>NÃO</v>
      </c>
      <c r="K220" s="199" t="str">
        <f>'TURMA I'!F30</f>
        <v>NÃO</v>
      </c>
      <c r="L220" s="180" t="str">
        <f>'TURMA I'!AX30</f>
        <v>NÃO</v>
      </c>
      <c r="M220" s="181">
        <f>'TURMA I'!Z30</f>
        <v>0</v>
      </c>
      <c r="N220" s="181">
        <f>'TURMA I'!H30</f>
        <v>0</v>
      </c>
      <c r="O220" s="182" t="str">
        <f>IF($O$219="SELECIONE OS DIAS DE AULAS","",$O$219)</f>
        <v>Terça e Quinta</v>
      </c>
      <c r="P220" s="183" t="s">
        <v>149</v>
      </c>
      <c r="Q220" s="182" t="str">
        <f>IF($Q$219="SELECIONE AQUI O CURSO","",$Q$219)</f>
        <v/>
      </c>
      <c r="R220" s="182"/>
      <c r="S220" s="227"/>
      <c r="T220" s="241"/>
      <c r="U220" s="229" t="str">
        <f t="shared" ca="1" si="53"/>
        <v/>
      </c>
      <c r="V220" s="182"/>
      <c r="W220" s="182"/>
      <c r="X220" s="182"/>
      <c r="Y220" s="230"/>
      <c r="Z220" s="248"/>
      <c r="AA220" s="248"/>
      <c r="AB220" s="182"/>
      <c r="AC220" s="182"/>
      <c r="AD220" s="182"/>
      <c r="AE220" s="182"/>
      <c r="AF220" s="182"/>
      <c r="AG220" s="182"/>
      <c r="AH220" s="182"/>
      <c r="AI220" s="182"/>
      <c r="AJ220" s="182"/>
      <c r="AK220" s="182"/>
      <c r="AL220" s="237"/>
      <c r="AM220" s="238"/>
      <c r="AN220" s="239"/>
      <c r="AO220" s="238"/>
      <c r="AP220" s="182"/>
      <c r="AQ220" s="182"/>
      <c r="AR220" s="227"/>
      <c r="AS220" s="232"/>
      <c r="AT220" s="232"/>
      <c r="AU220" s="232"/>
      <c r="AV220" s="238"/>
      <c r="AW220" s="240"/>
      <c r="AX220" s="184"/>
      <c r="AY220" s="238"/>
      <c r="AZ220" s="238"/>
      <c r="BA220" s="232"/>
      <c r="BB220" s="238"/>
      <c r="BC220" s="238"/>
      <c r="BD220" s="182"/>
      <c r="BE220" s="182"/>
      <c r="BF220" s="238"/>
      <c r="BG220" s="234" t="str">
        <f t="shared" ref="BG220:BG244" si="54">IF(K220="SIM",IF(OR(Z220&lt;&gt;0,AA220&lt;&gt;0),"SIM","NÃO"),"NÃO")</f>
        <v>NÃO</v>
      </c>
      <c r="BH220" s="281">
        <f>'TURMA I'!AK30</f>
        <v>0</v>
      </c>
      <c r="BI220" s="281">
        <f>'TURMA I'!AL30</f>
        <v>0</v>
      </c>
      <c r="BJ220" s="281">
        <f>'TURMA I'!AM30</f>
        <v>0</v>
      </c>
      <c r="BK220" s="281" t="str">
        <f>'TURMA I'!AN30</f>
        <v/>
      </c>
      <c r="BL220" s="235" t="str">
        <f>'TURMA I'!AR30</f>
        <v>NÃO</v>
      </c>
      <c r="BM220" s="235">
        <f>'TURMA I'!AS30</f>
        <v>0</v>
      </c>
      <c r="BN220" s="235">
        <f>'TURMA I'!AT30</f>
        <v>0</v>
      </c>
      <c r="BO220" s="235" t="str">
        <f>'TURMA I'!AU30</f>
        <v>NÃO</v>
      </c>
      <c r="BP220" s="235">
        <f>'TURMA I'!AV30</f>
        <v>0</v>
      </c>
      <c r="BQ220" s="235">
        <f>'TURMA I'!AW30</f>
        <v>0</v>
      </c>
      <c r="BS220" s="187"/>
      <c r="BT220" s="187"/>
      <c r="BU220" s="187"/>
      <c r="BV220" s="187"/>
      <c r="BW220" s="187"/>
      <c r="BX220" s="187"/>
      <c r="BY220" s="187"/>
      <c r="BZ220" s="187"/>
      <c r="CA220" s="187"/>
      <c r="CB220" s="187"/>
      <c r="CC220" s="187"/>
      <c r="CD220" s="187"/>
      <c r="CE220" s="187"/>
      <c r="CF220" s="187"/>
      <c r="CG220" s="187"/>
      <c r="CH220" s="187"/>
      <c r="CI220" s="187"/>
      <c r="CJ220" s="187"/>
      <c r="CK220" s="187"/>
      <c r="CL220" s="187"/>
      <c r="CM220" s="187"/>
      <c r="CN220" s="187"/>
      <c r="CO220" s="187"/>
      <c r="CP220" s="187"/>
      <c r="CQ220" s="187"/>
    </row>
    <row r="221" spans="1:95" s="185" customFormat="1" ht="15.75" customHeight="1" x14ac:dyDescent="0.25">
      <c r="A221" s="180">
        <f t="shared" si="45"/>
        <v>2014.3</v>
      </c>
      <c r="B221" s="180" t="str">
        <f t="shared" si="46"/>
        <v>SOLAR</v>
      </c>
      <c r="C221" s="179" t="str">
        <f t="shared" si="47"/>
        <v>COLETIVO PELOURINHO</v>
      </c>
      <c r="D221" s="179" t="str">
        <f t="shared" si="48"/>
        <v>Escola Olodum</v>
      </c>
      <c r="E221" s="179" t="str">
        <f t="shared" si="49"/>
        <v>Vinicius Gomez</v>
      </c>
      <c r="F221" s="179" t="str">
        <f>'TURMA I'!A31</f>
        <v>NÃO</v>
      </c>
      <c r="G221" s="179" t="str">
        <f>'TURMA I'!B31</f>
        <v>NÃO</v>
      </c>
      <c r="H221" s="179" t="str">
        <f>'TURMA I'!C31</f>
        <v>NÃO</v>
      </c>
      <c r="I221" s="179" t="str">
        <f>'TURMA I'!D31</f>
        <v>NÃO</v>
      </c>
      <c r="J221" s="179" t="str">
        <f>'TURMA I'!E31</f>
        <v>NÃO</v>
      </c>
      <c r="K221" s="199" t="str">
        <f>'TURMA I'!F31</f>
        <v>NÃO</v>
      </c>
      <c r="L221" s="180" t="str">
        <f>'TURMA I'!AX31</f>
        <v>NÃO</v>
      </c>
      <c r="M221" s="181">
        <f>'TURMA I'!Z31</f>
        <v>0</v>
      </c>
      <c r="N221" s="181">
        <f>'TURMA I'!H31</f>
        <v>0</v>
      </c>
      <c r="O221" s="182" t="str">
        <f t="shared" ref="O221:O244" si="55">IF($O$219="SELECIONE OS DIAS DE AULAS","",$O$219)</f>
        <v>Terça e Quinta</v>
      </c>
      <c r="P221" s="183" t="s">
        <v>149</v>
      </c>
      <c r="Q221" s="182" t="str">
        <f t="shared" ref="Q221:Q244" si="56">IF($Q$219="SELECIONE AQUI O CURSO","",$Q$219)</f>
        <v/>
      </c>
      <c r="R221" s="182"/>
      <c r="S221" s="227"/>
      <c r="T221" s="241"/>
      <c r="U221" s="229" t="str">
        <f t="shared" ca="1" si="53"/>
        <v/>
      </c>
      <c r="V221" s="182"/>
      <c r="W221" s="182"/>
      <c r="X221" s="182"/>
      <c r="Y221" s="230"/>
      <c r="Z221" s="248"/>
      <c r="AA221" s="248"/>
      <c r="AB221" s="182"/>
      <c r="AC221" s="182"/>
      <c r="AD221" s="182"/>
      <c r="AE221" s="182"/>
      <c r="AF221" s="182"/>
      <c r="AG221" s="182"/>
      <c r="AH221" s="182"/>
      <c r="AI221" s="182"/>
      <c r="AJ221" s="182"/>
      <c r="AK221" s="182"/>
      <c r="AL221" s="237"/>
      <c r="AM221" s="238"/>
      <c r="AN221" s="239"/>
      <c r="AO221" s="238"/>
      <c r="AP221" s="182"/>
      <c r="AQ221" s="182"/>
      <c r="AR221" s="227"/>
      <c r="AS221" s="232"/>
      <c r="AT221" s="232"/>
      <c r="AU221" s="232"/>
      <c r="AV221" s="238"/>
      <c r="AW221" s="240"/>
      <c r="AX221" s="184"/>
      <c r="AY221" s="238"/>
      <c r="AZ221" s="238"/>
      <c r="BA221" s="232"/>
      <c r="BB221" s="238"/>
      <c r="BC221" s="238"/>
      <c r="BD221" s="182"/>
      <c r="BE221" s="182"/>
      <c r="BF221" s="238"/>
      <c r="BG221" s="234" t="str">
        <f t="shared" si="54"/>
        <v>NÃO</v>
      </c>
      <c r="BH221" s="281">
        <f>'TURMA I'!AK31</f>
        <v>0</v>
      </c>
      <c r="BI221" s="281">
        <f>'TURMA I'!AL31</f>
        <v>0</v>
      </c>
      <c r="BJ221" s="281">
        <f>'TURMA I'!AM31</f>
        <v>0</v>
      </c>
      <c r="BK221" s="281" t="str">
        <f>'TURMA I'!AN31</f>
        <v/>
      </c>
      <c r="BL221" s="235" t="str">
        <f>'TURMA I'!AR31</f>
        <v>NÃO</v>
      </c>
      <c r="BM221" s="235">
        <f>'TURMA I'!AS31</f>
        <v>0</v>
      </c>
      <c r="BN221" s="235">
        <f>'TURMA I'!AT31</f>
        <v>0</v>
      </c>
      <c r="BO221" s="235" t="str">
        <f>'TURMA I'!AU31</f>
        <v>NÃO</v>
      </c>
      <c r="BP221" s="235">
        <f>'TURMA I'!AV31</f>
        <v>0</v>
      </c>
      <c r="BQ221" s="235">
        <f>'TURMA I'!AW31</f>
        <v>0</v>
      </c>
      <c r="BS221" s="187"/>
      <c r="BT221" s="187"/>
      <c r="BU221" s="187"/>
      <c r="BV221" s="187"/>
      <c r="BW221" s="187"/>
      <c r="BX221" s="187"/>
      <c r="BY221" s="187"/>
      <c r="BZ221" s="187"/>
      <c r="CA221" s="187"/>
      <c r="CB221" s="187"/>
      <c r="CC221" s="187"/>
      <c r="CD221" s="187"/>
      <c r="CE221" s="187"/>
      <c r="CF221" s="187"/>
      <c r="CG221" s="187"/>
      <c r="CH221" s="187"/>
      <c r="CI221" s="187"/>
      <c r="CJ221" s="187"/>
      <c r="CK221" s="187"/>
      <c r="CL221" s="187"/>
      <c r="CM221" s="187"/>
      <c r="CN221" s="187"/>
      <c r="CO221" s="187"/>
      <c r="CP221" s="187"/>
      <c r="CQ221" s="187"/>
    </row>
    <row r="222" spans="1:95" s="185" customFormat="1" ht="15.75" customHeight="1" x14ac:dyDescent="0.25">
      <c r="A222" s="180">
        <f t="shared" si="45"/>
        <v>2014.3</v>
      </c>
      <c r="B222" s="180" t="str">
        <f t="shared" si="46"/>
        <v>SOLAR</v>
      </c>
      <c r="C222" s="179" t="str">
        <f t="shared" si="47"/>
        <v>COLETIVO PELOURINHO</v>
      </c>
      <c r="D222" s="179" t="str">
        <f t="shared" si="48"/>
        <v>Escola Olodum</v>
      </c>
      <c r="E222" s="179" t="str">
        <f t="shared" si="49"/>
        <v>Vinicius Gomez</v>
      </c>
      <c r="F222" s="179" t="str">
        <f>'TURMA I'!A32</f>
        <v>NÃO</v>
      </c>
      <c r="G222" s="179" t="str">
        <f>'TURMA I'!B32</f>
        <v>NÃO</v>
      </c>
      <c r="H222" s="179" t="str">
        <f>'TURMA I'!C32</f>
        <v>NÃO</v>
      </c>
      <c r="I222" s="179" t="str">
        <f>'TURMA I'!D32</f>
        <v>NÃO</v>
      </c>
      <c r="J222" s="179" t="str">
        <f>'TURMA I'!E32</f>
        <v>NÃO</v>
      </c>
      <c r="K222" s="199" t="str">
        <f>'TURMA I'!F32</f>
        <v>NÃO</v>
      </c>
      <c r="L222" s="180" t="str">
        <f>'TURMA I'!AX32</f>
        <v>NÃO</v>
      </c>
      <c r="M222" s="181">
        <f>'TURMA I'!Z32</f>
        <v>0</v>
      </c>
      <c r="N222" s="181">
        <f>'TURMA I'!H32</f>
        <v>0</v>
      </c>
      <c r="O222" s="182" t="str">
        <f t="shared" si="55"/>
        <v>Terça e Quinta</v>
      </c>
      <c r="P222" s="183" t="s">
        <v>149</v>
      </c>
      <c r="Q222" s="182" t="str">
        <f t="shared" si="56"/>
        <v/>
      </c>
      <c r="R222" s="182"/>
      <c r="S222" s="227"/>
      <c r="T222" s="241"/>
      <c r="U222" s="229" t="str">
        <f t="shared" ca="1" si="53"/>
        <v/>
      </c>
      <c r="V222" s="182"/>
      <c r="W222" s="182"/>
      <c r="X222" s="182"/>
      <c r="Y222" s="230"/>
      <c r="Z222" s="248"/>
      <c r="AA222" s="248"/>
      <c r="AB222" s="182"/>
      <c r="AC222" s="182"/>
      <c r="AD222" s="182"/>
      <c r="AE222" s="182"/>
      <c r="AF222" s="182"/>
      <c r="AG222" s="182"/>
      <c r="AH222" s="182"/>
      <c r="AI222" s="182"/>
      <c r="AJ222" s="182"/>
      <c r="AK222" s="182"/>
      <c r="AL222" s="237"/>
      <c r="AM222" s="238"/>
      <c r="AN222" s="239"/>
      <c r="AO222" s="238"/>
      <c r="AP222" s="182"/>
      <c r="AQ222" s="182"/>
      <c r="AR222" s="227"/>
      <c r="AS222" s="232"/>
      <c r="AT222" s="232"/>
      <c r="AU222" s="232"/>
      <c r="AV222" s="238"/>
      <c r="AW222" s="240"/>
      <c r="AX222" s="184"/>
      <c r="AY222" s="238"/>
      <c r="AZ222" s="238"/>
      <c r="BA222" s="232"/>
      <c r="BB222" s="238"/>
      <c r="BC222" s="238"/>
      <c r="BD222" s="182"/>
      <c r="BE222" s="182"/>
      <c r="BF222" s="238"/>
      <c r="BG222" s="234" t="str">
        <f t="shared" si="54"/>
        <v>NÃO</v>
      </c>
      <c r="BH222" s="281">
        <f>'TURMA I'!AK32</f>
        <v>0</v>
      </c>
      <c r="BI222" s="281">
        <f>'TURMA I'!AL32</f>
        <v>0</v>
      </c>
      <c r="BJ222" s="281">
        <f>'TURMA I'!AM32</f>
        <v>0</v>
      </c>
      <c r="BK222" s="281" t="str">
        <f>'TURMA I'!AN32</f>
        <v/>
      </c>
      <c r="BL222" s="235" t="str">
        <f>'TURMA I'!AR32</f>
        <v>NÃO</v>
      </c>
      <c r="BM222" s="235">
        <f>'TURMA I'!AS32</f>
        <v>0</v>
      </c>
      <c r="BN222" s="235">
        <f>'TURMA I'!AT32</f>
        <v>0</v>
      </c>
      <c r="BO222" s="235" t="str">
        <f>'TURMA I'!AU32</f>
        <v>NÃO</v>
      </c>
      <c r="BP222" s="235">
        <f>'TURMA I'!AV32</f>
        <v>0</v>
      </c>
      <c r="BQ222" s="235">
        <f>'TURMA I'!AW32</f>
        <v>0</v>
      </c>
      <c r="BS222" s="187"/>
      <c r="BT222" s="187"/>
      <c r="BU222" s="187"/>
      <c r="BV222" s="187"/>
      <c r="BW222" s="187"/>
      <c r="BX222" s="187"/>
      <c r="BY222" s="187"/>
      <c r="BZ222" s="187"/>
      <c r="CA222" s="187"/>
      <c r="CB222" s="187"/>
      <c r="CC222" s="187"/>
      <c r="CD222" s="187"/>
      <c r="CE222" s="187"/>
      <c r="CF222" s="187"/>
      <c r="CG222" s="187"/>
      <c r="CH222" s="187"/>
      <c r="CI222" s="187"/>
      <c r="CJ222" s="187"/>
      <c r="CK222" s="187"/>
      <c r="CL222" s="187"/>
      <c r="CM222" s="187"/>
      <c r="CN222" s="187"/>
      <c r="CO222" s="187"/>
      <c r="CP222" s="187"/>
      <c r="CQ222" s="187"/>
    </row>
    <row r="223" spans="1:95" s="185" customFormat="1" ht="15.75" customHeight="1" x14ac:dyDescent="0.25">
      <c r="A223" s="180">
        <f t="shared" si="45"/>
        <v>2014.3</v>
      </c>
      <c r="B223" s="180" t="str">
        <f t="shared" si="46"/>
        <v>SOLAR</v>
      </c>
      <c r="C223" s="179" t="str">
        <f t="shared" si="47"/>
        <v>COLETIVO PELOURINHO</v>
      </c>
      <c r="D223" s="179" t="str">
        <f t="shared" si="48"/>
        <v>Escola Olodum</v>
      </c>
      <c r="E223" s="179" t="str">
        <f t="shared" si="49"/>
        <v>Vinicius Gomez</v>
      </c>
      <c r="F223" s="179" t="str">
        <f>'TURMA I'!A33</f>
        <v>NÃO</v>
      </c>
      <c r="G223" s="179" t="str">
        <f>'TURMA I'!B33</f>
        <v>NÃO</v>
      </c>
      <c r="H223" s="179" t="str">
        <f>'TURMA I'!C33</f>
        <v>NÃO</v>
      </c>
      <c r="I223" s="179" t="str">
        <f>'TURMA I'!D33</f>
        <v>NÃO</v>
      </c>
      <c r="J223" s="179" t="str">
        <f>'TURMA I'!E33</f>
        <v>NÃO</v>
      </c>
      <c r="K223" s="199" t="str">
        <f>'TURMA I'!F33</f>
        <v>NÃO</v>
      </c>
      <c r="L223" s="180" t="str">
        <f>'TURMA I'!AX33</f>
        <v>NÃO</v>
      </c>
      <c r="M223" s="181">
        <f>'TURMA I'!Z33</f>
        <v>0</v>
      </c>
      <c r="N223" s="181">
        <f>'TURMA I'!H33</f>
        <v>0</v>
      </c>
      <c r="O223" s="182" t="str">
        <f t="shared" si="55"/>
        <v>Terça e Quinta</v>
      </c>
      <c r="P223" s="183" t="s">
        <v>149</v>
      </c>
      <c r="Q223" s="182" t="str">
        <f t="shared" si="56"/>
        <v/>
      </c>
      <c r="R223" s="182"/>
      <c r="S223" s="227"/>
      <c r="T223" s="241"/>
      <c r="U223" s="229" t="str">
        <f t="shared" ca="1" si="53"/>
        <v/>
      </c>
      <c r="V223" s="182"/>
      <c r="W223" s="182"/>
      <c r="X223" s="182"/>
      <c r="Y223" s="230"/>
      <c r="Z223" s="248"/>
      <c r="AA223" s="248"/>
      <c r="AB223" s="182"/>
      <c r="AC223" s="182"/>
      <c r="AD223" s="182"/>
      <c r="AE223" s="182"/>
      <c r="AF223" s="182"/>
      <c r="AG223" s="182"/>
      <c r="AH223" s="182"/>
      <c r="AI223" s="182"/>
      <c r="AJ223" s="182"/>
      <c r="AK223" s="182"/>
      <c r="AL223" s="237"/>
      <c r="AM223" s="238"/>
      <c r="AN223" s="239"/>
      <c r="AO223" s="238"/>
      <c r="AP223" s="182"/>
      <c r="AQ223" s="182"/>
      <c r="AR223" s="227"/>
      <c r="AS223" s="232"/>
      <c r="AT223" s="232"/>
      <c r="AU223" s="232"/>
      <c r="AV223" s="238"/>
      <c r="AW223" s="240"/>
      <c r="AX223" s="184"/>
      <c r="AY223" s="238"/>
      <c r="AZ223" s="238"/>
      <c r="BA223" s="232"/>
      <c r="BB223" s="238"/>
      <c r="BC223" s="238"/>
      <c r="BD223" s="182"/>
      <c r="BE223" s="182"/>
      <c r="BF223" s="238"/>
      <c r="BG223" s="234" t="str">
        <f t="shared" si="54"/>
        <v>NÃO</v>
      </c>
      <c r="BH223" s="281">
        <f>'TURMA I'!AK33</f>
        <v>0</v>
      </c>
      <c r="BI223" s="281">
        <f>'TURMA I'!AL33</f>
        <v>0</v>
      </c>
      <c r="BJ223" s="281">
        <f>'TURMA I'!AM33</f>
        <v>0</v>
      </c>
      <c r="BK223" s="281" t="str">
        <f>'TURMA I'!AN33</f>
        <v/>
      </c>
      <c r="BL223" s="235" t="str">
        <f>'TURMA I'!AR33</f>
        <v>NÃO</v>
      </c>
      <c r="BM223" s="235">
        <f>'TURMA I'!AS33</f>
        <v>0</v>
      </c>
      <c r="BN223" s="235">
        <f>'TURMA I'!AT33</f>
        <v>0</v>
      </c>
      <c r="BO223" s="235" t="str">
        <f>'TURMA I'!AU33</f>
        <v>NÃO</v>
      </c>
      <c r="BP223" s="235">
        <f>'TURMA I'!AV33</f>
        <v>0</v>
      </c>
      <c r="BQ223" s="235">
        <f>'TURMA I'!AW33</f>
        <v>0</v>
      </c>
      <c r="BS223" s="187"/>
      <c r="BT223" s="187"/>
      <c r="BU223" s="187"/>
      <c r="BV223" s="187"/>
      <c r="BW223" s="187"/>
      <c r="BX223" s="187"/>
      <c r="BY223" s="187"/>
      <c r="BZ223" s="187"/>
      <c r="CA223" s="187"/>
      <c r="CB223" s="187"/>
      <c r="CC223" s="187"/>
      <c r="CD223" s="187"/>
      <c r="CE223" s="187"/>
      <c r="CF223" s="187"/>
      <c r="CG223" s="187"/>
      <c r="CH223" s="187"/>
      <c r="CI223" s="187"/>
      <c r="CJ223" s="187"/>
      <c r="CK223" s="187"/>
      <c r="CL223" s="187"/>
      <c r="CM223" s="187"/>
      <c r="CN223" s="187"/>
      <c r="CO223" s="187"/>
      <c r="CP223" s="187"/>
      <c r="CQ223" s="187"/>
    </row>
    <row r="224" spans="1:95" s="185" customFormat="1" ht="15.75" customHeight="1" x14ac:dyDescent="0.25">
      <c r="A224" s="180">
        <f t="shared" si="45"/>
        <v>2014.3</v>
      </c>
      <c r="B224" s="180" t="str">
        <f t="shared" si="46"/>
        <v>SOLAR</v>
      </c>
      <c r="C224" s="179" t="str">
        <f t="shared" si="47"/>
        <v>COLETIVO PELOURINHO</v>
      </c>
      <c r="D224" s="179" t="str">
        <f t="shared" si="48"/>
        <v>Escola Olodum</v>
      </c>
      <c r="E224" s="179" t="str">
        <f t="shared" si="49"/>
        <v>Vinicius Gomez</v>
      </c>
      <c r="F224" s="179" t="str">
        <f>'TURMA I'!A34</f>
        <v>NÃO</v>
      </c>
      <c r="G224" s="179" t="str">
        <f>'TURMA I'!B34</f>
        <v>NÃO</v>
      </c>
      <c r="H224" s="179" t="str">
        <f>'TURMA I'!C34</f>
        <v>NÃO</v>
      </c>
      <c r="I224" s="179" t="str">
        <f>'TURMA I'!D34</f>
        <v>NÃO</v>
      </c>
      <c r="J224" s="179" t="str">
        <f>'TURMA I'!E34</f>
        <v>NÃO</v>
      </c>
      <c r="K224" s="199" t="str">
        <f>'TURMA I'!F34</f>
        <v>NÃO</v>
      </c>
      <c r="L224" s="180" t="str">
        <f>'TURMA I'!AX34</f>
        <v>NÃO</v>
      </c>
      <c r="M224" s="181">
        <f>'TURMA I'!Z34</f>
        <v>0</v>
      </c>
      <c r="N224" s="181">
        <f>'TURMA I'!H34</f>
        <v>0</v>
      </c>
      <c r="O224" s="182" t="str">
        <f t="shared" si="55"/>
        <v>Terça e Quinta</v>
      </c>
      <c r="P224" s="183" t="s">
        <v>149</v>
      </c>
      <c r="Q224" s="182" t="str">
        <f t="shared" si="56"/>
        <v/>
      </c>
      <c r="R224" s="182"/>
      <c r="S224" s="227"/>
      <c r="T224" s="241"/>
      <c r="U224" s="229" t="str">
        <f t="shared" ca="1" si="53"/>
        <v/>
      </c>
      <c r="V224" s="182"/>
      <c r="W224" s="182"/>
      <c r="X224" s="182"/>
      <c r="Y224" s="230"/>
      <c r="Z224" s="248"/>
      <c r="AA224" s="248"/>
      <c r="AB224" s="182"/>
      <c r="AC224" s="182"/>
      <c r="AD224" s="182"/>
      <c r="AE224" s="182"/>
      <c r="AF224" s="182"/>
      <c r="AG224" s="182"/>
      <c r="AH224" s="182"/>
      <c r="AI224" s="182"/>
      <c r="AJ224" s="182"/>
      <c r="AK224" s="182"/>
      <c r="AL224" s="237"/>
      <c r="AM224" s="238"/>
      <c r="AN224" s="239"/>
      <c r="AO224" s="238"/>
      <c r="AP224" s="182"/>
      <c r="AQ224" s="182"/>
      <c r="AR224" s="227"/>
      <c r="AS224" s="232"/>
      <c r="AT224" s="232"/>
      <c r="AU224" s="232"/>
      <c r="AV224" s="238"/>
      <c r="AW224" s="240"/>
      <c r="AX224" s="184"/>
      <c r="AY224" s="238"/>
      <c r="AZ224" s="238"/>
      <c r="BA224" s="232"/>
      <c r="BB224" s="238"/>
      <c r="BC224" s="238"/>
      <c r="BD224" s="182"/>
      <c r="BE224" s="182"/>
      <c r="BF224" s="238"/>
      <c r="BG224" s="234" t="str">
        <f t="shared" si="54"/>
        <v>NÃO</v>
      </c>
      <c r="BH224" s="281">
        <f>'TURMA I'!AK34</f>
        <v>0</v>
      </c>
      <c r="BI224" s="281">
        <f>'TURMA I'!AL34</f>
        <v>0</v>
      </c>
      <c r="BJ224" s="281">
        <f>'TURMA I'!AM34</f>
        <v>0</v>
      </c>
      <c r="BK224" s="281" t="str">
        <f>'TURMA I'!AN34</f>
        <v/>
      </c>
      <c r="BL224" s="235" t="str">
        <f>'TURMA I'!AR34</f>
        <v>NÃO</v>
      </c>
      <c r="BM224" s="235">
        <f>'TURMA I'!AS34</f>
        <v>0</v>
      </c>
      <c r="BN224" s="235">
        <f>'TURMA I'!AT34</f>
        <v>0</v>
      </c>
      <c r="BO224" s="235" t="str">
        <f>'TURMA I'!AU34</f>
        <v>NÃO</v>
      </c>
      <c r="BP224" s="235">
        <f>'TURMA I'!AV34</f>
        <v>0</v>
      </c>
      <c r="BQ224" s="235">
        <f>'TURMA I'!AW34</f>
        <v>0</v>
      </c>
      <c r="BS224" s="187"/>
      <c r="BT224" s="187"/>
      <c r="BU224" s="187"/>
      <c r="BV224" s="187"/>
      <c r="BW224" s="187"/>
      <c r="BX224" s="187"/>
      <c r="BY224" s="187"/>
      <c r="BZ224" s="187"/>
      <c r="CA224" s="187"/>
      <c r="CB224" s="187"/>
      <c r="CC224" s="187"/>
      <c r="CD224" s="187"/>
      <c r="CE224" s="187"/>
      <c r="CF224" s="187"/>
      <c r="CG224" s="187"/>
      <c r="CH224" s="187"/>
      <c r="CI224" s="187"/>
      <c r="CJ224" s="187"/>
      <c r="CK224" s="187"/>
      <c r="CL224" s="187"/>
      <c r="CM224" s="187"/>
      <c r="CN224" s="187"/>
      <c r="CO224" s="187"/>
      <c r="CP224" s="187"/>
      <c r="CQ224" s="187"/>
    </row>
    <row r="225" spans="1:95" s="185" customFormat="1" ht="15.75" customHeight="1" x14ac:dyDescent="0.25">
      <c r="A225" s="180">
        <f t="shared" si="45"/>
        <v>2014.3</v>
      </c>
      <c r="B225" s="180" t="str">
        <f t="shared" si="46"/>
        <v>SOLAR</v>
      </c>
      <c r="C225" s="179" t="str">
        <f t="shared" si="47"/>
        <v>COLETIVO PELOURINHO</v>
      </c>
      <c r="D225" s="179" t="str">
        <f t="shared" si="48"/>
        <v>Escola Olodum</v>
      </c>
      <c r="E225" s="179" t="str">
        <f t="shared" si="49"/>
        <v>Vinicius Gomez</v>
      </c>
      <c r="F225" s="179" t="str">
        <f>'TURMA I'!A35</f>
        <v>NÃO</v>
      </c>
      <c r="G225" s="179" t="str">
        <f>'TURMA I'!B35</f>
        <v>NÃO</v>
      </c>
      <c r="H225" s="179" t="str">
        <f>'TURMA I'!C35</f>
        <v>NÃO</v>
      </c>
      <c r="I225" s="179" t="str">
        <f>'TURMA I'!D35</f>
        <v>NÃO</v>
      </c>
      <c r="J225" s="179" t="str">
        <f>'TURMA I'!E35</f>
        <v>NÃO</v>
      </c>
      <c r="K225" s="199" t="str">
        <f>'TURMA I'!F35</f>
        <v>NÃO</v>
      </c>
      <c r="L225" s="180" t="str">
        <f>'TURMA I'!AX35</f>
        <v>NÃO</v>
      </c>
      <c r="M225" s="181">
        <f>'TURMA I'!Z35</f>
        <v>0</v>
      </c>
      <c r="N225" s="181">
        <f>'TURMA I'!H35</f>
        <v>0</v>
      </c>
      <c r="O225" s="182" t="str">
        <f t="shared" si="55"/>
        <v>Terça e Quinta</v>
      </c>
      <c r="P225" s="183" t="s">
        <v>149</v>
      </c>
      <c r="Q225" s="182" t="str">
        <f t="shared" si="56"/>
        <v/>
      </c>
      <c r="R225" s="182"/>
      <c r="S225" s="227"/>
      <c r="T225" s="241"/>
      <c r="U225" s="229" t="str">
        <f t="shared" ca="1" si="53"/>
        <v/>
      </c>
      <c r="V225" s="182"/>
      <c r="W225" s="182"/>
      <c r="X225" s="182"/>
      <c r="Y225" s="230"/>
      <c r="Z225" s="248"/>
      <c r="AA225" s="248"/>
      <c r="AB225" s="182"/>
      <c r="AC225" s="182"/>
      <c r="AD225" s="182"/>
      <c r="AE225" s="182"/>
      <c r="AF225" s="182"/>
      <c r="AG225" s="182"/>
      <c r="AH225" s="182"/>
      <c r="AI225" s="182"/>
      <c r="AJ225" s="182"/>
      <c r="AK225" s="182"/>
      <c r="AL225" s="237"/>
      <c r="AM225" s="238"/>
      <c r="AN225" s="239"/>
      <c r="AO225" s="238"/>
      <c r="AP225" s="182"/>
      <c r="AQ225" s="182"/>
      <c r="AR225" s="227"/>
      <c r="AS225" s="232"/>
      <c r="AT225" s="232"/>
      <c r="AU225" s="232"/>
      <c r="AV225" s="238"/>
      <c r="AW225" s="240"/>
      <c r="AX225" s="184"/>
      <c r="AY225" s="238"/>
      <c r="AZ225" s="238"/>
      <c r="BA225" s="232"/>
      <c r="BB225" s="238"/>
      <c r="BC225" s="238"/>
      <c r="BD225" s="182"/>
      <c r="BE225" s="182"/>
      <c r="BF225" s="238"/>
      <c r="BG225" s="234" t="str">
        <f t="shared" si="54"/>
        <v>NÃO</v>
      </c>
      <c r="BH225" s="281">
        <f>'TURMA I'!AK35</f>
        <v>0</v>
      </c>
      <c r="BI225" s="281">
        <f>'TURMA I'!AL35</f>
        <v>0</v>
      </c>
      <c r="BJ225" s="281">
        <f>'TURMA I'!AM35</f>
        <v>0</v>
      </c>
      <c r="BK225" s="281" t="str">
        <f>'TURMA I'!AN35</f>
        <v/>
      </c>
      <c r="BL225" s="235" t="str">
        <f>'TURMA I'!AR35</f>
        <v>NÃO</v>
      </c>
      <c r="BM225" s="235">
        <f>'TURMA I'!AS35</f>
        <v>0</v>
      </c>
      <c r="BN225" s="235">
        <f>'TURMA I'!AT35</f>
        <v>0</v>
      </c>
      <c r="BO225" s="235" t="str">
        <f>'TURMA I'!AU35</f>
        <v>NÃO</v>
      </c>
      <c r="BP225" s="235">
        <f>'TURMA I'!AV35</f>
        <v>0</v>
      </c>
      <c r="BQ225" s="235">
        <f>'TURMA I'!AW35</f>
        <v>0</v>
      </c>
      <c r="BS225" s="187"/>
      <c r="BT225" s="187"/>
      <c r="BU225" s="187"/>
      <c r="BV225" s="187"/>
      <c r="BW225" s="187"/>
      <c r="BX225" s="187"/>
      <c r="BY225" s="187"/>
      <c r="BZ225" s="187"/>
      <c r="CA225" s="187"/>
      <c r="CB225" s="187"/>
      <c r="CC225" s="187"/>
      <c r="CD225" s="187"/>
      <c r="CE225" s="187"/>
      <c r="CF225" s="187"/>
      <c r="CG225" s="187"/>
      <c r="CH225" s="187"/>
      <c r="CI225" s="187"/>
      <c r="CJ225" s="187"/>
      <c r="CK225" s="187"/>
      <c r="CL225" s="187"/>
      <c r="CM225" s="187"/>
      <c r="CN225" s="187"/>
      <c r="CO225" s="187"/>
      <c r="CP225" s="187"/>
      <c r="CQ225" s="187"/>
    </row>
    <row r="226" spans="1:95" s="185" customFormat="1" ht="15.75" customHeight="1" x14ac:dyDescent="0.25">
      <c r="A226" s="180">
        <f t="shared" si="45"/>
        <v>2014.3</v>
      </c>
      <c r="B226" s="180" t="str">
        <f t="shared" si="46"/>
        <v>SOLAR</v>
      </c>
      <c r="C226" s="179" t="str">
        <f t="shared" si="47"/>
        <v>COLETIVO PELOURINHO</v>
      </c>
      <c r="D226" s="179" t="str">
        <f t="shared" si="48"/>
        <v>Escola Olodum</v>
      </c>
      <c r="E226" s="179" t="str">
        <f t="shared" si="49"/>
        <v>Vinicius Gomez</v>
      </c>
      <c r="F226" s="179" t="str">
        <f>'TURMA I'!A36</f>
        <v>NÃO</v>
      </c>
      <c r="G226" s="179" t="str">
        <f>'TURMA I'!B36</f>
        <v>NÃO</v>
      </c>
      <c r="H226" s="179" t="str">
        <f>'TURMA I'!C36</f>
        <v>NÃO</v>
      </c>
      <c r="I226" s="179" t="str">
        <f>'TURMA I'!D36</f>
        <v>NÃO</v>
      </c>
      <c r="J226" s="179" t="str">
        <f>'TURMA I'!E36</f>
        <v>NÃO</v>
      </c>
      <c r="K226" s="199" t="str">
        <f>'TURMA I'!F36</f>
        <v>NÃO</v>
      </c>
      <c r="L226" s="180" t="str">
        <f>'TURMA I'!AX36</f>
        <v>NÃO</v>
      </c>
      <c r="M226" s="181">
        <f>'TURMA I'!Z36</f>
        <v>0</v>
      </c>
      <c r="N226" s="181">
        <f>'TURMA I'!H36</f>
        <v>0</v>
      </c>
      <c r="O226" s="182" t="str">
        <f t="shared" si="55"/>
        <v>Terça e Quinta</v>
      </c>
      <c r="P226" s="183" t="s">
        <v>149</v>
      </c>
      <c r="Q226" s="182" t="str">
        <f t="shared" si="56"/>
        <v/>
      </c>
      <c r="R226" s="182"/>
      <c r="S226" s="227"/>
      <c r="T226" s="241"/>
      <c r="U226" s="229" t="str">
        <f t="shared" ca="1" si="53"/>
        <v/>
      </c>
      <c r="V226" s="182"/>
      <c r="W226" s="182"/>
      <c r="X226" s="182"/>
      <c r="Y226" s="230"/>
      <c r="Z226" s="248"/>
      <c r="AA226" s="248"/>
      <c r="AB226" s="182"/>
      <c r="AC226" s="182"/>
      <c r="AD226" s="182"/>
      <c r="AE226" s="182"/>
      <c r="AF226" s="182"/>
      <c r="AG226" s="182"/>
      <c r="AH226" s="182"/>
      <c r="AI226" s="182"/>
      <c r="AJ226" s="182"/>
      <c r="AK226" s="182"/>
      <c r="AL226" s="237"/>
      <c r="AM226" s="238"/>
      <c r="AN226" s="239"/>
      <c r="AO226" s="238"/>
      <c r="AP226" s="182"/>
      <c r="AQ226" s="182"/>
      <c r="AR226" s="227"/>
      <c r="AS226" s="232"/>
      <c r="AT226" s="232"/>
      <c r="AU226" s="232"/>
      <c r="AV226" s="238"/>
      <c r="AW226" s="240"/>
      <c r="AX226" s="184"/>
      <c r="AY226" s="238"/>
      <c r="AZ226" s="238"/>
      <c r="BA226" s="232"/>
      <c r="BB226" s="238"/>
      <c r="BC226" s="238"/>
      <c r="BD226" s="182"/>
      <c r="BE226" s="182"/>
      <c r="BF226" s="238"/>
      <c r="BG226" s="234" t="str">
        <f t="shared" si="54"/>
        <v>NÃO</v>
      </c>
      <c r="BH226" s="281">
        <f>'TURMA I'!AK36</f>
        <v>0</v>
      </c>
      <c r="BI226" s="281">
        <f>'TURMA I'!AL36</f>
        <v>0</v>
      </c>
      <c r="BJ226" s="281">
        <f>'TURMA I'!AM36</f>
        <v>0</v>
      </c>
      <c r="BK226" s="281" t="str">
        <f>'TURMA I'!AN36</f>
        <v/>
      </c>
      <c r="BL226" s="235" t="str">
        <f>'TURMA I'!AR36</f>
        <v>NÃO</v>
      </c>
      <c r="BM226" s="235">
        <f>'TURMA I'!AS36</f>
        <v>0</v>
      </c>
      <c r="BN226" s="235">
        <f>'TURMA I'!AT36</f>
        <v>0</v>
      </c>
      <c r="BO226" s="235" t="str">
        <f>'TURMA I'!AU36</f>
        <v>NÃO</v>
      </c>
      <c r="BP226" s="235">
        <f>'TURMA I'!AV36</f>
        <v>0</v>
      </c>
      <c r="BQ226" s="235">
        <f>'TURMA I'!AW36</f>
        <v>0</v>
      </c>
      <c r="BS226" s="187"/>
      <c r="BT226" s="187"/>
      <c r="BU226" s="187"/>
      <c r="BV226" s="187"/>
      <c r="BW226" s="187"/>
      <c r="BX226" s="187"/>
      <c r="BY226" s="187"/>
      <c r="BZ226" s="187"/>
      <c r="CA226" s="187"/>
      <c r="CB226" s="187"/>
      <c r="CC226" s="187"/>
      <c r="CD226" s="187"/>
      <c r="CE226" s="187"/>
      <c r="CF226" s="187"/>
      <c r="CG226" s="187"/>
      <c r="CH226" s="187"/>
      <c r="CI226" s="187"/>
      <c r="CJ226" s="187"/>
      <c r="CK226" s="187"/>
      <c r="CL226" s="187"/>
      <c r="CM226" s="187"/>
      <c r="CN226" s="187"/>
      <c r="CO226" s="187"/>
      <c r="CP226" s="187"/>
      <c r="CQ226" s="187"/>
    </row>
    <row r="227" spans="1:95" s="185" customFormat="1" ht="15.75" customHeight="1" x14ac:dyDescent="0.25">
      <c r="A227" s="180">
        <f t="shared" si="45"/>
        <v>2014.3</v>
      </c>
      <c r="B227" s="180" t="str">
        <f t="shared" si="46"/>
        <v>SOLAR</v>
      </c>
      <c r="C227" s="179" t="str">
        <f t="shared" si="47"/>
        <v>COLETIVO PELOURINHO</v>
      </c>
      <c r="D227" s="179" t="str">
        <f t="shared" si="48"/>
        <v>Escola Olodum</v>
      </c>
      <c r="E227" s="179" t="str">
        <f t="shared" si="49"/>
        <v>Vinicius Gomez</v>
      </c>
      <c r="F227" s="179" t="str">
        <f>'TURMA I'!A37</f>
        <v>NÃO</v>
      </c>
      <c r="G227" s="179" t="str">
        <f>'TURMA I'!B37</f>
        <v>NÃO</v>
      </c>
      <c r="H227" s="179" t="str">
        <f>'TURMA I'!C37</f>
        <v>NÃO</v>
      </c>
      <c r="I227" s="179" t="str">
        <f>'TURMA I'!D37</f>
        <v>NÃO</v>
      </c>
      <c r="J227" s="179" t="str">
        <f>'TURMA I'!E37</f>
        <v>NÃO</v>
      </c>
      <c r="K227" s="199" t="str">
        <f>'TURMA I'!F37</f>
        <v>NÃO</v>
      </c>
      <c r="L227" s="180" t="str">
        <f>'TURMA I'!AX37</f>
        <v>NÃO</v>
      </c>
      <c r="M227" s="181">
        <f>'TURMA I'!Z37</f>
        <v>0</v>
      </c>
      <c r="N227" s="181">
        <f>'TURMA I'!H37</f>
        <v>0</v>
      </c>
      <c r="O227" s="182" t="str">
        <f t="shared" si="55"/>
        <v>Terça e Quinta</v>
      </c>
      <c r="P227" s="183" t="s">
        <v>149</v>
      </c>
      <c r="Q227" s="182" t="str">
        <f t="shared" si="56"/>
        <v/>
      </c>
      <c r="R227" s="182"/>
      <c r="S227" s="227"/>
      <c r="T227" s="241"/>
      <c r="U227" s="229" t="str">
        <f t="shared" ca="1" si="53"/>
        <v/>
      </c>
      <c r="V227" s="182"/>
      <c r="W227" s="182"/>
      <c r="X227" s="182"/>
      <c r="Y227" s="230"/>
      <c r="Z227" s="248"/>
      <c r="AA227" s="248"/>
      <c r="AB227" s="182"/>
      <c r="AC227" s="182"/>
      <c r="AD227" s="182"/>
      <c r="AE227" s="182"/>
      <c r="AF227" s="182"/>
      <c r="AG227" s="182"/>
      <c r="AH227" s="182"/>
      <c r="AI227" s="182"/>
      <c r="AJ227" s="182"/>
      <c r="AK227" s="182"/>
      <c r="AL227" s="237"/>
      <c r="AM227" s="238"/>
      <c r="AN227" s="239"/>
      <c r="AO227" s="238"/>
      <c r="AP227" s="182"/>
      <c r="AQ227" s="182"/>
      <c r="AR227" s="227"/>
      <c r="AS227" s="232"/>
      <c r="AT227" s="232"/>
      <c r="AU227" s="232"/>
      <c r="AV227" s="238"/>
      <c r="AW227" s="240"/>
      <c r="AX227" s="184"/>
      <c r="AY227" s="238"/>
      <c r="AZ227" s="238"/>
      <c r="BA227" s="232"/>
      <c r="BB227" s="238"/>
      <c r="BC227" s="238"/>
      <c r="BD227" s="182"/>
      <c r="BE227" s="182"/>
      <c r="BF227" s="238"/>
      <c r="BG227" s="234" t="str">
        <f t="shared" si="54"/>
        <v>NÃO</v>
      </c>
      <c r="BH227" s="281">
        <f>'TURMA I'!AK37</f>
        <v>0</v>
      </c>
      <c r="BI227" s="281">
        <f>'TURMA I'!AL37</f>
        <v>0</v>
      </c>
      <c r="BJ227" s="281">
        <f>'TURMA I'!AM37</f>
        <v>0</v>
      </c>
      <c r="BK227" s="281" t="str">
        <f>'TURMA I'!AN37</f>
        <v/>
      </c>
      <c r="BL227" s="235" t="str">
        <f>'TURMA I'!AR37</f>
        <v>NÃO</v>
      </c>
      <c r="BM227" s="235">
        <f>'TURMA I'!AS37</f>
        <v>0</v>
      </c>
      <c r="BN227" s="235">
        <f>'TURMA I'!AT37</f>
        <v>0</v>
      </c>
      <c r="BO227" s="235" t="str">
        <f>'TURMA I'!AU37</f>
        <v>NÃO</v>
      </c>
      <c r="BP227" s="235">
        <f>'TURMA I'!AV37</f>
        <v>0</v>
      </c>
      <c r="BQ227" s="235">
        <f>'TURMA I'!AW37</f>
        <v>0</v>
      </c>
      <c r="BS227" s="187"/>
      <c r="BT227" s="187"/>
      <c r="BU227" s="187"/>
      <c r="BV227" s="187"/>
      <c r="BW227" s="187"/>
      <c r="BX227" s="187"/>
      <c r="BY227" s="187"/>
      <c r="BZ227" s="187"/>
      <c r="CA227" s="187"/>
      <c r="CB227" s="187"/>
      <c r="CC227" s="187"/>
      <c r="CD227" s="187"/>
      <c r="CE227" s="187"/>
      <c r="CF227" s="187"/>
      <c r="CG227" s="187"/>
      <c r="CH227" s="187"/>
      <c r="CI227" s="187"/>
      <c r="CJ227" s="187"/>
      <c r="CK227" s="187"/>
      <c r="CL227" s="187"/>
      <c r="CM227" s="187"/>
      <c r="CN227" s="187"/>
      <c r="CO227" s="187"/>
      <c r="CP227" s="187"/>
      <c r="CQ227" s="187"/>
    </row>
    <row r="228" spans="1:95" s="185" customFormat="1" ht="15.75" customHeight="1" x14ac:dyDescent="0.25">
      <c r="A228" s="180">
        <f t="shared" si="45"/>
        <v>2014.3</v>
      </c>
      <c r="B228" s="180" t="str">
        <f t="shared" si="46"/>
        <v>SOLAR</v>
      </c>
      <c r="C228" s="179" t="str">
        <f t="shared" si="47"/>
        <v>COLETIVO PELOURINHO</v>
      </c>
      <c r="D228" s="179" t="str">
        <f t="shared" si="48"/>
        <v>Escola Olodum</v>
      </c>
      <c r="E228" s="179" t="str">
        <f t="shared" si="49"/>
        <v>Vinicius Gomez</v>
      </c>
      <c r="F228" s="179" t="str">
        <f>'TURMA I'!A38</f>
        <v>NÃO</v>
      </c>
      <c r="G228" s="179" t="str">
        <f>'TURMA I'!B38</f>
        <v>NÃO</v>
      </c>
      <c r="H228" s="179" t="str">
        <f>'TURMA I'!C38</f>
        <v>NÃO</v>
      </c>
      <c r="I228" s="179" t="str">
        <f>'TURMA I'!D38</f>
        <v>NÃO</v>
      </c>
      <c r="J228" s="179" t="str">
        <f>'TURMA I'!E38</f>
        <v>NÃO</v>
      </c>
      <c r="K228" s="199" t="str">
        <f>'TURMA I'!F38</f>
        <v>NÃO</v>
      </c>
      <c r="L228" s="180" t="str">
        <f>'TURMA I'!AX38</f>
        <v>NÃO</v>
      </c>
      <c r="M228" s="181">
        <f>'TURMA I'!Z38</f>
        <v>0</v>
      </c>
      <c r="N228" s="181">
        <f>'TURMA I'!H38</f>
        <v>0</v>
      </c>
      <c r="O228" s="182" t="str">
        <f t="shared" si="55"/>
        <v>Terça e Quinta</v>
      </c>
      <c r="P228" s="183" t="s">
        <v>149</v>
      </c>
      <c r="Q228" s="182" t="str">
        <f t="shared" si="56"/>
        <v/>
      </c>
      <c r="R228" s="182"/>
      <c r="S228" s="227"/>
      <c r="T228" s="241"/>
      <c r="U228" s="229" t="str">
        <f t="shared" ca="1" si="53"/>
        <v/>
      </c>
      <c r="V228" s="182"/>
      <c r="W228" s="182"/>
      <c r="X228" s="182"/>
      <c r="Y228" s="230"/>
      <c r="Z228" s="248"/>
      <c r="AA228" s="248"/>
      <c r="AB228" s="182"/>
      <c r="AC228" s="182"/>
      <c r="AD228" s="182"/>
      <c r="AE228" s="182"/>
      <c r="AF228" s="182"/>
      <c r="AG228" s="182"/>
      <c r="AH228" s="182"/>
      <c r="AI228" s="182"/>
      <c r="AJ228" s="182"/>
      <c r="AK228" s="182"/>
      <c r="AL228" s="237"/>
      <c r="AM228" s="238"/>
      <c r="AN228" s="239"/>
      <c r="AO228" s="238"/>
      <c r="AP228" s="182"/>
      <c r="AQ228" s="182"/>
      <c r="AR228" s="227"/>
      <c r="AS228" s="232"/>
      <c r="AT228" s="232"/>
      <c r="AU228" s="232"/>
      <c r="AV228" s="238"/>
      <c r="AW228" s="240"/>
      <c r="AX228" s="184"/>
      <c r="AY228" s="238"/>
      <c r="AZ228" s="238"/>
      <c r="BA228" s="232"/>
      <c r="BB228" s="238"/>
      <c r="BC228" s="238"/>
      <c r="BD228" s="182"/>
      <c r="BE228" s="182"/>
      <c r="BF228" s="238"/>
      <c r="BG228" s="234" t="str">
        <f t="shared" si="54"/>
        <v>NÃO</v>
      </c>
      <c r="BH228" s="281">
        <f>'TURMA I'!AK38</f>
        <v>0</v>
      </c>
      <c r="BI228" s="281">
        <f>'TURMA I'!AL38</f>
        <v>0</v>
      </c>
      <c r="BJ228" s="281">
        <f>'TURMA I'!AM38</f>
        <v>0</v>
      </c>
      <c r="BK228" s="281" t="str">
        <f>'TURMA I'!AN38</f>
        <v/>
      </c>
      <c r="BL228" s="235" t="str">
        <f>'TURMA I'!AR38</f>
        <v>NÃO</v>
      </c>
      <c r="BM228" s="235">
        <f>'TURMA I'!AS38</f>
        <v>0</v>
      </c>
      <c r="BN228" s="235">
        <f>'TURMA I'!AT38</f>
        <v>0</v>
      </c>
      <c r="BO228" s="235" t="str">
        <f>'TURMA I'!AU38</f>
        <v>NÃO</v>
      </c>
      <c r="BP228" s="235">
        <f>'TURMA I'!AV38</f>
        <v>0</v>
      </c>
      <c r="BQ228" s="235">
        <f>'TURMA I'!AW38</f>
        <v>0</v>
      </c>
      <c r="BS228" s="187"/>
      <c r="BT228" s="187"/>
      <c r="BU228" s="187"/>
      <c r="BV228" s="187"/>
      <c r="BW228" s="187"/>
      <c r="BX228" s="187"/>
      <c r="BY228" s="187"/>
      <c r="BZ228" s="187"/>
      <c r="CA228" s="187"/>
      <c r="CB228" s="187"/>
      <c r="CC228" s="187"/>
      <c r="CD228" s="187"/>
      <c r="CE228" s="187"/>
      <c r="CF228" s="187"/>
      <c r="CG228" s="187"/>
      <c r="CH228" s="187"/>
      <c r="CI228" s="187"/>
      <c r="CJ228" s="187"/>
      <c r="CK228" s="187"/>
      <c r="CL228" s="187"/>
      <c r="CM228" s="187"/>
      <c r="CN228" s="187"/>
      <c r="CO228" s="187"/>
      <c r="CP228" s="187"/>
      <c r="CQ228" s="187"/>
    </row>
    <row r="229" spans="1:95" s="185" customFormat="1" ht="15.75" customHeight="1" x14ac:dyDescent="0.25">
      <c r="A229" s="180">
        <f t="shared" si="45"/>
        <v>2014.3</v>
      </c>
      <c r="B229" s="180" t="str">
        <f t="shared" si="46"/>
        <v>SOLAR</v>
      </c>
      <c r="C229" s="179" t="str">
        <f t="shared" si="47"/>
        <v>COLETIVO PELOURINHO</v>
      </c>
      <c r="D229" s="179" t="str">
        <f t="shared" si="48"/>
        <v>Escola Olodum</v>
      </c>
      <c r="E229" s="179" t="str">
        <f t="shared" si="49"/>
        <v>Vinicius Gomez</v>
      </c>
      <c r="F229" s="179" t="str">
        <f>'TURMA I'!A39</f>
        <v>NÃO</v>
      </c>
      <c r="G229" s="179" t="str">
        <f>'TURMA I'!B39</f>
        <v>NÃO</v>
      </c>
      <c r="H229" s="179" t="str">
        <f>'TURMA I'!C39</f>
        <v>NÃO</v>
      </c>
      <c r="I229" s="179" t="str">
        <f>'TURMA I'!D39</f>
        <v>NÃO</v>
      </c>
      <c r="J229" s="179" t="str">
        <f>'TURMA I'!E39</f>
        <v>NÃO</v>
      </c>
      <c r="K229" s="199" t="str">
        <f>'TURMA I'!F39</f>
        <v>NÃO</v>
      </c>
      <c r="L229" s="180" t="str">
        <f>'TURMA I'!AX39</f>
        <v>NÃO</v>
      </c>
      <c r="M229" s="181">
        <f>'TURMA I'!Z39</f>
        <v>0</v>
      </c>
      <c r="N229" s="181">
        <f>'TURMA I'!H39</f>
        <v>0</v>
      </c>
      <c r="O229" s="182" t="str">
        <f t="shared" si="55"/>
        <v>Terça e Quinta</v>
      </c>
      <c r="P229" s="183" t="s">
        <v>149</v>
      </c>
      <c r="Q229" s="182" t="str">
        <f t="shared" si="56"/>
        <v/>
      </c>
      <c r="R229" s="182"/>
      <c r="S229" s="227"/>
      <c r="T229" s="241"/>
      <c r="U229" s="229" t="str">
        <f t="shared" ca="1" si="53"/>
        <v/>
      </c>
      <c r="V229" s="182"/>
      <c r="W229" s="182"/>
      <c r="X229" s="182"/>
      <c r="Y229" s="230"/>
      <c r="Z229" s="248"/>
      <c r="AA229" s="248"/>
      <c r="AB229" s="182"/>
      <c r="AC229" s="182"/>
      <c r="AD229" s="182"/>
      <c r="AE229" s="182"/>
      <c r="AF229" s="182"/>
      <c r="AG229" s="182"/>
      <c r="AH229" s="182"/>
      <c r="AI229" s="182"/>
      <c r="AJ229" s="182"/>
      <c r="AK229" s="182"/>
      <c r="AL229" s="237"/>
      <c r="AM229" s="238"/>
      <c r="AN229" s="239"/>
      <c r="AO229" s="238"/>
      <c r="AP229" s="182"/>
      <c r="AQ229" s="182"/>
      <c r="AR229" s="227"/>
      <c r="AS229" s="232"/>
      <c r="AT229" s="232"/>
      <c r="AU229" s="232"/>
      <c r="AV229" s="238"/>
      <c r="AW229" s="240"/>
      <c r="AX229" s="184"/>
      <c r="AY229" s="238"/>
      <c r="AZ229" s="238"/>
      <c r="BA229" s="232"/>
      <c r="BB229" s="238"/>
      <c r="BC229" s="238"/>
      <c r="BD229" s="182"/>
      <c r="BE229" s="182"/>
      <c r="BF229" s="238"/>
      <c r="BG229" s="234" t="str">
        <f t="shared" si="54"/>
        <v>NÃO</v>
      </c>
      <c r="BH229" s="281">
        <f>'TURMA I'!AK39</f>
        <v>0</v>
      </c>
      <c r="BI229" s="281">
        <f>'TURMA I'!AL39</f>
        <v>0</v>
      </c>
      <c r="BJ229" s="281">
        <f>'TURMA I'!AM39</f>
        <v>0</v>
      </c>
      <c r="BK229" s="281" t="str">
        <f>'TURMA I'!AN39</f>
        <v/>
      </c>
      <c r="BL229" s="235" t="str">
        <f>'TURMA I'!AR39</f>
        <v>NÃO</v>
      </c>
      <c r="BM229" s="235">
        <f>'TURMA I'!AS39</f>
        <v>0</v>
      </c>
      <c r="BN229" s="235">
        <f>'TURMA I'!AT39</f>
        <v>0</v>
      </c>
      <c r="BO229" s="235" t="str">
        <f>'TURMA I'!AU39</f>
        <v>NÃO</v>
      </c>
      <c r="BP229" s="235">
        <f>'TURMA I'!AV39</f>
        <v>0</v>
      </c>
      <c r="BQ229" s="235">
        <f>'TURMA I'!AW39</f>
        <v>0</v>
      </c>
      <c r="BS229" s="187"/>
      <c r="BT229" s="187"/>
      <c r="BU229" s="187"/>
      <c r="BV229" s="187"/>
      <c r="BW229" s="187"/>
      <c r="BX229" s="187"/>
      <c r="BY229" s="187"/>
      <c r="BZ229" s="187"/>
      <c r="CA229" s="187"/>
      <c r="CB229" s="187"/>
      <c r="CC229" s="187"/>
      <c r="CD229" s="187"/>
      <c r="CE229" s="187"/>
      <c r="CF229" s="187"/>
      <c r="CG229" s="187"/>
      <c r="CH229" s="187"/>
      <c r="CI229" s="187"/>
      <c r="CJ229" s="187"/>
      <c r="CK229" s="187"/>
      <c r="CL229" s="187"/>
      <c r="CM229" s="187"/>
      <c r="CN229" s="187"/>
      <c r="CO229" s="187"/>
      <c r="CP229" s="187"/>
      <c r="CQ229" s="187"/>
    </row>
    <row r="230" spans="1:95" s="185" customFormat="1" ht="15.75" customHeight="1" x14ac:dyDescent="0.25">
      <c r="A230" s="180">
        <f t="shared" si="45"/>
        <v>2014.3</v>
      </c>
      <c r="B230" s="180" t="str">
        <f t="shared" si="46"/>
        <v>SOLAR</v>
      </c>
      <c r="C230" s="179" t="str">
        <f t="shared" si="47"/>
        <v>COLETIVO PELOURINHO</v>
      </c>
      <c r="D230" s="179" t="str">
        <f t="shared" si="48"/>
        <v>Escola Olodum</v>
      </c>
      <c r="E230" s="179" t="str">
        <f t="shared" si="49"/>
        <v>Vinicius Gomez</v>
      </c>
      <c r="F230" s="179" t="str">
        <f>'TURMA I'!A40</f>
        <v>NÃO</v>
      </c>
      <c r="G230" s="179" t="str">
        <f>'TURMA I'!B40</f>
        <v>NÃO</v>
      </c>
      <c r="H230" s="179" t="str">
        <f>'TURMA I'!C40</f>
        <v>NÃO</v>
      </c>
      <c r="I230" s="179" t="str">
        <f>'TURMA I'!D40</f>
        <v>NÃO</v>
      </c>
      <c r="J230" s="179" t="str">
        <f>'TURMA I'!E40</f>
        <v>NÃO</v>
      </c>
      <c r="K230" s="199" t="str">
        <f>'TURMA I'!F40</f>
        <v>NÃO</v>
      </c>
      <c r="L230" s="180" t="str">
        <f>'TURMA I'!AX40</f>
        <v>NÃO</v>
      </c>
      <c r="M230" s="181">
        <f>'TURMA I'!Z40</f>
        <v>0</v>
      </c>
      <c r="N230" s="181">
        <f>'TURMA I'!H40</f>
        <v>0</v>
      </c>
      <c r="O230" s="182" t="str">
        <f t="shared" si="55"/>
        <v>Terça e Quinta</v>
      </c>
      <c r="P230" s="183" t="s">
        <v>149</v>
      </c>
      <c r="Q230" s="182" t="str">
        <f t="shared" si="56"/>
        <v/>
      </c>
      <c r="R230" s="182"/>
      <c r="S230" s="227"/>
      <c r="T230" s="241"/>
      <c r="U230" s="229" t="str">
        <f t="shared" ca="1" si="53"/>
        <v/>
      </c>
      <c r="V230" s="182"/>
      <c r="W230" s="182"/>
      <c r="X230" s="182"/>
      <c r="Y230" s="230"/>
      <c r="Z230" s="248"/>
      <c r="AA230" s="248"/>
      <c r="AB230" s="182"/>
      <c r="AC230" s="182"/>
      <c r="AD230" s="182"/>
      <c r="AE230" s="182"/>
      <c r="AF230" s="182"/>
      <c r="AG230" s="182"/>
      <c r="AH230" s="182"/>
      <c r="AI230" s="182"/>
      <c r="AJ230" s="182"/>
      <c r="AK230" s="182"/>
      <c r="AL230" s="237"/>
      <c r="AM230" s="238"/>
      <c r="AN230" s="239"/>
      <c r="AO230" s="238"/>
      <c r="AP230" s="182"/>
      <c r="AQ230" s="182"/>
      <c r="AR230" s="227"/>
      <c r="AS230" s="232"/>
      <c r="AT230" s="232"/>
      <c r="AU230" s="232"/>
      <c r="AV230" s="238"/>
      <c r="AW230" s="240"/>
      <c r="AX230" s="184"/>
      <c r="AY230" s="238"/>
      <c r="AZ230" s="238"/>
      <c r="BA230" s="232"/>
      <c r="BB230" s="238"/>
      <c r="BC230" s="238"/>
      <c r="BD230" s="182"/>
      <c r="BE230" s="182"/>
      <c r="BF230" s="238"/>
      <c r="BG230" s="234" t="str">
        <f t="shared" si="54"/>
        <v>NÃO</v>
      </c>
      <c r="BH230" s="281">
        <f>'TURMA I'!AK40</f>
        <v>0</v>
      </c>
      <c r="BI230" s="281">
        <f>'TURMA I'!AL40</f>
        <v>0</v>
      </c>
      <c r="BJ230" s="281">
        <f>'TURMA I'!AM40</f>
        <v>0</v>
      </c>
      <c r="BK230" s="281" t="str">
        <f>'TURMA I'!AN40</f>
        <v/>
      </c>
      <c r="BL230" s="235" t="str">
        <f>'TURMA I'!AR40</f>
        <v>NÃO</v>
      </c>
      <c r="BM230" s="235">
        <f>'TURMA I'!AS40</f>
        <v>0</v>
      </c>
      <c r="BN230" s="235">
        <f>'TURMA I'!AT40</f>
        <v>0</v>
      </c>
      <c r="BO230" s="235" t="str">
        <f>'TURMA I'!AU40</f>
        <v>NÃO</v>
      </c>
      <c r="BP230" s="235">
        <f>'TURMA I'!AV40</f>
        <v>0</v>
      </c>
      <c r="BQ230" s="235">
        <f>'TURMA I'!AW40</f>
        <v>0</v>
      </c>
      <c r="BS230" s="187"/>
      <c r="BT230" s="187"/>
      <c r="BU230" s="187"/>
      <c r="BV230" s="187"/>
      <c r="BW230" s="187"/>
      <c r="BX230" s="187"/>
      <c r="BY230" s="187"/>
      <c r="BZ230" s="187"/>
      <c r="CA230" s="187"/>
      <c r="CB230" s="187"/>
      <c r="CC230" s="187"/>
      <c r="CD230" s="187"/>
      <c r="CE230" s="187"/>
      <c r="CF230" s="187"/>
      <c r="CG230" s="187"/>
      <c r="CH230" s="187"/>
      <c r="CI230" s="187"/>
      <c r="CJ230" s="187"/>
      <c r="CK230" s="187"/>
      <c r="CL230" s="187"/>
      <c r="CM230" s="187"/>
      <c r="CN230" s="187"/>
      <c r="CO230" s="187"/>
      <c r="CP230" s="187"/>
      <c r="CQ230" s="187"/>
    </row>
    <row r="231" spans="1:95" s="185" customFormat="1" ht="15.75" customHeight="1" x14ac:dyDescent="0.25">
      <c r="A231" s="180">
        <f t="shared" si="45"/>
        <v>2014.3</v>
      </c>
      <c r="B231" s="180" t="str">
        <f t="shared" si="46"/>
        <v>SOLAR</v>
      </c>
      <c r="C231" s="179" t="str">
        <f t="shared" si="47"/>
        <v>COLETIVO PELOURINHO</v>
      </c>
      <c r="D231" s="179" t="str">
        <f t="shared" si="48"/>
        <v>Escola Olodum</v>
      </c>
      <c r="E231" s="179" t="str">
        <f t="shared" si="49"/>
        <v>Vinicius Gomez</v>
      </c>
      <c r="F231" s="179" t="str">
        <f>'TURMA I'!A41</f>
        <v>NÃO</v>
      </c>
      <c r="G231" s="179" t="str">
        <f>'TURMA I'!B41</f>
        <v>NÃO</v>
      </c>
      <c r="H231" s="179" t="str">
        <f>'TURMA I'!C41</f>
        <v>NÃO</v>
      </c>
      <c r="I231" s="179" t="str">
        <f>'TURMA I'!D41</f>
        <v>NÃO</v>
      </c>
      <c r="J231" s="179" t="str">
        <f>'TURMA I'!E41</f>
        <v>NÃO</v>
      </c>
      <c r="K231" s="199" t="str">
        <f>'TURMA I'!F41</f>
        <v>NÃO</v>
      </c>
      <c r="L231" s="180" t="str">
        <f>'TURMA I'!AX41</f>
        <v>NÃO</v>
      </c>
      <c r="M231" s="181">
        <f>'TURMA I'!Z41</f>
        <v>0</v>
      </c>
      <c r="N231" s="181">
        <f>'TURMA I'!H41</f>
        <v>0</v>
      </c>
      <c r="O231" s="182" t="str">
        <f t="shared" si="55"/>
        <v>Terça e Quinta</v>
      </c>
      <c r="P231" s="183" t="s">
        <v>149</v>
      </c>
      <c r="Q231" s="182" t="str">
        <f t="shared" si="56"/>
        <v/>
      </c>
      <c r="R231" s="182"/>
      <c r="S231" s="227"/>
      <c r="T231" s="241"/>
      <c r="U231" s="229" t="str">
        <f t="shared" ca="1" si="53"/>
        <v/>
      </c>
      <c r="V231" s="182"/>
      <c r="W231" s="182"/>
      <c r="X231" s="182"/>
      <c r="Y231" s="230"/>
      <c r="Z231" s="248"/>
      <c r="AA231" s="248"/>
      <c r="AB231" s="182"/>
      <c r="AC231" s="182"/>
      <c r="AD231" s="182"/>
      <c r="AE231" s="182"/>
      <c r="AF231" s="182"/>
      <c r="AG231" s="182"/>
      <c r="AH231" s="182"/>
      <c r="AI231" s="182"/>
      <c r="AJ231" s="182"/>
      <c r="AK231" s="182"/>
      <c r="AL231" s="237"/>
      <c r="AM231" s="238"/>
      <c r="AN231" s="239"/>
      <c r="AO231" s="238"/>
      <c r="AP231" s="182"/>
      <c r="AQ231" s="182"/>
      <c r="AR231" s="227"/>
      <c r="AS231" s="232"/>
      <c r="AT231" s="232"/>
      <c r="AU231" s="232"/>
      <c r="AV231" s="238"/>
      <c r="AW231" s="240"/>
      <c r="AX231" s="184"/>
      <c r="AY231" s="238"/>
      <c r="AZ231" s="238"/>
      <c r="BA231" s="232"/>
      <c r="BB231" s="238"/>
      <c r="BC231" s="238"/>
      <c r="BD231" s="182"/>
      <c r="BE231" s="182"/>
      <c r="BF231" s="238"/>
      <c r="BG231" s="234" t="str">
        <f t="shared" si="54"/>
        <v>NÃO</v>
      </c>
      <c r="BH231" s="281">
        <f>'TURMA I'!AK41</f>
        <v>0</v>
      </c>
      <c r="BI231" s="281">
        <f>'TURMA I'!AL41</f>
        <v>0</v>
      </c>
      <c r="BJ231" s="281">
        <f>'TURMA I'!AM41</f>
        <v>0</v>
      </c>
      <c r="BK231" s="281" t="str">
        <f>'TURMA I'!AN41</f>
        <v/>
      </c>
      <c r="BL231" s="235" t="str">
        <f>'TURMA I'!AR41</f>
        <v>NÃO</v>
      </c>
      <c r="BM231" s="235">
        <f>'TURMA I'!AS41</f>
        <v>0</v>
      </c>
      <c r="BN231" s="235">
        <f>'TURMA I'!AT41</f>
        <v>0</v>
      </c>
      <c r="BO231" s="235" t="str">
        <f>'TURMA I'!AU41</f>
        <v>NÃO</v>
      </c>
      <c r="BP231" s="235">
        <f>'TURMA I'!AV41</f>
        <v>0</v>
      </c>
      <c r="BQ231" s="235">
        <f>'TURMA I'!AW41</f>
        <v>0</v>
      </c>
      <c r="BS231" s="187"/>
      <c r="BT231" s="187"/>
      <c r="BU231" s="187"/>
      <c r="BV231" s="187"/>
      <c r="BW231" s="187"/>
      <c r="BX231" s="187"/>
      <c r="BY231" s="187"/>
      <c r="BZ231" s="187"/>
      <c r="CA231" s="187"/>
      <c r="CB231" s="187"/>
      <c r="CC231" s="187"/>
      <c r="CD231" s="187"/>
      <c r="CE231" s="187"/>
      <c r="CF231" s="187"/>
      <c r="CG231" s="187"/>
      <c r="CH231" s="187"/>
      <c r="CI231" s="187"/>
      <c r="CJ231" s="187"/>
      <c r="CK231" s="187"/>
      <c r="CL231" s="187"/>
      <c r="CM231" s="187"/>
      <c r="CN231" s="187"/>
      <c r="CO231" s="187"/>
      <c r="CP231" s="187"/>
      <c r="CQ231" s="187"/>
    </row>
    <row r="232" spans="1:95" s="185" customFormat="1" ht="15.75" customHeight="1" x14ac:dyDescent="0.25">
      <c r="A232" s="180">
        <f t="shared" si="45"/>
        <v>2014.3</v>
      </c>
      <c r="B232" s="180" t="str">
        <f t="shared" si="46"/>
        <v>SOLAR</v>
      </c>
      <c r="C232" s="179" t="str">
        <f t="shared" si="47"/>
        <v>COLETIVO PELOURINHO</v>
      </c>
      <c r="D232" s="179" t="str">
        <f t="shared" si="48"/>
        <v>Escola Olodum</v>
      </c>
      <c r="E232" s="179" t="str">
        <f t="shared" si="49"/>
        <v>Vinicius Gomez</v>
      </c>
      <c r="F232" s="179" t="str">
        <f>'TURMA I'!A42</f>
        <v>NÃO</v>
      </c>
      <c r="G232" s="179" t="str">
        <f>'TURMA I'!B42</f>
        <v>NÃO</v>
      </c>
      <c r="H232" s="179" t="str">
        <f>'TURMA I'!C42</f>
        <v>NÃO</v>
      </c>
      <c r="I232" s="179" t="str">
        <f>'TURMA I'!D42</f>
        <v>NÃO</v>
      </c>
      <c r="J232" s="179" t="str">
        <f>'TURMA I'!E42</f>
        <v>NÃO</v>
      </c>
      <c r="K232" s="199" t="str">
        <f>'TURMA I'!F42</f>
        <v>NÃO</v>
      </c>
      <c r="L232" s="180" t="str">
        <f>'TURMA I'!AX42</f>
        <v>NÃO</v>
      </c>
      <c r="M232" s="181">
        <f>'TURMA I'!Z42</f>
        <v>0</v>
      </c>
      <c r="N232" s="181">
        <f>'TURMA I'!H42</f>
        <v>0</v>
      </c>
      <c r="O232" s="182" t="str">
        <f t="shared" si="55"/>
        <v>Terça e Quinta</v>
      </c>
      <c r="P232" s="183" t="s">
        <v>149</v>
      </c>
      <c r="Q232" s="182" t="str">
        <f t="shared" si="56"/>
        <v/>
      </c>
      <c r="R232" s="182"/>
      <c r="S232" s="227"/>
      <c r="T232" s="241"/>
      <c r="U232" s="229" t="str">
        <f t="shared" ca="1" si="53"/>
        <v/>
      </c>
      <c r="V232" s="182"/>
      <c r="W232" s="182"/>
      <c r="X232" s="182"/>
      <c r="Y232" s="230"/>
      <c r="Z232" s="248"/>
      <c r="AA232" s="248"/>
      <c r="AB232" s="182"/>
      <c r="AC232" s="182"/>
      <c r="AD232" s="182"/>
      <c r="AE232" s="182"/>
      <c r="AF232" s="182"/>
      <c r="AG232" s="182"/>
      <c r="AH232" s="182"/>
      <c r="AI232" s="182"/>
      <c r="AJ232" s="182"/>
      <c r="AK232" s="182"/>
      <c r="AL232" s="237"/>
      <c r="AM232" s="238"/>
      <c r="AN232" s="239"/>
      <c r="AO232" s="238"/>
      <c r="AP232" s="182"/>
      <c r="AQ232" s="182"/>
      <c r="AR232" s="227"/>
      <c r="AS232" s="232"/>
      <c r="AT232" s="232"/>
      <c r="AU232" s="232"/>
      <c r="AV232" s="238"/>
      <c r="AW232" s="240"/>
      <c r="AX232" s="184"/>
      <c r="AY232" s="238"/>
      <c r="AZ232" s="238"/>
      <c r="BA232" s="232"/>
      <c r="BB232" s="238"/>
      <c r="BC232" s="238"/>
      <c r="BD232" s="182"/>
      <c r="BE232" s="182"/>
      <c r="BF232" s="238"/>
      <c r="BG232" s="234" t="str">
        <f t="shared" si="54"/>
        <v>NÃO</v>
      </c>
      <c r="BH232" s="281">
        <f>'TURMA I'!AK42</f>
        <v>0</v>
      </c>
      <c r="BI232" s="281">
        <f>'TURMA I'!AL42</f>
        <v>0</v>
      </c>
      <c r="BJ232" s="281">
        <f>'TURMA I'!AM42</f>
        <v>0</v>
      </c>
      <c r="BK232" s="281" t="str">
        <f>'TURMA I'!AN42</f>
        <v/>
      </c>
      <c r="BL232" s="235" t="str">
        <f>'TURMA I'!AR42</f>
        <v>NÃO</v>
      </c>
      <c r="BM232" s="235">
        <f>'TURMA I'!AS42</f>
        <v>0</v>
      </c>
      <c r="BN232" s="235">
        <f>'TURMA I'!AT42</f>
        <v>0</v>
      </c>
      <c r="BO232" s="235" t="str">
        <f>'TURMA I'!AU42</f>
        <v>NÃO</v>
      </c>
      <c r="BP232" s="235">
        <f>'TURMA I'!AV42</f>
        <v>0</v>
      </c>
      <c r="BQ232" s="235">
        <f>'TURMA I'!AW42</f>
        <v>0</v>
      </c>
      <c r="BS232" s="187"/>
      <c r="BT232" s="187"/>
      <c r="BU232" s="187"/>
      <c r="BV232" s="187"/>
      <c r="BW232" s="187"/>
      <c r="BX232" s="187"/>
      <c r="BY232" s="187"/>
      <c r="BZ232" s="187"/>
      <c r="CA232" s="187"/>
      <c r="CB232" s="187"/>
      <c r="CC232" s="187"/>
      <c r="CD232" s="187"/>
      <c r="CE232" s="187"/>
      <c r="CF232" s="187"/>
      <c r="CG232" s="187"/>
      <c r="CH232" s="187"/>
      <c r="CI232" s="187"/>
      <c r="CJ232" s="187"/>
      <c r="CK232" s="187"/>
      <c r="CL232" s="187"/>
      <c r="CM232" s="187"/>
      <c r="CN232" s="187"/>
      <c r="CO232" s="187"/>
      <c r="CP232" s="187"/>
      <c r="CQ232" s="187"/>
    </row>
    <row r="233" spans="1:95" s="185" customFormat="1" ht="15.75" customHeight="1" x14ac:dyDescent="0.25">
      <c r="A233" s="180">
        <f t="shared" si="45"/>
        <v>2014.3</v>
      </c>
      <c r="B233" s="180" t="str">
        <f t="shared" si="46"/>
        <v>SOLAR</v>
      </c>
      <c r="C233" s="179" t="str">
        <f t="shared" si="47"/>
        <v>COLETIVO PELOURINHO</v>
      </c>
      <c r="D233" s="179" t="str">
        <f t="shared" si="48"/>
        <v>Escola Olodum</v>
      </c>
      <c r="E233" s="179" t="str">
        <f t="shared" si="49"/>
        <v>Vinicius Gomez</v>
      </c>
      <c r="F233" s="179" t="str">
        <f>'TURMA I'!A43</f>
        <v>NÃO</v>
      </c>
      <c r="G233" s="179" t="str">
        <f>'TURMA I'!B43</f>
        <v>NÃO</v>
      </c>
      <c r="H233" s="179" t="str">
        <f>'TURMA I'!C43</f>
        <v>NÃO</v>
      </c>
      <c r="I233" s="179" t="str">
        <f>'TURMA I'!D43</f>
        <v>NÃO</v>
      </c>
      <c r="J233" s="179" t="str">
        <f>'TURMA I'!E43</f>
        <v>NÃO</v>
      </c>
      <c r="K233" s="199" t="str">
        <f>'TURMA I'!F43</f>
        <v>NÃO</v>
      </c>
      <c r="L233" s="180" t="str">
        <f>'TURMA I'!AX43</f>
        <v>NÃO</v>
      </c>
      <c r="M233" s="181">
        <f>'TURMA I'!Z43</f>
        <v>0</v>
      </c>
      <c r="N233" s="181">
        <f>'TURMA I'!H43</f>
        <v>0</v>
      </c>
      <c r="O233" s="182" t="str">
        <f t="shared" si="55"/>
        <v>Terça e Quinta</v>
      </c>
      <c r="P233" s="183" t="s">
        <v>149</v>
      </c>
      <c r="Q233" s="182" t="str">
        <f t="shared" si="56"/>
        <v/>
      </c>
      <c r="R233" s="182"/>
      <c r="S233" s="227"/>
      <c r="T233" s="241"/>
      <c r="U233" s="229" t="str">
        <f t="shared" ca="1" si="53"/>
        <v/>
      </c>
      <c r="V233" s="182"/>
      <c r="W233" s="182"/>
      <c r="X233" s="182"/>
      <c r="Y233" s="230"/>
      <c r="Z233" s="248"/>
      <c r="AA233" s="248"/>
      <c r="AB233" s="182"/>
      <c r="AC233" s="182"/>
      <c r="AD233" s="182"/>
      <c r="AE233" s="182"/>
      <c r="AF233" s="182"/>
      <c r="AG233" s="182"/>
      <c r="AH233" s="182"/>
      <c r="AI233" s="182"/>
      <c r="AJ233" s="182"/>
      <c r="AK233" s="182"/>
      <c r="AL233" s="237"/>
      <c r="AM233" s="238"/>
      <c r="AN233" s="239"/>
      <c r="AO233" s="238"/>
      <c r="AP233" s="182"/>
      <c r="AQ233" s="182"/>
      <c r="AR233" s="227"/>
      <c r="AS233" s="232"/>
      <c r="AT233" s="232"/>
      <c r="AU233" s="232"/>
      <c r="AV233" s="238"/>
      <c r="AW233" s="240"/>
      <c r="AX233" s="184"/>
      <c r="AY233" s="238"/>
      <c r="AZ233" s="238"/>
      <c r="BA233" s="232"/>
      <c r="BB233" s="238"/>
      <c r="BC233" s="238"/>
      <c r="BD233" s="182"/>
      <c r="BE233" s="182"/>
      <c r="BF233" s="238"/>
      <c r="BG233" s="234" t="str">
        <f t="shared" si="54"/>
        <v>NÃO</v>
      </c>
      <c r="BH233" s="281">
        <f>'TURMA I'!AK43</f>
        <v>0</v>
      </c>
      <c r="BI233" s="281">
        <f>'TURMA I'!AL43</f>
        <v>0</v>
      </c>
      <c r="BJ233" s="281">
        <f>'TURMA I'!AM43</f>
        <v>0</v>
      </c>
      <c r="BK233" s="281" t="str">
        <f>'TURMA I'!AN43</f>
        <v/>
      </c>
      <c r="BL233" s="235" t="str">
        <f>'TURMA I'!AR43</f>
        <v>NÃO</v>
      </c>
      <c r="BM233" s="235">
        <f>'TURMA I'!AS43</f>
        <v>0</v>
      </c>
      <c r="BN233" s="235">
        <f>'TURMA I'!AT43</f>
        <v>0</v>
      </c>
      <c r="BO233" s="235" t="str">
        <f>'TURMA I'!AU43</f>
        <v>NÃO</v>
      </c>
      <c r="BP233" s="235">
        <f>'TURMA I'!AV43</f>
        <v>0</v>
      </c>
      <c r="BQ233" s="235">
        <f>'TURMA I'!AW43</f>
        <v>0</v>
      </c>
      <c r="BS233" s="187"/>
      <c r="BT233" s="187"/>
      <c r="BU233" s="187"/>
      <c r="BV233" s="187"/>
      <c r="BW233" s="187"/>
      <c r="BX233" s="187"/>
      <c r="BY233" s="187"/>
      <c r="BZ233" s="187"/>
      <c r="CA233" s="187"/>
      <c r="CB233" s="187"/>
      <c r="CC233" s="187"/>
      <c r="CD233" s="187"/>
      <c r="CE233" s="187"/>
      <c r="CF233" s="187"/>
      <c r="CG233" s="187"/>
      <c r="CH233" s="187"/>
      <c r="CI233" s="187"/>
      <c r="CJ233" s="187"/>
      <c r="CK233" s="187"/>
      <c r="CL233" s="187"/>
      <c r="CM233" s="187"/>
      <c r="CN233" s="187"/>
      <c r="CO233" s="187"/>
      <c r="CP233" s="187"/>
      <c r="CQ233" s="187"/>
    </row>
    <row r="234" spans="1:95" s="185" customFormat="1" ht="15.75" customHeight="1" x14ac:dyDescent="0.25">
      <c r="A234" s="180">
        <f t="shared" si="45"/>
        <v>2014.3</v>
      </c>
      <c r="B234" s="180" t="str">
        <f t="shared" si="46"/>
        <v>SOLAR</v>
      </c>
      <c r="C234" s="179" t="str">
        <f t="shared" si="47"/>
        <v>COLETIVO PELOURINHO</v>
      </c>
      <c r="D234" s="179" t="str">
        <f t="shared" si="48"/>
        <v>Escola Olodum</v>
      </c>
      <c r="E234" s="179" t="str">
        <f t="shared" si="49"/>
        <v>Vinicius Gomez</v>
      </c>
      <c r="F234" s="179" t="str">
        <f>'TURMA I'!A44</f>
        <v>NÃO</v>
      </c>
      <c r="G234" s="179" t="str">
        <f>'TURMA I'!B44</f>
        <v>NÃO</v>
      </c>
      <c r="H234" s="179" t="str">
        <f>'TURMA I'!C44</f>
        <v>NÃO</v>
      </c>
      <c r="I234" s="179" t="str">
        <f>'TURMA I'!D44</f>
        <v>NÃO</v>
      </c>
      <c r="J234" s="179" t="str">
        <f>'TURMA I'!E44</f>
        <v>NÃO</v>
      </c>
      <c r="K234" s="199" t="str">
        <f>'TURMA I'!F44</f>
        <v>NÃO</v>
      </c>
      <c r="L234" s="180" t="str">
        <f>'TURMA I'!AX44</f>
        <v>NÃO</v>
      </c>
      <c r="M234" s="181">
        <f>'TURMA I'!Z44</f>
        <v>0</v>
      </c>
      <c r="N234" s="181">
        <f>'TURMA I'!H44</f>
        <v>0</v>
      </c>
      <c r="O234" s="182" t="str">
        <f t="shared" si="55"/>
        <v>Terça e Quinta</v>
      </c>
      <c r="P234" s="183" t="s">
        <v>149</v>
      </c>
      <c r="Q234" s="182" t="str">
        <f t="shared" si="56"/>
        <v/>
      </c>
      <c r="R234" s="182"/>
      <c r="S234" s="227"/>
      <c r="T234" s="241"/>
      <c r="U234" s="229" t="str">
        <f t="shared" ca="1" si="53"/>
        <v/>
      </c>
      <c r="V234" s="182"/>
      <c r="W234" s="182"/>
      <c r="X234" s="182"/>
      <c r="Y234" s="230"/>
      <c r="Z234" s="248"/>
      <c r="AA234" s="248"/>
      <c r="AB234" s="182"/>
      <c r="AC234" s="182"/>
      <c r="AD234" s="182"/>
      <c r="AE234" s="182"/>
      <c r="AF234" s="182"/>
      <c r="AG234" s="182"/>
      <c r="AH234" s="182"/>
      <c r="AI234" s="182"/>
      <c r="AJ234" s="182"/>
      <c r="AK234" s="182"/>
      <c r="AL234" s="237"/>
      <c r="AM234" s="238"/>
      <c r="AN234" s="239"/>
      <c r="AO234" s="238"/>
      <c r="AP234" s="182"/>
      <c r="AQ234" s="182"/>
      <c r="AR234" s="227"/>
      <c r="AS234" s="232"/>
      <c r="AT234" s="232"/>
      <c r="AU234" s="232"/>
      <c r="AV234" s="238"/>
      <c r="AW234" s="240"/>
      <c r="AX234" s="184"/>
      <c r="AY234" s="238"/>
      <c r="AZ234" s="238"/>
      <c r="BA234" s="232"/>
      <c r="BB234" s="238"/>
      <c r="BC234" s="238"/>
      <c r="BD234" s="182"/>
      <c r="BE234" s="182"/>
      <c r="BF234" s="238"/>
      <c r="BG234" s="234" t="str">
        <f t="shared" si="54"/>
        <v>NÃO</v>
      </c>
      <c r="BH234" s="281">
        <f>'TURMA I'!AK44</f>
        <v>0</v>
      </c>
      <c r="BI234" s="281">
        <f>'TURMA I'!AL44</f>
        <v>0</v>
      </c>
      <c r="BJ234" s="281">
        <f>'TURMA I'!AM44</f>
        <v>0</v>
      </c>
      <c r="BK234" s="281" t="str">
        <f>'TURMA I'!AN44</f>
        <v/>
      </c>
      <c r="BL234" s="235" t="str">
        <f>'TURMA I'!AR44</f>
        <v>NÃO</v>
      </c>
      <c r="BM234" s="235">
        <f>'TURMA I'!AS44</f>
        <v>0</v>
      </c>
      <c r="BN234" s="235">
        <f>'TURMA I'!AT44</f>
        <v>0</v>
      </c>
      <c r="BO234" s="235" t="str">
        <f>'TURMA I'!AU44</f>
        <v>NÃO</v>
      </c>
      <c r="BP234" s="235">
        <f>'TURMA I'!AV44</f>
        <v>0</v>
      </c>
      <c r="BQ234" s="235">
        <f>'TURMA I'!AW44</f>
        <v>0</v>
      </c>
      <c r="BS234" s="187"/>
      <c r="BT234" s="187"/>
      <c r="BU234" s="187"/>
      <c r="BV234" s="187"/>
      <c r="BW234" s="187"/>
      <c r="BX234" s="187"/>
      <c r="BY234" s="187"/>
      <c r="BZ234" s="187"/>
      <c r="CA234" s="187"/>
      <c r="CB234" s="187"/>
      <c r="CC234" s="187"/>
      <c r="CD234" s="187"/>
      <c r="CE234" s="187"/>
      <c r="CF234" s="187"/>
      <c r="CG234" s="187"/>
      <c r="CH234" s="187"/>
      <c r="CI234" s="187"/>
      <c r="CJ234" s="187"/>
      <c r="CK234" s="187"/>
      <c r="CL234" s="187"/>
      <c r="CM234" s="187"/>
      <c r="CN234" s="187"/>
      <c r="CO234" s="187"/>
      <c r="CP234" s="187"/>
      <c r="CQ234" s="187"/>
    </row>
    <row r="235" spans="1:95" s="185" customFormat="1" ht="15.75" customHeight="1" x14ac:dyDescent="0.25">
      <c r="A235" s="180">
        <f t="shared" si="45"/>
        <v>2014.3</v>
      </c>
      <c r="B235" s="180" t="str">
        <f t="shared" si="46"/>
        <v>SOLAR</v>
      </c>
      <c r="C235" s="179" t="str">
        <f t="shared" si="47"/>
        <v>COLETIVO PELOURINHO</v>
      </c>
      <c r="D235" s="179" t="str">
        <f t="shared" si="48"/>
        <v>Escola Olodum</v>
      </c>
      <c r="E235" s="179" t="str">
        <f t="shared" si="49"/>
        <v>Vinicius Gomez</v>
      </c>
      <c r="F235" s="179" t="str">
        <f>'TURMA I'!A45</f>
        <v>NÃO</v>
      </c>
      <c r="G235" s="179" t="str">
        <f>'TURMA I'!B45</f>
        <v>NÃO</v>
      </c>
      <c r="H235" s="179" t="str">
        <f>'TURMA I'!C45</f>
        <v>NÃO</v>
      </c>
      <c r="I235" s="179" t="str">
        <f>'TURMA I'!D45</f>
        <v>NÃO</v>
      </c>
      <c r="J235" s="179" t="str">
        <f>'TURMA I'!E45</f>
        <v>NÃO</v>
      </c>
      <c r="K235" s="199" t="str">
        <f>'TURMA I'!F45</f>
        <v>NÃO</v>
      </c>
      <c r="L235" s="180" t="str">
        <f>'TURMA I'!AX45</f>
        <v>NÃO</v>
      </c>
      <c r="M235" s="181">
        <f>'TURMA I'!Z45</f>
        <v>0</v>
      </c>
      <c r="N235" s="181">
        <f>'TURMA I'!H45</f>
        <v>0</v>
      </c>
      <c r="O235" s="182" t="str">
        <f t="shared" si="55"/>
        <v>Terça e Quinta</v>
      </c>
      <c r="P235" s="183" t="s">
        <v>149</v>
      </c>
      <c r="Q235" s="182" t="str">
        <f t="shared" si="56"/>
        <v/>
      </c>
      <c r="R235" s="182"/>
      <c r="S235" s="227"/>
      <c r="T235" s="241"/>
      <c r="U235" s="229" t="str">
        <f t="shared" ca="1" si="53"/>
        <v/>
      </c>
      <c r="V235" s="182"/>
      <c r="W235" s="182"/>
      <c r="X235" s="182"/>
      <c r="Y235" s="230"/>
      <c r="Z235" s="248"/>
      <c r="AA235" s="248"/>
      <c r="AB235" s="182"/>
      <c r="AC235" s="182"/>
      <c r="AD235" s="182"/>
      <c r="AE235" s="182"/>
      <c r="AF235" s="182"/>
      <c r="AG235" s="182"/>
      <c r="AH235" s="182"/>
      <c r="AI235" s="182"/>
      <c r="AJ235" s="182"/>
      <c r="AK235" s="182"/>
      <c r="AL235" s="237"/>
      <c r="AM235" s="238"/>
      <c r="AN235" s="239"/>
      <c r="AO235" s="238"/>
      <c r="AP235" s="182"/>
      <c r="AQ235" s="182"/>
      <c r="AR235" s="227"/>
      <c r="AS235" s="232"/>
      <c r="AT235" s="232"/>
      <c r="AU235" s="232"/>
      <c r="AV235" s="238"/>
      <c r="AW235" s="240"/>
      <c r="AX235" s="184"/>
      <c r="AY235" s="238"/>
      <c r="AZ235" s="238"/>
      <c r="BA235" s="232"/>
      <c r="BB235" s="238"/>
      <c r="BC235" s="238"/>
      <c r="BD235" s="182"/>
      <c r="BE235" s="182"/>
      <c r="BF235" s="238"/>
      <c r="BG235" s="234" t="str">
        <f t="shared" si="54"/>
        <v>NÃO</v>
      </c>
      <c r="BH235" s="281">
        <f>'TURMA I'!AK45</f>
        <v>0</v>
      </c>
      <c r="BI235" s="281">
        <f>'TURMA I'!AL45</f>
        <v>0</v>
      </c>
      <c r="BJ235" s="281">
        <f>'TURMA I'!AM45</f>
        <v>0</v>
      </c>
      <c r="BK235" s="281" t="str">
        <f>'TURMA I'!AN45</f>
        <v/>
      </c>
      <c r="BL235" s="235" t="str">
        <f>'TURMA I'!AR45</f>
        <v>NÃO</v>
      </c>
      <c r="BM235" s="235">
        <f>'TURMA I'!AS45</f>
        <v>0</v>
      </c>
      <c r="BN235" s="235">
        <f>'TURMA I'!AT45</f>
        <v>0</v>
      </c>
      <c r="BO235" s="235" t="str">
        <f>'TURMA I'!AU45</f>
        <v>NÃO</v>
      </c>
      <c r="BP235" s="235">
        <f>'TURMA I'!AV45</f>
        <v>0</v>
      </c>
      <c r="BQ235" s="235">
        <f>'TURMA I'!AW45</f>
        <v>0</v>
      </c>
      <c r="BS235" s="187"/>
      <c r="BT235" s="187"/>
      <c r="BU235" s="187"/>
      <c r="BV235" s="187"/>
      <c r="BW235" s="187"/>
      <c r="BX235" s="187"/>
      <c r="BY235" s="187"/>
      <c r="BZ235" s="187"/>
      <c r="CA235" s="187"/>
      <c r="CB235" s="187"/>
      <c r="CC235" s="187"/>
      <c r="CD235" s="187"/>
      <c r="CE235" s="187"/>
      <c r="CF235" s="187"/>
      <c r="CG235" s="187"/>
      <c r="CH235" s="187"/>
      <c r="CI235" s="187"/>
      <c r="CJ235" s="187"/>
      <c r="CK235" s="187"/>
      <c r="CL235" s="187"/>
      <c r="CM235" s="187"/>
      <c r="CN235" s="187"/>
      <c r="CO235" s="187"/>
      <c r="CP235" s="187"/>
      <c r="CQ235" s="187"/>
    </row>
    <row r="236" spans="1:95" s="185" customFormat="1" ht="15.75" customHeight="1" x14ac:dyDescent="0.25">
      <c r="A236" s="180">
        <f t="shared" si="45"/>
        <v>2014.3</v>
      </c>
      <c r="B236" s="180" t="str">
        <f t="shared" si="46"/>
        <v>SOLAR</v>
      </c>
      <c r="C236" s="179" t="str">
        <f t="shared" si="47"/>
        <v>COLETIVO PELOURINHO</v>
      </c>
      <c r="D236" s="179" t="str">
        <f t="shared" si="48"/>
        <v>Escola Olodum</v>
      </c>
      <c r="E236" s="179" t="str">
        <f t="shared" si="49"/>
        <v>Vinicius Gomez</v>
      </c>
      <c r="F236" s="179" t="str">
        <f>'TURMA I'!A46</f>
        <v>NÃO</v>
      </c>
      <c r="G236" s="179" t="str">
        <f>'TURMA I'!B46</f>
        <v>NÃO</v>
      </c>
      <c r="H236" s="179" t="str">
        <f>'TURMA I'!C46</f>
        <v>NÃO</v>
      </c>
      <c r="I236" s="179" t="str">
        <f>'TURMA I'!D46</f>
        <v>NÃO</v>
      </c>
      <c r="J236" s="179" t="str">
        <f>'TURMA I'!E46</f>
        <v>NÃO</v>
      </c>
      <c r="K236" s="199" t="str">
        <f>'TURMA I'!F46</f>
        <v>NÃO</v>
      </c>
      <c r="L236" s="180" t="str">
        <f>'TURMA I'!AX46</f>
        <v>NÃO</v>
      </c>
      <c r="M236" s="181">
        <f>'TURMA I'!Z46</f>
        <v>0</v>
      </c>
      <c r="N236" s="181">
        <f>'TURMA I'!H46</f>
        <v>0</v>
      </c>
      <c r="O236" s="182" t="str">
        <f t="shared" si="55"/>
        <v>Terça e Quinta</v>
      </c>
      <c r="P236" s="183" t="s">
        <v>149</v>
      </c>
      <c r="Q236" s="182" t="str">
        <f t="shared" si="56"/>
        <v/>
      </c>
      <c r="R236" s="182"/>
      <c r="S236" s="227"/>
      <c r="T236" s="241"/>
      <c r="U236" s="229" t="str">
        <f t="shared" ca="1" si="53"/>
        <v/>
      </c>
      <c r="V236" s="182"/>
      <c r="W236" s="182"/>
      <c r="X236" s="182"/>
      <c r="Y236" s="230"/>
      <c r="Z236" s="248"/>
      <c r="AA236" s="248"/>
      <c r="AB236" s="182"/>
      <c r="AC236" s="182"/>
      <c r="AD236" s="182"/>
      <c r="AE236" s="182"/>
      <c r="AF236" s="182"/>
      <c r="AG236" s="182"/>
      <c r="AH236" s="182"/>
      <c r="AI236" s="182"/>
      <c r="AJ236" s="182"/>
      <c r="AK236" s="182"/>
      <c r="AL236" s="237"/>
      <c r="AM236" s="238"/>
      <c r="AN236" s="239"/>
      <c r="AO236" s="238"/>
      <c r="AP236" s="182"/>
      <c r="AQ236" s="182"/>
      <c r="AR236" s="227"/>
      <c r="AS236" s="232"/>
      <c r="AT236" s="232"/>
      <c r="AU236" s="232"/>
      <c r="AV236" s="238"/>
      <c r="AW236" s="240"/>
      <c r="AX236" s="184"/>
      <c r="AY236" s="238"/>
      <c r="AZ236" s="238"/>
      <c r="BA236" s="232"/>
      <c r="BB236" s="238"/>
      <c r="BC236" s="238"/>
      <c r="BD236" s="182"/>
      <c r="BE236" s="182"/>
      <c r="BF236" s="238"/>
      <c r="BG236" s="234" t="str">
        <f t="shared" si="54"/>
        <v>NÃO</v>
      </c>
      <c r="BH236" s="281">
        <f>'TURMA I'!AK46</f>
        <v>0</v>
      </c>
      <c r="BI236" s="281">
        <f>'TURMA I'!AL46</f>
        <v>0</v>
      </c>
      <c r="BJ236" s="281">
        <f>'TURMA I'!AM46</f>
        <v>0</v>
      </c>
      <c r="BK236" s="281" t="str">
        <f>'TURMA I'!AN46</f>
        <v/>
      </c>
      <c r="BL236" s="235" t="str">
        <f>'TURMA I'!AR46</f>
        <v>NÃO</v>
      </c>
      <c r="BM236" s="235">
        <f>'TURMA I'!AS46</f>
        <v>0</v>
      </c>
      <c r="BN236" s="235">
        <f>'TURMA I'!AT46</f>
        <v>0</v>
      </c>
      <c r="BO236" s="235" t="str">
        <f>'TURMA I'!AU46</f>
        <v>NÃO</v>
      </c>
      <c r="BP236" s="235">
        <f>'TURMA I'!AV46</f>
        <v>0</v>
      </c>
      <c r="BQ236" s="235">
        <f>'TURMA I'!AW46</f>
        <v>0</v>
      </c>
      <c r="BS236" s="187"/>
      <c r="BT236" s="187"/>
      <c r="BU236" s="187"/>
      <c r="BV236" s="187"/>
      <c r="BW236" s="187"/>
      <c r="BX236" s="187"/>
      <c r="BY236" s="187"/>
      <c r="BZ236" s="187"/>
      <c r="CA236" s="187"/>
      <c r="CB236" s="187"/>
      <c r="CC236" s="187"/>
      <c r="CD236" s="187"/>
      <c r="CE236" s="187"/>
      <c r="CF236" s="187"/>
      <c r="CG236" s="187"/>
      <c r="CH236" s="187"/>
      <c r="CI236" s="187"/>
      <c r="CJ236" s="187"/>
      <c r="CK236" s="187"/>
      <c r="CL236" s="187"/>
      <c r="CM236" s="187"/>
      <c r="CN236" s="187"/>
      <c r="CO236" s="187"/>
      <c r="CP236" s="187"/>
      <c r="CQ236" s="187"/>
    </row>
    <row r="237" spans="1:95" s="185" customFormat="1" ht="15.75" customHeight="1" x14ac:dyDescent="0.25">
      <c r="A237" s="180">
        <f t="shared" si="45"/>
        <v>2014.3</v>
      </c>
      <c r="B237" s="180" t="str">
        <f t="shared" si="46"/>
        <v>SOLAR</v>
      </c>
      <c r="C237" s="179" t="str">
        <f t="shared" si="47"/>
        <v>COLETIVO PELOURINHO</v>
      </c>
      <c r="D237" s="179" t="str">
        <f t="shared" si="48"/>
        <v>Escola Olodum</v>
      </c>
      <c r="E237" s="179" t="str">
        <f t="shared" si="49"/>
        <v>Vinicius Gomez</v>
      </c>
      <c r="F237" s="179" t="str">
        <f>'TURMA I'!A47</f>
        <v>NÃO</v>
      </c>
      <c r="G237" s="179" t="str">
        <f>'TURMA I'!B47</f>
        <v>NÃO</v>
      </c>
      <c r="H237" s="179" t="str">
        <f>'TURMA I'!C47</f>
        <v>NÃO</v>
      </c>
      <c r="I237" s="179" t="str">
        <f>'TURMA I'!D47</f>
        <v>NÃO</v>
      </c>
      <c r="J237" s="179" t="str">
        <f>'TURMA I'!E47</f>
        <v>NÃO</v>
      </c>
      <c r="K237" s="199" t="str">
        <f>'TURMA I'!F47</f>
        <v>NÃO</v>
      </c>
      <c r="L237" s="180" t="str">
        <f>'TURMA I'!AX47</f>
        <v>NÃO</v>
      </c>
      <c r="M237" s="181">
        <f>'TURMA I'!Z47</f>
        <v>0</v>
      </c>
      <c r="N237" s="181">
        <f>'TURMA I'!H47</f>
        <v>0</v>
      </c>
      <c r="O237" s="182" t="str">
        <f t="shared" si="55"/>
        <v>Terça e Quinta</v>
      </c>
      <c r="P237" s="183" t="s">
        <v>149</v>
      </c>
      <c r="Q237" s="182" t="str">
        <f t="shared" si="56"/>
        <v/>
      </c>
      <c r="R237" s="182"/>
      <c r="S237" s="227"/>
      <c r="T237" s="241"/>
      <c r="U237" s="229" t="str">
        <f t="shared" ca="1" si="53"/>
        <v/>
      </c>
      <c r="V237" s="182"/>
      <c r="W237" s="182"/>
      <c r="X237" s="182"/>
      <c r="Y237" s="230"/>
      <c r="Z237" s="248"/>
      <c r="AA237" s="248"/>
      <c r="AB237" s="182"/>
      <c r="AC237" s="182"/>
      <c r="AD237" s="182"/>
      <c r="AE237" s="182"/>
      <c r="AF237" s="182"/>
      <c r="AG237" s="182"/>
      <c r="AH237" s="182"/>
      <c r="AI237" s="182"/>
      <c r="AJ237" s="182"/>
      <c r="AK237" s="182"/>
      <c r="AL237" s="237"/>
      <c r="AM237" s="238"/>
      <c r="AN237" s="239"/>
      <c r="AO237" s="238"/>
      <c r="AP237" s="182"/>
      <c r="AQ237" s="182"/>
      <c r="AR237" s="227"/>
      <c r="AS237" s="232"/>
      <c r="AT237" s="232"/>
      <c r="AU237" s="232"/>
      <c r="AV237" s="238"/>
      <c r="AW237" s="240"/>
      <c r="AX237" s="184"/>
      <c r="AY237" s="238"/>
      <c r="AZ237" s="238"/>
      <c r="BA237" s="232"/>
      <c r="BB237" s="238"/>
      <c r="BC237" s="238"/>
      <c r="BD237" s="182"/>
      <c r="BE237" s="182"/>
      <c r="BF237" s="238"/>
      <c r="BG237" s="234" t="str">
        <f t="shared" si="54"/>
        <v>NÃO</v>
      </c>
      <c r="BH237" s="281">
        <f>'TURMA I'!AK47</f>
        <v>0</v>
      </c>
      <c r="BI237" s="281">
        <f>'TURMA I'!AL47</f>
        <v>0</v>
      </c>
      <c r="BJ237" s="281">
        <f>'TURMA I'!AM47</f>
        <v>0</v>
      </c>
      <c r="BK237" s="281" t="str">
        <f>'TURMA I'!AN47</f>
        <v/>
      </c>
      <c r="BL237" s="235" t="str">
        <f>'TURMA I'!AR47</f>
        <v>NÃO</v>
      </c>
      <c r="BM237" s="235">
        <f>'TURMA I'!AS47</f>
        <v>0</v>
      </c>
      <c r="BN237" s="235">
        <f>'TURMA I'!AT47</f>
        <v>0</v>
      </c>
      <c r="BO237" s="235" t="str">
        <f>'TURMA I'!AU47</f>
        <v>NÃO</v>
      </c>
      <c r="BP237" s="235">
        <f>'TURMA I'!AV47</f>
        <v>0</v>
      </c>
      <c r="BQ237" s="235">
        <f>'TURMA I'!AW47</f>
        <v>0</v>
      </c>
      <c r="BS237" s="187"/>
      <c r="BT237" s="187"/>
      <c r="BU237" s="187"/>
      <c r="BV237" s="187"/>
      <c r="BW237" s="187"/>
      <c r="BX237" s="187"/>
      <c r="BY237" s="187"/>
      <c r="BZ237" s="187"/>
      <c r="CA237" s="187"/>
      <c r="CB237" s="187"/>
      <c r="CC237" s="187"/>
      <c r="CD237" s="187"/>
      <c r="CE237" s="187"/>
      <c r="CF237" s="187"/>
      <c r="CG237" s="187"/>
      <c r="CH237" s="187"/>
      <c r="CI237" s="187"/>
      <c r="CJ237" s="187"/>
      <c r="CK237" s="187"/>
      <c r="CL237" s="187"/>
      <c r="CM237" s="187"/>
      <c r="CN237" s="187"/>
      <c r="CO237" s="187"/>
      <c r="CP237" s="187"/>
      <c r="CQ237" s="187"/>
    </row>
    <row r="238" spans="1:95" s="185" customFormat="1" ht="15.75" customHeight="1" x14ac:dyDescent="0.25">
      <c r="A238" s="180">
        <f t="shared" si="45"/>
        <v>2014.3</v>
      </c>
      <c r="B238" s="180" t="str">
        <f t="shared" si="46"/>
        <v>SOLAR</v>
      </c>
      <c r="C238" s="179" t="str">
        <f t="shared" si="47"/>
        <v>COLETIVO PELOURINHO</v>
      </c>
      <c r="D238" s="179" t="str">
        <f t="shared" si="48"/>
        <v>Escola Olodum</v>
      </c>
      <c r="E238" s="179" t="str">
        <f t="shared" si="49"/>
        <v>Vinicius Gomez</v>
      </c>
      <c r="F238" s="179" t="str">
        <f>'TURMA I'!A48</f>
        <v>NÃO</v>
      </c>
      <c r="G238" s="179" t="str">
        <f>'TURMA I'!B48</f>
        <v>NÃO</v>
      </c>
      <c r="H238" s="179" t="str">
        <f>'TURMA I'!C48</f>
        <v>NÃO</v>
      </c>
      <c r="I238" s="179" t="str">
        <f>'TURMA I'!D48</f>
        <v>NÃO</v>
      </c>
      <c r="J238" s="179" t="str">
        <f>'TURMA I'!E48</f>
        <v>NÃO</v>
      </c>
      <c r="K238" s="199" t="str">
        <f>'TURMA I'!F48</f>
        <v>NÃO</v>
      </c>
      <c r="L238" s="180" t="str">
        <f>'TURMA I'!AX48</f>
        <v>NÃO</v>
      </c>
      <c r="M238" s="181">
        <f>'TURMA I'!Z48</f>
        <v>0</v>
      </c>
      <c r="N238" s="181">
        <f>'TURMA I'!H48</f>
        <v>0</v>
      </c>
      <c r="O238" s="182" t="str">
        <f t="shared" si="55"/>
        <v>Terça e Quinta</v>
      </c>
      <c r="P238" s="183" t="s">
        <v>149</v>
      </c>
      <c r="Q238" s="182" t="str">
        <f t="shared" si="56"/>
        <v/>
      </c>
      <c r="R238" s="182"/>
      <c r="S238" s="227"/>
      <c r="T238" s="241"/>
      <c r="U238" s="229" t="str">
        <f t="shared" ca="1" si="53"/>
        <v/>
      </c>
      <c r="V238" s="182"/>
      <c r="W238" s="182"/>
      <c r="X238" s="182"/>
      <c r="Y238" s="230"/>
      <c r="Z238" s="248"/>
      <c r="AA238" s="248"/>
      <c r="AB238" s="182"/>
      <c r="AC238" s="182"/>
      <c r="AD238" s="182"/>
      <c r="AE238" s="182"/>
      <c r="AF238" s="182"/>
      <c r="AG238" s="182"/>
      <c r="AH238" s="182"/>
      <c r="AI238" s="182"/>
      <c r="AJ238" s="182"/>
      <c r="AK238" s="182"/>
      <c r="AL238" s="237"/>
      <c r="AM238" s="238"/>
      <c r="AN238" s="239"/>
      <c r="AO238" s="238"/>
      <c r="AP238" s="182"/>
      <c r="AQ238" s="182"/>
      <c r="AR238" s="227"/>
      <c r="AS238" s="232"/>
      <c r="AT238" s="232"/>
      <c r="AU238" s="232"/>
      <c r="AV238" s="238"/>
      <c r="AW238" s="240"/>
      <c r="AX238" s="184"/>
      <c r="AY238" s="238"/>
      <c r="AZ238" s="238"/>
      <c r="BA238" s="232"/>
      <c r="BB238" s="238"/>
      <c r="BC238" s="238"/>
      <c r="BD238" s="182"/>
      <c r="BE238" s="182"/>
      <c r="BF238" s="238"/>
      <c r="BG238" s="234" t="str">
        <f t="shared" si="54"/>
        <v>NÃO</v>
      </c>
      <c r="BH238" s="281">
        <f>'TURMA I'!AK48</f>
        <v>0</v>
      </c>
      <c r="BI238" s="281">
        <f>'TURMA I'!AL48</f>
        <v>0</v>
      </c>
      <c r="BJ238" s="281">
        <f>'TURMA I'!AM48</f>
        <v>0</v>
      </c>
      <c r="BK238" s="281" t="str">
        <f>'TURMA I'!AN48</f>
        <v/>
      </c>
      <c r="BL238" s="235" t="str">
        <f>'TURMA I'!AR48</f>
        <v>NÃO</v>
      </c>
      <c r="BM238" s="235">
        <f>'TURMA I'!AS48</f>
        <v>0</v>
      </c>
      <c r="BN238" s="235">
        <f>'TURMA I'!AT48</f>
        <v>0</v>
      </c>
      <c r="BO238" s="235" t="str">
        <f>'TURMA I'!AU48</f>
        <v>NÃO</v>
      </c>
      <c r="BP238" s="235">
        <f>'TURMA I'!AV48</f>
        <v>0</v>
      </c>
      <c r="BQ238" s="235">
        <f>'TURMA I'!AW48</f>
        <v>0</v>
      </c>
      <c r="BS238" s="187"/>
      <c r="BT238" s="187"/>
      <c r="BU238" s="187"/>
      <c r="BV238" s="187"/>
      <c r="BW238" s="187"/>
      <c r="BX238" s="187"/>
      <c r="BY238" s="187"/>
      <c r="BZ238" s="187"/>
      <c r="CA238" s="187"/>
      <c r="CB238" s="187"/>
      <c r="CC238" s="187"/>
      <c r="CD238" s="187"/>
      <c r="CE238" s="187"/>
      <c r="CF238" s="187"/>
      <c r="CG238" s="187"/>
      <c r="CH238" s="187"/>
      <c r="CI238" s="187"/>
      <c r="CJ238" s="187"/>
      <c r="CK238" s="187"/>
      <c r="CL238" s="187"/>
      <c r="CM238" s="187"/>
      <c r="CN238" s="187"/>
      <c r="CO238" s="187"/>
      <c r="CP238" s="187"/>
      <c r="CQ238" s="187"/>
    </row>
    <row r="239" spans="1:95" s="185" customFormat="1" ht="15.75" customHeight="1" x14ac:dyDescent="0.25">
      <c r="A239" s="180">
        <f t="shared" si="45"/>
        <v>2014.3</v>
      </c>
      <c r="B239" s="180" t="str">
        <f t="shared" si="46"/>
        <v>SOLAR</v>
      </c>
      <c r="C239" s="179" t="str">
        <f t="shared" si="47"/>
        <v>COLETIVO PELOURINHO</v>
      </c>
      <c r="D239" s="179" t="str">
        <f t="shared" si="48"/>
        <v>Escola Olodum</v>
      </c>
      <c r="E239" s="179" t="str">
        <f t="shared" si="49"/>
        <v>Vinicius Gomez</v>
      </c>
      <c r="F239" s="179" t="str">
        <f>'TURMA I'!A49</f>
        <v>NÃO</v>
      </c>
      <c r="G239" s="179" t="str">
        <f>'TURMA I'!B49</f>
        <v>NÃO</v>
      </c>
      <c r="H239" s="179" t="str">
        <f>'TURMA I'!C49</f>
        <v>NÃO</v>
      </c>
      <c r="I239" s="179" t="str">
        <f>'TURMA I'!D49</f>
        <v>NÃO</v>
      </c>
      <c r="J239" s="179" t="str">
        <f>'TURMA I'!E49</f>
        <v>NÃO</v>
      </c>
      <c r="K239" s="199" t="str">
        <f>'TURMA I'!F49</f>
        <v>NÃO</v>
      </c>
      <c r="L239" s="180" t="str">
        <f>'TURMA I'!AX49</f>
        <v>NÃO</v>
      </c>
      <c r="M239" s="181">
        <f>'TURMA I'!Z49</f>
        <v>0</v>
      </c>
      <c r="N239" s="181">
        <f>'TURMA I'!H49</f>
        <v>0</v>
      </c>
      <c r="O239" s="182" t="str">
        <f t="shared" si="55"/>
        <v>Terça e Quinta</v>
      </c>
      <c r="P239" s="183" t="s">
        <v>149</v>
      </c>
      <c r="Q239" s="182" t="str">
        <f t="shared" si="56"/>
        <v/>
      </c>
      <c r="R239" s="182"/>
      <c r="S239" s="227"/>
      <c r="T239" s="241"/>
      <c r="U239" s="229" t="str">
        <f t="shared" ca="1" si="53"/>
        <v/>
      </c>
      <c r="V239" s="182"/>
      <c r="W239" s="182"/>
      <c r="X239" s="182"/>
      <c r="Y239" s="230"/>
      <c r="Z239" s="248"/>
      <c r="AA239" s="248"/>
      <c r="AB239" s="182"/>
      <c r="AC239" s="182"/>
      <c r="AD239" s="182"/>
      <c r="AE239" s="182"/>
      <c r="AF239" s="182"/>
      <c r="AG239" s="182"/>
      <c r="AH239" s="182"/>
      <c r="AI239" s="182"/>
      <c r="AJ239" s="182"/>
      <c r="AK239" s="182"/>
      <c r="AL239" s="237"/>
      <c r="AM239" s="238"/>
      <c r="AN239" s="239"/>
      <c r="AO239" s="238"/>
      <c r="AP239" s="182"/>
      <c r="AQ239" s="182"/>
      <c r="AR239" s="227"/>
      <c r="AS239" s="232"/>
      <c r="AT239" s="232"/>
      <c r="AU239" s="232"/>
      <c r="AV239" s="238"/>
      <c r="AW239" s="240"/>
      <c r="AX239" s="184"/>
      <c r="AY239" s="238"/>
      <c r="AZ239" s="238"/>
      <c r="BA239" s="232"/>
      <c r="BB239" s="238"/>
      <c r="BC239" s="238"/>
      <c r="BD239" s="182"/>
      <c r="BE239" s="182"/>
      <c r="BF239" s="238"/>
      <c r="BG239" s="234" t="str">
        <f t="shared" si="54"/>
        <v>NÃO</v>
      </c>
      <c r="BH239" s="281">
        <f>'TURMA I'!AK49</f>
        <v>0</v>
      </c>
      <c r="BI239" s="281">
        <f>'TURMA I'!AL49</f>
        <v>0</v>
      </c>
      <c r="BJ239" s="281">
        <f>'TURMA I'!AM49</f>
        <v>0</v>
      </c>
      <c r="BK239" s="281" t="str">
        <f>'TURMA I'!AN49</f>
        <v/>
      </c>
      <c r="BL239" s="235" t="str">
        <f>'TURMA I'!AR49</f>
        <v>NÃO</v>
      </c>
      <c r="BM239" s="235">
        <f>'TURMA I'!AS49</f>
        <v>0</v>
      </c>
      <c r="BN239" s="235">
        <f>'TURMA I'!AT49</f>
        <v>0</v>
      </c>
      <c r="BO239" s="235" t="str">
        <f>'TURMA I'!AU49</f>
        <v>NÃO</v>
      </c>
      <c r="BP239" s="235">
        <f>'TURMA I'!AV49</f>
        <v>0</v>
      </c>
      <c r="BQ239" s="235">
        <f>'TURMA I'!AW49</f>
        <v>0</v>
      </c>
      <c r="BS239" s="187"/>
      <c r="BT239" s="187"/>
      <c r="BU239" s="187"/>
      <c r="BV239" s="187"/>
      <c r="BW239" s="187"/>
      <c r="BX239" s="187"/>
      <c r="BY239" s="187"/>
      <c r="BZ239" s="187"/>
      <c r="CA239" s="187"/>
      <c r="CB239" s="187"/>
      <c r="CC239" s="187"/>
      <c r="CD239" s="187"/>
      <c r="CE239" s="187"/>
      <c r="CF239" s="187"/>
      <c r="CG239" s="187"/>
      <c r="CH239" s="187"/>
      <c r="CI239" s="187"/>
      <c r="CJ239" s="187"/>
      <c r="CK239" s="187"/>
      <c r="CL239" s="187"/>
      <c r="CM239" s="187"/>
      <c r="CN239" s="187"/>
      <c r="CO239" s="187"/>
      <c r="CP239" s="187"/>
      <c r="CQ239" s="187"/>
    </row>
    <row r="240" spans="1:95" s="185" customFormat="1" ht="15.75" customHeight="1" x14ac:dyDescent="0.25">
      <c r="A240" s="180">
        <f t="shared" si="45"/>
        <v>2014.3</v>
      </c>
      <c r="B240" s="180" t="str">
        <f t="shared" si="46"/>
        <v>SOLAR</v>
      </c>
      <c r="C240" s="179" t="str">
        <f t="shared" si="47"/>
        <v>COLETIVO PELOURINHO</v>
      </c>
      <c r="D240" s="179" t="str">
        <f t="shared" si="48"/>
        <v>Escola Olodum</v>
      </c>
      <c r="E240" s="179" t="str">
        <f t="shared" si="49"/>
        <v>Vinicius Gomez</v>
      </c>
      <c r="F240" s="179" t="str">
        <f>'TURMA I'!A50</f>
        <v>NÃO</v>
      </c>
      <c r="G240" s="179" t="str">
        <f>'TURMA I'!B50</f>
        <v>NÃO</v>
      </c>
      <c r="H240" s="179" t="str">
        <f>'TURMA I'!C50</f>
        <v>NÃO</v>
      </c>
      <c r="I240" s="179" t="str">
        <f>'TURMA I'!D50</f>
        <v>NÃO</v>
      </c>
      <c r="J240" s="179" t="str">
        <f>'TURMA I'!E50</f>
        <v>NÃO</v>
      </c>
      <c r="K240" s="199" t="str">
        <f>'TURMA I'!F50</f>
        <v>NÃO</v>
      </c>
      <c r="L240" s="180" t="str">
        <f>'TURMA I'!AX50</f>
        <v>NÃO</v>
      </c>
      <c r="M240" s="181">
        <f>'TURMA I'!Z50</f>
        <v>0</v>
      </c>
      <c r="N240" s="181">
        <f>'TURMA I'!H50</f>
        <v>0</v>
      </c>
      <c r="O240" s="182" t="str">
        <f t="shared" si="55"/>
        <v>Terça e Quinta</v>
      </c>
      <c r="P240" s="183" t="s">
        <v>149</v>
      </c>
      <c r="Q240" s="182" t="str">
        <f t="shared" si="56"/>
        <v/>
      </c>
      <c r="R240" s="182"/>
      <c r="S240" s="227"/>
      <c r="T240" s="241"/>
      <c r="U240" s="229" t="str">
        <f t="shared" ca="1" si="53"/>
        <v/>
      </c>
      <c r="V240" s="182"/>
      <c r="W240" s="182"/>
      <c r="X240" s="182"/>
      <c r="Y240" s="230"/>
      <c r="Z240" s="248"/>
      <c r="AA240" s="248"/>
      <c r="AB240" s="182"/>
      <c r="AC240" s="182"/>
      <c r="AD240" s="182"/>
      <c r="AE240" s="182"/>
      <c r="AF240" s="182"/>
      <c r="AG240" s="182"/>
      <c r="AH240" s="182"/>
      <c r="AI240" s="182"/>
      <c r="AJ240" s="182"/>
      <c r="AK240" s="182"/>
      <c r="AL240" s="237"/>
      <c r="AM240" s="238"/>
      <c r="AN240" s="239"/>
      <c r="AO240" s="238"/>
      <c r="AP240" s="182"/>
      <c r="AQ240" s="182"/>
      <c r="AR240" s="227"/>
      <c r="AS240" s="232"/>
      <c r="AT240" s="232"/>
      <c r="AU240" s="232"/>
      <c r="AV240" s="238"/>
      <c r="AW240" s="240"/>
      <c r="AX240" s="184"/>
      <c r="AY240" s="238"/>
      <c r="AZ240" s="238"/>
      <c r="BA240" s="232"/>
      <c r="BB240" s="238"/>
      <c r="BC240" s="238"/>
      <c r="BD240" s="182"/>
      <c r="BE240" s="182"/>
      <c r="BF240" s="238"/>
      <c r="BG240" s="234" t="str">
        <f t="shared" si="54"/>
        <v>NÃO</v>
      </c>
      <c r="BH240" s="281">
        <f>'TURMA I'!AK50</f>
        <v>0</v>
      </c>
      <c r="BI240" s="281">
        <f>'TURMA I'!AL50</f>
        <v>0</v>
      </c>
      <c r="BJ240" s="281">
        <f>'TURMA I'!AM50</f>
        <v>0</v>
      </c>
      <c r="BK240" s="281" t="str">
        <f>'TURMA I'!AN50</f>
        <v/>
      </c>
      <c r="BL240" s="235" t="str">
        <f>'TURMA I'!AR50</f>
        <v>NÃO</v>
      </c>
      <c r="BM240" s="235">
        <f>'TURMA I'!AS50</f>
        <v>0</v>
      </c>
      <c r="BN240" s="235">
        <f>'TURMA I'!AT50</f>
        <v>0</v>
      </c>
      <c r="BO240" s="235" t="str">
        <f>'TURMA I'!AU50</f>
        <v>NÃO</v>
      </c>
      <c r="BP240" s="235">
        <f>'TURMA I'!AV50</f>
        <v>0</v>
      </c>
      <c r="BQ240" s="235">
        <f>'TURMA I'!AW50</f>
        <v>0</v>
      </c>
      <c r="BS240" s="187"/>
      <c r="BT240" s="187"/>
      <c r="BU240" s="187"/>
      <c r="BV240" s="187"/>
      <c r="BW240" s="187"/>
      <c r="BX240" s="187"/>
      <c r="BY240" s="187"/>
      <c r="BZ240" s="187"/>
      <c r="CA240" s="187"/>
      <c r="CB240" s="187"/>
      <c r="CC240" s="187"/>
      <c r="CD240" s="187"/>
      <c r="CE240" s="187"/>
      <c r="CF240" s="187"/>
      <c r="CG240" s="187"/>
      <c r="CH240" s="187"/>
      <c r="CI240" s="187"/>
      <c r="CJ240" s="187"/>
      <c r="CK240" s="187"/>
      <c r="CL240" s="187"/>
      <c r="CM240" s="187"/>
      <c r="CN240" s="187"/>
      <c r="CO240" s="187"/>
      <c r="CP240" s="187"/>
      <c r="CQ240" s="187"/>
    </row>
    <row r="241" spans="1:95" s="185" customFormat="1" ht="15.75" customHeight="1" x14ac:dyDescent="0.25">
      <c r="A241" s="180">
        <f t="shared" si="45"/>
        <v>2014.3</v>
      </c>
      <c r="B241" s="180" t="str">
        <f t="shared" si="46"/>
        <v>SOLAR</v>
      </c>
      <c r="C241" s="179" t="str">
        <f t="shared" si="47"/>
        <v>COLETIVO PELOURINHO</v>
      </c>
      <c r="D241" s="179" t="str">
        <f t="shared" si="48"/>
        <v>Escola Olodum</v>
      </c>
      <c r="E241" s="179" t="str">
        <f t="shared" si="49"/>
        <v>Vinicius Gomez</v>
      </c>
      <c r="F241" s="179" t="str">
        <f>'TURMA I'!A51</f>
        <v>NÃO</v>
      </c>
      <c r="G241" s="179" t="str">
        <f>'TURMA I'!B51</f>
        <v>NÃO</v>
      </c>
      <c r="H241" s="179" t="str">
        <f>'TURMA I'!C51</f>
        <v>NÃO</v>
      </c>
      <c r="I241" s="179" t="str">
        <f>'TURMA I'!D51</f>
        <v>NÃO</v>
      </c>
      <c r="J241" s="179" t="str">
        <f>'TURMA I'!E51</f>
        <v>NÃO</v>
      </c>
      <c r="K241" s="199" t="str">
        <f>'TURMA I'!F51</f>
        <v>NÃO</v>
      </c>
      <c r="L241" s="180" t="str">
        <f>'TURMA I'!AX51</f>
        <v>NÃO</v>
      </c>
      <c r="M241" s="181">
        <f>'TURMA I'!Z51</f>
        <v>0</v>
      </c>
      <c r="N241" s="181">
        <f>'TURMA I'!H51</f>
        <v>0</v>
      </c>
      <c r="O241" s="182" t="str">
        <f t="shared" si="55"/>
        <v>Terça e Quinta</v>
      </c>
      <c r="P241" s="183" t="s">
        <v>149</v>
      </c>
      <c r="Q241" s="182" t="str">
        <f t="shared" si="56"/>
        <v/>
      </c>
      <c r="R241" s="182"/>
      <c r="S241" s="227"/>
      <c r="T241" s="241"/>
      <c r="U241" s="229" t="str">
        <f t="shared" ca="1" si="53"/>
        <v/>
      </c>
      <c r="V241" s="182"/>
      <c r="W241" s="182"/>
      <c r="X241" s="182"/>
      <c r="Y241" s="230"/>
      <c r="Z241" s="248"/>
      <c r="AA241" s="248"/>
      <c r="AB241" s="182"/>
      <c r="AC241" s="182"/>
      <c r="AD241" s="182"/>
      <c r="AE241" s="182"/>
      <c r="AF241" s="182"/>
      <c r="AG241" s="182"/>
      <c r="AH241" s="182"/>
      <c r="AI241" s="182"/>
      <c r="AJ241" s="182"/>
      <c r="AK241" s="182"/>
      <c r="AL241" s="237"/>
      <c r="AM241" s="238"/>
      <c r="AN241" s="239"/>
      <c r="AO241" s="238"/>
      <c r="AP241" s="182"/>
      <c r="AQ241" s="182"/>
      <c r="AR241" s="227"/>
      <c r="AS241" s="232"/>
      <c r="AT241" s="232"/>
      <c r="AU241" s="232"/>
      <c r="AV241" s="238"/>
      <c r="AW241" s="240"/>
      <c r="AX241" s="184"/>
      <c r="AY241" s="238"/>
      <c r="AZ241" s="238"/>
      <c r="BA241" s="232"/>
      <c r="BB241" s="238"/>
      <c r="BC241" s="238"/>
      <c r="BD241" s="182"/>
      <c r="BE241" s="182"/>
      <c r="BF241" s="238"/>
      <c r="BG241" s="234" t="str">
        <f t="shared" si="54"/>
        <v>NÃO</v>
      </c>
      <c r="BH241" s="281">
        <f>'TURMA I'!AK51</f>
        <v>0</v>
      </c>
      <c r="BI241" s="281">
        <f>'TURMA I'!AL51</f>
        <v>0</v>
      </c>
      <c r="BJ241" s="281">
        <f>'TURMA I'!AM51</f>
        <v>0</v>
      </c>
      <c r="BK241" s="281" t="str">
        <f>'TURMA I'!AN51</f>
        <v/>
      </c>
      <c r="BL241" s="235" t="str">
        <f>'TURMA I'!AR51</f>
        <v>NÃO</v>
      </c>
      <c r="BM241" s="235">
        <f>'TURMA I'!AS51</f>
        <v>0</v>
      </c>
      <c r="BN241" s="235">
        <f>'TURMA I'!AT51</f>
        <v>0</v>
      </c>
      <c r="BO241" s="235" t="str">
        <f>'TURMA I'!AU51</f>
        <v>NÃO</v>
      </c>
      <c r="BP241" s="235">
        <f>'TURMA I'!AV51</f>
        <v>0</v>
      </c>
      <c r="BQ241" s="235">
        <f>'TURMA I'!AW51</f>
        <v>0</v>
      </c>
      <c r="BS241" s="187"/>
      <c r="BT241" s="187"/>
      <c r="BU241" s="187"/>
      <c r="BV241" s="187"/>
      <c r="BW241" s="187"/>
      <c r="BX241" s="187"/>
      <c r="BY241" s="187"/>
      <c r="BZ241" s="187"/>
      <c r="CA241" s="187"/>
      <c r="CB241" s="187"/>
      <c r="CC241" s="187"/>
      <c r="CD241" s="187"/>
      <c r="CE241" s="187"/>
      <c r="CF241" s="187"/>
      <c r="CG241" s="187"/>
      <c r="CH241" s="187"/>
      <c r="CI241" s="187"/>
      <c r="CJ241" s="187"/>
      <c r="CK241" s="187"/>
      <c r="CL241" s="187"/>
      <c r="CM241" s="187"/>
      <c r="CN241" s="187"/>
      <c r="CO241" s="187"/>
      <c r="CP241" s="187"/>
      <c r="CQ241" s="187"/>
    </row>
    <row r="242" spans="1:95" s="185" customFormat="1" ht="15.75" customHeight="1" x14ac:dyDescent="0.25">
      <c r="A242" s="180">
        <f t="shared" si="45"/>
        <v>2014.3</v>
      </c>
      <c r="B242" s="180" t="str">
        <f t="shared" si="46"/>
        <v>SOLAR</v>
      </c>
      <c r="C242" s="179" t="str">
        <f t="shared" si="47"/>
        <v>COLETIVO PELOURINHO</v>
      </c>
      <c r="D242" s="179" t="str">
        <f t="shared" si="48"/>
        <v>Escola Olodum</v>
      </c>
      <c r="E242" s="179" t="str">
        <f t="shared" si="49"/>
        <v>Vinicius Gomez</v>
      </c>
      <c r="F242" s="179" t="str">
        <f>'TURMA I'!A52</f>
        <v>NÃO</v>
      </c>
      <c r="G242" s="179" t="str">
        <f>'TURMA I'!B52</f>
        <v>NÃO</v>
      </c>
      <c r="H242" s="179" t="str">
        <f>'TURMA I'!C52</f>
        <v>NÃO</v>
      </c>
      <c r="I242" s="179" t="str">
        <f>'TURMA I'!D52</f>
        <v>NÃO</v>
      </c>
      <c r="J242" s="179" t="str">
        <f>'TURMA I'!E52</f>
        <v>NÃO</v>
      </c>
      <c r="K242" s="199" t="str">
        <f>'TURMA I'!F52</f>
        <v>NÃO</v>
      </c>
      <c r="L242" s="180" t="str">
        <f>'TURMA I'!AX52</f>
        <v>NÃO</v>
      </c>
      <c r="M242" s="181">
        <f>'TURMA I'!Z52</f>
        <v>0</v>
      </c>
      <c r="N242" s="181">
        <f>'TURMA I'!H52</f>
        <v>0</v>
      </c>
      <c r="O242" s="182" t="str">
        <f t="shared" si="55"/>
        <v>Terça e Quinta</v>
      </c>
      <c r="P242" s="183" t="s">
        <v>149</v>
      </c>
      <c r="Q242" s="182" t="str">
        <f t="shared" si="56"/>
        <v/>
      </c>
      <c r="R242" s="182"/>
      <c r="S242" s="227"/>
      <c r="T242" s="241"/>
      <c r="U242" s="229" t="str">
        <f t="shared" ca="1" si="53"/>
        <v/>
      </c>
      <c r="V242" s="182"/>
      <c r="W242" s="182"/>
      <c r="X242" s="182"/>
      <c r="Y242" s="230"/>
      <c r="Z242" s="248"/>
      <c r="AA242" s="248"/>
      <c r="AB242" s="182"/>
      <c r="AC242" s="182"/>
      <c r="AD242" s="182"/>
      <c r="AE242" s="182"/>
      <c r="AF242" s="182"/>
      <c r="AG242" s="182"/>
      <c r="AH242" s="182"/>
      <c r="AI242" s="182"/>
      <c r="AJ242" s="182"/>
      <c r="AK242" s="182"/>
      <c r="AL242" s="237"/>
      <c r="AM242" s="238"/>
      <c r="AN242" s="239"/>
      <c r="AO242" s="238"/>
      <c r="AP242" s="182"/>
      <c r="AQ242" s="182"/>
      <c r="AR242" s="227"/>
      <c r="AS242" s="232"/>
      <c r="AT242" s="232"/>
      <c r="AU242" s="232"/>
      <c r="AV242" s="238"/>
      <c r="AW242" s="240"/>
      <c r="AX242" s="184"/>
      <c r="AY242" s="238"/>
      <c r="AZ242" s="238"/>
      <c r="BA242" s="232"/>
      <c r="BB242" s="238"/>
      <c r="BC242" s="238"/>
      <c r="BD242" s="182"/>
      <c r="BE242" s="182"/>
      <c r="BF242" s="238"/>
      <c r="BG242" s="234" t="str">
        <f t="shared" si="54"/>
        <v>NÃO</v>
      </c>
      <c r="BH242" s="281">
        <f>'TURMA I'!AK52</f>
        <v>0</v>
      </c>
      <c r="BI242" s="281">
        <f>'TURMA I'!AL52</f>
        <v>0</v>
      </c>
      <c r="BJ242" s="281">
        <f>'TURMA I'!AM52</f>
        <v>0</v>
      </c>
      <c r="BK242" s="281" t="str">
        <f>'TURMA I'!AN52</f>
        <v/>
      </c>
      <c r="BL242" s="235" t="str">
        <f>'TURMA I'!AR52</f>
        <v>NÃO</v>
      </c>
      <c r="BM242" s="235">
        <f>'TURMA I'!AS52</f>
        <v>0</v>
      </c>
      <c r="BN242" s="235">
        <f>'TURMA I'!AT52</f>
        <v>0</v>
      </c>
      <c r="BO242" s="235" t="str">
        <f>'TURMA I'!AU52</f>
        <v>NÃO</v>
      </c>
      <c r="BP242" s="235">
        <f>'TURMA I'!AV52</f>
        <v>0</v>
      </c>
      <c r="BQ242" s="235">
        <f>'TURMA I'!AW52</f>
        <v>0</v>
      </c>
      <c r="BS242" s="187"/>
      <c r="BT242" s="187"/>
      <c r="BU242" s="187"/>
      <c r="BV242" s="187"/>
      <c r="BW242" s="187"/>
      <c r="BX242" s="187"/>
      <c r="BY242" s="187"/>
      <c r="BZ242" s="187"/>
      <c r="CA242" s="187"/>
      <c r="CB242" s="187"/>
      <c r="CC242" s="187"/>
      <c r="CD242" s="187"/>
      <c r="CE242" s="187"/>
      <c r="CF242" s="187"/>
      <c r="CG242" s="187"/>
      <c r="CH242" s="187"/>
      <c r="CI242" s="187"/>
      <c r="CJ242" s="187"/>
      <c r="CK242" s="187"/>
      <c r="CL242" s="187"/>
      <c r="CM242" s="187"/>
      <c r="CN242" s="187"/>
      <c r="CO242" s="187"/>
      <c r="CP242" s="187"/>
      <c r="CQ242" s="187"/>
    </row>
    <row r="243" spans="1:95" s="185" customFormat="1" ht="15.75" customHeight="1" thickBot="1" x14ac:dyDescent="0.3">
      <c r="A243" s="180">
        <f t="shared" si="45"/>
        <v>2014.3</v>
      </c>
      <c r="B243" s="180" t="str">
        <f t="shared" si="46"/>
        <v>SOLAR</v>
      </c>
      <c r="C243" s="179" t="str">
        <f t="shared" si="47"/>
        <v>COLETIVO PELOURINHO</v>
      </c>
      <c r="D243" s="179" t="str">
        <f t="shared" si="48"/>
        <v>Escola Olodum</v>
      </c>
      <c r="E243" s="179" t="str">
        <f t="shared" si="49"/>
        <v>Vinicius Gomez</v>
      </c>
      <c r="F243" s="179" t="str">
        <f>'TURMA I'!A53</f>
        <v>NÃO</v>
      </c>
      <c r="G243" s="179" t="str">
        <f>'TURMA I'!B53</f>
        <v>NÃO</v>
      </c>
      <c r="H243" s="179" t="str">
        <f>'TURMA I'!C53</f>
        <v>NÃO</v>
      </c>
      <c r="I243" s="179" t="str">
        <f>'TURMA I'!D53</f>
        <v>NÃO</v>
      </c>
      <c r="J243" s="179" t="str">
        <f>'TURMA I'!E53</f>
        <v>NÃO</v>
      </c>
      <c r="K243" s="199" t="str">
        <f>'TURMA I'!F53</f>
        <v>NÃO</v>
      </c>
      <c r="L243" s="180" t="str">
        <f>'TURMA I'!AX53</f>
        <v>NÃO</v>
      </c>
      <c r="M243" s="181">
        <f>'TURMA I'!Z53</f>
        <v>0</v>
      </c>
      <c r="N243" s="181">
        <f>'TURMA I'!H53</f>
        <v>0</v>
      </c>
      <c r="O243" s="182" t="str">
        <f t="shared" si="55"/>
        <v>Terça e Quinta</v>
      </c>
      <c r="P243" s="183" t="s">
        <v>149</v>
      </c>
      <c r="Q243" s="182" t="str">
        <f t="shared" si="56"/>
        <v/>
      </c>
      <c r="R243" s="182"/>
      <c r="S243" s="227"/>
      <c r="T243" s="241"/>
      <c r="U243" s="229" t="str">
        <f t="shared" ca="1" si="53"/>
        <v/>
      </c>
      <c r="V243" s="182"/>
      <c r="W243" s="182"/>
      <c r="X243" s="182"/>
      <c r="Y243" s="230"/>
      <c r="Z243" s="248"/>
      <c r="AA243" s="248"/>
      <c r="AB243" s="182"/>
      <c r="AC243" s="182"/>
      <c r="AD243" s="182"/>
      <c r="AE243" s="182"/>
      <c r="AF243" s="182"/>
      <c r="AG243" s="182"/>
      <c r="AH243" s="182"/>
      <c r="AI243" s="182"/>
      <c r="AJ243" s="182"/>
      <c r="AK243" s="182"/>
      <c r="AL243" s="237"/>
      <c r="AM243" s="257"/>
      <c r="AN243" s="239"/>
      <c r="AO243" s="238"/>
      <c r="AP243" s="182"/>
      <c r="AQ243" s="182"/>
      <c r="AR243" s="227"/>
      <c r="AS243" s="232"/>
      <c r="AT243" s="232"/>
      <c r="AU243" s="232"/>
      <c r="AV243" s="238"/>
      <c r="AW243" s="240"/>
      <c r="AX243" s="184"/>
      <c r="AY243" s="238"/>
      <c r="AZ243" s="238"/>
      <c r="BA243" s="232"/>
      <c r="BB243" s="238"/>
      <c r="BC243" s="238"/>
      <c r="BD243" s="182"/>
      <c r="BE243" s="182"/>
      <c r="BF243" s="238"/>
      <c r="BG243" s="234" t="str">
        <f t="shared" si="54"/>
        <v>NÃO</v>
      </c>
      <c r="BH243" s="281">
        <f>'TURMA I'!AK53</f>
        <v>0</v>
      </c>
      <c r="BI243" s="281">
        <f>'TURMA I'!AL53</f>
        <v>0</v>
      </c>
      <c r="BJ243" s="281">
        <f>'TURMA I'!AM53</f>
        <v>0</v>
      </c>
      <c r="BK243" s="281" t="str">
        <f>'TURMA I'!AN53</f>
        <v/>
      </c>
      <c r="BL243" s="235" t="str">
        <f>'TURMA I'!AR53</f>
        <v>NÃO</v>
      </c>
      <c r="BM243" s="235">
        <f>'TURMA I'!AS53</f>
        <v>0</v>
      </c>
      <c r="BN243" s="235">
        <f>'TURMA I'!AT53</f>
        <v>0</v>
      </c>
      <c r="BO243" s="235" t="str">
        <f>'TURMA I'!AU53</f>
        <v>NÃO</v>
      </c>
      <c r="BP243" s="235">
        <f>'TURMA I'!AV53</f>
        <v>0</v>
      </c>
      <c r="BQ243" s="235">
        <f>'TURMA I'!AW53</f>
        <v>0</v>
      </c>
      <c r="BS243" s="187"/>
      <c r="BT243" s="187"/>
      <c r="BU243" s="187"/>
      <c r="BV243" s="187"/>
      <c r="BW243" s="187"/>
      <c r="BX243" s="187"/>
      <c r="BY243" s="187"/>
      <c r="BZ243" s="187"/>
      <c r="CA243" s="187"/>
      <c r="CB243" s="187"/>
      <c r="CC243" s="187"/>
      <c r="CD243" s="187"/>
      <c r="CE243" s="187"/>
      <c r="CF243" s="187"/>
      <c r="CG243" s="187"/>
      <c r="CH243" s="187"/>
      <c r="CI243" s="187"/>
      <c r="CJ243" s="187"/>
      <c r="CK243" s="187"/>
      <c r="CL243" s="187"/>
      <c r="CM243" s="187"/>
      <c r="CN243" s="187"/>
      <c r="CO243" s="187"/>
      <c r="CP243" s="187"/>
      <c r="CQ243" s="187"/>
    </row>
    <row r="244" spans="1:95" s="185" customFormat="1" ht="15.75" customHeight="1" thickTop="1" thickBot="1" x14ac:dyDescent="0.3">
      <c r="A244" s="180">
        <f t="shared" ref="A244:A307" si="57">$Q$6</f>
        <v>2014.3</v>
      </c>
      <c r="B244" s="180" t="str">
        <f t="shared" ref="B244:B307" si="58">$Q$3</f>
        <v>SOLAR</v>
      </c>
      <c r="C244" s="179" t="str">
        <f t="shared" ref="C244:C307" si="59">$Q$4</f>
        <v>COLETIVO PELOURINHO</v>
      </c>
      <c r="D244" s="179" t="str">
        <f t="shared" ref="D244:D307" si="60">$Q$5</f>
        <v>Escola Olodum</v>
      </c>
      <c r="E244" s="179" t="str">
        <f t="shared" ref="E244:E307" si="61">$Q$7</f>
        <v>Vinicius Gomez</v>
      </c>
      <c r="F244" s="179" t="str">
        <f>'TURMA I'!A54</f>
        <v>NÃO</v>
      </c>
      <c r="G244" s="179" t="str">
        <f>'TURMA I'!B54</f>
        <v>NÃO</v>
      </c>
      <c r="H244" s="179" t="str">
        <f>'TURMA I'!C54</f>
        <v>NÃO</v>
      </c>
      <c r="I244" s="179" t="str">
        <f>'TURMA I'!D54</f>
        <v>NÃO</v>
      </c>
      <c r="J244" s="179" t="str">
        <f>'TURMA I'!E54</f>
        <v>NÃO</v>
      </c>
      <c r="K244" s="199" t="str">
        <f>'TURMA I'!F54</f>
        <v>NÃO</v>
      </c>
      <c r="L244" s="180" t="str">
        <f>'TURMA I'!AX54</f>
        <v>NÃO</v>
      </c>
      <c r="M244" s="181">
        <f>'TURMA I'!Z54</f>
        <v>0</v>
      </c>
      <c r="N244" s="181">
        <f>'TURMA I'!H54</f>
        <v>0</v>
      </c>
      <c r="O244" s="182" t="str">
        <f t="shared" si="55"/>
        <v>Terça e Quinta</v>
      </c>
      <c r="P244" s="183" t="s">
        <v>149</v>
      </c>
      <c r="Q244" s="182" t="str">
        <f t="shared" si="56"/>
        <v/>
      </c>
      <c r="R244" s="250"/>
      <c r="S244" s="251"/>
      <c r="T244" s="252"/>
      <c r="U244" s="253" t="str">
        <f t="shared" ca="1" si="53"/>
        <v/>
      </c>
      <c r="V244" s="250"/>
      <c r="W244" s="250"/>
      <c r="X244" s="250"/>
      <c r="Y244" s="254"/>
      <c r="Z244" s="255"/>
      <c r="AA244" s="255"/>
      <c r="AB244" s="250"/>
      <c r="AC244" s="250"/>
      <c r="AD244" s="250"/>
      <c r="AE244" s="250"/>
      <c r="AF244" s="250"/>
      <c r="AG244" s="250"/>
      <c r="AH244" s="250"/>
      <c r="AI244" s="250"/>
      <c r="AJ244" s="250"/>
      <c r="AK244" s="250"/>
      <c r="AL244" s="256"/>
      <c r="AM244" s="265"/>
      <c r="AN244" s="258"/>
      <c r="AO244" s="257"/>
      <c r="AP244" s="250"/>
      <c r="AQ244" s="250"/>
      <c r="AR244" s="251"/>
      <c r="AS244" s="259"/>
      <c r="AT244" s="259"/>
      <c r="AU244" s="259"/>
      <c r="AV244" s="257"/>
      <c r="AW244" s="260"/>
      <c r="AX244" s="261"/>
      <c r="AY244" s="257"/>
      <c r="AZ244" s="257"/>
      <c r="BA244" s="259"/>
      <c r="BB244" s="257"/>
      <c r="BC244" s="257"/>
      <c r="BD244" s="250"/>
      <c r="BE244" s="250"/>
      <c r="BF244" s="257"/>
      <c r="BG244" s="262" t="str">
        <f t="shared" si="54"/>
        <v>NÃO</v>
      </c>
      <c r="BH244" s="283">
        <f>'TURMA I'!AK54</f>
        <v>0</v>
      </c>
      <c r="BI244" s="283">
        <f>'TURMA I'!AL54</f>
        <v>0</v>
      </c>
      <c r="BJ244" s="283">
        <f>'TURMA I'!AM54</f>
        <v>0</v>
      </c>
      <c r="BK244" s="283" t="str">
        <f>'TURMA I'!AN54</f>
        <v/>
      </c>
      <c r="BL244" s="263" t="str">
        <f>'TURMA I'!AR54</f>
        <v>NÃO</v>
      </c>
      <c r="BM244" s="263">
        <f>'TURMA I'!AS54</f>
        <v>0</v>
      </c>
      <c r="BN244" s="263">
        <f>'TURMA I'!AT54</f>
        <v>0</v>
      </c>
      <c r="BO244" s="263" t="str">
        <f>'TURMA I'!AU54</f>
        <v>NÃO</v>
      </c>
      <c r="BP244" s="263">
        <f>'TURMA I'!AV54</f>
        <v>0</v>
      </c>
      <c r="BQ244" s="263">
        <f>'TURMA I'!AW54</f>
        <v>0</v>
      </c>
      <c r="BS244" s="187"/>
      <c r="BT244" s="187"/>
      <c r="BU244" s="187"/>
      <c r="BV244" s="187"/>
      <c r="BW244" s="187"/>
      <c r="BX244" s="187"/>
      <c r="BY244" s="187"/>
      <c r="BZ244" s="187"/>
      <c r="CA244" s="187"/>
      <c r="CB244" s="187"/>
      <c r="CC244" s="187"/>
      <c r="CD244" s="187"/>
      <c r="CE244" s="187"/>
      <c r="CF244" s="187"/>
      <c r="CG244" s="187"/>
      <c r="CH244" s="187"/>
      <c r="CI244" s="187"/>
      <c r="CJ244" s="187"/>
      <c r="CK244" s="187"/>
      <c r="CL244" s="187"/>
      <c r="CM244" s="187"/>
      <c r="CN244" s="187"/>
      <c r="CO244" s="187"/>
      <c r="CP244" s="187"/>
      <c r="CQ244" s="187"/>
    </row>
    <row r="245" spans="1:95" s="185" customFormat="1" ht="26.25" customHeight="1" thickTop="1" thickBot="1" x14ac:dyDescent="0.3">
      <c r="A245" s="196"/>
      <c r="B245" s="196"/>
      <c r="C245" s="197"/>
      <c r="D245" s="197"/>
      <c r="E245" s="197"/>
      <c r="F245" s="198">
        <f>'TURMA I'!A55</f>
        <v>0</v>
      </c>
      <c r="G245" s="197">
        <f>'TURMA I'!B55</f>
        <v>0</v>
      </c>
      <c r="H245" s="197">
        <f>'TURMA I'!C55</f>
        <v>0</v>
      </c>
      <c r="I245" s="197">
        <f>'TURMA I'!D55</f>
        <v>0</v>
      </c>
      <c r="J245" s="196">
        <f>'TURMA I'!E55</f>
        <v>0</v>
      </c>
      <c r="K245" s="200">
        <f>'TURMA I'!F55</f>
        <v>0</v>
      </c>
      <c r="L245" s="196">
        <f>'TURMA I'!AX55</f>
        <v>0</v>
      </c>
      <c r="M245" s="196">
        <f>'TURMA I'!Z55</f>
        <v>0</v>
      </c>
      <c r="N245" s="196"/>
      <c r="O245" s="247" t="s">
        <v>197</v>
      </c>
      <c r="P245" s="247" t="s">
        <v>150</v>
      </c>
      <c r="Q245" s="249" t="s">
        <v>201</v>
      </c>
      <c r="R245" s="264"/>
      <c r="S245" s="265"/>
      <c r="T245" s="265"/>
      <c r="U245" s="266"/>
      <c r="V245" s="265"/>
      <c r="W245" s="265"/>
      <c r="X245" s="265"/>
      <c r="Y245" s="265"/>
      <c r="Z245" s="267"/>
      <c r="AA245" s="267"/>
      <c r="AB245" s="265"/>
      <c r="AC245" s="265"/>
      <c r="AD245" s="265"/>
      <c r="AE245" s="265"/>
      <c r="AF245" s="265"/>
      <c r="AG245" s="265"/>
      <c r="AH245" s="265"/>
      <c r="AI245" s="265"/>
      <c r="AJ245" s="265"/>
      <c r="AK245" s="265"/>
      <c r="AL245" s="265"/>
      <c r="AM245" s="182"/>
      <c r="AN245" s="267"/>
      <c r="AO245" s="265"/>
      <c r="AP245" s="265"/>
      <c r="AQ245" s="265"/>
      <c r="AR245" s="265"/>
      <c r="AS245" s="268"/>
      <c r="AT245" s="268"/>
      <c r="AU245" s="268"/>
      <c r="AV245" s="265"/>
      <c r="AW245" s="265"/>
      <c r="AX245" s="265"/>
      <c r="AY245" s="265"/>
      <c r="AZ245" s="265"/>
      <c r="BA245" s="265"/>
      <c r="BB245" s="265"/>
      <c r="BC245" s="265"/>
      <c r="BD245" s="265"/>
      <c r="BE245" s="265"/>
      <c r="BF245" s="265"/>
      <c r="BG245" s="269"/>
      <c r="BH245" s="280"/>
      <c r="BI245" s="280"/>
      <c r="BJ245" s="280"/>
      <c r="BK245" s="280"/>
      <c r="BL245" s="270"/>
      <c r="BM245" s="270"/>
      <c r="BN245" s="270"/>
      <c r="BO245" s="270"/>
      <c r="BP245" s="270"/>
      <c r="BQ245" s="271"/>
      <c r="BS245" s="187"/>
      <c r="BT245" s="187"/>
      <c r="BU245" s="187"/>
      <c r="BV245" s="187"/>
      <c r="BW245" s="187"/>
      <c r="BX245" s="187"/>
      <c r="BY245" s="187"/>
      <c r="BZ245" s="187"/>
      <c r="CA245" s="187"/>
      <c r="CB245" s="187"/>
      <c r="CC245" s="187"/>
      <c r="CD245" s="187"/>
      <c r="CE245" s="187"/>
      <c r="CF245" s="187"/>
      <c r="CG245" s="187"/>
      <c r="CH245" s="187"/>
      <c r="CI245" s="187"/>
      <c r="CJ245" s="187"/>
      <c r="CK245" s="187"/>
      <c r="CL245" s="187"/>
      <c r="CM245" s="187"/>
      <c r="CN245" s="187"/>
      <c r="CO245" s="187"/>
      <c r="CP245" s="187"/>
      <c r="CQ245" s="187"/>
    </row>
    <row r="246" spans="1:95" s="185" customFormat="1" ht="15.75" customHeight="1" thickTop="1" x14ac:dyDescent="0.25">
      <c r="A246" s="180">
        <f t="shared" si="57"/>
        <v>2014.3</v>
      </c>
      <c r="B246" s="180" t="str">
        <f t="shared" si="58"/>
        <v>SOLAR</v>
      </c>
      <c r="C246" s="178" t="str">
        <f t="shared" si="59"/>
        <v>COLETIVO PELOURINHO</v>
      </c>
      <c r="D246" s="178" t="str">
        <f t="shared" si="60"/>
        <v>Escola Olodum</v>
      </c>
      <c r="E246" s="179" t="str">
        <f t="shared" si="61"/>
        <v>Vinicius Gomez</v>
      </c>
      <c r="F246" s="179" t="str">
        <f>'TURMA J'!A30</f>
        <v>NÃO</v>
      </c>
      <c r="G246" s="179" t="str">
        <f>'TURMA J'!B30</f>
        <v>NÃO</v>
      </c>
      <c r="H246" s="179" t="str">
        <f>'TURMA J'!C30</f>
        <v>NÃO</v>
      </c>
      <c r="I246" s="179" t="str">
        <f>'TURMA J'!D30</f>
        <v>NÃO</v>
      </c>
      <c r="J246" s="179" t="str">
        <f>'TURMA J'!E30</f>
        <v>NÃO</v>
      </c>
      <c r="K246" s="199" t="str">
        <f>'TURMA J'!F30</f>
        <v>NÃO</v>
      </c>
      <c r="L246" s="180" t="str">
        <f>'TURMA J'!AX30</f>
        <v>NÃO</v>
      </c>
      <c r="M246" s="181">
        <f>'TURMA J'!Z30</f>
        <v>0</v>
      </c>
      <c r="N246" s="181">
        <f>'TURMA J'!H30</f>
        <v>0</v>
      </c>
      <c r="O246" s="182" t="str">
        <f>IF($O$245="SELECIONE OS DIAS DE AULAS","",$O$245)</f>
        <v>Terça e Quinta</v>
      </c>
      <c r="P246" s="183" t="s">
        <v>150</v>
      </c>
      <c r="Q246" s="182" t="str">
        <f>IF($Q$245="SELECIONE AQUI O CURSO","",$Q$245)</f>
        <v/>
      </c>
      <c r="R246" s="182"/>
      <c r="S246" s="227"/>
      <c r="T246" s="241"/>
      <c r="U246" s="229" t="str">
        <f t="shared" ca="1" si="53"/>
        <v/>
      </c>
      <c r="V246" s="182"/>
      <c r="W246" s="182"/>
      <c r="X246" s="182"/>
      <c r="Y246" s="230"/>
      <c r="Z246" s="248"/>
      <c r="AA246" s="248"/>
      <c r="AB246" s="182"/>
      <c r="AC246" s="182"/>
      <c r="AD246" s="182"/>
      <c r="AE246" s="182"/>
      <c r="AF246" s="182"/>
      <c r="AG246" s="182"/>
      <c r="AH246" s="182"/>
      <c r="AI246" s="182"/>
      <c r="AJ246" s="182"/>
      <c r="AK246" s="182"/>
      <c r="AL246" s="227"/>
      <c r="AM246" s="238"/>
      <c r="AN246" s="231"/>
      <c r="AO246" s="182"/>
      <c r="AP246" s="182"/>
      <c r="AQ246" s="182"/>
      <c r="AR246" s="227"/>
      <c r="AS246" s="232"/>
      <c r="AT246" s="232"/>
      <c r="AU246" s="232"/>
      <c r="AV246" s="182"/>
      <c r="AW246" s="233"/>
      <c r="AX246" s="184"/>
      <c r="AY246" s="182"/>
      <c r="AZ246" s="182"/>
      <c r="BA246" s="232"/>
      <c r="BB246" s="182"/>
      <c r="BC246" s="182"/>
      <c r="BD246" s="182"/>
      <c r="BE246" s="182"/>
      <c r="BF246" s="182"/>
      <c r="BG246" s="234" t="str">
        <f t="shared" ref="BG246:BG270" si="62">IF(K246="SIM",IF(OR(Z246&lt;&gt;0,AA246&lt;&gt;0),"SIM","NÃO"),"NÃO")</f>
        <v>NÃO</v>
      </c>
      <c r="BH246" s="281">
        <f>'TURMA J'!AK30</f>
        <v>0</v>
      </c>
      <c r="BI246" s="281">
        <f>'TURMA J'!AL30</f>
        <v>0</v>
      </c>
      <c r="BJ246" s="281">
        <f>'TURMA J'!AM30</f>
        <v>0</v>
      </c>
      <c r="BK246" s="281" t="str">
        <f>'TURMA J'!AN30</f>
        <v/>
      </c>
      <c r="BL246" s="235" t="str">
        <f>'TURMA J'!AR30</f>
        <v>NÃO</v>
      </c>
      <c r="BM246" s="235">
        <f>'TURMA J'!AS30</f>
        <v>0</v>
      </c>
      <c r="BN246" s="235">
        <f>'TURMA J'!AT30</f>
        <v>0</v>
      </c>
      <c r="BO246" s="235" t="str">
        <f>'TURMA J'!AU30</f>
        <v>NÃO</v>
      </c>
      <c r="BP246" s="235">
        <f>'TURMA J'!AV30</f>
        <v>0</v>
      </c>
      <c r="BQ246" s="235">
        <f>'TURMA J'!AW30</f>
        <v>0</v>
      </c>
      <c r="BS246" s="187"/>
      <c r="BT246" s="187"/>
      <c r="BU246" s="187"/>
      <c r="BV246" s="187"/>
      <c r="BW246" s="187"/>
      <c r="BX246" s="187"/>
      <c r="BY246" s="187"/>
      <c r="BZ246" s="187"/>
      <c r="CA246" s="187"/>
      <c r="CB246" s="187"/>
      <c r="CC246" s="187"/>
      <c r="CD246" s="187"/>
      <c r="CE246" s="187"/>
      <c r="CF246" s="187"/>
      <c r="CG246" s="187"/>
      <c r="CH246" s="187"/>
      <c r="CI246" s="187"/>
      <c r="CJ246" s="187"/>
      <c r="CK246" s="187"/>
      <c r="CL246" s="187"/>
      <c r="CM246" s="187"/>
      <c r="CN246" s="187"/>
      <c r="CO246" s="187"/>
      <c r="CP246" s="187"/>
      <c r="CQ246" s="187"/>
    </row>
    <row r="247" spans="1:95" s="185" customFormat="1" ht="15.75" customHeight="1" x14ac:dyDescent="0.25">
      <c r="A247" s="180">
        <f t="shared" si="57"/>
        <v>2014.3</v>
      </c>
      <c r="B247" s="180" t="str">
        <f t="shared" si="58"/>
        <v>SOLAR</v>
      </c>
      <c r="C247" s="179" t="str">
        <f t="shared" si="59"/>
        <v>COLETIVO PELOURINHO</v>
      </c>
      <c r="D247" s="179" t="str">
        <f t="shared" si="60"/>
        <v>Escola Olodum</v>
      </c>
      <c r="E247" s="179" t="str">
        <f t="shared" si="61"/>
        <v>Vinicius Gomez</v>
      </c>
      <c r="F247" s="179" t="str">
        <f>'TURMA J'!A31</f>
        <v>NÃO</v>
      </c>
      <c r="G247" s="179" t="str">
        <f>'TURMA J'!B31</f>
        <v>NÃO</v>
      </c>
      <c r="H247" s="179" t="str">
        <f>'TURMA J'!C31</f>
        <v>NÃO</v>
      </c>
      <c r="I247" s="179" t="str">
        <f>'TURMA J'!D31</f>
        <v>NÃO</v>
      </c>
      <c r="J247" s="179" t="str">
        <f>'TURMA J'!E31</f>
        <v>NÃO</v>
      </c>
      <c r="K247" s="199" t="str">
        <f>'TURMA J'!F31</f>
        <v>NÃO</v>
      </c>
      <c r="L247" s="180" t="str">
        <f>'TURMA J'!AX31</f>
        <v>NÃO</v>
      </c>
      <c r="M247" s="181">
        <f>'TURMA J'!Z31</f>
        <v>0</v>
      </c>
      <c r="N247" s="181">
        <f>'TURMA J'!H31</f>
        <v>0</v>
      </c>
      <c r="O247" s="182" t="str">
        <f t="shared" ref="O247:O270" si="63">IF($O$245="SELECIONE OS DIAS DE AULAS","",$O$245)</f>
        <v>Terça e Quinta</v>
      </c>
      <c r="P247" s="183" t="s">
        <v>150</v>
      </c>
      <c r="Q247" s="182" t="str">
        <f t="shared" ref="Q247:Q270" si="64">IF($Q$245="SELECIONE AQUI O CURSO","",$Q$245)</f>
        <v/>
      </c>
      <c r="R247" s="182"/>
      <c r="S247" s="227"/>
      <c r="T247" s="241"/>
      <c r="U247" s="229" t="str">
        <f t="shared" ca="1" si="53"/>
        <v/>
      </c>
      <c r="V247" s="182"/>
      <c r="W247" s="182"/>
      <c r="X247" s="182"/>
      <c r="Y247" s="230"/>
      <c r="Z247" s="248"/>
      <c r="AA247" s="248"/>
      <c r="AB247" s="182"/>
      <c r="AC247" s="182"/>
      <c r="AD247" s="182"/>
      <c r="AE247" s="182"/>
      <c r="AF247" s="182"/>
      <c r="AG247" s="182"/>
      <c r="AH247" s="182"/>
      <c r="AI247" s="182"/>
      <c r="AJ247" s="182"/>
      <c r="AK247" s="182"/>
      <c r="AL247" s="237"/>
      <c r="AM247" s="238"/>
      <c r="AN247" s="239"/>
      <c r="AO247" s="238"/>
      <c r="AP247" s="182"/>
      <c r="AQ247" s="182"/>
      <c r="AR247" s="227"/>
      <c r="AS247" s="232"/>
      <c r="AT247" s="232"/>
      <c r="AU247" s="232"/>
      <c r="AV247" s="238"/>
      <c r="AW247" s="240"/>
      <c r="AX247" s="184"/>
      <c r="AY247" s="238"/>
      <c r="AZ247" s="238"/>
      <c r="BA247" s="232"/>
      <c r="BB247" s="238"/>
      <c r="BC247" s="238"/>
      <c r="BD247" s="182"/>
      <c r="BE247" s="182"/>
      <c r="BF247" s="238"/>
      <c r="BG247" s="234" t="str">
        <f t="shared" si="62"/>
        <v>NÃO</v>
      </c>
      <c r="BH247" s="281">
        <f>'TURMA J'!AK31</f>
        <v>0</v>
      </c>
      <c r="BI247" s="281">
        <f>'TURMA J'!AL31</f>
        <v>0</v>
      </c>
      <c r="BJ247" s="281">
        <f>'TURMA J'!AM31</f>
        <v>0</v>
      </c>
      <c r="BK247" s="281" t="str">
        <f>'TURMA J'!AN31</f>
        <v/>
      </c>
      <c r="BL247" s="235" t="str">
        <f>'TURMA J'!AR31</f>
        <v>NÃO</v>
      </c>
      <c r="BM247" s="235">
        <f>'TURMA J'!AS31</f>
        <v>0</v>
      </c>
      <c r="BN247" s="235">
        <f>'TURMA J'!AT31</f>
        <v>0</v>
      </c>
      <c r="BO247" s="235" t="str">
        <f>'TURMA J'!AU31</f>
        <v>NÃO</v>
      </c>
      <c r="BP247" s="235">
        <f>'TURMA J'!AV31</f>
        <v>0</v>
      </c>
      <c r="BQ247" s="235">
        <f>'TURMA J'!AW31</f>
        <v>0</v>
      </c>
      <c r="BS247" s="187"/>
      <c r="BT247" s="187"/>
      <c r="BU247" s="187"/>
      <c r="BV247" s="187"/>
      <c r="BW247" s="187"/>
      <c r="BX247" s="187"/>
      <c r="BY247" s="187"/>
      <c r="BZ247" s="187"/>
      <c r="CA247" s="187"/>
      <c r="CB247" s="187"/>
      <c r="CC247" s="187"/>
      <c r="CD247" s="187"/>
      <c r="CE247" s="187"/>
      <c r="CF247" s="187"/>
      <c r="CG247" s="187"/>
      <c r="CH247" s="187"/>
      <c r="CI247" s="187"/>
      <c r="CJ247" s="187"/>
      <c r="CK247" s="187"/>
      <c r="CL247" s="187"/>
      <c r="CM247" s="187"/>
      <c r="CN247" s="187"/>
      <c r="CO247" s="187"/>
      <c r="CP247" s="187"/>
      <c r="CQ247" s="187"/>
    </row>
    <row r="248" spans="1:95" s="185" customFormat="1" ht="15.75" customHeight="1" x14ac:dyDescent="0.25">
      <c r="A248" s="180">
        <f t="shared" si="57"/>
        <v>2014.3</v>
      </c>
      <c r="B248" s="180" t="str">
        <f t="shared" si="58"/>
        <v>SOLAR</v>
      </c>
      <c r="C248" s="179" t="str">
        <f t="shared" si="59"/>
        <v>COLETIVO PELOURINHO</v>
      </c>
      <c r="D248" s="179" t="str">
        <f t="shared" si="60"/>
        <v>Escola Olodum</v>
      </c>
      <c r="E248" s="179" t="str">
        <f t="shared" si="61"/>
        <v>Vinicius Gomez</v>
      </c>
      <c r="F248" s="179" t="str">
        <f>'TURMA J'!A32</f>
        <v>NÃO</v>
      </c>
      <c r="G248" s="179" t="str">
        <f>'TURMA J'!B32</f>
        <v>NÃO</v>
      </c>
      <c r="H248" s="179" t="str">
        <f>'TURMA J'!C32</f>
        <v>NÃO</v>
      </c>
      <c r="I248" s="179" t="str">
        <f>'TURMA J'!D32</f>
        <v>NÃO</v>
      </c>
      <c r="J248" s="179" t="str">
        <f>'TURMA J'!E32</f>
        <v>NÃO</v>
      </c>
      <c r="K248" s="199" t="str">
        <f>'TURMA J'!F32</f>
        <v>NÃO</v>
      </c>
      <c r="L248" s="180" t="str">
        <f>'TURMA J'!AX32</f>
        <v>NÃO</v>
      </c>
      <c r="M248" s="181">
        <f>'TURMA J'!Z32</f>
        <v>0</v>
      </c>
      <c r="N248" s="181">
        <f>'TURMA J'!H32</f>
        <v>0</v>
      </c>
      <c r="O248" s="182" t="str">
        <f t="shared" si="63"/>
        <v>Terça e Quinta</v>
      </c>
      <c r="P248" s="183" t="s">
        <v>150</v>
      </c>
      <c r="Q248" s="182" t="str">
        <f t="shared" si="64"/>
        <v/>
      </c>
      <c r="R248" s="182"/>
      <c r="S248" s="227"/>
      <c r="T248" s="241"/>
      <c r="U248" s="229" t="str">
        <f t="shared" ca="1" si="53"/>
        <v/>
      </c>
      <c r="V248" s="182"/>
      <c r="W248" s="182"/>
      <c r="X248" s="182"/>
      <c r="Y248" s="230"/>
      <c r="Z248" s="248"/>
      <c r="AA248" s="248"/>
      <c r="AB248" s="182"/>
      <c r="AC248" s="182"/>
      <c r="AD248" s="182"/>
      <c r="AE248" s="182"/>
      <c r="AF248" s="182"/>
      <c r="AG248" s="182"/>
      <c r="AH248" s="182"/>
      <c r="AI248" s="182"/>
      <c r="AJ248" s="182"/>
      <c r="AK248" s="182"/>
      <c r="AL248" s="237"/>
      <c r="AM248" s="238"/>
      <c r="AN248" s="239"/>
      <c r="AO248" s="238"/>
      <c r="AP248" s="182"/>
      <c r="AQ248" s="182"/>
      <c r="AR248" s="227"/>
      <c r="AS248" s="232"/>
      <c r="AT248" s="232"/>
      <c r="AU248" s="232"/>
      <c r="AV248" s="238"/>
      <c r="AW248" s="240"/>
      <c r="AX248" s="184"/>
      <c r="AY248" s="238"/>
      <c r="AZ248" s="238"/>
      <c r="BA248" s="232"/>
      <c r="BB248" s="238"/>
      <c r="BC248" s="238"/>
      <c r="BD248" s="182"/>
      <c r="BE248" s="182"/>
      <c r="BF248" s="238"/>
      <c r="BG248" s="234" t="str">
        <f t="shared" si="62"/>
        <v>NÃO</v>
      </c>
      <c r="BH248" s="281">
        <f>'TURMA J'!AK32</f>
        <v>0</v>
      </c>
      <c r="BI248" s="281">
        <f>'TURMA J'!AL32</f>
        <v>0</v>
      </c>
      <c r="BJ248" s="281">
        <f>'TURMA J'!AM32</f>
        <v>0</v>
      </c>
      <c r="BK248" s="281" t="str">
        <f>'TURMA J'!AN32</f>
        <v/>
      </c>
      <c r="BL248" s="235" t="str">
        <f>'TURMA J'!AR32</f>
        <v>NÃO</v>
      </c>
      <c r="BM248" s="235">
        <f>'TURMA J'!AS32</f>
        <v>0</v>
      </c>
      <c r="BN248" s="235">
        <f>'TURMA J'!AT32</f>
        <v>0</v>
      </c>
      <c r="BO248" s="235" t="str">
        <f>'TURMA J'!AU32</f>
        <v>NÃO</v>
      </c>
      <c r="BP248" s="235">
        <f>'TURMA J'!AV32</f>
        <v>0</v>
      </c>
      <c r="BQ248" s="235">
        <f>'TURMA J'!AW32</f>
        <v>0</v>
      </c>
      <c r="BS248" s="187"/>
      <c r="BT248" s="187"/>
      <c r="BU248" s="187"/>
      <c r="BV248" s="187"/>
      <c r="BW248" s="187"/>
      <c r="BX248" s="187"/>
      <c r="BY248" s="187"/>
      <c r="BZ248" s="187"/>
      <c r="CA248" s="187"/>
      <c r="CB248" s="187"/>
      <c r="CC248" s="187"/>
      <c r="CD248" s="187"/>
      <c r="CE248" s="187"/>
      <c r="CF248" s="187"/>
      <c r="CG248" s="187"/>
      <c r="CH248" s="187"/>
      <c r="CI248" s="187"/>
      <c r="CJ248" s="187"/>
      <c r="CK248" s="187"/>
      <c r="CL248" s="187"/>
      <c r="CM248" s="187"/>
      <c r="CN248" s="187"/>
      <c r="CO248" s="187"/>
      <c r="CP248" s="187"/>
      <c r="CQ248" s="187"/>
    </row>
    <row r="249" spans="1:95" s="185" customFormat="1" ht="15.75" customHeight="1" x14ac:dyDescent="0.25">
      <c r="A249" s="180">
        <f t="shared" si="57"/>
        <v>2014.3</v>
      </c>
      <c r="B249" s="180" t="str">
        <f t="shared" si="58"/>
        <v>SOLAR</v>
      </c>
      <c r="C249" s="179" t="str">
        <f t="shared" si="59"/>
        <v>COLETIVO PELOURINHO</v>
      </c>
      <c r="D249" s="179" t="str">
        <f t="shared" si="60"/>
        <v>Escola Olodum</v>
      </c>
      <c r="E249" s="179" t="str">
        <f t="shared" si="61"/>
        <v>Vinicius Gomez</v>
      </c>
      <c r="F249" s="179" t="str">
        <f>'TURMA J'!A33</f>
        <v>NÃO</v>
      </c>
      <c r="G249" s="179" t="str">
        <f>'TURMA J'!B33</f>
        <v>NÃO</v>
      </c>
      <c r="H249" s="179" t="str">
        <f>'TURMA J'!C33</f>
        <v>NÃO</v>
      </c>
      <c r="I249" s="179" t="str">
        <f>'TURMA J'!D33</f>
        <v>NÃO</v>
      </c>
      <c r="J249" s="179" t="str">
        <f>'TURMA J'!E33</f>
        <v>NÃO</v>
      </c>
      <c r="K249" s="199" t="str">
        <f>'TURMA J'!F33</f>
        <v>NÃO</v>
      </c>
      <c r="L249" s="180" t="str">
        <f>'TURMA J'!AX33</f>
        <v>NÃO</v>
      </c>
      <c r="M249" s="181">
        <f>'TURMA J'!Z33</f>
        <v>0</v>
      </c>
      <c r="N249" s="181">
        <f>'TURMA J'!H33</f>
        <v>0</v>
      </c>
      <c r="O249" s="182" t="str">
        <f t="shared" si="63"/>
        <v>Terça e Quinta</v>
      </c>
      <c r="P249" s="183" t="s">
        <v>150</v>
      </c>
      <c r="Q249" s="182" t="str">
        <f t="shared" si="64"/>
        <v/>
      </c>
      <c r="R249" s="182"/>
      <c r="S249" s="227"/>
      <c r="T249" s="241"/>
      <c r="U249" s="229" t="str">
        <f t="shared" ca="1" si="53"/>
        <v/>
      </c>
      <c r="V249" s="182"/>
      <c r="W249" s="182"/>
      <c r="X249" s="182"/>
      <c r="Y249" s="230"/>
      <c r="Z249" s="248"/>
      <c r="AA249" s="248"/>
      <c r="AB249" s="182"/>
      <c r="AC249" s="182"/>
      <c r="AD249" s="182"/>
      <c r="AE249" s="182"/>
      <c r="AF249" s="182"/>
      <c r="AG249" s="182"/>
      <c r="AH249" s="182"/>
      <c r="AI249" s="182"/>
      <c r="AJ249" s="182"/>
      <c r="AK249" s="182"/>
      <c r="AL249" s="237"/>
      <c r="AM249" s="238"/>
      <c r="AN249" s="239"/>
      <c r="AO249" s="238"/>
      <c r="AP249" s="182"/>
      <c r="AQ249" s="182"/>
      <c r="AR249" s="227"/>
      <c r="AS249" s="232"/>
      <c r="AT249" s="232"/>
      <c r="AU249" s="232"/>
      <c r="AV249" s="238"/>
      <c r="AW249" s="240"/>
      <c r="AX249" s="184"/>
      <c r="AY249" s="238"/>
      <c r="AZ249" s="238"/>
      <c r="BA249" s="232"/>
      <c r="BB249" s="238"/>
      <c r="BC249" s="238"/>
      <c r="BD249" s="182"/>
      <c r="BE249" s="182"/>
      <c r="BF249" s="238"/>
      <c r="BG249" s="234" t="str">
        <f t="shared" si="62"/>
        <v>NÃO</v>
      </c>
      <c r="BH249" s="281">
        <f>'TURMA J'!AK33</f>
        <v>0</v>
      </c>
      <c r="BI249" s="281">
        <f>'TURMA J'!AL33</f>
        <v>0</v>
      </c>
      <c r="BJ249" s="281">
        <f>'TURMA J'!AM33</f>
        <v>0</v>
      </c>
      <c r="BK249" s="281" t="str">
        <f>'TURMA J'!AN33</f>
        <v/>
      </c>
      <c r="BL249" s="235" t="str">
        <f>'TURMA J'!AR33</f>
        <v>NÃO</v>
      </c>
      <c r="BM249" s="235">
        <f>'TURMA J'!AS33</f>
        <v>0</v>
      </c>
      <c r="BN249" s="235">
        <f>'TURMA J'!AT33</f>
        <v>0</v>
      </c>
      <c r="BO249" s="235" t="str">
        <f>'TURMA J'!AU33</f>
        <v>NÃO</v>
      </c>
      <c r="BP249" s="235">
        <f>'TURMA J'!AV33</f>
        <v>0</v>
      </c>
      <c r="BQ249" s="235">
        <f>'TURMA J'!AW33</f>
        <v>0</v>
      </c>
      <c r="BS249" s="187"/>
      <c r="BT249" s="187"/>
      <c r="BU249" s="187"/>
      <c r="BV249" s="187"/>
      <c r="BW249" s="187"/>
      <c r="BX249" s="187"/>
      <c r="BY249" s="187"/>
      <c r="BZ249" s="187"/>
      <c r="CA249" s="187"/>
      <c r="CB249" s="187"/>
      <c r="CC249" s="187"/>
      <c r="CD249" s="187"/>
      <c r="CE249" s="187"/>
      <c r="CF249" s="187"/>
      <c r="CG249" s="187"/>
      <c r="CH249" s="187"/>
      <c r="CI249" s="187"/>
      <c r="CJ249" s="187"/>
      <c r="CK249" s="187"/>
      <c r="CL249" s="187"/>
      <c r="CM249" s="187"/>
      <c r="CN249" s="187"/>
      <c r="CO249" s="187"/>
      <c r="CP249" s="187"/>
      <c r="CQ249" s="187"/>
    </row>
    <row r="250" spans="1:95" s="185" customFormat="1" ht="15.75" customHeight="1" x14ac:dyDescent="0.25">
      <c r="A250" s="180">
        <f t="shared" si="57"/>
        <v>2014.3</v>
      </c>
      <c r="B250" s="180" t="str">
        <f t="shared" si="58"/>
        <v>SOLAR</v>
      </c>
      <c r="C250" s="179" t="str">
        <f t="shared" si="59"/>
        <v>COLETIVO PELOURINHO</v>
      </c>
      <c r="D250" s="179" t="str">
        <f t="shared" si="60"/>
        <v>Escola Olodum</v>
      </c>
      <c r="E250" s="179" t="str">
        <f t="shared" si="61"/>
        <v>Vinicius Gomez</v>
      </c>
      <c r="F250" s="179" t="str">
        <f>'TURMA J'!A34</f>
        <v>NÃO</v>
      </c>
      <c r="G250" s="179" t="str">
        <f>'TURMA J'!B34</f>
        <v>NÃO</v>
      </c>
      <c r="H250" s="179" t="str">
        <f>'TURMA J'!C34</f>
        <v>NÃO</v>
      </c>
      <c r="I250" s="179" t="str">
        <f>'TURMA J'!D34</f>
        <v>NÃO</v>
      </c>
      <c r="J250" s="179" t="str">
        <f>'TURMA J'!E34</f>
        <v>NÃO</v>
      </c>
      <c r="K250" s="199" t="str">
        <f>'TURMA J'!F34</f>
        <v>NÃO</v>
      </c>
      <c r="L250" s="180" t="str">
        <f>'TURMA J'!AX34</f>
        <v>NÃO</v>
      </c>
      <c r="M250" s="181">
        <f>'TURMA J'!Z34</f>
        <v>0</v>
      </c>
      <c r="N250" s="181">
        <f>'TURMA J'!H34</f>
        <v>0</v>
      </c>
      <c r="O250" s="182" t="str">
        <f t="shared" si="63"/>
        <v>Terça e Quinta</v>
      </c>
      <c r="P250" s="183" t="s">
        <v>150</v>
      </c>
      <c r="Q250" s="182" t="str">
        <f t="shared" si="64"/>
        <v/>
      </c>
      <c r="R250" s="182"/>
      <c r="S250" s="227"/>
      <c r="T250" s="241"/>
      <c r="U250" s="229" t="str">
        <f t="shared" ca="1" si="53"/>
        <v/>
      </c>
      <c r="V250" s="182"/>
      <c r="W250" s="182"/>
      <c r="X250" s="182"/>
      <c r="Y250" s="230"/>
      <c r="Z250" s="248"/>
      <c r="AA250" s="248"/>
      <c r="AB250" s="182"/>
      <c r="AC250" s="182"/>
      <c r="AD250" s="182"/>
      <c r="AE250" s="182"/>
      <c r="AF250" s="182"/>
      <c r="AG250" s="182"/>
      <c r="AH250" s="182"/>
      <c r="AI250" s="182"/>
      <c r="AJ250" s="182"/>
      <c r="AK250" s="182"/>
      <c r="AL250" s="237"/>
      <c r="AM250" s="238"/>
      <c r="AN250" s="239"/>
      <c r="AO250" s="238"/>
      <c r="AP250" s="182"/>
      <c r="AQ250" s="182"/>
      <c r="AR250" s="227"/>
      <c r="AS250" s="232"/>
      <c r="AT250" s="232"/>
      <c r="AU250" s="232"/>
      <c r="AV250" s="238"/>
      <c r="AW250" s="240"/>
      <c r="AX250" s="184"/>
      <c r="AY250" s="238"/>
      <c r="AZ250" s="238"/>
      <c r="BA250" s="232"/>
      <c r="BB250" s="238"/>
      <c r="BC250" s="238"/>
      <c r="BD250" s="182"/>
      <c r="BE250" s="182"/>
      <c r="BF250" s="238"/>
      <c r="BG250" s="234" t="str">
        <f t="shared" si="62"/>
        <v>NÃO</v>
      </c>
      <c r="BH250" s="281">
        <f>'TURMA J'!AK34</f>
        <v>0</v>
      </c>
      <c r="BI250" s="281">
        <f>'TURMA J'!AL34</f>
        <v>0</v>
      </c>
      <c r="BJ250" s="281">
        <f>'TURMA J'!AM34</f>
        <v>0</v>
      </c>
      <c r="BK250" s="281" t="str">
        <f>'TURMA J'!AN34</f>
        <v/>
      </c>
      <c r="BL250" s="235" t="str">
        <f>'TURMA J'!AR34</f>
        <v>NÃO</v>
      </c>
      <c r="BM250" s="235">
        <f>'TURMA J'!AS34</f>
        <v>0</v>
      </c>
      <c r="BN250" s="235">
        <f>'TURMA J'!AT34</f>
        <v>0</v>
      </c>
      <c r="BO250" s="235" t="str">
        <f>'TURMA J'!AU34</f>
        <v>NÃO</v>
      </c>
      <c r="BP250" s="235">
        <f>'TURMA J'!AV34</f>
        <v>0</v>
      </c>
      <c r="BQ250" s="235">
        <f>'TURMA J'!AW34</f>
        <v>0</v>
      </c>
      <c r="BS250" s="187"/>
      <c r="BT250" s="187"/>
      <c r="BU250" s="187"/>
      <c r="BV250" s="187"/>
      <c r="BW250" s="187"/>
      <c r="BX250" s="187"/>
      <c r="BY250" s="187"/>
      <c r="BZ250" s="187"/>
      <c r="CA250" s="187"/>
      <c r="CB250" s="187"/>
      <c r="CC250" s="187"/>
      <c r="CD250" s="187"/>
      <c r="CE250" s="187"/>
      <c r="CF250" s="187"/>
      <c r="CG250" s="187"/>
      <c r="CH250" s="187"/>
      <c r="CI250" s="187"/>
      <c r="CJ250" s="187"/>
      <c r="CK250" s="187"/>
      <c r="CL250" s="187"/>
      <c r="CM250" s="187"/>
      <c r="CN250" s="187"/>
      <c r="CO250" s="187"/>
      <c r="CP250" s="187"/>
      <c r="CQ250" s="187"/>
    </row>
    <row r="251" spans="1:95" s="185" customFormat="1" ht="15.75" customHeight="1" x14ac:dyDescent="0.25">
      <c r="A251" s="180">
        <f t="shared" si="57"/>
        <v>2014.3</v>
      </c>
      <c r="B251" s="180" t="str">
        <f t="shared" si="58"/>
        <v>SOLAR</v>
      </c>
      <c r="C251" s="179" t="str">
        <f t="shared" si="59"/>
        <v>COLETIVO PELOURINHO</v>
      </c>
      <c r="D251" s="179" t="str">
        <f t="shared" si="60"/>
        <v>Escola Olodum</v>
      </c>
      <c r="E251" s="179" t="str">
        <f t="shared" si="61"/>
        <v>Vinicius Gomez</v>
      </c>
      <c r="F251" s="179" t="str">
        <f>'TURMA J'!A35</f>
        <v>NÃO</v>
      </c>
      <c r="G251" s="179" t="str">
        <f>'TURMA J'!B35</f>
        <v>NÃO</v>
      </c>
      <c r="H251" s="179" t="str">
        <f>'TURMA J'!C35</f>
        <v>NÃO</v>
      </c>
      <c r="I251" s="179" t="str">
        <f>'TURMA J'!D35</f>
        <v>NÃO</v>
      </c>
      <c r="J251" s="179" t="str">
        <f>'TURMA J'!E35</f>
        <v>NÃO</v>
      </c>
      <c r="K251" s="199" t="str">
        <f>'TURMA J'!F35</f>
        <v>NÃO</v>
      </c>
      <c r="L251" s="180" t="str">
        <f>'TURMA J'!AX35</f>
        <v>NÃO</v>
      </c>
      <c r="M251" s="181">
        <f>'TURMA J'!Z35</f>
        <v>0</v>
      </c>
      <c r="N251" s="181">
        <f>'TURMA J'!H35</f>
        <v>0</v>
      </c>
      <c r="O251" s="182" t="str">
        <f t="shared" si="63"/>
        <v>Terça e Quinta</v>
      </c>
      <c r="P251" s="183" t="s">
        <v>150</v>
      </c>
      <c r="Q251" s="182" t="str">
        <f t="shared" si="64"/>
        <v/>
      </c>
      <c r="R251" s="182"/>
      <c r="S251" s="227"/>
      <c r="T251" s="241"/>
      <c r="U251" s="229" t="str">
        <f t="shared" ca="1" si="53"/>
        <v/>
      </c>
      <c r="V251" s="182"/>
      <c r="W251" s="182"/>
      <c r="X251" s="182"/>
      <c r="Y251" s="230"/>
      <c r="Z251" s="248"/>
      <c r="AA251" s="248"/>
      <c r="AB251" s="182"/>
      <c r="AC251" s="182"/>
      <c r="AD251" s="182"/>
      <c r="AE251" s="182"/>
      <c r="AF251" s="182"/>
      <c r="AG251" s="182"/>
      <c r="AH251" s="182"/>
      <c r="AI251" s="182"/>
      <c r="AJ251" s="182"/>
      <c r="AK251" s="182"/>
      <c r="AL251" s="237"/>
      <c r="AM251" s="238"/>
      <c r="AN251" s="239"/>
      <c r="AO251" s="238"/>
      <c r="AP251" s="182"/>
      <c r="AQ251" s="182"/>
      <c r="AR251" s="227"/>
      <c r="AS251" s="232"/>
      <c r="AT251" s="232"/>
      <c r="AU251" s="232"/>
      <c r="AV251" s="238"/>
      <c r="AW251" s="240"/>
      <c r="AX251" s="184"/>
      <c r="AY251" s="238"/>
      <c r="AZ251" s="238"/>
      <c r="BA251" s="232"/>
      <c r="BB251" s="238"/>
      <c r="BC251" s="238"/>
      <c r="BD251" s="182"/>
      <c r="BE251" s="182"/>
      <c r="BF251" s="238"/>
      <c r="BG251" s="234" t="str">
        <f t="shared" si="62"/>
        <v>NÃO</v>
      </c>
      <c r="BH251" s="281">
        <f>'TURMA J'!AK35</f>
        <v>0</v>
      </c>
      <c r="BI251" s="281">
        <f>'TURMA J'!AL35</f>
        <v>0</v>
      </c>
      <c r="BJ251" s="281">
        <f>'TURMA J'!AM35</f>
        <v>0</v>
      </c>
      <c r="BK251" s="281" t="str">
        <f>'TURMA J'!AN35</f>
        <v/>
      </c>
      <c r="BL251" s="235" t="str">
        <f>'TURMA J'!AR35</f>
        <v>NÃO</v>
      </c>
      <c r="BM251" s="235">
        <f>'TURMA J'!AS35</f>
        <v>0</v>
      </c>
      <c r="BN251" s="235">
        <f>'TURMA J'!AT35</f>
        <v>0</v>
      </c>
      <c r="BO251" s="235" t="str">
        <f>'TURMA J'!AU35</f>
        <v>NÃO</v>
      </c>
      <c r="BP251" s="235">
        <f>'TURMA J'!AV35</f>
        <v>0</v>
      </c>
      <c r="BQ251" s="235">
        <f>'TURMA J'!AW35</f>
        <v>0</v>
      </c>
      <c r="BS251" s="187"/>
      <c r="BT251" s="187"/>
      <c r="BU251" s="187"/>
      <c r="BV251" s="187"/>
      <c r="BW251" s="187"/>
      <c r="BX251" s="187"/>
      <c r="BY251" s="187"/>
      <c r="BZ251" s="187"/>
      <c r="CA251" s="187"/>
      <c r="CB251" s="187"/>
      <c r="CC251" s="187"/>
      <c r="CD251" s="187"/>
      <c r="CE251" s="187"/>
      <c r="CF251" s="187"/>
      <c r="CG251" s="187"/>
      <c r="CH251" s="187"/>
      <c r="CI251" s="187"/>
      <c r="CJ251" s="187"/>
      <c r="CK251" s="187"/>
      <c r="CL251" s="187"/>
      <c r="CM251" s="187"/>
      <c r="CN251" s="187"/>
      <c r="CO251" s="187"/>
      <c r="CP251" s="187"/>
      <c r="CQ251" s="187"/>
    </row>
    <row r="252" spans="1:95" s="185" customFormat="1" ht="15.75" customHeight="1" x14ac:dyDescent="0.25">
      <c r="A252" s="180">
        <f t="shared" si="57"/>
        <v>2014.3</v>
      </c>
      <c r="B252" s="180" t="str">
        <f t="shared" si="58"/>
        <v>SOLAR</v>
      </c>
      <c r="C252" s="179" t="str">
        <f t="shared" si="59"/>
        <v>COLETIVO PELOURINHO</v>
      </c>
      <c r="D252" s="179" t="str">
        <f t="shared" si="60"/>
        <v>Escola Olodum</v>
      </c>
      <c r="E252" s="179" t="str">
        <f t="shared" si="61"/>
        <v>Vinicius Gomez</v>
      </c>
      <c r="F252" s="179" t="str">
        <f>'TURMA J'!A36</f>
        <v>NÃO</v>
      </c>
      <c r="G252" s="179" t="str">
        <f>'TURMA J'!B36</f>
        <v>NÃO</v>
      </c>
      <c r="H252" s="179" t="str">
        <f>'TURMA J'!C36</f>
        <v>NÃO</v>
      </c>
      <c r="I252" s="179" t="str">
        <f>'TURMA J'!D36</f>
        <v>NÃO</v>
      </c>
      <c r="J252" s="179" t="str">
        <f>'TURMA J'!E36</f>
        <v>NÃO</v>
      </c>
      <c r="K252" s="199" t="str">
        <f>'TURMA J'!F36</f>
        <v>NÃO</v>
      </c>
      <c r="L252" s="180" t="str">
        <f>'TURMA J'!AX36</f>
        <v>NÃO</v>
      </c>
      <c r="M252" s="181">
        <f>'TURMA J'!Z36</f>
        <v>0</v>
      </c>
      <c r="N252" s="181">
        <f>'TURMA J'!H36</f>
        <v>0</v>
      </c>
      <c r="O252" s="182" t="str">
        <f t="shared" si="63"/>
        <v>Terça e Quinta</v>
      </c>
      <c r="P252" s="183" t="s">
        <v>150</v>
      </c>
      <c r="Q252" s="182" t="str">
        <f t="shared" si="64"/>
        <v/>
      </c>
      <c r="R252" s="182"/>
      <c r="S252" s="227"/>
      <c r="T252" s="241"/>
      <c r="U252" s="229" t="str">
        <f t="shared" ca="1" si="53"/>
        <v/>
      </c>
      <c r="V252" s="182"/>
      <c r="W252" s="182"/>
      <c r="X252" s="182"/>
      <c r="Y252" s="230"/>
      <c r="Z252" s="248"/>
      <c r="AA252" s="248"/>
      <c r="AB252" s="182"/>
      <c r="AC252" s="182"/>
      <c r="AD252" s="182"/>
      <c r="AE252" s="182"/>
      <c r="AF252" s="182"/>
      <c r="AG252" s="182"/>
      <c r="AH252" s="182"/>
      <c r="AI252" s="182"/>
      <c r="AJ252" s="182"/>
      <c r="AK252" s="182"/>
      <c r="AL252" s="237"/>
      <c r="AM252" s="238"/>
      <c r="AN252" s="239"/>
      <c r="AO252" s="238"/>
      <c r="AP252" s="182"/>
      <c r="AQ252" s="182"/>
      <c r="AR252" s="227"/>
      <c r="AS252" s="232"/>
      <c r="AT252" s="232"/>
      <c r="AU252" s="232"/>
      <c r="AV252" s="238"/>
      <c r="AW252" s="240"/>
      <c r="AX252" s="184"/>
      <c r="AY252" s="238"/>
      <c r="AZ252" s="238"/>
      <c r="BA252" s="232"/>
      <c r="BB252" s="238"/>
      <c r="BC252" s="238"/>
      <c r="BD252" s="182"/>
      <c r="BE252" s="182"/>
      <c r="BF252" s="238"/>
      <c r="BG252" s="234" t="str">
        <f t="shared" si="62"/>
        <v>NÃO</v>
      </c>
      <c r="BH252" s="281">
        <f>'TURMA J'!AK36</f>
        <v>0</v>
      </c>
      <c r="BI252" s="281">
        <f>'TURMA J'!AL36</f>
        <v>0</v>
      </c>
      <c r="BJ252" s="281">
        <f>'TURMA J'!AM36</f>
        <v>0</v>
      </c>
      <c r="BK252" s="281" t="str">
        <f>'TURMA J'!AN36</f>
        <v/>
      </c>
      <c r="BL252" s="235" t="str">
        <f>'TURMA J'!AR36</f>
        <v>NÃO</v>
      </c>
      <c r="BM252" s="235">
        <f>'TURMA J'!AS36</f>
        <v>0</v>
      </c>
      <c r="BN252" s="235">
        <f>'TURMA J'!AT36</f>
        <v>0</v>
      </c>
      <c r="BO252" s="235" t="str">
        <f>'TURMA J'!AU36</f>
        <v>NÃO</v>
      </c>
      <c r="BP252" s="235">
        <f>'TURMA J'!AV36</f>
        <v>0</v>
      </c>
      <c r="BQ252" s="235">
        <f>'TURMA J'!AW36</f>
        <v>0</v>
      </c>
      <c r="BS252" s="187"/>
      <c r="BT252" s="187"/>
      <c r="BU252" s="187"/>
      <c r="BV252" s="187"/>
      <c r="BW252" s="187"/>
      <c r="BX252" s="187"/>
      <c r="BY252" s="187"/>
      <c r="BZ252" s="187"/>
      <c r="CA252" s="187"/>
      <c r="CB252" s="187"/>
      <c r="CC252" s="187"/>
      <c r="CD252" s="187"/>
      <c r="CE252" s="187"/>
      <c r="CF252" s="187"/>
      <c r="CG252" s="187"/>
      <c r="CH252" s="187"/>
      <c r="CI252" s="187"/>
      <c r="CJ252" s="187"/>
      <c r="CK252" s="187"/>
      <c r="CL252" s="187"/>
      <c r="CM252" s="187"/>
      <c r="CN252" s="187"/>
      <c r="CO252" s="187"/>
      <c r="CP252" s="187"/>
      <c r="CQ252" s="187"/>
    </row>
    <row r="253" spans="1:95" s="185" customFormat="1" ht="15.75" customHeight="1" x14ac:dyDescent="0.25">
      <c r="A253" s="180">
        <f t="shared" si="57"/>
        <v>2014.3</v>
      </c>
      <c r="B253" s="180" t="str">
        <f t="shared" si="58"/>
        <v>SOLAR</v>
      </c>
      <c r="C253" s="179" t="str">
        <f t="shared" si="59"/>
        <v>COLETIVO PELOURINHO</v>
      </c>
      <c r="D253" s="179" t="str">
        <f t="shared" si="60"/>
        <v>Escola Olodum</v>
      </c>
      <c r="E253" s="179" t="str">
        <f t="shared" si="61"/>
        <v>Vinicius Gomez</v>
      </c>
      <c r="F253" s="179" t="str">
        <f>'TURMA J'!A37</f>
        <v>NÃO</v>
      </c>
      <c r="G253" s="179" t="str">
        <f>'TURMA J'!B37</f>
        <v>NÃO</v>
      </c>
      <c r="H253" s="179" t="str">
        <f>'TURMA J'!C37</f>
        <v>NÃO</v>
      </c>
      <c r="I253" s="179" t="str">
        <f>'TURMA J'!D37</f>
        <v>NÃO</v>
      </c>
      <c r="J253" s="179" t="str">
        <f>'TURMA J'!E37</f>
        <v>NÃO</v>
      </c>
      <c r="K253" s="199" t="str">
        <f>'TURMA J'!F37</f>
        <v>NÃO</v>
      </c>
      <c r="L253" s="180" t="str">
        <f>'TURMA J'!AX37</f>
        <v>NÃO</v>
      </c>
      <c r="M253" s="181">
        <f>'TURMA J'!Z37</f>
        <v>0</v>
      </c>
      <c r="N253" s="181">
        <f>'TURMA J'!H37</f>
        <v>0</v>
      </c>
      <c r="O253" s="182" t="str">
        <f t="shared" si="63"/>
        <v>Terça e Quinta</v>
      </c>
      <c r="P253" s="183" t="s">
        <v>150</v>
      </c>
      <c r="Q253" s="182" t="str">
        <f t="shared" si="64"/>
        <v/>
      </c>
      <c r="R253" s="182"/>
      <c r="S253" s="227"/>
      <c r="T253" s="241"/>
      <c r="U253" s="229" t="str">
        <f t="shared" ca="1" si="53"/>
        <v/>
      </c>
      <c r="V253" s="182"/>
      <c r="W253" s="182"/>
      <c r="X253" s="182"/>
      <c r="Y253" s="230"/>
      <c r="Z253" s="248"/>
      <c r="AA253" s="248"/>
      <c r="AB253" s="182"/>
      <c r="AC253" s="182"/>
      <c r="AD253" s="182"/>
      <c r="AE253" s="182"/>
      <c r="AF253" s="182"/>
      <c r="AG253" s="182"/>
      <c r="AH253" s="182"/>
      <c r="AI253" s="182"/>
      <c r="AJ253" s="182"/>
      <c r="AK253" s="182"/>
      <c r="AL253" s="237"/>
      <c r="AM253" s="238"/>
      <c r="AN253" s="239"/>
      <c r="AO253" s="238"/>
      <c r="AP253" s="182"/>
      <c r="AQ253" s="182"/>
      <c r="AR253" s="227"/>
      <c r="AS253" s="232"/>
      <c r="AT253" s="232"/>
      <c r="AU253" s="232"/>
      <c r="AV253" s="238"/>
      <c r="AW253" s="240"/>
      <c r="AX253" s="184"/>
      <c r="AY253" s="238"/>
      <c r="AZ253" s="238"/>
      <c r="BA253" s="232"/>
      <c r="BB253" s="238"/>
      <c r="BC253" s="238"/>
      <c r="BD253" s="182"/>
      <c r="BE253" s="182"/>
      <c r="BF253" s="238"/>
      <c r="BG253" s="234" t="str">
        <f t="shared" si="62"/>
        <v>NÃO</v>
      </c>
      <c r="BH253" s="281">
        <f>'TURMA J'!AK37</f>
        <v>0</v>
      </c>
      <c r="BI253" s="281">
        <f>'TURMA J'!AL37</f>
        <v>0</v>
      </c>
      <c r="BJ253" s="281">
        <f>'TURMA J'!AM37</f>
        <v>0</v>
      </c>
      <c r="BK253" s="281" t="str">
        <f>'TURMA J'!AN37</f>
        <v/>
      </c>
      <c r="BL253" s="235" t="str">
        <f>'TURMA J'!AR37</f>
        <v>NÃO</v>
      </c>
      <c r="BM253" s="235">
        <f>'TURMA J'!AS37</f>
        <v>0</v>
      </c>
      <c r="BN253" s="235">
        <f>'TURMA J'!AT37</f>
        <v>0</v>
      </c>
      <c r="BO253" s="235" t="str">
        <f>'TURMA J'!AU37</f>
        <v>NÃO</v>
      </c>
      <c r="BP253" s="235">
        <f>'TURMA J'!AV37</f>
        <v>0</v>
      </c>
      <c r="BQ253" s="235">
        <f>'TURMA J'!AW37</f>
        <v>0</v>
      </c>
      <c r="BS253" s="187"/>
      <c r="BT253" s="187"/>
      <c r="BU253" s="187"/>
      <c r="BV253" s="187"/>
      <c r="BW253" s="187"/>
      <c r="BX253" s="187"/>
      <c r="BY253" s="187"/>
      <c r="BZ253" s="187"/>
      <c r="CA253" s="187"/>
      <c r="CB253" s="187"/>
      <c r="CC253" s="187"/>
      <c r="CD253" s="187"/>
      <c r="CE253" s="187"/>
      <c r="CF253" s="187"/>
      <c r="CG253" s="187"/>
      <c r="CH253" s="187"/>
      <c r="CI253" s="187"/>
      <c r="CJ253" s="187"/>
      <c r="CK253" s="187"/>
      <c r="CL253" s="187"/>
      <c r="CM253" s="187"/>
      <c r="CN253" s="187"/>
      <c r="CO253" s="187"/>
      <c r="CP253" s="187"/>
      <c r="CQ253" s="187"/>
    </row>
    <row r="254" spans="1:95" s="185" customFormat="1" ht="15.75" customHeight="1" x14ac:dyDescent="0.25">
      <c r="A254" s="180">
        <f t="shared" si="57"/>
        <v>2014.3</v>
      </c>
      <c r="B254" s="180" t="str">
        <f t="shared" si="58"/>
        <v>SOLAR</v>
      </c>
      <c r="C254" s="179" t="str">
        <f t="shared" si="59"/>
        <v>COLETIVO PELOURINHO</v>
      </c>
      <c r="D254" s="179" t="str">
        <f t="shared" si="60"/>
        <v>Escola Olodum</v>
      </c>
      <c r="E254" s="179" t="str">
        <f t="shared" si="61"/>
        <v>Vinicius Gomez</v>
      </c>
      <c r="F254" s="179" t="str">
        <f>'TURMA J'!A38</f>
        <v>NÃO</v>
      </c>
      <c r="G254" s="179" t="str">
        <f>'TURMA J'!B38</f>
        <v>NÃO</v>
      </c>
      <c r="H254" s="179" t="str">
        <f>'TURMA J'!C38</f>
        <v>NÃO</v>
      </c>
      <c r="I254" s="179" t="str">
        <f>'TURMA J'!D38</f>
        <v>NÃO</v>
      </c>
      <c r="J254" s="179" t="str">
        <f>'TURMA J'!E38</f>
        <v>NÃO</v>
      </c>
      <c r="K254" s="199" t="str">
        <f>'TURMA J'!F38</f>
        <v>NÃO</v>
      </c>
      <c r="L254" s="180" t="str">
        <f>'TURMA J'!AX38</f>
        <v>NÃO</v>
      </c>
      <c r="M254" s="181">
        <f>'TURMA J'!Z38</f>
        <v>0</v>
      </c>
      <c r="N254" s="181">
        <f>'TURMA J'!H38</f>
        <v>0</v>
      </c>
      <c r="O254" s="182" t="str">
        <f t="shared" si="63"/>
        <v>Terça e Quinta</v>
      </c>
      <c r="P254" s="183" t="s">
        <v>150</v>
      </c>
      <c r="Q254" s="182" t="str">
        <f t="shared" si="64"/>
        <v/>
      </c>
      <c r="R254" s="182"/>
      <c r="S254" s="227"/>
      <c r="T254" s="241"/>
      <c r="U254" s="229" t="str">
        <f t="shared" ca="1" si="53"/>
        <v/>
      </c>
      <c r="V254" s="182"/>
      <c r="W254" s="182"/>
      <c r="X254" s="182"/>
      <c r="Y254" s="230"/>
      <c r="Z254" s="248"/>
      <c r="AA254" s="248"/>
      <c r="AB254" s="182"/>
      <c r="AC254" s="182"/>
      <c r="AD254" s="182"/>
      <c r="AE254" s="182"/>
      <c r="AF254" s="182"/>
      <c r="AG254" s="182"/>
      <c r="AH254" s="182"/>
      <c r="AI254" s="182"/>
      <c r="AJ254" s="182"/>
      <c r="AK254" s="182"/>
      <c r="AL254" s="237"/>
      <c r="AM254" s="238"/>
      <c r="AN254" s="239"/>
      <c r="AO254" s="238"/>
      <c r="AP254" s="182"/>
      <c r="AQ254" s="182"/>
      <c r="AR254" s="227"/>
      <c r="AS254" s="232"/>
      <c r="AT254" s="232"/>
      <c r="AU254" s="232"/>
      <c r="AV254" s="238"/>
      <c r="AW254" s="240"/>
      <c r="AX254" s="184"/>
      <c r="AY254" s="238"/>
      <c r="AZ254" s="238"/>
      <c r="BA254" s="232"/>
      <c r="BB254" s="238"/>
      <c r="BC254" s="238"/>
      <c r="BD254" s="182"/>
      <c r="BE254" s="182"/>
      <c r="BF254" s="238"/>
      <c r="BG254" s="234" t="str">
        <f t="shared" si="62"/>
        <v>NÃO</v>
      </c>
      <c r="BH254" s="281">
        <f>'TURMA J'!AK38</f>
        <v>0</v>
      </c>
      <c r="BI254" s="281">
        <f>'TURMA J'!AL38</f>
        <v>0</v>
      </c>
      <c r="BJ254" s="281">
        <f>'TURMA J'!AM38</f>
        <v>0</v>
      </c>
      <c r="BK254" s="281" t="str">
        <f>'TURMA J'!AN38</f>
        <v/>
      </c>
      <c r="BL254" s="235" t="str">
        <f>'TURMA J'!AR38</f>
        <v>NÃO</v>
      </c>
      <c r="BM254" s="235">
        <f>'TURMA J'!AS38</f>
        <v>0</v>
      </c>
      <c r="BN254" s="235">
        <f>'TURMA J'!AT38</f>
        <v>0</v>
      </c>
      <c r="BO254" s="235" t="str">
        <f>'TURMA J'!AU38</f>
        <v>NÃO</v>
      </c>
      <c r="BP254" s="235">
        <f>'TURMA J'!AV38</f>
        <v>0</v>
      </c>
      <c r="BQ254" s="235">
        <f>'TURMA J'!AW38</f>
        <v>0</v>
      </c>
      <c r="BS254" s="187"/>
      <c r="BT254" s="187"/>
      <c r="BU254" s="187"/>
      <c r="BV254" s="187"/>
      <c r="BW254" s="187"/>
      <c r="BX254" s="187"/>
      <c r="BY254" s="187"/>
      <c r="BZ254" s="187"/>
      <c r="CA254" s="187"/>
      <c r="CB254" s="187"/>
      <c r="CC254" s="187"/>
      <c r="CD254" s="187"/>
      <c r="CE254" s="187"/>
      <c r="CF254" s="187"/>
      <c r="CG254" s="187"/>
      <c r="CH254" s="187"/>
      <c r="CI254" s="187"/>
      <c r="CJ254" s="187"/>
      <c r="CK254" s="187"/>
      <c r="CL254" s="187"/>
      <c r="CM254" s="187"/>
      <c r="CN254" s="187"/>
      <c r="CO254" s="187"/>
      <c r="CP254" s="187"/>
      <c r="CQ254" s="187"/>
    </row>
    <row r="255" spans="1:95" s="185" customFormat="1" ht="15.75" customHeight="1" x14ac:dyDescent="0.25">
      <c r="A255" s="180">
        <f t="shared" si="57"/>
        <v>2014.3</v>
      </c>
      <c r="B255" s="180" t="str">
        <f t="shared" si="58"/>
        <v>SOLAR</v>
      </c>
      <c r="C255" s="179" t="str">
        <f t="shared" si="59"/>
        <v>COLETIVO PELOURINHO</v>
      </c>
      <c r="D255" s="179" t="str">
        <f t="shared" si="60"/>
        <v>Escola Olodum</v>
      </c>
      <c r="E255" s="179" t="str">
        <f t="shared" si="61"/>
        <v>Vinicius Gomez</v>
      </c>
      <c r="F255" s="179" t="str">
        <f>'TURMA J'!A39</f>
        <v>NÃO</v>
      </c>
      <c r="G255" s="179" t="str">
        <f>'TURMA J'!B39</f>
        <v>NÃO</v>
      </c>
      <c r="H255" s="179" t="str">
        <f>'TURMA J'!C39</f>
        <v>NÃO</v>
      </c>
      <c r="I255" s="179" t="str">
        <f>'TURMA J'!D39</f>
        <v>NÃO</v>
      </c>
      <c r="J255" s="179" t="str">
        <f>'TURMA J'!E39</f>
        <v>NÃO</v>
      </c>
      <c r="K255" s="199" t="str">
        <f>'TURMA J'!F39</f>
        <v>NÃO</v>
      </c>
      <c r="L255" s="180" t="str">
        <f>'TURMA J'!AX39</f>
        <v>NÃO</v>
      </c>
      <c r="M255" s="181">
        <f>'TURMA J'!Z39</f>
        <v>0</v>
      </c>
      <c r="N255" s="181">
        <f>'TURMA J'!H39</f>
        <v>0</v>
      </c>
      <c r="O255" s="182" t="str">
        <f t="shared" si="63"/>
        <v>Terça e Quinta</v>
      </c>
      <c r="P255" s="183" t="s">
        <v>150</v>
      </c>
      <c r="Q255" s="182" t="str">
        <f t="shared" si="64"/>
        <v/>
      </c>
      <c r="R255" s="182"/>
      <c r="S255" s="227"/>
      <c r="T255" s="241"/>
      <c r="U255" s="229" t="str">
        <f t="shared" ca="1" si="53"/>
        <v/>
      </c>
      <c r="V255" s="182"/>
      <c r="W255" s="182"/>
      <c r="X255" s="182"/>
      <c r="Y255" s="230"/>
      <c r="Z255" s="248"/>
      <c r="AA255" s="248"/>
      <c r="AB255" s="182"/>
      <c r="AC255" s="182"/>
      <c r="AD255" s="182"/>
      <c r="AE255" s="182"/>
      <c r="AF255" s="182"/>
      <c r="AG255" s="182"/>
      <c r="AH255" s="182"/>
      <c r="AI255" s="182"/>
      <c r="AJ255" s="182"/>
      <c r="AK255" s="182"/>
      <c r="AL255" s="237"/>
      <c r="AM255" s="238"/>
      <c r="AN255" s="239"/>
      <c r="AO255" s="238"/>
      <c r="AP255" s="182"/>
      <c r="AQ255" s="182"/>
      <c r="AR255" s="227"/>
      <c r="AS255" s="232"/>
      <c r="AT255" s="232"/>
      <c r="AU255" s="232"/>
      <c r="AV255" s="238"/>
      <c r="AW255" s="240"/>
      <c r="AX255" s="184"/>
      <c r="AY255" s="238"/>
      <c r="AZ255" s="238"/>
      <c r="BA255" s="232"/>
      <c r="BB255" s="238"/>
      <c r="BC255" s="238"/>
      <c r="BD255" s="182"/>
      <c r="BE255" s="182"/>
      <c r="BF255" s="238"/>
      <c r="BG255" s="234" t="str">
        <f t="shared" si="62"/>
        <v>NÃO</v>
      </c>
      <c r="BH255" s="281">
        <f>'TURMA J'!AK39</f>
        <v>0</v>
      </c>
      <c r="BI255" s="281">
        <f>'TURMA J'!AL39</f>
        <v>0</v>
      </c>
      <c r="BJ255" s="281">
        <f>'TURMA J'!AM39</f>
        <v>0</v>
      </c>
      <c r="BK255" s="281" t="str">
        <f>'TURMA J'!AN39</f>
        <v/>
      </c>
      <c r="BL255" s="235" t="str">
        <f>'TURMA J'!AR39</f>
        <v>NÃO</v>
      </c>
      <c r="BM255" s="235">
        <f>'TURMA J'!AS39</f>
        <v>0</v>
      </c>
      <c r="BN255" s="235">
        <f>'TURMA J'!AT39</f>
        <v>0</v>
      </c>
      <c r="BO255" s="235" t="str">
        <f>'TURMA J'!AU39</f>
        <v>NÃO</v>
      </c>
      <c r="BP255" s="235">
        <f>'TURMA J'!AV39</f>
        <v>0</v>
      </c>
      <c r="BQ255" s="235">
        <f>'TURMA J'!AW39</f>
        <v>0</v>
      </c>
      <c r="BS255" s="187"/>
      <c r="BT255" s="187"/>
      <c r="BU255" s="187"/>
      <c r="BV255" s="187"/>
      <c r="BW255" s="187"/>
      <c r="BX255" s="187"/>
      <c r="BY255" s="187"/>
      <c r="BZ255" s="187"/>
      <c r="CA255" s="187"/>
      <c r="CB255" s="187"/>
      <c r="CC255" s="187"/>
      <c r="CD255" s="187"/>
      <c r="CE255" s="187"/>
      <c r="CF255" s="187"/>
      <c r="CG255" s="187"/>
      <c r="CH255" s="187"/>
      <c r="CI255" s="187"/>
      <c r="CJ255" s="187"/>
      <c r="CK255" s="187"/>
      <c r="CL255" s="187"/>
      <c r="CM255" s="187"/>
      <c r="CN255" s="187"/>
      <c r="CO255" s="187"/>
      <c r="CP255" s="187"/>
      <c r="CQ255" s="187"/>
    </row>
    <row r="256" spans="1:95" s="185" customFormat="1" ht="15.75" customHeight="1" x14ac:dyDescent="0.25">
      <c r="A256" s="180">
        <f t="shared" si="57"/>
        <v>2014.3</v>
      </c>
      <c r="B256" s="180" t="str">
        <f t="shared" si="58"/>
        <v>SOLAR</v>
      </c>
      <c r="C256" s="179" t="str">
        <f t="shared" si="59"/>
        <v>COLETIVO PELOURINHO</v>
      </c>
      <c r="D256" s="179" t="str">
        <f t="shared" si="60"/>
        <v>Escola Olodum</v>
      </c>
      <c r="E256" s="179" t="str">
        <f t="shared" si="61"/>
        <v>Vinicius Gomez</v>
      </c>
      <c r="F256" s="179" t="str">
        <f>'TURMA J'!A40</f>
        <v>NÃO</v>
      </c>
      <c r="G256" s="179" t="str">
        <f>'TURMA J'!B40</f>
        <v>NÃO</v>
      </c>
      <c r="H256" s="179" t="str">
        <f>'TURMA J'!C40</f>
        <v>NÃO</v>
      </c>
      <c r="I256" s="179" t="str">
        <f>'TURMA J'!D40</f>
        <v>NÃO</v>
      </c>
      <c r="J256" s="179" t="str">
        <f>'TURMA J'!E40</f>
        <v>NÃO</v>
      </c>
      <c r="K256" s="199" t="str">
        <f>'TURMA J'!F40</f>
        <v>NÃO</v>
      </c>
      <c r="L256" s="180" t="str">
        <f>'TURMA J'!AX40</f>
        <v>NÃO</v>
      </c>
      <c r="M256" s="181">
        <f>'TURMA J'!Z40</f>
        <v>0</v>
      </c>
      <c r="N256" s="181">
        <f>'TURMA J'!H40</f>
        <v>0</v>
      </c>
      <c r="O256" s="182" t="str">
        <f t="shared" si="63"/>
        <v>Terça e Quinta</v>
      </c>
      <c r="P256" s="183" t="s">
        <v>150</v>
      </c>
      <c r="Q256" s="182" t="str">
        <f t="shared" si="64"/>
        <v/>
      </c>
      <c r="R256" s="182"/>
      <c r="S256" s="227"/>
      <c r="T256" s="241"/>
      <c r="U256" s="229" t="str">
        <f t="shared" ca="1" si="53"/>
        <v/>
      </c>
      <c r="V256" s="182"/>
      <c r="W256" s="182"/>
      <c r="X256" s="182"/>
      <c r="Y256" s="230"/>
      <c r="Z256" s="248"/>
      <c r="AA256" s="248"/>
      <c r="AB256" s="182"/>
      <c r="AC256" s="182"/>
      <c r="AD256" s="182"/>
      <c r="AE256" s="182"/>
      <c r="AF256" s="182"/>
      <c r="AG256" s="182"/>
      <c r="AH256" s="182"/>
      <c r="AI256" s="182"/>
      <c r="AJ256" s="182"/>
      <c r="AK256" s="182"/>
      <c r="AL256" s="237"/>
      <c r="AM256" s="238"/>
      <c r="AN256" s="239"/>
      <c r="AO256" s="238"/>
      <c r="AP256" s="182"/>
      <c r="AQ256" s="182"/>
      <c r="AR256" s="227"/>
      <c r="AS256" s="232"/>
      <c r="AT256" s="232"/>
      <c r="AU256" s="232"/>
      <c r="AV256" s="238"/>
      <c r="AW256" s="240"/>
      <c r="AX256" s="184"/>
      <c r="AY256" s="238"/>
      <c r="AZ256" s="238"/>
      <c r="BA256" s="232"/>
      <c r="BB256" s="238"/>
      <c r="BC256" s="238"/>
      <c r="BD256" s="182"/>
      <c r="BE256" s="182"/>
      <c r="BF256" s="238"/>
      <c r="BG256" s="234" t="str">
        <f t="shared" si="62"/>
        <v>NÃO</v>
      </c>
      <c r="BH256" s="281">
        <f>'TURMA J'!AK40</f>
        <v>0</v>
      </c>
      <c r="BI256" s="281">
        <f>'TURMA J'!AL40</f>
        <v>0</v>
      </c>
      <c r="BJ256" s="281">
        <f>'TURMA J'!AM40</f>
        <v>0</v>
      </c>
      <c r="BK256" s="281" t="str">
        <f>'TURMA J'!AN40</f>
        <v/>
      </c>
      <c r="BL256" s="235" t="str">
        <f>'TURMA J'!AR40</f>
        <v>NÃO</v>
      </c>
      <c r="BM256" s="235">
        <f>'TURMA J'!AS40</f>
        <v>0</v>
      </c>
      <c r="BN256" s="235">
        <f>'TURMA J'!AT40</f>
        <v>0</v>
      </c>
      <c r="BO256" s="235" t="str">
        <f>'TURMA J'!AU40</f>
        <v>NÃO</v>
      </c>
      <c r="BP256" s="235">
        <f>'TURMA J'!AV40</f>
        <v>0</v>
      </c>
      <c r="BQ256" s="235">
        <f>'TURMA J'!AW40</f>
        <v>0</v>
      </c>
      <c r="BS256" s="187"/>
      <c r="BT256" s="187"/>
      <c r="BU256" s="187"/>
      <c r="BV256" s="187"/>
      <c r="BW256" s="187"/>
      <c r="BX256" s="187"/>
      <c r="BY256" s="187"/>
      <c r="BZ256" s="187"/>
      <c r="CA256" s="187"/>
      <c r="CB256" s="187"/>
      <c r="CC256" s="187"/>
      <c r="CD256" s="187"/>
      <c r="CE256" s="187"/>
      <c r="CF256" s="187"/>
      <c r="CG256" s="187"/>
      <c r="CH256" s="187"/>
      <c r="CI256" s="187"/>
      <c r="CJ256" s="187"/>
      <c r="CK256" s="187"/>
      <c r="CL256" s="187"/>
      <c r="CM256" s="187"/>
      <c r="CN256" s="187"/>
      <c r="CO256" s="187"/>
      <c r="CP256" s="187"/>
      <c r="CQ256" s="187"/>
    </row>
    <row r="257" spans="1:95" s="185" customFormat="1" ht="15.75" customHeight="1" x14ac:dyDescent="0.25">
      <c r="A257" s="180">
        <f t="shared" si="57"/>
        <v>2014.3</v>
      </c>
      <c r="B257" s="180" t="str">
        <f t="shared" si="58"/>
        <v>SOLAR</v>
      </c>
      <c r="C257" s="179" t="str">
        <f t="shared" si="59"/>
        <v>COLETIVO PELOURINHO</v>
      </c>
      <c r="D257" s="179" t="str">
        <f t="shared" si="60"/>
        <v>Escola Olodum</v>
      </c>
      <c r="E257" s="179" t="str">
        <f t="shared" si="61"/>
        <v>Vinicius Gomez</v>
      </c>
      <c r="F257" s="179" t="str">
        <f>'TURMA J'!A41</f>
        <v>NÃO</v>
      </c>
      <c r="G257" s="179" t="str">
        <f>'TURMA J'!B41</f>
        <v>NÃO</v>
      </c>
      <c r="H257" s="179" t="str">
        <f>'TURMA J'!C41</f>
        <v>NÃO</v>
      </c>
      <c r="I257" s="179" t="str">
        <f>'TURMA J'!D41</f>
        <v>NÃO</v>
      </c>
      <c r="J257" s="179" t="str">
        <f>'TURMA J'!E41</f>
        <v>NÃO</v>
      </c>
      <c r="K257" s="199" t="str">
        <f>'TURMA J'!F41</f>
        <v>NÃO</v>
      </c>
      <c r="L257" s="180" t="str">
        <f>'TURMA J'!AX41</f>
        <v>NÃO</v>
      </c>
      <c r="M257" s="181">
        <f>'TURMA J'!Z41</f>
        <v>0</v>
      </c>
      <c r="N257" s="181">
        <f>'TURMA J'!H41</f>
        <v>0</v>
      </c>
      <c r="O257" s="182" t="str">
        <f t="shared" si="63"/>
        <v>Terça e Quinta</v>
      </c>
      <c r="P257" s="183" t="s">
        <v>150</v>
      </c>
      <c r="Q257" s="182" t="str">
        <f t="shared" si="64"/>
        <v/>
      </c>
      <c r="R257" s="182"/>
      <c r="S257" s="227"/>
      <c r="T257" s="241"/>
      <c r="U257" s="229" t="str">
        <f t="shared" ca="1" si="53"/>
        <v/>
      </c>
      <c r="V257" s="182"/>
      <c r="W257" s="182"/>
      <c r="X257" s="182"/>
      <c r="Y257" s="230"/>
      <c r="Z257" s="248"/>
      <c r="AA257" s="248"/>
      <c r="AB257" s="182"/>
      <c r="AC257" s="182"/>
      <c r="AD257" s="182"/>
      <c r="AE257" s="182"/>
      <c r="AF257" s="182"/>
      <c r="AG257" s="182"/>
      <c r="AH257" s="182"/>
      <c r="AI257" s="182"/>
      <c r="AJ257" s="182"/>
      <c r="AK257" s="182"/>
      <c r="AL257" s="237"/>
      <c r="AM257" s="238"/>
      <c r="AN257" s="239"/>
      <c r="AO257" s="238"/>
      <c r="AP257" s="182"/>
      <c r="AQ257" s="182"/>
      <c r="AR257" s="227"/>
      <c r="AS257" s="232"/>
      <c r="AT257" s="232"/>
      <c r="AU257" s="232"/>
      <c r="AV257" s="238"/>
      <c r="AW257" s="240"/>
      <c r="AX257" s="184"/>
      <c r="AY257" s="238"/>
      <c r="AZ257" s="238"/>
      <c r="BA257" s="232"/>
      <c r="BB257" s="238"/>
      <c r="BC257" s="238"/>
      <c r="BD257" s="182"/>
      <c r="BE257" s="182"/>
      <c r="BF257" s="238"/>
      <c r="BG257" s="234" t="str">
        <f t="shared" si="62"/>
        <v>NÃO</v>
      </c>
      <c r="BH257" s="281">
        <f>'TURMA J'!AK41</f>
        <v>0</v>
      </c>
      <c r="BI257" s="281">
        <f>'TURMA J'!AL41</f>
        <v>0</v>
      </c>
      <c r="BJ257" s="281">
        <f>'TURMA J'!AM41</f>
        <v>0</v>
      </c>
      <c r="BK257" s="281" t="str">
        <f>'TURMA J'!AN41</f>
        <v/>
      </c>
      <c r="BL257" s="235" t="str">
        <f>'TURMA J'!AR41</f>
        <v>NÃO</v>
      </c>
      <c r="BM257" s="235">
        <f>'TURMA J'!AS41</f>
        <v>0</v>
      </c>
      <c r="BN257" s="235">
        <f>'TURMA J'!AT41</f>
        <v>0</v>
      </c>
      <c r="BO257" s="235" t="str">
        <f>'TURMA J'!AU41</f>
        <v>NÃO</v>
      </c>
      <c r="BP257" s="235">
        <f>'TURMA J'!AV41</f>
        <v>0</v>
      </c>
      <c r="BQ257" s="235">
        <f>'TURMA J'!AW41</f>
        <v>0</v>
      </c>
      <c r="BS257" s="187"/>
      <c r="BT257" s="187"/>
      <c r="BU257" s="187"/>
      <c r="BV257" s="187"/>
      <c r="BW257" s="187"/>
      <c r="BX257" s="187"/>
      <c r="BY257" s="187"/>
      <c r="BZ257" s="187"/>
      <c r="CA257" s="187"/>
      <c r="CB257" s="187"/>
      <c r="CC257" s="187"/>
      <c r="CD257" s="187"/>
      <c r="CE257" s="187"/>
      <c r="CF257" s="187"/>
      <c r="CG257" s="187"/>
      <c r="CH257" s="187"/>
      <c r="CI257" s="187"/>
      <c r="CJ257" s="187"/>
      <c r="CK257" s="187"/>
      <c r="CL257" s="187"/>
      <c r="CM257" s="187"/>
      <c r="CN257" s="187"/>
      <c r="CO257" s="187"/>
      <c r="CP257" s="187"/>
      <c r="CQ257" s="187"/>
    </row>
    <row r="258" spans="1:95" s="185" customFormat="1" ht="15.75" customHeight="1" x14ac:dyDescent="0.25">
      <c r="A258" s="180">
        <f t="shared" si="57"/>
        <v>2014.3</v>
      </c>
      <c r="B258" s="180" t="str">
        <f t="shared" si="58"/>
        <v>SOLAR</v>
      </c>
      <c r="C258" s="179" t="str">
        <f t="shared" si="59"/>
        <v>COLETIVO PELOURINHO</v>
      </c>
      <c r="D258" s="179" t="str">
        <f t="shared" si="60"/>
        <v>Escola Olodum</v>
      </c>
      <c r="E258" s="179" t="str">
        <f t="shared" si="61"/>
        <v>Vinicius Gomez</v>
      </c>
      <c r="F258" s="179" t="str">
        <f>'TURMA J'!A42</f>
        <v>NÃO</v>
      </c>
      <c r="G258" s="179" t="str">
        <f>'TURMA J'!B42</f>
        <v>NÃO</v>
      </c>
      <c r="H258" s="179" t="str">
        <f>'TURMA J'!C42</f>
        <v>NÃO</v>
      </c>
      <c r="I258" s="179" t="str">
        <f>'TURMA J'!D42</f>
        <v>NÃO</v>
      </c>
      <c r="J258" s="179" t="str">
        <f>'TURMA J'!E42</f>
        <v>NÃO</v>
      </c>
      <c r="K258" s="199" t="str">
        <f>'TURMA J'!F42</f>
        <v>NÃO</v>
      </c>
      <c r="L258" s="180" t="str">
        <f>'TURMA J'!AX42</f>
        <v>NÃO</v>
      </c>
      <c r="M258" s="181">
        <f>'TURMA J'!Z42</f>
        <v>0</v>
      </c>
      <c r="N258" s="181">
        <f>'TURMA J'!H42</f>
        <v>0</v>
      </c>
      <c r="O258" s="182" t="str">
        <f t="shared" si="63"/>
        <v>Terça e Quinta</v>
      </c>
      <c r="P258" s="183" t="s">
        <v>150</v>
      </c>
      <c r="Q258" s="182" t="str">
        <f t="shared" si="64"/>
        <v/>
      </c>
      <c r="R258" s="182"/>
      <c r="S258" s="227"/>
      <c r="T258" s="241"/>
      <c r="U258" s="229" t="str">
        <f t="shared" ca="1" si="53"/>
        <v/>
      </c>
      <c r="V258" s="182"/>
      <c r="W258" s="182"/>
      <c r="X258" s="182"/>
      <c r="Y258" s="230"/>
      <c r="Z258" s="248"/>
      <c r="AA258" s="248"/>
      <c r="AB258" s="182"/>
      <c r="AC258" s="182"/>
      <c r="AD258" s="182"/>
      <c r="AE258" s="182"/>
      <c r="AF258" s="182"/>
      <c r="AG258" s="182"/>
      <c r="AH258" s="182"/>
      <c r="AI258" s="182"/>
      <c r="AJ258" s="182"/>
      <c r="AK258" s="182"/>
      <c r="AL258" s="237"/>
      <c r="AM258" s="238"/>
      <c r="AN258" s="239"/>
      <c r="AO258" s="238"/>
      <c r="AP258" s="182"/>
      <c r="AQ258" s="182"/>
      <c r="AR258" s="227"/>
      <c r="AS258" s="232"/>
      <c r="AT258" s="232"/>
      <c r="AU258" s="232"/>
      <c r="AV258" s="238"/>
      <c r="AW258" s="240"/>
      <c r="AX258" s="184"/>
      <c r="AY258" s="238"/>
      <c r="AZ258" s="238"/>
      <c r="BA258" s="232"/>
      <c r="BB258" s="238"/>
      <c r="BC258" s="238"/>
      <c r="BD258" s="182"/>
      <c r="BE258" s="182"/>
      <c r="BF258" s="238"/>
      <c r="BG258" s="234" t="str">
        <f t="shared" si="62"/>
        <v>NÃO</v>
      </c>
      <c r="BH258" s="281">
        <f>'TURMA J'!AK42</f>
        <v>0</v>
      </c>
      <c r="BI258" s="281">
        <f>'TURMA J'!AL42</f>
        <v>0</v>
      </c>
      <c r="BJ258" s="281">
        <f>'TURMA J'!AM42</f>
        <v>0</v>
      </c>
      <c r="BK258" s="281" t="str">
        <f>'TURMA J'!AN42</f>
        <v/>
      </c>
      <c r="BL258" s="235" t="str">
        <f>'TURMA J'!AR42</f>
        <v>NÃO</v>
      </c>
      <c r="BM258" s="235">
        <f>'TURMA J'!AS42</f>
        <v>0</v>
      </c>
      <c r="BN258" s="235">
        <f>'TURMA J'!AT42</f>
        <v>0</v>
      </c>
      <c r="BO258" s="235" t="str">
        <f>'TURMA J'!AU42</f>
        <v>NÃO</v>
      </c>
      <c r="BP258" s="235">
        <f>'TURMA J'!AV42</f>
        <v>0</v>
      </c>
      <c r="BQ258" s="235">
        <f>'TURMA J'!AW42</f>
        <v>0</v>
      </c>
      <c r="BS258" s="187"/>
      <c r="BT258" s="187"/>
      <c r="BU258" s="187"/>
      <c r="BV258" s="187"/>
      <c r="BW258" s="187"/>
      <c r="BX258" s="187"/>
      <c r="BY258" s="187"/>
      <c r="BZ258" s="187"/>
      <c r="CA258" s="187"/>
      <c r="CB258" s="187"/>
      <c r="CC258" s="187"/>
      <c r="CD258" s="187"/>
      <c r="CE258" s="187"/>
      <c r="CF258" s="187"/>
      <c r="CG258" s="187"/>
      <c r="CH258" s="187"/>
      <c r="CI258" s="187"/>
      <c r="CJ258" s="187"/>
      <c r="CK258" s="187"/>
      <c r="CL258" s="187"/>
      <c r="CM258" s="187"/>
      <c r="CN258" s="187"/>
      <c r="CO258" s="187"/>
      <c r="CP258" s="187"/>
      <c r="CQ258" s="187"/>
    </row>
    <row r="259" spans="1:95" s="185" customFormat="1" ht="15.75" customHeight="1" x14ac:dyDescent="0.25">
      <c r="A259" s="180">
        <f t="shared" si="57"/>
        <v>2014.3</v>
      </c>
      <c r="B259" s="180" t="str">
        <f t="shared" si="58"/>
        <v>SOLAR</v>
      </c>
      <c r="C259" s="179" t="str">
        <f t="shared" si="59"/>
        <v>COLETIVO PELOURINHO</v>
      </c>
      <c r="D259" s="179" t="str">
        <f t="shared" si="60"/>
        <v>Escola Olodum</v>
      </c>
      <c r="E259" s="179" t="str">
        <f t="shared" si="61"/>
        <v>Vinicius Gomez</v>
      </c>
      <c r="F259" s="179" t="str">
        <f>'TURMA J'!A43</f>
        <v>NÃO</v>
      </c>
      <c r="G259" s="179" t="str">
        <f>'TURMA J'!B43</f>
        <v>NÃO</v>
      </c>
      <c r="H259" s="179" t="str">
        <f>'TURMA J'!C43</f>
        <v>NÃO</v>
      </c>
      <c r="I259" s="179" t="str">
        <f>'TURMA J'!D43</f>
        <v>NÃO</v>
      </c>
      <c r="J259" s="179" t="str">
        <f>'TURMA J'!E43</f>
        <v>NÃO</v>
      </c>
      <c r="K259" s="199" t="str">
        <f>'TURMA J'!F43</f>
        <v>NÃO</v>
      </c>
      <c r="L259" s="180" t="str">
        <f>'TURMA J'!AX43</f>
        <v>NÃO</v>
      </c>
      <c r="M259" s="181">
        <f>'TURMA J'!Z43</f>
        <v>0</v>
      </c>
      <c r="N259" s="181">
        <f>'TURMA J'!H43</f>
        <v>0</v>
      </c>
      <c r="O259" s="182" t="str">
        <f t="shared" si="63"/>
        <v>Terça e Quinta</v>
      </c>
      <c r="P259" s="183" t="s">
        <v>150</v>
      </c>
      <c r="Q259" s="182" t="str">
        <f t="shared" si="64"/>
        <v/>
      </c>
      <c r="R259" s="182"/>
      <c r="S259" s="227"/>
      <c r="T259" s="241"/>
      <c r="U259" s="229" t="str">
        <f t="shared" ca="1" si="53"/>
        <v/>
      </c>
      <c r="V259" s="182"/>
      <c r="W259" s="182"/>
      <c r="X259" s="182"/>
      <c r="Y259" s="230"/>
      <c r="Z259" s="248"/>
      <c r="AA259" s="248"/>
      <c r="AB259" s="182"/>
      <c r="AC259" s="182"/>
      <c r="AD259" s="182"/>
      <c r="AE259" s="182"/>
      <c r="AF259" s="182"/>
      <c r="AG259" s="182"/>
      <c r="AH259" s="182"/>
      <c r="AI259" s="182"/>
      <c r="AJ259" s="182"/>
      <c r="AK259" s="182"/>
      <c r="AL259" s="237"/>
      <c r="AM259" s="238"/>
      <c r="AN259" s="239"/>
      <c r="AO259" s="238"/>
      <c r="AP259" s="182"/>
      <c r="AQ259" s="182"/>
      <c r="AR259" s="227"/>
      <c r="AS259" s="232"/>
      <c r="AT259" s="232"/>
      <c r="AU259" s="232"/>
      <c r="AV259" s="238"/>
      <c r="AW259" s="240"/>
      <c r="AX259" s="184"/>
      <c r="AY259" s="238"/>
      <c r="AZ259" s="238"/>
      <c r="BA259" s="232"/>
      <c r="BB259" s="238"/>
      <c r="BC259" s="238"/>
      <c r="BD259" s="182"/>
      <c r="BE259" s="182"/>
      <c r="BF259" s="238"/>
      <c r="BG259" s="234" t="str">
        <f t="shared" si="62"/>
        <v>NÃO</v>
      </c>
      <c r="BH259" s="281">
        <f>'TURMA J'!AK43</f>
        <v>0</v>
      </c>
      <c r="BI259" s="281">
        <f>'TURMA J'!AL43</f>
        <v>0</v>
      </c>
      <c r="BJ259" s="281">
        <f>'TURMA J'!AM43</f>
        <v>0</v>
      </c>
      <c r="BK259" s="281" t="str">
        <f>'TURMA J'!AN43</f>
        <v/>
      </c>
      <c r="BL259" s="235" t="str">
        <f>'TURMA J'!AR43</f>
        <v>NÃO</v>
      </c>
      <c r="BM259" s="235">
        <f>'TURMA J'!AS43</f>
        <v>0</v>
      </c>
      <c r="BN259" s="235">
        <f>'TURMA J'!AT43</f>
        <v>0</v>
      </c>
      <c r="BO259" s="235" t="str">
        <f>'TURMA J'!AU43</f>
        <v>NÃO</v>
      </c>
      <c r="BP259" s="235">
        <f>'TURMA J'!AV43</f>
        <v>0</v>
      </c>
      <c r="BQ259" s="235">
        <f>'TURMA J'!AW43</f>
        <v>0</v>
      </c>
      <c r="BS259" s="187"/>
      <c r="BT259" s="187"/>
      <c r="BU259" s="187"/>
      <c r="BV259" s="187"/>
      <c r="BW259" s="187"/>
      <c r="BX259" s="187"/>
      <c r="BY259" s="187"/>
      <c r="BZ259" s="187"/>
      <c r="CA259" s="187"/>
      <c r="CB259" s="187"/>
      <c r="CC259" s="187"/>
      <c r="CD259" s="187"/>
      <c r="CE259" s="187"/>
      <c r="CF259" s="187"/>
      <c r="CG259" s="187"/>
      <c r="CH259" s="187"/>
      <c r="CI259" s="187"/>
      <c r="CJ259" s="187"/>
      <c r="CK259" s="187"/>
      <c r="CL259" s="187"/>
      <c r="CM259" s="187"/>
      <c r="CN259" s="187"/>
      <c r="CO259" s="187"/>
      <c r="CP259" s="187"/>
      <c r="CQ259" s="187"/>
    </row>
    <row r="260" spans="1:95" s="185" customFormat="1" ht="15.75" customHeight="1" x14ac:dyDescent="0.25">
      <c r="A260" s="180">
        <f t="shared" si="57"/>
        <v>2014.3</v>
      </c>
      <c r="B260" s="180" t="str">
        <f t="shared" si="58"/>
        <v>SOLAR</v>
      </c>
      <c r="C260" s="179" t="str">
        <f t="shared" si="59"/>
        <v>COLETIVO PELOURINHO</v>
      </c>
      <c r="D260" s="179" t="str">
        <f t="shared" si="60"/>
        <v>Escola Olodum</v>
      </c>
      <c r="E260" s="179" t="str">
        <f t="shared" si="61"/>
        <v>Vinicius Gomez</v>
      </c>
      <c r="F260" s="179" t="str">
        <f>'TURMA J'!A44</f>
        <v>NÃO</v>
      </c>
      <c r="G260" s="179" t="str">
        <f>'TURMA J'!B44</f>
        <v>NÃO</v>
      </c>
      <c r="H260" s="179" t="str">
        <f>'TURMA J'!C44</f>
        <v>NÃO</v>
      </c>
      <c r="I260" s="179" t="str">
        <f>'TURMA J'!D44</f>
        <v>NÃO</v>
      </c>
      <c r="J260" s="179" t="str">
        <f>'TURMA J'!E44</f>
        <v>NÃO</v>
      </c>
      <c r="K260" s="199" t="str">
        <f>'TURMA J'!F44</f>
        <v>NÃO</v>
      </c>
      <c r="L260" s="180" t="str">
        <f>'TURMA J'!AX44</f>
        <v>NÃO</v>
      </c>
      <c r="M260" s="181">
        <f>'TURMA J'!Z44</f>
        <v>0</v>
      </c>
      <c r="N260" s="181">
        <f>'TURMA J'!H44</f>
        <v>0</v>
      </c>
      <c r="O260" s="182" t="str">
        <f t="shared" si="63"/>
        <v>Terça e Quinta</v>
      </c>
      <c r="P260" s="183" t="s">
        <v>150</v>
      </c>
      <c r="Q260" s="182" t="str">
        <f t="shared" si="64"/>
        <v/>
      </c>
      <c r="R260" s="182"/>
      <c r="S260" s="227"/>
      <c r="T260" s="241"/>
      <c r="U260" s="229" t="str">
        <f t="shared" ca="1" si="53"/>
        <v/>
      </c>
      <c r="V260" s="182"/>
      <c r="W260" s="182"/>
      <c r="X260" s="182"/>
      <c r="Y260" s="230"/>
      <c r="Z260" s="248"/>
      <c r="AA260" s="248"/>
      <c r="AB260" s="182"/>
      <c r="AC260" s="182"/>
      <c r="AD260" s="182"/>
      <c r="AE260" s="182"/>
      <c r="AF260" s="182"/>
      <c r="AG260" s="182"/>
      <c r="AH260" s="182"/>
      <c r="AI260" s="182"/>
      <c r="AJ260" s="182"/>
      <c r="AK260" s="182"/>
      <c r="AL260" s="237"/>
      <c r="AM260" s="238"/>
      <c r="AN260" s="239"/>
      <c r="AO260" s="238"/>
      <c r="AP260" s="182"/>
      <c r="AQ260" s="182"/>
      <c r="AR260" s="227"/>
      <c r="AS260" s="232"/>
      <c r="AT260" s="232"/>
      <c r="AU260" s="232"/>
      <c r="AV260" s="238"/>
      <c r="AW260" s="240"/>
      <c r="AX260" s="184"/>
      <c r="AY260" s="238"/>
      <c r="AZ260" s="238"/>
      <c r="BA260" s="232"/>
      <c r="BB260" s="238"/>
      <c r="BC260" s="238"/>
      <c r="BD260" s="182"/>
      <c r="BE260" s="182"/>
      <c r="BF260" s="238"/>
      <c r="BG260" s="234" t="str">
        <f t="shared" si="62"/>
        <v>NÃO</v>
      </c>
      <c r="BH260" s="281">
        <f>'TURMA J'!AK44</f>
        <v>0</v>
      </c>
      <c r="BI260" s="281">
        <f>'TURMA J'!AL44</f>
        <v>0</v>
      </c>
      <c r="BJ260" s="281">
        <f>'TURMA J'!AM44</f>
        <v>0</v>
      </c>
      <c r="BK260" s="281" t="str">
        <f>'TURMA J'!AN44</f>
        <v/>
      </c>
      <c r="BL260" s="235" t="str">
        <f>'TURMA J'!AR44</f>
        <v>NÃO</v>
      </c>
      <c r="BM260" s="235">
        <f>'TURMA J'!AS44</f>
        <v>0</v>
      </c>
      <c r="BN260" s="235">
        <f>'TURMA J'!AT44</f>
        <v>0</v>
      </c>
      <c r="BO260" s="235" t="str">
        <f>'TURMA J'!AU44</f>
        <v>NÃO</v>
      </c>
      <c r="BP260" s="235">
        <f>'TURMA J'!AV44</f>
        <v>0</v>
      </c>
      <c r="BQ260" s="235">
        <f>'TURMA J'!AW44</f>
        <v>0</v>
      </c>
      <c r="BS260" s="187"/>
      <c r="BT260" s="187"/>
      <c r="BU260" s="187"/>
      <c r="BV260" s="187"/>
      <c r="BW260" s="187"/>
      <c r="BX260" s="187"/>
      <c r="BY260" s="187"/>
      <c r="BZ260" s="187"/>
      <c r="CA260" s="187"/>
      <c r="CB260" s="187"/>
      <c r="CC260" s="187"/>
      <c r="CD260" s="187"/>
      <c r="CE260" s="187"/>
      <c r="CF260" s="187"/>
      <c r="CG260" s="187"/>
      <c r="CH260" s="187"/>
      <c r="CI260" s="187"/>
      <c r="CJ260" s="187"/>
      <c r="CK260" s="187"/>
      <c r="CL260" s="187"/>
      <c r="CM260" s="187"/>
      <c r="CN260" s="187"/>
      <c r="CO260" s="187"/>
      <c r="CP260" s="187"/>
      <c r="CQ260" s="187"/>
    </row>
    <row r="261" spans="1:95" s="185" customFormat="1" ht="15.75" customHeight="1" x14ac:dyDescent="0.25">
      <c r="A261" s="180">
        <f t="shared" si="57"/>
        <v>2014.3</v>
      </c>
      <c r="B261" s="180" t="str">
        <f t="shared" si="58"/>
        <v>SOLAR</v>
      </c>
      <c r="C261" s="179" t="str">
        <f t="shared" si="59"/>
        <v>COLETIVO PELOURINHO</v>
      </c>
      <c r="D261" s="179" t="str">
        <f t="shared" si="60"/>
        <v>Escola Olodum</v>
      </c>
      <c r="E261" s="179" t="str">
        <f t="shared" si="61"/>
        <v>Vinicius Gomez</v>
      </c>
      <c r="F261" s="179" t="str">
        <f>'TURMA J'!A45</f>
        <v>NÃO</v>
      </c>
      <c r="G261" s="179" t="str">
        <f>'TURMA J'!B45</f>
        <v>NÃO</v>
      </c>
      <c r="H261" s="179" t="str">
        <f>'TURMA J'!C45</f>
        <v>NÃO</v>
      </c>
      <c r="I261" s="179" t="str">
        <f>'TURMA J'!D45</f>
        <v>NÃO</v>
      </c>
      <c r="J261" s="179" t="str">
        <f>'TURMA J'!E45</f>
        <v>NÃO</v>
      </c>
      <c r="K261" s="199" t="str">
        <f>'TURMA J'!F45</f>
        <v>NÃO</v>
      </c>
      <c r="L261" s="180" t="str">
        <f>'TURMA J'!AX45</f>
        <v>NÃO</v>
      </c>
      <c r="M261" s="181">
        <f>'TURMA J'!Z45</f>
        <v>0</v>
      </c>
      <c r="N261" s="181">
        <f>'TURMA J'!H45</f>
        <v>0</v>
      </c>
      <c r="O261" s="182" t="str">
        <f t="shared" si="63"/>
        <v>Terça e Quinta</v>
      </c>
      <c r="P261" s="183" t="s">
        <v>150</v>
      </c>
      <c r="Q261" s="182" t="str">
        <f t="shared" si="64"/>
        <v/>
      </c>
      <c r="R261" s="182"/>
      <c r="S261" s="227"/>
      <c r="T261" s="241"/>
      <c r="U261" s="229" t="str">
        <f t="shared" ca="1" si="53"/>
        <v/>
      </c>
      <c r="V261" s="182"/>
      <c r="W261" s="182"/>
      <c r="X261" s="182"/>
      <c r="Y261" s="230"/>
      <c r="Z261" s="248"/>
      <c r="AA261" s="248"/>
      <c r="AB261" s="182"/>
      <c r="AC261" s="182"/>
      <c r="AD261" s="182"/>
      <c r="AE261" s="182"/>
      <c r="AF261" s="182"/>
      <c r="AG261" s="182"/>
      <c r="AH261" s="182"/>
      <c r="AI261" s="182"/>
      <c r="AJ261" s="182"/>
      <c r="AK261" s="182"/>
      <c r="AL261" s="237"/>
      <c r="AM261" s="238"/>
      <c r="AN261" s="239"/>
      <c r="AO261" s="238"/>
      <c r="AP261" s="182"/>
      <c r="AQ261" s="182"/>
      <c r="AR261" s="227"/>
      <c r="AS261" s="232"/>
      <c r="AT261" s="232"/>
      <c r="AU261" s="232"/>
      <c r="AV261" s="238"/>
      <c r="AW261" s="240"/>
      <c r="AX261" s="184"/>
      <c r="AY261" s="238"/>
      <c r="AZ261" s="238"/>
      <c r="BA261" s="232"/>
      <c r="BB261" s="238"/>
      <c r="BC261" s="238"/>
      <c r="BD261" s="182"/>
      <c r="BE261" s="182"/>
      <c r="BF261" s="238"/>
      <c r="BG261" s="234" t="str">
        <f t="shared" si="62"/>
        <v>NÃO</v>
      </c>
      <c r="BH261" s="281">
        <f>'TURMA J'!AK45</f>
        <v>0</v>
      </c>
      <c r="BI261" s="281">
        <f>'TURMA J'!AL45</f>
        <v>0</v>
      </c>
      <c r="BJ261" s="281">
        <f>'TURMA J'!AM45</f>
        <v>0</v>
      </c>
      <c r="BK261" s="281" t="str">
        <f>'TURMA J'!AN45</f>
        <v/>
      </c>
      <c r="BL261" s="235" t="str">
        <f>'TURMA J'!AR45</f>
        <v>NÃO</v>
      </c>
      <c r="BM261" s="235">
        <f>'TURMA J'!AS45</f>
        <v>0</v>
      </c>
      <c r="BN261" s="235">
        <f>'TURMA J'!AT45</f>
        <v>0</v>
      </c>
      <c r="BO261" s="235" t="str">
        <f>'TURMA J'!AU45</f>
        <v>NÃO</v>
      </c>
      <c r="BP261" s="235">
        <f>'TURMA J'!AV45</f>
        <v>0</v>
      </c>
      <c r="BQ261" s="235">
        <f>'TURMA J'!AW45</f>
        <v>0</v>
      </c>
      <c r="BS261" s="187"/>
      <c r="BT261" s="187"/>
      <c r="BU261" s="187"/>
      <c r="BV261" s="187"/>
      <c r="BW261" s="187"/>
      <c r="BX261" s="187"/>
      <c r="BY261" s="187"/>
      <c r="BZ261" s="187"/>
      <c r="CA261" s="187"/>
      <c r="CB261" s="187"/>
      <c r="CC261" s="187"/>
      <c r="CD261" s="187"/>
      <c r="CE261" s="187"/>
      <c r="CF261" s="187"/>
      <c r="CG261" s="187"/>
      <c r="CH261" s="187"/>
      <c r="CI261" s="187"/>
      <c r="CJ261" s="187"/>
      <c r="CK261" s="187"/>
      <c r="CL261" s="187"/>
      <c r="CM261" s="187"/>
      <c r="CN261" s="187"/>
      <c r="CO261" s="187"/>
      <c r="CP261" s="187"/>
      <c r="CQ261" s="187"/>
    </row>
    <row r="262" spans="1:95" s="185" customFormat="1" ht="15.75" customHeight="1" x14ac:dyDescent="0.25">
      <c r="A262" s="180">
        <f t="shared" si="57"/>
        <v>2014.3</v>
      </c>
      <c r="B262" s="180" t="str">
        <f t="shared" si="58"/>
        <v>SOLAR</v>
      </c>
      <c r="C262" s="179" t="str">
        <f t="shared" si="59"/>
        <v>COLETIVO PELOURINHO</v>
      </c>
      <c r="D262" s="179" t="str">
        <f t="shared" si="60"/>
        <v>Escola Olodum</v>
      </c>
      <c r="E262" s="179" t="str">
        <f t="shared" si="61"/>
        <v>Vinicius Gomez</v>
      </c>
      <c r="F262" s="179" t="str">
        <f>'TURMA J'!A46</f>
        <v>NÃO</v>
      </c>
      <c r="G262" s="179" t="str">
        <f>'TURMA J'!B46</f>
        <v>NÃO</v>
      </c>
      <c r="H262" s="179" t="str">
        <f>'TURMA J'!C46</f>
        <v>NÃO</v>
      </c>
      <c r="I262" s="179" t="str">
        <f>'TURMA J'!D46</f>
        <v>NÃO</v>
      </c>
      <c r="J262" s="179" t="str">
        <f>'TURMA J'!E46</f>
        <v>NÃO</v>
      </c>
      <c r="K262" s="199" t="str">
        <f>'TURMA J'!F46</f>
        <v>NÃO</v>
      </c>
      <c r="L262" s="180" t="str">
        <f>'TURMA J'!AX46</f>
        <v>NÃO</v>
      </c>
      <c r="M262" s="181">
        <f>'TURMA J'!Z46</f>
        <v>0</v>
      </c>
      <c r="N262" s="181">
        <f>'TURMA J'!H46</f>
        <v>0</v>
      </c>
      <c r="O262" s="182" t="str">
        <f t="shared" si="63"/>
        <v>Terça e Quinta</v>
      </c>
      <c r="P262" s="183" t="s">
        <v>150</v>
      </c>
      <c r="Q262" s="182" t="str">
        <f t="shared" si="64"/>
        <v/>
      </c>
      <c r="R262" s="182"/>
      <c r="S262" s="227"/>
      <c r="T262" s="241"/>
      <c r="U262" s="229" t="str">
        <f t="shared" ca="1" si="53"/>
        <v/>
      </c>
      <c r="V262" s="182"/>
      <c r="W262" s="182"/>
      <c r="X262" s="182"/>
      <c r="Y262" s="230"/>
      <c r="Z262" s="248"/>
      <c r="AA262" s="248"/>
      <c r="AB262" s="182"/>
      <c r="AC262" s="182"/>
      <c r="AD262" s="182"/>
      <c r="AE262" s="182"/>
      <c r="AF262" s="182"/>
      <c r="AG262" s="182"/>
      <c r="AH262" s="182"/>
      <c r="AI262" s="182"/>
      <c r="AJ262" s="182"/>
      <c r="AK262" s="182"/>
      <c r="AL262" s="237"/>
      <c r="AM262" s="238"/>
      <c r="AN262" s="239"/>
      <c r="AO262" s="238"/>
      <c r="AP262" s="182"/>
      <c r="AQ262" s="182"/>
      <c r="AR262" s="227"/>
      <c r="AS262" s="232"/>
      <c r="AT262" s="232"/>
      <c r="AU262" s="232"/>
      <c r="AV262" s="238"/>
      <c r="AW262" s="240"/>
      <c r="AX262" s="184"/>
      <c r="AY262" s="238"/>
      <c r="AZ262" s="238"/>
      <c r="BA262" s="232"/>
      <c r="BB262" s="238"/>
      <c r="BC262" s="238"/>
      <c r="BD262" s="182"/>
      <c r="BE262" s="182"/>
      <c r="BF262" s="238"/>
      <c r="BG262" s="234" t="str">
        <f t="shared" si="62"/>
        <v>NÃO</v>
      </c>
      <c r="BH262" s="281">
        <f>'TURMA J'!AK46</f>
        <v>0</v>
      </c>
      <c r="BI262" s="281">
        <f>'TURMA J'!AL46</f>
        <v>0</v>
      </c>
      <c r="BJ262" s="281">
        <f>'TURMA J'!AM46</f>
        <v>0</v>
      </c>
      <c r="BK262" s="281" t="str">
        <f>'TURMA J'!AN46</f>
        <v/>
      </c>
      <c r="BL262" s="235" t="str">
        <f>'TURMA J'!AR46</f>
        <v>NÃO</v>
      </c>
      <c r="BM262" s="235">
        <f>'TURMA J'!AS46</f>
        <v>0</v>
      </c>
      <c r="BN262" s="235">
        <f>'TURMA J'!AT46</f>
        <v>0</v>
      </c>
      <c r="BO262" s="235" t="str">
        <f>'TURMA J'!AU46</f>
        <v>NÃO</v>
      </c>
      <c r="BP262" s="235">
        <f>'TURMA J'!AV46</f>
        <v>0</v>
      </c>
      <c r="BQ262" s="235">
        <f>'TURMA J'!AW46</f>
        <v>0</v>
      </c>
      <c r="BS262" s="187"/>
      <c r="BT262" s="187"/>
      <c r="BU262" s="187"/>
      <c r="BV262" s="187"/>
      <c r="BW262" s="187"/>
      <c r="BX262" s="187"/>
      <c r="BY262" s="187"/>
      <c r="BZ262" s="187"/>
      <c r="CA262" s="187"/>
      <c r="CB262" s="187"/>
      <c r="CC262" s="187"/>
      <c r="CD262" s="187"/>
      <c r="CE262" s="187"/>
      <c r="CF262" s="187"/>
      <c r="CG262" s="187"/>
      <c r="CH262" s="187"/>
      <c r="CI262" s="187"/>
      <c r="CJ262" s="187"/>
      <c r="CK262" s="187"/>
      <c r="CL262" s="187"/>
      <c r="CM262" s="187"/>
      <c r="CN262" s="187"/>
      <c r="CO262" s="187"/>
      <c r="CP262" s="187"/>
      <c r="CQ262" s="187"/>
    </row>
    <row r="263" spans="1:95" s="185" customFormat="1" ht="15.75" customHeight="1" x14ac:dyDescent="0.25">
      <c r="A263" s="180">
        <f t="shared" si="57"/>
        <v>2014.3</v>
      </c>
      <c r="B263" s="180" t="str">
        <f t="shared" si="58"/>
        <v>SOLAR</v>
      </c>
      <c r="C263" s="179" t="str">
        <f t="shared" si="59"/>
        <v>COLETIVO PELOURINHO</v>
      </c>
      <c r="D263" s="179" t="str">
        <f t="shared" si="60"/>
        <v>Escola Olodum</v>
      </c>
      <c r="E263" s="179" t="str">
        <f t="shared" si="61"/>
        <v>Vinicius Gomez</v>
      </c>
      <c r="F263" s="179" t="str">
        <f>'TURMA J'!A47</f>
        <v>NÃO</v>
      </c>
      <c r="G263" s="179" t="str">
        <f>'TURMA J'!B47</f>
        <v>NÃO</v>
      </c>
      <c r="H263" s="179" t="str">
        <f>'TURMA J'!C47</f>
        <v>NÃO</v>
      </c>
      <c r="I263" s="179" t="str">
        <f>'TURMA J'!D47</f>
        <v>NÃO</v>
      </c>
      <c r="J263" s="179" t="str">
        <f>'TURMA J'!E47</f>
        <v>NÃO</v>
      </c>
      <c r="K263" s="199" t="str">
        <f>'TURMA J'!F47</f>
        <v>NÃO</v>
      </c>
      <c r="L263" s="180" t="str">
        <f>'TURMA J'!AX47</f>
        <v>NÃO</v>
      </c>
      <c r="M263" s="181">
        <f>'TURMA J'!Z47</f>
        <v>0</v>
      </c>
      <c r="N263" s="181">
        <f>'TURMA J'!H47</f>
        <v>0</v>
      </c>
      <c r="O263" s="182" t="str">
        <f t="shared" si="63"/>
        <v>Terça e Quinta</v>
      </c>
      <c r="P263" s="183" t="s">
        <v>150</v>
      </c>
      <c r="Q263" s="182" t="str">
        <f t="shared" si="64"/>
        <v/>
      </c>
      <c r="R263" s="182"/>
      <c r="S263" s="227"/>
      <c r="T263" s="241"/>
      <c r="U263" s="229" t="str">
        <f t="shared" ca="1" si="53"/>
        <v/>
      </c>
      <c r="V263" s="182"/>
      <c r="W263" s="182"/>
      <c r="X263" s="182"/>
      <c r="Y263" s="230"/>
      <c r="Z263" s="248"/>
      <c r="AA263" s="248"/>
      <c r="AB263" s="182"/>
      <c r="AC263" s="182"/>
      <c r="AD263" s="182"/>
      <c r="AE263" s="182"/>
      <c r="AF263" s="182"/>
      <c r="AG263" s="182"/>
      <c r="AH263" s="182"/>
      <c r="AI263" s="182"/>
      <c r="AJ263" s="182"/>
      <c r="AK263" s="182"/>
      <c r="AL263" s="237"/>
      <c r="AM263" s="238"/>
      <c r="AN263" s="239"/>
      <c r="AO263" s="238"/>
      <c r="AP263" s="182"/>
      <c r="AQ263" s="182"/>
      <c r="AR263" s="227"/>
      <c r="AS263" s="232"/>
      <c r="AT263" s="232"/>
      <c r="AU263" s="232"/>
      <c r="AV263" s="238"/>
      <c r="AW263" s="240"/>
      <c r="AX263" s="184"/>
      <c r="AY263" s="238"/>
      <c r="AZ263" s="238"/>
      <c r="BA263" s="232"/>
      <c r="BB263" s="238"/>
      <c r="BC263" s="238"/>
      <c r="BD263" s="182"/>
      <c r="BE263" s="182"/>
      <c r="BF263" s="238"/>
      <c r="BG263" s="234" t="str">
        <f t="shared" si="62"/>
        <v>NÃO</v>
      </c>
      <c r="BH263" s="281">
        <f>'TURMA J'!AK47</f>
        <v>0</v>
      </c>
      <c r="BI263" s="281">
        <f>'TURMA J'!AL47</f>
        <v>0</v>
      </c>
      <c r="BJ263" s="281">
        <f>'TURMA J'!AM47</f>
        <v>0</v>
      </c>
      <c r="BK263" s="281" t="str">
        <f>'TURMA J'!AN47</f>
        <v/>
      </c>
      <c r="BL263" s="235" t="str">
        <f>'TURMA J'!AR47</f>
        <v>NÃO</v>
      </c>
      <c r="BM263" s="235">
        <f>'TURMA J'!AS47</f>
        <v>0</v>
      </c>
      <c r="BN263" s="235">
        <f>'TURMA J'!AT47</f>
        <v>0</v>
      </c>
      <c r="BO263" s="235" t="str">
        <f>'TURMA J'!AU47</f>
        <v>NÃO</v>
      </c>
      <c r="BP263" s="235">
        <f>'TURMA J'!AV47</f>
        <v>0</v>
      </c>
      <c r="BQ263" s="235">
        <f>'TURMA J'!AW47</f>
        <v>0</v>
      </c>
      <c r="BS263" s="187"/>
      <c r="BT263" s="187"/>
      <c r="BU263" s="187"/>
      <c r="BV263" s="187"/>
      <c r="BW263" s="187"/>
      <c r="BX263" s="187"/>
      <c r="BY263" s="187"/>
      <c r="BZ263" s="187"/>
      <c r="CA263" s="187"/>
      <c r="CB263" s="187"/>
      <c r="CC263" s="187"/>
      <c r="CD263" s="187"/>
      <c r="CE263" s="187"/>
      <c r="CF263" s="187"/>
      <c r="CG263" s="187"/>
      <c r="CH263" s="187"/>
      <c r="CI263" s="187"/>
      <c r="CJ263" s="187"/>
      <c r="CK263" s="187"/>
      <c r="CL263" s="187"/>
      <c r="CM263" s="187"/>
      <c r="CN263" s="187"/>
      <c r="CO263" s="187"/>
      <c r="CP263" s="187"/>
      <c r="CQ263" s="187"/>
    </row>
    <row r="264" spans="1:95" s="185" customFormat="1" ht="15.75" customHeight="1" x14ac:dyDescent="0.25">
      <c r="A264" s="180">
        <f t="shared" si="57"/>
        <v>2014.3</v>
      </c>
      <c r="B264" s="180" t="str">
        <f t="shared" si="58"/>
        <v>SOLAR</v>
      </c>
      <c r="C264" s="179" t="str">
        <f t="shared" si="59"/>
        <v>COLETIVO PELOURINHO</v>
      </c>
      <c r="D264" s="179" t="str">
        <f t="shared" si="60"/>
        <v>Escola Olodum</v>
      </c>
      <c r="E264" s="179" t="str">
        <f t="shared" si="61"/>
        <v>Vinicius Gomez</v>
      </c>
      <c r="F264" s="179" t="str">
        <f>'TURMA J'!A48</f>
        <v>NÃO</v>
      </c>
      <c r="G264" s="179" t="str">
        <f>'TURMA J'!B48</f>
        <v>NÃO</v>
      </c>
      <c r="H264" s="179" t="str">
        <f>'TURMA J'!C48</f>
        <v>NÃO</v>
      </c>
      <c r="I264" s="179" t="str">
        <f>'TURMA J'!D48</f>
        <v>NÃO</v>
      </c>
      <c r="J264" s="179" t="str">
        <f>'TURMA J'!E48</f>
        <v>NÃO</v>
      </c>
      <c r="K264" s="199" t="str">
        <f>'TURMA J'!F48</f>
        <v>NÃO</v>
      </c>
      <c r="L264" s="180" t="str">
        <f>'TURMA J'!AX48</f>
        <v>NÃO</v>
      </c>
      <c r="M264" s="181">
        <f>'TURMA J'!Z48</f>
        <v>0</v>
      </c>
      <c r="N264" s="181">
        <f>'TURMA J'!H48</f>
        <v>0</v>
      </c>
      <c r="O264" s="182" t="str">
        <f t="shared" si="63"/>
        <v>Terça e Quinta</v>
      </c>
      <c r="P264" s="183" t="s">
        <v>150</v>
      </c>
      <c r="Q264" s="182" t="str">
        <f t="shared" si="64"/>
        <v/>
      </c>
      <c r="R264" s="182"/>
      <c r="S264" s="227"/>
      <c r="T264" s="241"/>
      <c r="U264" s="229" t="str">
        <f t="shared" ca="1" si="53"/>
        <v/>
      </c>
      <c r="V264" s="182"/>
      <c r="W264" s="182"/>
      <c r="X264" s="182"/>
      <c r="Y264" s="230"/>
      <c r="Z264" s="248"/>
      <c r="AA264" s="248"/>
      <c r="AB264" s="182"/>
      <c r="AC264" s="182"/>
      <c r="AD264" s="182"/>
      <c r="AE264" s="182"/>
      <c r="AF264" s="182"/>
      <c r="AG264" s="182"/>
      <c r="AH264" s="182"/>
      <c r="AI264" s="182"/>
      <c r="AJ264" s="182"/>
      <c r="AK264" s="182"/>
      <c r="AL264" s="237"/>
      <c r="AM264" s="238"/>
      <c r="AN264" s="239"/>
      <c r="AO264" s="238"/>
      <c r="AP264" s="182"/>
      <c r="AQ264" s="182"/>
      <c r="AR264" s="227"/>
      <c r="AS264" s="232"/>
      <c r="AT264" s="232"/>
      <c r="AU264" s="232"/>
      <c r="AV264" s="238"/>
      <c r="AW264" s="240"/>
      <c r="AX264" s="184"/>
      <c r="AY264" s="238"/>
      <c r="AZ264" s="238"/>
      <c r="BA264" s="232"/>
      <c r="BB264" s="238"/>
      <c r="BC264" s="238"/>
      <c r="BD264" s="182"/>
      <c r="BE264" s="182"/>
      <c r="BF264" s="238"/>
      <c r="BG264" s="234" t="str">
        <f t="shared" si="62"/>
        <v>NÃO</v>
      </c>
      <c r="BH264" s="281">
        <f>'TURMA J'!AK48</f>
        <v>0</v>
      </c>
      <c r="BI264" s="281">
        <f>'TURMA J'!AL48</f>
        <v>0</v>
      </c>
      <c r="BJ264" s="281">
        <f>'TURMA J'!AM48</f>
        <v>0</v>
      </c>
      <c r="BK264" s="281" t="str">
        <f>'TURMA J'!AN48</f>
        <v/>
      </c>
      <c r="BL264" s="235" t="str">
        <f>'TURMA J'!AR48</f>
        <v>NÃO</v>
      </c>
      <c r="BM264" s="235">
        <f>'TURMA J'!AS48</f>
        <v>0</v>
      </c>
      <c r="BN264" s="235">
        <f>'TURMA J'!AT48</f>
        <v>0</v>
      </c>
      <c r="BO264" s="235" t="str">
        <f>'TURMA J'!AU48</f>
        <v>NÃO</v>
      </c>
      <c r="BP264" s="235">
        <f>'TURMA J'!AV48</f>
        <v>0</v>
      </c>
      <c r="BQ264" s="235">
        <f>'TURMA J'!AW48</f>
        <v>0</v>
      </c>
      <c r="BS264" s="187"/>
      <c r="BT264" s="187"/>
      <c r="BU264" s="187"/>
      <c r="BV264" s="187"/>
      <c r="BW264" s="187"/>
      <c r="BX264" s="187"/>
      <c r="BY264" s="187"/>
      <c r="BZ264" s="187"/>
      <c r="CA264" s="187"/>
      <c r="CB264" s="187"/>
      <c r="CC264" s="187"/>
      <c r="CD264" s="187"/>
      <c r="CE264" s="187"/>
      <c r="CF264" s="187"/>
      <c r="CG264" s="187"/>
      <c r="CH264" s="187"/>
      <c r="CI264" s="187"/>
      <c r="CJ264" s="187"/>
      <c r="CK264" s="187"/>
      <c r="CL264" s="187"/>
      <c r="CM264" s="187"/>
      <c r="CN264" s="187"/>
      <c r="CO264" s="187"/>
      <c r="CP264" s="187"/>
      <c r="CQ264" s="187"/>
    </row>
    <row r="265" spans="1:95" s="185" customFormat="1" ht="15.75" customHeight="1" x14ac:dyDescent="0.25">
      <c r="A265" s="180">
        <f t="shared" si="57"/>
        <v>2014.3</v>
      </c>
      <c r="B265" s="180" t="str">
        <f t="shared" si="58"/>
        <v>SOLAR</v>
      </c>
      <c r="C265" s="179" t="str">
        <f t="shared" si="59"/>
        <v>COLETIVO PELOURINHO</v>
      </c>
      <c r="D265" s="179" t="str">
        <f t="shared" si="60"/>
        <v>Escola Olodum</v>
      </c>
      <c r="E265" s="179" t="str">
        <f t="shared" si="61"/>
        <v>Vinicius Gomez</v>
      </c>
      <c r="F265" s="179" t="str">
        <f>'TURMA J'!A49</f>
        <v>NÃO</v>
      </c>
      <c r="G265" s="179" t="str">
        <f>'TURMA J'!B49</f>
        <v>NÃO</v>
      </c>
      <c r="H265" s="179" t="str">
        <f>'TURMA J'!C49</f>
        <v>NÃO</v>
      </c>
      <c r="I265" s="179" t="str">
        <f>'TURMA J'!D49</f>
        <v>NÃO</v>
      </c>
      <c r="J265" s="179" t="str">
        <f>'TURMA J'!E49</f>
        <v>NÃO</v>
      </c>
      <c r="K265" s="199" t="str">
        <f>'TURMA J'!F49</f>
        <v>NÃO</v>
      </c>
      <c r="L265" s="180" t="str">
        <f>'TURMA J'!AX49</f>
        <v>NÃO</v>
      </c>
      <c r="M265" s="181">
        <f>'TURMA J'!Z49</f>
        <v>0</v>
      </c>
      <c r="N265" s="181">
        <f>'TURMA J'!H49</f>
        <v>0</v>
      </c>
      <c r="O265" s="182" t="str">
        <f t="shared" si="63"/>
        <v>Terça e Quinta</v>
      </c>
      <c r="P265" s="183" t="s">
        <v>150</v>
      </c>
      <c r="Q265" s="182" t="str">
        <f t="shared" si="64"/>
        <v/>
      </c>
      <c r="R265" s="182"/>
      <c r="S265" s="227"/>
      <c r="T265" s="241"/>
      <c r="U265" s="229" t="str">
        <f t="shared" ca="1" si="53"/>
        <v/>
      </c>
      <c r="V265" s="182"/>
      <c r="W265" s="182"/>
      <c r="X265" s="182"/>
      <c r="Y265" s="230"/>
      <c r="Z265" s="248"/>
      <c r="AA265" s="248"/>
      <c r="AB265" s="182"/>
      <c r="AC265" s="182"/>
      <c r="AD265" s="182"/>
      <c r="AE265" s="182"/>
      <c r="AF265" s="182"/>
      <c r="AG265" s="182"/>
      <c r="AH265" s="182"/>
      <c r="AI265" s="182"/>
      <c r="AJ265" s="182"/>
      <c r="AK265" s="182"/>
      <c r="AL265" s="237"/>
      <c r="AM265" s="238"/>
      <c r="AN265" s="239"/>
      <c r="AO265" s="238"/>
      <c r="AP265" s="182"/>
      <c r="AQ265" s="182"/>
      <c r="AR265" s="227"/>
      <c r="AS265" s="232"/>
      <c r="AT265" s="232"/>
      <c r="AU265" s="232"/>
      <c r="AV265" s="238"/>
      <c r="AW265" s="240"/>
      <c r="AX265" s="184"/>
      <c r="AY265" s="238"/>
      <c r="AZ265" s="238"/>
      <c r="BA265" s="232"/>
      <c r="BB265" s="238"/>
      <c r="BC265" s="238"/>
      <c r="BD265" s="182"/>
      <c r="BE265" s="182"/>
      <c r="BF265" s="238"/>
      <c r="BG265" s="234" t="str">
        <f t="shared" si="62"/>
        <v>NÃO</v>
      </c>
      <c r="BH265" s="281">
        <f>'TURMA J'!AK49</f>
        <v>0</v>
      </c>
      <c r="BI265" s="281">
        <f>'TURMA J'!AL49</f>
        <v>0</v>
      </c>
      <c r="BJ265" s="281">
        <f>'TURMA J'!AM49</f>
        <v>0</v>
      </c>
      <c r="BK265" s="281" t="str">
        <f>'TURMA J'!AN49</f>
        <v/>
      </c>
      <c r="BL265" s="235" t="str">
        <f>'TURMA J'!AR49</f>
        <v>NÃO</v>
      </c>
      <c r="BM265" s="235">
        <f>'TURMA J'!AS49</f>
        <v>0</v>
      </c>
      <c r="BN265" s="235">
        <f>'TURMA J'!AT49</f>
        <v>0</v>
      </c>
      <c r="BO265" s="235" t="str">
        <f>'TURMA J'!AU49</f>
        <v>NÃO</v>
      </c>
      <c r="BP265" s="235">
        <f>'TURMA J'!AV49</f>
        <v>0</v>
      </c>
      <c r="BQ265" s="235">
        <f>'TURMA J'!AW49</f>
        <v>0</v>
      </c>
      <c r="BS265" s="187"/>
      <c r="BT265" s="187"/>
      <c r="BU265" s="187"/>
      <c r="BV265" s="187"/>
      <c r="BW265" s="187"/>
      <c r="BX265" s="187"/>
      <c r="BY265" s="187"/>
      <c r="BZ265" s="187"/>
      <c r="CA265" s="187"/>
      <c r="CB265" s="187"/>
      <c r="CC265" s="187"/>
      <c r="CD265" s="187"/>
      <c r="CE265" s="187"/>
      <c r="CF265" s="187"/>
      <c r="CG265" s="187"/>
      <c r="CH265" s="187"/>
      <c r="CI265" s="187"/>
      <c r="CJ265" s="187"/>
      <c r="CK265" s="187"/>
      <c r="CL265" s="187"/>
      <c r="CM265" s="187"/>
      <c r="CN265" s="187"/>
      <c r="CO265" s="187"/>
      <c r="CP265" s="187"/>
      <c r="CQ265" s="187"/>
    </row>
    <row r="266" spans="1:95" s="185" customFormat="1" ht="15.75" customHeight="1" x14ac:dyDescent="0.25">
      <c r="A266" s="180">
        <f t="shared" si="57"/>
        <v>2014.3</v>
      </c>
      <c r="B266" s="180" t="str">
        <f t="shared" si="58"/>
        <v>SOLAR</v>
      </c>
      <c r="C266" s="179" t="str">
        <f t="shared" si="59"/>
        <v>COLETIVO PELOURINHO</v>
      </c>
      <c r="D266" s="179" t="str">
        <f t="shared" si="60"/>
        <v>Escola Olodum</v>
      </c>
      <c r="E266" s="179" t="str">
        <f t="shared" si="61"/>
        <v>Vinicius Gomez</v>
      </c>
      <c r="F266" s="179" t="str">
        <f>'TURMA J'!A50</f>
        <v>NÃO</v>
      </c>
      <c r="G266" s="179" t="str">
        <f>'TURMA J'!B50</f>
        <v>NÃO</v>
      </c>
      <c r="H266" s="179" t="str">
        <f>'TURMA J'!C50</f>
        <v>NÃO</v>
      </c>
      <c r="I266" s="179" t="str">
        <f>'TURMA J'!D50</f>
        <v>NÃO</v>
      </c>
      <c r="J266" s="179" t="str">
        <f>'TURMA J'!E50</f>
        <v>NÃO</v>
      </c>
      <c r="K266" s="199" t="str">
        <f>'TURMA J'!F50</f>
        <v>NÃO</v>
      </c>
      <c r="L266" s="180" t="str">
        <f>'TURMA J'!AX50</f>
        <v>NÃO</v>
      </c>
      <c r="M266" s="181">
        <f>'TURMA J'!Z50</f>
        <v>0</v>
      </c>
      <c r="N266" s="181">
        <f>'TURMA J'!H50</f>
        <v>0</v>
      </c>
      <c r="O266" s="182" t="str">
        <f t="shared" si="63"/>
        <v>Terça e Quinta</v>
      </c>
      <c r="P266" s="183" t="s">
        <v>150</v>
      </c>
      <c r="Q266" s="182" t="str">
        <f t="shared" si="64"/>
        <v/>
      </c>
      <c r="R266" s="182"/>
      <c r="S266" s="227"/>
      <c r="T266" s="241"/>
      <c r="U266" s="229" t="str">
        <f t="shared" ca="1" si="53"/>
        <v/>
      </c>
      <c r="V266" s="182"/>
      <c r="W266" s="182"/>
      <c r="X266" s="182"/>
      <c r="Y266" s="230"/>
      <c r="Z266" s="248"/>
      <c r="AA266" s="248"/>
      <c r="AB266" s="182"/>
      <c r="AC266" s="182"/>
      <c r="AD266" s="182"/>
      <c r="AE266" s="182"/>
      <c r="AF266" s="182"/>
      <c r="AG266" s="182"/>
      <c r="AH266" s="182"/>
      <c r="AI266" s="182"/>
      <c r="AJ266" s="182"/>
      <c r="AK266" s="182"/>
      <c r="AL266" s="237"/>
      <c r="AM266" s="238"/>
      <c r="AN266" s="239"/>
      <c r="AO266" s="238"/>
      <c r="AP266" s="182"/>
      <c r="AQ266" s="182"/>
      <c r="AR266" s="227"/>
      <c r="AS266" s="232"/>
      <c r="AT266" s="232"/>
      <c r="AU266" s="232"/>
      <c r="AV266" s="238"/>
      <c r="AW266" s="240"/>
      <c r="AX266" s="184"/>
      <c r="AY266" s="238"/>
      <c r="AZ266" s="238"/>
      <c r="BA266" s="232"/>
      <c r="BB266" s="238"/>
      <c r="BC266" s="238"/>
      <c r="BD266" s="182"/>
      <c r="BE266" s="182"/>
      <c r="BF266" s="238"/>
      <c r="BG266" s="234" t="str">
        <f t="shared" si="62"/>
        <v>NÃO</v>
      </c>
      <c r="BH266" s="281">
        <f>'TURMA J'!AK50</f>
        <v>0</v>
      </c>
      <c r="BI266" s="281">
        <f>'TURMA J'!AL50</f>
        <v>0</v>
      </c>
      <c r="BJ266" s="281">
        <f>'TURMA J'!AM50</f>
        <v>0</v>
      </c>
      <c r="BK266" s="281" t="str">
        <f>'TURMA J'!AN50</f>
        <v/>
      </c>
      <c r="BL266" s="235" t="str">
        <f>'TURMA J'!AR50</f>
        <v>NÃO</v>
      </c>
      <c r="BM266" s="235">
        <f>'TURMA J'!AS50</f>
        <v>0</v>
      </c>
      <c r="BN266" s="235">
        <f>'TURMA J'!AT50</f>
        <v>0</v>
      </c>
      <c r="BO266" s="235" t="str">
        <f>'TURMA J'!AU50</f>
        <v>NÃO</v>
      </c>
      <c r="BP266" s="235">
        <f>'TURMA J'!AV50</f>
        <v>0</v>
      </c>
      <c r="BQ266" s="235">
        <f>'TURMA J'!AW50</f>
        <v>0</v>
      </c>
      <c r="BS266" s="187"/>
      <c r="BT266" s="187"/>
      <c r="BU266" s="187"/>
      <c r="BV266" s="187"/>
      <c r="BW266" s="187"/>
      <c r="BX266" s="187"/>
      <c r="BY266" s="187"/>
      <c r="BZ266" s="187"/>
      <c r="CA266" s="187"/>
      <c r="CB266" s="187"/>
      <c r="CC266" s="187"/>
      <c r="CD266" s="187"/>
      <c r="CE266" s="187"/>
      <c r="CF266" s="187"/>
      <c r="CG266" s="187"/>
      <c r="CH266" s="187"/>
      <c r="CI266" s="187"/>
      <c r="CJ266" s="187"/>
      <c r="CK266" s="187"/>
      <c r="CL266" s="187"/>
      <c r="CM266" s="187"/>
      <c r="CN266" s="187"/>
      <c r="CO266" s="187"/>
      <c r="CP266" s="187"/>
      <c r="CQ266" s="187"/>
    </row>
    <row r="267" spans="1:95" s="185" customFormat="1" ht="15.75" customHeight="1" x14ac:dyDescent="0.25">
      <c r="A267" s="180">
        <f t="shared" si="57"/>
        <v>2014.3</v>
      </c>
      <c r="B267" s="180" t="str">
        <f t="shared" si="58"/>
        <v>SOLAR</v>
      </c>
      <c r="C267" s="179" t="str">
        <f t="shared" si="59"/>
        <v>COLETIVO PELOURINHO</v>
      </c>
      <c r="D267" s="179" t="str">
        <f t="shared" si="60"/>
        <v>Escola Olodum</v>
      </c>
      <c r="E267" s="179" t="str">
        <f t="shared" si="61"/>
        <v>Vinicius Gomez</v>
      </c>
      <c r="F267" s="179" t="str">
        <f>'TURMA J'!A51</f>
        <v>NÃO</v>
      </c>
      <c r="G267" s="179" t="str">
        <f>'TURMA J'!B51</f>
        <v>NÃO</v>
      </c>
      <c r="H267" s="179" t="str">
        <f>'TURMA J'!C51</f>
        <v>NÃO</v>
      </c>
      <c r="I267" s="179" t="str">
        <f>'TURMA J'!D51</f>
        <v>NÃO</v>
      </c>
      <c r="J267" s="179" t="str">
        <f>'TURMA J'!E51</f>
        <v>NÃO</v>
      </c>
      <c r="K267" s="199" t="str">
        <f>'TURMA J'!F51</f>
        <v>NÃO</v>
      </c>
      <c r="L267" s="180" t="str">
        <f>'TURMA J'!AX51</f>
        <v>NÃO</v>
      </c>
      <c r="M267" s="181">
        <f>'TURMA J'!Z51</f>
        <v>0</v>
      </c>
      <c r="N267" s="181">
        <f>'TURMA J'!H51</f>
        <v>0</v>
      </c>
      <c r="O267" s="182" t="str">
        <f t="shared" si="63"/>
        <v>Terça e Quinta</v>
      </c>
      <c r="P267" s="183" t="s">
        <v>150</v>
      </c>
      <c r="Q267" s="182" t="str">
        <f t="shared" si="64"/>
        <v/>
      </c>
      <c r="R267" s="182"/>
      <c r="S267" s="227"/>
      <c r="T267" s="241"/>
      <c r="U267" s="229" t="str">
        <f t="shared" ca="1" si="53"/>
        <v/>
      </c>
      <c r="V267" s="182"/>
      <c r="W267" s="182"/>
      <c r="X267" s="182"/>
      <c r="Y267" s="230"/>
      <c r="Z267" s="248"/>
      <c r="AA267" s="248"/>
      <c r="AB267" s="182"/>
      <c r="AC267" s="182"/>
      <c r="AD267" s="182"/>
      <c r="AE267" s="182"/>
      <c r="AF267" s="182"/>
      <c r="AG267" s="182"/>
      <c r="AH267" s="182"/>
      <c r="AI267" s="182"/>
      <c r="AJ267" s="182"/>
      <c r="AK267" s="182"/>
      <c r="AL267" s="237"/>
      <c r="AM267" s="238"/>
      <c r="AN267" s="239"/>
      <c r="AO267" s="238"/>
      <c r="AP267" s="182"/>
      <c r="AQ267" s="182"/>
      <c r="AR267" s="227"/>
      <c r="AS267" s="232"/>
      <c r="AT267" s="232"/>
      <c r="AU267" s="232"/>
      <c r="AV267" s="238"/>
      <c r="AW267" s="240"/>
      <c r="AX267" s="184"/>
      <c r="AY267" s="238"/>
      <c r="AZ267" s="238"/>
      <c r="BA267" s="232"/>
      <c r="BB267" s="238"/>
      <c r="BC267" s="238"/>
      <c r="BD267" s="182"/>
      <c r="BE267" s="182"/>
      <c r="BF267" s="238"/>
      <c r="BG267" s="234" t="str">
        <f t="shared" si="62"/>
        <v>NÃO</v>
      </c>
      <c r="BH267" s="281">
        <f>'TURMA J'!AK51</f>
        <v>0</v>
      </c>
      <c r="BI267" s="281">
        <f>'TURMA J'!AL51</f>
        <v>0</v>
      </c>
      <c r="BJ267" s="281">
        <f>'TURMA J'!AM51</f>
        <v>0</v>
      </c>
      <c r="BK267" s="281" t="str">
        <f>'TURMA J'!AN51</f>
        <v/>
      </c>
      <c r="BL267" s="235" t="str">
        <f>'TURMA J'!AR51</f>
        <v>NÃO</v>
      </c>
      <c r="BM267" s="235">
        <f>'TURMA J'!AS51</f>
        <v>0</v>
      </c>
      <c r="BN267" s="235">
        <f>'TURMA J'!AT51</f>
        <v>0</v>
      </c>
      <c r="BO267" s="235" t="str">
        <f>'TURMA J'!AU51</f>
        <v>NÃO</v>
      </c>
      <c r="BP267" s="235">
        <f>'TURMA J'!AV51</f>
        <v>0</v>
      </c>
      <c r="BQ267" s="235">
        <f>'TURMA J'!AW51</f>
        <v>0</v>
      </c>
      <c r="BS267" s="187"/>
      <c r="BT267" s="187"/>
      <c r="BU267" s="187"/>
      <c r="BV267" s="187"/>
      <c r="BW267" s="187"/>
      <c r="BX267" s="187"/>
      <c r="BY267" s="187"/>
      <c r="BZ267" s="187"/>
      <c r="CA267" s="187"/>
      <c r="CB267" s="187"/>
      <c r="CC267" s="187"/>
      <c r="CD267" s="187"/>
      <c r="CE267" s="187"/>
      <c r="CF267" s="187"/>
      <c r="CG267" s="187"/>
      <c r="CH267" s="187"/>
      <c r="CI267" s="187"/>
      <c r="CJ267" s="187"/>
      <c r="CK267" s="187"/>
      <c r="CL267" s="187"/>
      <c r="CM267" s="187"/>
      <c r="CN267" s="187"/>
      <c r="CO267" s="187"/>
      <c r="CP267" s="187"/>
      <c r="CQ267" s="187"/>
    </row>
    <row r="268" spans="1:95" s="185" customFormat="1" ht="15.75" customHeight="1" x14ac:dyDescent="0.25">
      <c r="A268" s="180">
        <f t="shared" si="57"/>
        <v>2014.3</v>
      </c>
      <c r="B268" s="180" t="str">
        <f t="shared" si="58"/>
        <v>SOLAR</v>
      </c>
      <c r="C268" s="179" t="str">
        <f t="shared" si="59"/>
        <v>COLETIVO PELOURINHO</v>
      </c>
      <c r="D268" s="179" t="str">
        <f t="shared" si="60"/>
        <v>Escola Olodum</v>
      </c>
      <c r="E268" s="179" t="str">
        <f t="shared" si="61"/>
        <v>Vinicius Gomez</v>
      </c>
      <c r="F268" s="179" t="str">
        <f>'TURMA J'!A52</f>
        <v>NÃO</v>
      </c>
      <c r="G268" s="179" t="str">
        <f>'TURMA J'!B52</f>
        <v>NÃO</v>
      </c>
      <c r="H268" s="179" t="str">
        <f>'TURMA J'!C52</f>
        <v>NÃO</v>
      </c>
      <c r="I268" s="179" t="str">
        <f>'TURMA J'!D52</f>
        <v>NÃO</v>
      </c>
      <c r="J268" s="179" t="str">
        <f>'TURMA J'!E52</f>
        <v>NÃO</v>
      </c>
      <c r="K268" s="199" t="str">
        <f>'TURMA J'!F52</f>
        <v>NÃO</v>
      </c>
      <c r="L268" s="180" t="str">
        <f>'TURMA J'!AX52</f>
        <v>NÃO</v>
      </c>
      <c r="M268" s="181">
        <f>'TURMA J'!Z52</f>
        <v>0</v>
      </c>
      <c r="N268" s="181">
        <f>'TURMA J'!H52</f>
        <v>0</v>
      </c>
      <c r="O268" s="182" t="str">
        <f t="shared" si="63"/>
        <v>Terça e Quinta</v>
      </c>
      <c r="P268" s="183" t="s">
        <v>150</v>
      </c>
      <c r="Q268" s="182" t="str">
        <f t="shared" si="64"/>
        <v/>
      </c>
      <c r="R268" s="182"/>
      <c r="S268" s="227"/>
      <c r="T268" s="241"/>
      <c r="U268" s="229" t="str">
        <f t="shared" ca="1" si="53"/>
        <v/>
      </c>
      <c r="V268" s="182"/>
      <c r="W268" s="182"/>
      <c r="X268" s="182"/>
      <c r="Y268" s="230"/>
      <c r="Z268" s="248"/>
      <c r="AA268" s="248"/>
      <c r="AB268" s="182"/>
      <c r="AC268" s="182"/>
      <c r="AD268" s="182"/>
      <c r="AE268" s="182"/>
      <c r="AF268" s="182"/>
      <c r="AG268" s="182"/>
      <c r="AH268" s="182"/>
      <c r="AI268" s="182"/>
      <c r="AJ268" s="182"/>
      <c r="AK268" s="182"/>
      <c r="AL268" s="237"/>
      <c r="AM268" s="238"/>
      <c r="AN268" s="239"/>
      <c r="AO268" s="238"/>
      <c r="AP268" s="182"/>
      <c r="AQ268" s="182"/>
      <c r="AR268" s="227"/>
      <c r="AS268" s="232"/>
      <c r="AT268" s="232"/>
      <c r="AU268" s="232"/>
      <c r="AV268" s="238"/>
      <c r="AW268" s="240"/>
      <c r="AX268" s="184"/>
      <c r="AY268" s="238"/>
      <c r="AZ268" s="238"/>
      <c r="BA268" s="232"/>
      <c r="BB268" s="238"/>
      <c r="BC268" s="238"/>
      <c r="BD268" s="182"/>
      <c r="BE268" s="182"/>
      <c r="BF268" s="238"/>
      <c r="BG268" s="234" t="str">
        <f t="shared" si="62"/>
        <v>NÃO</v>
      </c>
      <c r="BH268" s="281">
        <f>'TURMA J'!AK52</f>
        <v>0</v>
      </c>
      <c r="BI268" s="281">
        <f>'TURMA J'!AL52</f>
        <v>0</v>
      </c>
      <c r="BJ268" s="281">
        <f>'TURMA J'!AM52</f>
        <v>0</v>
      </c>
      <c r="BK268" s="281" t="str">
        <f>'TURMA J'!AN52</f>
        <v/>
      </c>
      <c r="BL268" s="235" t="str">
        <f>'TURMA J'!AR52</f>
        <v>NÃO</v>
      </c>
      <c r="BM268" s="235">
        <f>'TURMA J'!AS52</f>
        <v>0</v>
      </c>
      <c r="BN268" s="235">
        <f>'TURMA J'!AT52</f>
        <v>0</v>
      </c>
      <c r="BO268" s="235" t="str">
        <f>'TURMA J'!AU52</f>
        <v>NÃO</v>
      </c>
      <c r="BP268" s="235">
        <f>'TURMA J'!AV52</f>
        <v>0</v>
      </c>
      <c r="BQ268" s="235">
        <f>'TURMA J'!AW52</f>
        <v>0</v>
      </c>
      <c r="BS268" s="187"/>
      <c r="BT268" s="187"/>
      <c r="BU268" s="187"/>
      <c r="BV268" s="187"/>
      <c r="BW268" s="187"/>
      <c r="BX268" s="187"/>
      <c r="BY268" s="187"/>
      <c r="BZ268" s="187"/>
      <c r="CA268" s="187"/>
      <c r="CB268" s="187"/>
      <c r="CC268" s="187"/>
      <c r="CD268" s="187"/>
      <c r="CE268" s="187"/>
      <c r="CF268" s="187"/>
      <c r="CG268" s="187"/>
      <c r="CH268" s="187"/>
      <c r="CI268" s="187"/>
      <c r="CJ268" s="187"/>
      <c r="CK268" s="187"/>
      <c r="CL268" s="187"/>
      <c r="CM268" s="187"/>
      <c r="CN268" s="187"/>
      <c r="CO268" s="187"/>
      <c r="CP268" s="187"/>
      <c r="CQ268" s="187"/>
    </row>
    <row r="269" spans="1:95" s="185" customFormat="1" ht="15.75" customHeight="1" thickBot="1" x14ac:dyDescent="0.3">
      <c r="A269" s="180">
        <f t="shared" si="57"/>
        <v>2014.3</v>
      </c>
      <c r="B269" s="180" t="str">
        <f t="shared" si="58"/>
        <v>SOLAR</v>
      </c>
      <c r="C269" s="179" t="str">
        <f t="shared" si="59"/>
        <v>COLETIVO PELOURINHO</v>
      </c>
      <c r="D269" s="179" t="str">
        <f t="shared" si="60"/>
        <v>Escola Olodum</v>
      </c>
      <c r="E269" s="179" t="str">
        <f t="shared" si="61"/>
        <v>Vinicius Gomez</v>
      </c>
      <c r="F269" s="179" t="str">
        <f>'TURMA J'!A53</f>
        <v>NÃO</v>
      </c>
      <c r="G269" s="179" t="str">
        <f>'TURMA J'!B53</f>
        <v>NÃO</v>
      </c>
      <c r="H269" s="179" t="str">
        <f>'TURMA J'!C53</f>
        <v>NÃO</v>
      </c>
      <c r="I269" s="179" t="str">
        <f>'TURMA J'!D53</f>
        <v>NÃO</v>
      </c>
      <c r="J269" s="179" t="str">
        <f>'TURMA J'!E53</f>
        <v>NÃO</v>
      </c>
      <c r="K269" s="199" t="str">
        <f>'TURMA J'!F53</f>
        <v>NÃO</v>
      </c>
      <c r="L269" s="180" t="str">
        <f>'TURMA J'!AX53</f>
        <v>NÃO</v>
      </c>
      <c r="M269" s="181">
        <f>'TURMA J'!Z53</f>
        <v>0</v>
      </c>
      <c r="N269" s="181">
        <f>'TURMA J'!H53</f>
        <v>0</v>
      </c>
      <c r="O269" s="182" t="str">
        <f t="shared" si="63"/>
        <v>Terça e Quinta</v>
      </c>
      <c r="P269" s="183" t="s">
        <v>150</v>
      </c>
      <c r="Q269" s="182" t="str">
        <f t="shared" si="64"/>
        <v/>
      </c>
      <c r="R269" s="182"/>
      <c r="S269" s="227"/>
      <c r="T269" s="241"/>
      <c r="U269" s="229" t="str">
        <f t="shared" ref="U269:U322" ca="1" si="65">IF(T269="","",ROUNDDOWN((TODAY()-T269)/365,0))</f>
        <v/>
      </c>
      <c r="V269" s="182"/>
      <c r="W269" s="182"/>
      <c r="X269" s="182"/>
      <c r="Y269" s="230"/>
      <c r="Z269" s="248"/>
      <c r="AA269" s="248"/>
      <c r="AB269" s="182"/>
      <c r="AC269" s="182"/>
      <c r="AD269" s="182"/>
      <c r="AE269" s="182"/>
      <c r="AF269" s="182"/>
      <c r="AG269" s="182"/>
      <c r="AH269" s="182"/>
      <c r="AI269" s="182"/>
      <c r="AJ269" s="182"/>
      <c r="AK269" s="182"/>
      <c r="AL269" s="237"/>
      <c r="AM269" s="238"/>
      <c r="AN269" s="239"/>
      <c r="AO269" s="238"/>
      <c r="AP269" s="182"/>
      <c r="AQ269" s="182"/>
      <c r="AR269" s="227"/>
      <c r="AS269" s="232"/>
      <c r="AT269" s="232"/>
      <c r="AU269" s="232"/>
      <c r="AV269" s="238"/>
      <c r="AW269" s="240"/>
      <c r="AX269" s="184"/>
      <c r="AY269" s="238"/>
      <c r="AZ269" s="238"/>
      <c r="BA269" s="232"/>
      <c r="BB269" s="238"/>
      <c r="BC269" s="238"/>
      <c r="BD269" s="182"/>
      <c r="BE269" s="182"/>
      <c r="BF269" s="238"/>
      <c r="BG269" s="234" t="str">
        <f t="shared" si="62"/>
        <v>NÃO</v>
      </c>
      <c r="BH269" s="281">
        <f>'TURMA J'!AK53</f>
        <v>0</v>
      </c>
      <c r="BI269" s="281">
        <f>'TURMA J'!AL53</f>
        <v>0</v>
      </c>
      <c r="BJ269" s="281">
        <f>'TURMA J'!AM53</f>
        <v>0</v>
      </c>
      <c r="BK269" s="281" t="str">
        <f>'TURMA J'!AN53</f>
        <v/>
      </c>
      <c r="BL269" s="235" t="str">
        <f>'TURMA J'!AR53</f>
        <v>NÃO</v>
      </c>
      <c r="BM269" s="235">
        <f>'TURMA J'!AS53</f>
        <v>0</v>
      </c>
      <c r="BN269" s="235">
        <f>'TURMA J'!AT53</f>
        <v>0</v>
      </c>
      <c r="BO269" s="235" t="str">
        <f>'TURMA J'!AU53</f>
        <v>NÃO</v>
      </c>
      <c r="BP269" s="235">
        <f>'TURMA J'!AV53</f>
        <v>0</v>
      </c>
      <c r="BQ269" s="235">
        <f>'TURMA J'!AW53</f>
        <v>0</v>
      </c>
      <c r="BS269" s="187"/>
      <c r="BT269" s="187"/>
      <c r="BU269" s="187"/>
      <c r="BV269" s="187"/>
      <c r="BW269" s="187"/>
      <c r="BX269" s="187"/>
      <c r="BY269" s="187"/>
      <c r="BZ269" s="187"/>
      <c r="CA269" s="187"/>
      <c r="CB269" s="187"/>
      <c r="CC269" s="187"/>
      <c r="CD269" s="187"/>
      <c r="CE269" s="187"/>
      <c r="CF269" s="187"/>
      <c r="CG269" s="187"/>
      <c r="CH269" s="187"/>
      <c r="CI269" s="187"/>
      <c r="CJ269" s="187"/>
      <c r="CK269" s="187"/>
      <c r="CL269" s="187"/>
      <c r="CM269" s="187"/>
      <c r="CN269" s="187"/>
      <c r="CO269" s="187"/>
      <c r="CP269" s="187"/>
      <c r="CQ269" s="187"/>
    </row>
    <row r="270" spans="1:95" s="185" customFormat="1" ht="15.75" customHeight="1" thickTop="1" thickBot="1" x14ac:dyDescent="0.3">
      <c r="A270" s="180">
        <f t="shared" si="57"/>
        <v>2014.3</v>
      </c>
      <c r="B270" s="180" t="str">
        <f t="shared" si="58"/>
        <v>SOLAR</v>
      </c>
      <c r="C270" s="179" t="str">
        <f t="shared" si="59"/>
        <v>COLETIVO PELOURINHO</v>
      </c>
      <c r="D270" s="179" t="str">
        <f t="shared" si="60"/>
        <v>Escola Olodum</v>
      </c>
      <c r="E270" s="179" t="str">
        <f t="shared" si="61"/>
        <v>Vinicius Gomez</v>
      </c>
      <c r="F270" s="179" t="str">
        <f>'TURMA J'!A54</f>
        <v>NÃO</v>
      </c>
      <c r="G270" s="179" t="str">
        <f>'TURMA J'!B54</f>
        <v>NÃO</v>
      </c>
      <c r="H270" s="179" t="str">
        <f>'TURMA J'!C54</f>
        <v>NÃO</v>
      </c>
      <c r="I270" s="179" t="str">
        <f>'TURMA J'!D54</f>
        <v>NÃO</v>
      </c>
      <c r="J270" s="179" t="str">
        <f>'TURMA J'!E54</f>
        <v>NÃO</v>
      </c>
      <c r="K270" s="199" t="str">
        <f>'TURMA J'!F54</f>
        <v>NÃO</v>
      </c>
      <c r="L270" s="180" t="str">
        <f>'TURMA J'!AX54</f>
        <v>NÃO</v>
      </c>
      <c r="M270" s="181">
        <f>'TURMA J'!Z54</f>
        <v>0</v>
      </c>
      <c r="N270" s="181">
        <f>'TURMA J'!H54</f>
        <v>0</v>
      </c>
      <c r="O270" s="182" t="str">
        <f t="shared" si="63"/>
        <v>Terça e Quinta</v>
      </c>
      <c r="P270" s="183" t="s">
        <v>150</v>
      </c>
      <c r="Q270" s="182" t="str">
        <f t="shared" si="64"/>
        <v/>
      </c>
      <c r="R270" s="182"/>
      <c r="S270" s="227"/>
      <c r="T270" s="241"/>
      <c r="U270" s="229" t="str">
        <f t="shared" ca="1" si="65"/>
        <v/>
      </c>
      <c r="V270" s="182"/>
      <c r="W270" s="182"/>
      <c r="X270" s="182"/>
      <c r="Y270" s="230"/>
      <c r="Z270" s="248"/>
      <c r="AA270" s="248"/>
      <c r="AB270" s="182"/>
      <c r="AC270" s="182"/>
      <c r="AD270" s="182"/>
      <c r="AE270" s="182"/>
      <c r="AF270" s="182"/>
      <c r="AG270" s="182"/>
      <c r="AH270" s="182"/>
      <c r="AI270" s="182"/>
      <c r="AJ270" s="182"/>
      <c r="AK270" s="182"/>
      <c r="AL270" s="237"/>
      <c r="AM270" s="265"/>
      <c r="AN270" s="239"/>
      <c r="AO270" s="238"/>
      <c r="AP270" s="182"/>
      <c r="AQ270" s="182"/>
      <c r="AR270" s="227"/>
      <c r="AS270" s="232"/>
      <c r="AT270" s="232"/>
      <c r="AU270" s="232"/>
      <c r="AV270" s="238"/>
      <c r="AW270" s="240"/>
      <c r="AX270" s="184"/>
      <c r="AY270" s="238"/>
      <c r="AZ270" s="238"/>
      <c r="BA270" s="232"/>
      <c r="BB270" s="238"/>
      <c r="BC270" s="238"/>
      <c r="BD270" s="182"/>
      <c r="BE270" s="182"/>
      <c r="BF270" s="238"/>
      <c r="BG270" s="234" t="str">
        <f t="shared" si="62"/>
        <v>NÃO</v>
      </c>
      <c r="BH270" s="281">
        <f>'TURMA J'!AK54</f>
        <v>0</v>
      </c>
      <c r="BI270" s="281">
        <f>'TURMA J'!AL54</f>
        <v>0</v>
      </c>
      <c r="BJ270" s="281">
        <f>'TURMA J'!AM54</f>
        <v>0</v>
      </c>
      <c r="BK270" s="281" t="str">
        <f>'TURMA J'!AN54</f>
        <v/>
      </c>
      <c r="BL270" s="235" t="str">
        <f>'TURMA J'!AR54</f>
        <v>NÃO</v>
      </c>
      <c r="BM270" s="235">
        <f>'TURMA J'!AS54</f>
        <v>0</v>
      </c>
      <c r="BN270" s="235">
        <f>'TURMA J'!AT54</f>
        <v>0</v>
      </c>
      <c r="BO270" s="235" t="str">
        <f>'TURMA J'!AU54</f>
        <v>NÃO</v>
      </c>
      <c r="BP270" s="235">
        <f>'TURMA J'!AV54</f>
        <v>0</v>
      </c>
      <c r="BQ270" s="235">
        <f>'TURMA J'!AW54</f>
        <v>0</v>
      </c>
      <c r="BS270" s="187"/>
      <c r="BT270" s="187"/>
      <c r="BU270" s="187"/>
      <c r="BV270" s="187"/>
      <c r="BW270" s="187"/>
      <c r="BX270" s="187"/>
      <c r="BY270" s="187"/>
      <c r="BZ270" s="187"/>
      <c r="CA270" s="187"/>
      <c r="CB270" s="187"/>
      <c r="CC270" s="187"/>
      <c r="CD270" s="187"/>
      <c r="CE270" s="187"/>
      <c r="CF270" s="187"/>
      <c r="CG270" s="187"/>
      <c r="CH270" s="187"/>
      <c r="CI270" s="187"/>
      <c r="CJ270" s="187"/>
      <c r="CK270" s="187"/>
      <c r="CL270" s="187"/>
      <c r="CM270" s="187"/>
      <c r="CN270" s="187"/>
      <c r="CO270" s="187"/>
      <c r="CP270" s="187"/>
      <c r="CQ270" s="187"/>
    </row>
    <row r="271" spans="1:95" s="185" customFormat="1" ht="38.25" customHeight="1" thickTop="1" thickBot="1" x14ac:dyDescent="0.3">
      <c r="A271" s="196"/>
      <c r="B271" s="196"/>
      <c r="C271" s="197"/>
      <c r="D271" s="197"/>
      <c r="E271" s="197"/>
      <c r="F271" s="198">
        <f>'TURMA J'!A55</f>
        <v>0</v>
      </c>
      <c r="G271" s="197">
        <f>'TURMA J'!B55</f>
        <v>0</v>
      </c>
      <c r="H271" s="197">
        <f>'TURMA J'!C55</f>
        <v>0</v>
      </c>
      <c r="I271" s="197">
        <f>'TURMA J'!D55</f>
        <v>0</v>
      </c>
      <c r="J271" s="196">
        <f>'TURMA J'!E55</f>
        <v>0</v>
      </c>
      <c r="K271" s="200">
        <f>'TURMA J'!F55</f>
        <v>0</v>
      </c>
      <c r="L271" s="196">
        <f>'TURMA J'!AX55</f>
        <v>0</v>
      </c>
      <c r="M271" s="196">
        <f>'TURMA J'!Z55</f>
        <v>0</v>
      </c>
      <c r="N271" s="196"/>
      <c r="O271" s="247" t="s">
        <v>59</v>
      </c>
      <c r="P271" s="247" t="s">
        <v>151</v>
      </c>
      <c r="Q271" s="247" t="s">
        <v>201</v>
      </c>
      <c r="R271" s="264"/>
      <c r="S271" s="265"/>
      <c r="T271" s="265"/>
      <c r="U271" s="266"/>
      <c r="V271" s="265"/>
      <c r="W271" s="265"/>
      <c r="X271" s="265"/>
      <c r="Y271" s="265"/>
      <c r="Z271" s="267"/>
      <c r="AA271" s="267"/>
      <c r="AB271" s="265"/>
      <c r="AC271" s="265"/>
      <c r="AD271" s="265"/>
      <c r="AE271" s="265"/>
      <c r="AF271" s="265"/>
      <c r="AG271" s="265"/>
      <c r="AH271" s="265"/>
      <c r="AI271" s="265"/>
      <c r="AJ271" s="265"/>
      <c r="AK271" s="265"/>
      <c r="AL271" s="265"/>
      <c r="AM271" s="238"/>
      <c r="AN271" s="267"/>
      <c r="AO271" s="265"/>
      <c r="AP271" s="265"/>
      <c r="AQ271" s="265"/>
      <c r="AR271" s="265"/>
      <c r="AS271" s="268"/>
      <c r="AT271" s="268"/>
      <c r="AU271" s="268"/>
      <c r="AV271" s="265"/>
      <c r="AW271" s="265"/>
      <c r="AX271" s="265"/>
      <c r="AY271" s="265"/>
      <c r="AZ271" s="265"/>
      <c r="BA271" s="265"/>
      <c r="BB271" s="265"/>
      <c r="BC271" s="265"/>
      <c r="BD271" s="265"/>
      <c r="BE271" s="265"/>
      <c r="BF271" s="265"/>
      <c r="BG271" s="269"/>
      <c r="BH271" s="280"/>
      <c r="BI271" s="280"/>
      <c r="BJ271" s="280"/>
      <c r="BK271" s="280"/>
      <c r="BL271" s="270"/>
      <c r="BM271" s="270"/>
      <c r="BN271" s="270"/>
      <c r="BO271" s="270"/>
      <c r="BP271" s="270"/>
      <c r="BQ271" s="271"/>
      <c r="BS271" s="187"/>
      <c r="BT271" s="187"/>
      <c r="BU271" s="187"/>
      <c r="BV271" s="187"/>
      <c r="BW271" s="187"/>
      <c r="BX271" s="187"/>
      <c r="BY271" s="187"/>
      <c r="BZ271" s="187"/>
      <c r="CA271" s="187"/>
      <c r="CB271" s="187"/>
      <c r="CC271" s="187"/>
      <c r="CD271" s="187"/>
      <c r="CE271" s="187"/>
      <c r="CF271" s="187"/>
      <c r="CG271" s="187"/>
      <c r="CH271" s="187"/>
      <c r="CI271" s="187"/>
      <c r="CJ271" s="187"/>
      <c r="CK271" s="187"/>
      <c r="CL271" s="187"/>
      <c r="CM271" s="187"/>
      <c r="CN271" s="187"/>
      <c r="CO271" s="187"/>
      <c r="CP271" s="187"/>
      <c r="CQ271" s="187"/>
    </row>
    <row r="272" spans="1:95" s="185" customFormat="1" ht="15.75" customHeight="1" thickTop="1" x14ac:dyDescent="0.25">
      <c r="A272" s="180">
        <f t="shared" si="57"/>
        <v>2014.3</v>
      </c>
      <c r="B272" s="180" t="str">
        <f t="shared" si="58"/>
        <v>SOLAR</v>
      </c>
      <c r="C272" s="178" t="str">
        <f t="shared" si="59"/>
        <v>COLETIVO PELOURINHO</v>
      </c>
      <c r="D272" s="178" t="str">
        <f t="shared" si="60"/>
        <v>Escola Olodum</v>
      </c>
      <c r="E272" s="179" t="str">
        <f t="shared" si="61"/>
        <v>Vinicius Gomez</v>
      </c>
      <c r="F272" s="179" t="str">
        <f>'TURMA K'!A30</f>
        <v>NÃO</v>
      </c>
      <c r="G272" s="179" t="str">
        <f>'TURMA K'!B30</f>
        <v>NÃO</v>
      </c>
      <c r="H272" s="179" t="str">
        <f>'TURMA K'!C30</f>
        <v>NÃO</v>
      </c>
      <c r="I272" s="179" t="str">
        <f>'TURMA K'!D30</f>
        <v>NÃO</v>
      </c>
      <c r="J272" s="179" t="str">
        <f>'TURMA K'!E30</f>
        <v>NÃO</v>
      </c>
      <c r="K272" s="199" t="str">
        <f>'TURMA K'!F30</f>
        <v>NÃO</v>
      </c>
      <c r="L272" s="180" t="str">
        <f>'TURMA K'!AX30</f>
        <v>NÃO</v>
      </c>
      <c r="M272" s="181">
        <f>'TURMA K'!Z30</f>
        <v>0</v>
      </c>
      <c r="N272" s="181">
        <f>'TURMA K'!H30</f>
        <v>0</v>
      </c>
      <c r="O272" s="182" t="str">
        <f>IF($O$271="SELECIONE OS DIAS DE AULAS","",$O$271)</f>
        <v>Sábado</v>
      </c>
      <c r="P272" s="183" t="s">
        <v>151</v>
      </c>
      <c r="Q272" s="182" t="str">
        <f>IF($Q$271="SELECIONE AQUI O CURSO","",$Q$271)</f>
        <v/>
      </c>
      <c r="R272" s="182"/>
      <c r="S272" s="227"/>
      <c r="T272" s="241"/>
      <c r="U272" s="229" t="str">
        <f t="shared" ca="1" si="65"/>
        <v/>
      </c>
      <c r="V272" s="182"/>
      <c r="W272" s="182"/>
      <c r="X272" s="182"/>
      <c r="Y272" s="230"/>
      <c r="Z272" s="248"/>
      <c r="AA272" s="248"/>
      <c r="AB272" s="182"/>
      <c r="AC272" s="182"/>
      <c r="AD272" s="182"/>
      <c r="AE272" s="182"/>
      <c r="AF272" s="182"/>
      <c r="AG272" s="182"/>
      <c r="AH272" s="182"/>
      <c r="AI272" s="182"/>
      <c r="AJ272" s="182"/>
      <c r="AK272" s="182"/>
      <c r="AL272" s="237"/>
      <c r="AM272" s="238"/>
      <c r="AN272" s="239"/>
      <c r="AO272" s="238"/>
      <c r="AP272" s="182"/>
      <c r="AQ272" s="182"/>
      <c r="AR272" s="227"/>
      <c r="AS272" s="232"/>
      <c r="AT272" s="232"/>
      <c r="AU272" s="232"/>
      <c r="AV272" s="238"/>
      <c r="AW272" s="240"/>
      <c r="AX272" s="184"/>
      <c r="AY272" s="238"/>
      <c r="AZ272" s="238"/>
      <c r="BA272" s="232"/>
      <c r="BB272" s="238"/>
      <c r="BC272" s="238"/>
      <c r="BD272" s="182"/>
      <c r="BE272" s="182"/>
      <c r="BF272" s="238"/>
      <c r="BG272" s="234" t="str">
        <f t="shared" ref="BG272:BG296" si="66">IF(K272="SIM",IF(OR(Z272&lt;&gt;0,AA272&lt;&gt;0),"SIM","NÃO"),"NÃO")</f>
        <v>NÃO</v>
      </c>
      <c r="BH272" s="281">
        <f>'TURMA K'!AK30</f>
        <v>0</v>
      </c>
      <c r="BI272" s="281">
        <f>'TURMA K'!AL30</f>
        <v>0</v>
      </c>
      <c r="BJ272" s="281">
        <f>'TURMA K'!AM30</f>
        <v>0</v>
      </c>
      <c r="BK272" s="281" t="str">
        <f>'TURMA K'!AN30</f>
        <v/>
      </c>
      <c r="BL272" s="235" t="str">
        <f>'TURMA K'!AR30</f>
        <v>NÃO</v>
      </c>
      <c r="BM272" s="235">
        <f>'TURMA K'!AS30</f>
        <v>0</v>
      </c>
      <c r="BN272" s="235">
        <f>'TURMA K'!AT30</f>
        <v>0</v>
      </c>
      <c r="BO272" s="235" t="str">
        <f>'TURMA K'!AU30</f>
        <v>NÃO</v>
      </c>
      <c r="BP272" s="235">
        <f>'TURMA K'!AV30</f>
        <v>0</v>
      </c>
      <c r="BQ272" s="235">
        <f>'TURMA K'!AW30</f>
        <v>0</v>
      </c>
      <c r="BS272" s="187"/>
      <c r="BT272" s="187"/>
      <c r="BU272" s="187"/>
      <c r="BV272" s="187"/>
      <c r="BW272" s="187"/>
      <c r="BX272" s="187"/>
      <c r="BY272" s="187"/>
      <c r="BZ272" s="187"/>
      <c r="CA272" s="187"/>
      <c r="CB272" s="187"/>
      <c r="CC272" s="187"/>
      <c r="CD272" s="187"/>
      <c r="CE272" s="187"/>
      <c r="CF272" s="187"/>
      <c r="CG272" s="187"/>
      <c r="CH272" s="187"/>
      <c r="CI272" s="187"/>
      <c r="CJ272" s="187"/>
      <c r="CK272" s="187"/>
      <c r="CL272" s="187"/>
      <c r="CM272" s="187"/>
      <c r="CN272" s="187"/>
      <c r="CO272" s="187"/>
      <c r="CP272" s="187"/>
      <c r="CQ272" s="187"/>
    </row>
    <row r="273" spans="1:95" s="185" customFormat="1" ht="15.75" customHeight="1" x14ac:dyDescent="0.25">
      <c r="A273" s="180">
        <f t="shared" si="57"/>
        <v>2014.3</v>
      </c>
      <c r="B273" s="180" t="str">
        <f t="shared" si="58"/>
        <v>SOLAR</v>
      </c>
      <c r="C273" s="179" t="str">
        <f t="shared" si="59"/>
        <v>COLETIVO PELOURINHO</v>
      </c>
      <c r="D273" s="179" t="str">
        <f t="shared" si="60"/>
        <v>Escola Olodum</v>
      </c>
      <c r="E273" s="179" t="str">
        <f t="shared" si="61"/>
        <v>Vinicius Gomez</v>
      </c>
      <c r="F273" s="179" t="str">
        <f>'TURMA K'!A31</f>
        <v>NÃO</v>
      </c>
      <c r="G273" s="179" t="str">
        <f>'TURMA K'!B31</f>
        <v>NÃO</v>
      </c>
      <c r="H273" s="179" t="str">
        <f>'TURMA K'!C31</f>
        <v>NÃO</v>
      </c>
      <c r="I273" s="179" t="str">
        <f>'TURMA K'!D31</f>
        <v>NÃO</v>
      </c>
      <c r="J273" s="179" t="str">
        <f>'TURMA K'!E31</f>
        <v>NÃO</v>
      </c>
      <c r="K273" s="199" t="str">
        <f>'TURMA K'!F31</f>
        <v>NÃO</v>
      </c>
      <c r="L273" s="180" t="str">
        <f>'TURMA K'!AX31</f>
        <v>NÃO</v>
      </c>
      <c r="M273" s="181">
        <f>'TURMA K'!Z31</f>
        <v>0</v>
      </c>
      <c r="N273" s="181">
        <f>'TURMA K'!H31</f>
        <v>0</v>
      </c>
      <c r="O273" s="182" t="str">
        <f t="shared" ref="O273:O296" si="67">IF($O$271="SELECIONE OS DIAS DE AULAS","",$O$271)</f>
        <v>Sábado</v>
      </c>
      <c r="P273" s="183" t="s">
        <v>151</v>
      </c>
      <c r="Q273" s="182" t="str">
        <f t="shared" ref="Q273:Q296" si="68">IF($Q$271="SELECIONE AQUI O CURSO","",$Q$271)</f>
        <v/>
      </c>
      <c r="R273" s="182"/>
      <c r="S273" s="227"/>
      <c r="T273" s="241"/>
      <c r="U273" s="229" t="str">
        <f t="shared" ca="1" si="65"/>
        <v/>
      </c>
      <c r="V273" s="182"/>
      <c r="W273" s="182"/>
      <c r="X273" s="182"/>
      <c r="Y273" s="230"/>
      <c r="Z273" s="248"/>
      <c r="AA273" s="248"/>
      <c r="AB273" s="182"/>
      <c r="AC273" s="182"/>
      <c r="AD273" s="182"/>
      <c r="AE273" s="182"/>
      <c r="AF273" s="182"/>
      <c r="AG273" s="182"/>
      <c r="AH273" s="182"/>
      <c r="AI273" s="182"/>
      <c r="AJ273" s="182"/>
      <c r="AK273" s="182"/>
      <c r="AL273" s="237"/>
      <c r="AM273" s="238"/>
      <c r="AN273" s="239"/>
      <c r="AO273" s="238"/>
      <c r="AP273" s="182"/>
      <c r="AQ273" s="182"/>
      <c r="AR273" s="227"/>
      <c r="AS273" s="232"/>
      <c r="AT273" s="232"/>
      <c r="AU273" s="232"/>
      <c r="AV273" s="238"/>
      <c r="AW273" s="240"/>
      <c r="AX273" s="184"/>
      <c r="AY273" s="238"/>
      <c r="AZ273" s="238"/>
      <c r="BA273" s="232"/>
      <c r="BB273" s="238"/>
      <c r="BC273" s="238"/>
      <c r="BD273" s="182"/>
      <c r="BE273" s="182"/>
      <c r="BF273" s="238"/>
      <c r="BG273" s="234" t="str">
        <f t="shared" si="66"/>
        <v>NÃO</v>
      </c>
      <c r="BH273" s="281">
        <f>'TURMA K'!AK31</f>
        <v>0</v>
      </c>
      <c r="BI273" s="281">
        <f>'TURMA K'!AL31</f>
        <v>0</v>
      </c>
      <c r="BJ273" s="281">
        <f>'TURMA K'!AM31</f>
        <v>0</v>
      </c>
      <c r="BK273" s="281" t="str">
        <f>'TURMA K'!AN31</f>
        <v/>
      </c>
      <c r="BL273" s="235" t="str">
        <f>'TURMA K'!AR31</f>
        <v>NÃO</v>
      </c>
      <c r="BM273" s="235">
        <f>'TURMA K'!AS31</f>
        <v>0</v>
      </c>
      <c r="BN273" s="235">
        <f>'TURMA K'!AT31</f>
        <v>0</v>
      </c>
      <c r="BO273" s="235" t="str">
        <f>'TURMA K'!AU31</f>
        <v>NÃO</v>
      </c>
      <c r="BP273" s="235">
        <f>'TURMA K'!AV31</f>
        <v>0</v>
      </c>
      <c r="BQ273" s="235">
        <f>'TURMA K'!AW31</f>
        <v>0</v>
      </c>
      <c r="BS273" s="187"/>
      <c r="BT273" s="187"/>
      <c r="BU273" s="187"/>
      <c r="BV273" s="187"/>
      <c r="BW273" s="187"/>
      <c r="BX273" s="187"/>
      <c r="BY273" s="187"/>
      <c r="BZ273" s="187"/>
      <c r="CA273" s="187"/>
      <c r="CB273" s="187"/>
      <c r="CC273" s="187"/>
      <c r="CD273" s="187"/>
      <c r="CE273" s="187"/>
      <c r="CF273" s="187"/>
      <c r="CG273" s="187"/>
      <c r="CH273" s="187"/>
      <c r="CI273" s="187"/>
      <c r="CJ273" s="187"/>
      <c r="CK273" s="187"/>
      <c r="CL273" s="187"/>
      <c r="CM273" s="187"/>
      <c r="CN273" s="187"/>
      <c r="CO273" s="187"/>
      <c r="CP273" s="187"/>
      <c r="CQ273" s="187"/>
    </row>
    <row r="274" spans="1:95" s="185" customFormat="1" ht="15.75" customHeight="1" x14ac:dyDescent="0.25">
      <c r="A274" s="180">
        <f t="shared" si="57"/>
        <v>2014.3</v>
      </c>
      <c r="B274" s="180" t="str">
        <f t="shared" si="58"/>
        <v>SOLAR</v>
      </c>
      <c r="C274" s="179" t="str">
        <f t="shared" si="59"/>
        <v>COLETIVO PELOURINHO</v>
      </c>
      <c r="D274" s="179" t="str">
        <f t="shared" si="60"/>
        <v>Escola Olodum</v>
      </c>
      <c r="E274" s="179" t="str">
        <f t="shared" si="61"/>
        <v>Vinicius Gomez</v>
      </c>
      <c r="F274" s="179" t="str">
        <f>'TURMA K'!A32</f>
        <v>NÃO</v>
      </c>
      <c r="G274" s="179" t="str">
        <f>'TURMA K'!B32</f>
        <v>NÃO</v>
      </c>
      <c r="H274" s="179" t="str">
        <f>'TURMA K'!C32</f>
        <v>NÃO</v>
      </c>
      <c r="I274" s="179" t="str">
        <f>'TURMA K'!D32</f>
        <v>NÃO</v>
      </c>
      <c r="J274" s="179" t="str">
        <f>'TURMA K'!E32</f>
        <v>NÃO</v>
      </c>
      <c r="K274" s="199" t="str">
        <f>'TURMA K'!F32</f>
        <v>NÃO</v>
      </c>
      <c r="L274" s="180" t="str">
        <f>'TURMA K'!AX32</f>
        <v>NÃO</v>
      </c>
      <c r="M274" s="181">
        <f>'TURMA K'!Z32</f>
        <v>0</v>
      </c>
      <c r="N274" s="181">
        <f>'TURMA K'!H32</f>
        <v>0</v>
      </c>
      <c r="O274" s="182" t="str">
        <f t="shared" si="67"/>
        <v>Sábado</v>
      </c>
      <c r="P274" s="183" t="s">
        <v>151</v>
      </c>
      <c r="Q274" s="182" t="str">
        <f t="shared" si="68"/>
        <v/>
      </c>
      <c r="R274" s="182"/>
      <c r="S274" s="227"/>
      <c r="T274" s="228"/>
      <c r="U274" s="229" t="str">
        <f t="shared" ca="1" si="65"/>
        <v/>
      </c>
      <c r="V274" s="182"/>
      <c r="W274" s="182"/>
      <c r="X274" s="182"/>
      <c r="Y274" s="230"/>
      <c r="Z274" s="248"/>
      <c r="AA274" s="248"/>
      <c r="AB274" s="182"/>
      <c r="AC274" s="182"/>
      <c r="AD274" s="182"/>
      <c r="AE274" s="182"/>
      <c r="AF274" s="182"/>
      <c r="AG274" s="182"/>
      <c r="AH274" s="182"/>
      <c r="AI274" s="182"/>
      <c r="AJ274" s="182"/>
      <c r="AK274" s="182"/>
      <c r="AL274" s="237"/>
      <c r="AM274" s="238"/>
      <c r="AN274" s="239"/>
      <c r="AO274" s="238"/>
      <c r="AP274" s="182"/>
      <c r="AQ274" s="182"/>
      <c r="AR274" s="227"/>
      <c r="AS274" s="232"/>
      <c r="AT274" s="232"/>
      <c r="AU274" s="232"/>
      <c r="AV274" s="238"/>
      <c r="AW274" s="240"/>
      <c r="AX274" s="184"/>
      <c r="AY274" s="238"/>
      <c r="AZ274" s="238"/>
      <c r="BA274" s="232"/>
      <c r="BB274" s="238"/>
      <c r="BC274" s="238"/>
      <c r="BD274" s="182"/>
      <c r="BE274" s="182"/>
      <c r="BF274" s="238"/>
      <c r="BG274" s="234" t="str">
        <f t="shared" si="66"/>
        <v>NÃO</v>
      </c>
      <c r="BH274" s="281">
        <f>'TURMA K'!AK32</f>
        <v>0</v>
      </c>
      <c r="BI274" s="281">
        <f>'TURMA K'!AL32</f>
        <v>0</v>
      </c>
      <c r="BJ274" s="281">
        <f>'TURMA K'!AM32</f>
        <v>0</v>
      </c>
      <c r="BK274" s="281" t="str">
        <f>'TURMA K'!AN32</f>
        <v/>
      </c>
      <c r="BL274" s="235" t="str">
        <f>'TURMA K'!AR32</f>
        <v>NÃO</v>
      </c>
      <c r="BM274" s="235">
        <f>'TURMA K'!AS32</f>
        <v>0</v>
      </c>
      <c r="BN274" s="235">
        <f>'TURMA K'!AT32</f>
        <v>0</v>
      </c>
      <c r="BO274" s="235" t="str">
        <f>'TURMA K'!AU32</f>
        <v>NÃO</v>
      </c>
      <c r="BP274" s="235">
        <f>'TURMA K'!AV32</f>
        <v>0</v>
      </c>
      <c r="BQ274" s="235">
        <f>'TURMA K'!AW32</f>
        <v>0</v>
      </c>
      <c r="BS274" s="187"/>
      <c r="BT274" s="187"/>
      <c r="BU274" s="187"/>
      <c r="BV274" s="187"/>
      <c r="BW274" s="187"/>
      <c r="BX274" s="187"/>
      <c r="BY274" s="187"/>
      <c r="BZ274" s="187"/>
      <c r="CA274" s="187"/>
      <c r="CB274" s="187"/>
      <c r="CC274" s="187"/>
      <c r="CD274" s="187"/>
      <c r="CE274" s="187"/>
      <c r="CF274" s="187"/>
      <c r="CG274" s="187"/>
      <c r="CH274" s="187"/>
      <c r="CI274" s="187"/>
      <c r="CJ274" s="187"/>
      <c r="CK274" s="187"/>
      <c r="CL274" s="187"/>
      <c r="CM274" s="187"/>
      <c r="CN274" s="187"/>
      <c r="CO274" s="187"/>
      <c r="CP274" s="187"/>
      <c r="CQ274" s="187"/>
    </row>
    <row r="275" spans="1:95" s="185" customFormat="1" ht="15.75" customHeight="1" x14ac:dyDescent="0.25">
      <c r="A275" s="180">
        <f t="shared" si="57"/>
        <v>2014.3</v>
      </c>
      <c r="B275" s="180" t="str">
        <f t="shared" si="58"/>
        <v>SOLAR</v>
      </c>
      <c r="C275" s="179" t="str">
        <f t="shared" si="59"/>
        <v>COLETIVO PELOURINHO</v>
      </c>
      <c r="D275" s="179" t="str">
        <f t="shared" si="60"/>
        <v>Escola Olodum</v>
      </c>
      <c r="E275" s="179" t="str">
        <f t="shared" si="61"/>
        <v>Vinicius Gomez</v>
      </c>
      <c r="F275" s="179" t="str">
        <f>'TURMA K'!A33</f>
        <v>NÃO</v>
      </c>
      <c r="G275" s="179" t="str">
        <f>'TURMA K'!B33</f>
        <v>NÃO</v>
      </c>
      <c r="H275" s="179" t="str">
        <f>'TURMA K'!C33</f>
        <v>NÃO</v>
      </c>
      <c r="I275" s="179" t="str">
        <f>'TURMA K'!D33</f>
        <v>NÃO</v>
      </c>
      <c r="J275" s="179" t="str">
        <f>'TURMA K'!E33</f>
        <v>NÃO</v>
      </c>
      <c r="K275" s="199" t="str">
        <f>'TURMA K'!F33</f>
        <v>NÃO</v>
      </c>
      <c r="L275" s="180" t="str">
        <f>'TURMA K'!AX33</f>
        <v>NÃO</v>
      </c>
      <c r="M275" s="181">
        <f>'TURMA K'!Z33</f>
        <v>0</v>
      </c>
      <c r="N275" s="181">
        <f>'TURMA K'!H33</f>
        <v>0</v>
      </c>
      <c r="O275" s="182" t="str">
        <f t="shared" si="67"/>
        <v>Sábado</v>
      </c>
      <c r="P275" s="183" t="s">
        <v>151</v>
      </c>
      <c r="Q275" s="182" t="str">
        <f t="shared" si="68"/>
        <v/>
      </c>
      <c r="R275" s="182"/>
      <c r="S275" s="227"/>
      <c r="T275" s="241"/>
      <c r="U275" s="229" t="str">
        <f t="shared" ca="1" si="65"/>
        <v/>
      </c>
      <c r="V275" s="182"/>
      <c r="W275" s="182"/>
      <c r="X275" s="182"/>
      <c r="Y275" s="230"/>
      <c r="Z275" s="248"/>
      <c r="AA275" s="248"/>
      <c r="AB275" s="182"/>
      <c r="AC275" s="182"/>
      <c r="AD275" s="182"/>
      <c r="AE275" s="182"/>
      <c r="AF275" s="182"/>
      <c r="AG275" s="182"/>
      <c r="AH275" s="182"/>
      <c r="AI275" s="182"/>
      <c r="AJ275" s="182"/>
      <c r="AK275" s="182"/>
      <c r="AL275" s="237"/>
      <c r="AM275" s="238"/>
      <c r="AN275" s="239"/>
      <c r="AO275" s="238"/>
      <c r="AP275" s="182"/>
      <c r="AQ275" s="182"/>
      <c r="AR275" s="227"/>
      <c r="AS275" s="232"/>
      <c r="AT275" s="232"/>
      <c r="AU275" s="232"/>
      <c r="AV275" s="238"/>
      <c r="AW275" s="240"/>
      <c r="AX275" s="184"/>
      <c r="AY275" s="238"/>
      <c r="AZ275" s="238"/>
      <c r="BA275" s="232"/>
      <c r="BB275" s="238"/>
      <c r="BC275" s="238"/>
      <c r="BD275" s="182"/>
      <c r="BE275" s="182"/>
      <c r="BF275" s="238"/>
      <c r="BG275" s="234" t="str">
        <f t="shared" si="66"/>
        <v>NÃO</v>
      </c>
      <c r="BH275" s="281">
        <f>'TURMA K'!AK33</f>
        <v>0</v>
      </c>
      <c r="BI275" s="281">
        <f>'TURMA K'!AL33</f>
        <v>0</v>
      </c>
      <c r="BJ275" s="281">
        <f>'TURMA K'!AM33</f>
        <v>0</v>
      </c>
      <c r="BK275" s="281" t="str">
        <f>'TURMA K'!AN33</f>
        <v/>
      </c>
      <c r="BL275" s="235" t="str">
        <f>'TURMA K'!AR33</f>
        <v>NÃO</v>
      </c>
      <c r="BM275" s="235">
        <f>'TURMA K'!AS33</f>
        <v>0</v>
      </c>
      <c r="BN275" s="235">
        <f>'TURMA K'!AT33</f>
        <v>0</v>
      </c>
      <c r="BO275" s="235" t="str">
        <f>'TURMA K'!AU33</f>
        <v>NÃO</v>
      </c>
      <c r="BP275" s="235">
        <f>'TURMA K'!AV33</f>
        <v>0</v>
      </c>
      <c r="BQ275" s="235">
        <f>'TURMA K'!AW33</f>
        <v>0</v>
      </c>
      <c r="BS275" s="187"/>
      <c r="BT275" s="187"/>
      <c r="BU275" s="187"/>
      <c r="BV275" s="187"/>
      <c r="BW275" s="187"/>
      <c r="BX275" s="187"/>
      <c r="BY275" s="187"/>
      <c r="BZ275" s="187"/>
      <c r="CA275" s="187"/>
      <c r="CB275" s="187"/>
      <c r="CC275" s="187"/>
      <c r="CD275" s="187"/>
      <c r="CE275" s="187"/>
      <c r="CF275" s="187"/>
      <c r="CG275" s="187"/>
      <c r="CH275" s="187"/>
      <c r="CI275" s="187"/>
      <c r="CJ275" s="187"/>
      <c r="CK275" s="187"/>
      <c r="CL275" s="187"/>
      <c r="CM275" s="187"/>
      <c r="CN275" s="187"/>
      <c r="CO275" s="187"/>
      <c r="CP275" s="187"/>
      <c r="CQ275" s="187"/>
    </row>
    <row r="276" spans="1:95" s="185" customFormat="1" ht="15.75" customHeight="1" x14ac:dyDescent="0.25">
      <c r="A276" s="180">
        <f t="shared" si="57"/>
        <v>2014.3</v>
      </c>
      <c r="B276" s="180" t="str">
        <f t="shared" si="58"/>
        <v>SOLAR</v>
      </c>
      <c r="C276" s="179" t="str">
        <f t="shared" si="59"/>
        <v>COLETIVO PELOURINHO</v>
      </c>
      <c r="D276" s="179" t="str">
        <f t="shared" si="60"/>
        <v>Escola Olodum</v>
      </c>
      <c r="E276" s="179" t="str">
        <f t="shared" si="61"/>
        <v>Vinicius Gomez</v>
      </c>
      <c r="F276" s="179" t="str">
        <f>'TURMA K'!A34</f>
        <v>NÃO</v>
      </c>
      <c r="G276" s="179" t="str">
        <f>'TURMA K'!B34</f>
        <v>NÃO</v>
      </c>
      <c r="H276" s="179" t="str">
        <f>'TURMA K'!C34</f>
        <v>NÃO</v>
      </c>
      <c r="I276" s="179" t="str">
        <f>'TURMA K'!D34</f>
        <v>NÃO</v>
      </c>
      <c r="J276" s="179" t="str">
        <f>'TURMA K'!E34</f>
        <v>NÃO</v>
      </c>
      <c r="K276" s="199" t="str">
        <f>'TURMA K'!F34</f>
        <v>NÃO</v>
      </c>
      <c r="L276" s="180" t="str">
        <f>'TURMA K'!AX34</f>
        <v>NÃO</v>
      </c>
      <c r="M276" s="181">
        <f>'TURMA K'!Z34</f>
        <v>0</v>
      </c>
      <c r="N276" s="181">
        <f>'TURMA K'!H34</f>
        <v>0</v>
      </c>
      <c r="O276" s="182" t="str">
        <f t="shared" si="67"/>
        <v>Sábado</v>
      </c>
      <c r="P276" s="183" t="s">
        <v>151</v>
      </c>
      <c r="Q276" s="182" t="str">
        <f t="shared" si="68"/>
        <v/>
      </c>
      <c r="R276" s="182"/>
      <c r="S276" s="227"/>
      <c r="T276" s="241"/>
      <c r="U276" s="229" t="str">
        <f t="shared" ca="1" si="65"/>
        <v/>
      </c>
      <c r="V276" s="182"/>
      <c r="W276" s="182"/>
      <c r="X276" s="182"/>
      <c r="Y276" s="230"/>
      <c r="Z276" s="248"/>
      <c r="AA276" s="248"/>
      <c r="AB276" s="182"/>
      <c r="AC276" s="182"/>
      <c r="AD276" s="182"/>
      <c r="AE276" s="182"/>
      <c r="AF276" s="182"/>
      <c r="AG276" s="182"/>
      <c r="AH276" s="182"/>
      <c r="AI276" s="182"/>
      <c r="AJ276" s="182"/>
      <c r="AK276" s="182"/>
      <c r="AL276" s="237"/>
      <c r="AM276" s="238"/>
      <c r="AN276" s="239"/>
      <c r="AO276" s="238"/>
      <c r="AP276" s="182"/>
      <c r="AQ276" s="182"/>
      <c r="AR276" s="227"/>
      <c r="AS276" s="232"/>
      <c r="AT276" s="232"/>
      <c r="AU276" s="232"/>
      <c r="AV276" s="238"/>
      <c r="AW276" s="240"/>
      <c r="AX276" s="184"/>
      <c r="AY276" s="238"/>
      <c r="AZ276" s="238"/>
      <c r="BA276" s="232"/>
      <c r="BB276" s="238"/>
      <c r="BC276" s="238"/>
      <c r="BD276" s="182"/>
      <c r="BE276" s="182"/>
      <c r="BF276" s="238"/>
      <c r="BG276" s="234" t="str">
        <f t="shared" si="66"/>
        <v>NÃO</v>
      </c>
      <c r="BH276" s="281">
        <f>'TURMA K'!AK34</f>
        <v>0</v>
      </c>
      <c r="BI276" s="281">
        <f>'TURMA K'!AL34</f>
        <v>0</v>
      </c>
      <c r="BJ276" s="281">
        <f>'TURMA K'!AM34</f>
        <v>0</v>
      </c>
      <c r="BK276" s="281" t="str">
        <f>'TURMA K'!AN34</f>
        <v/>
      </c>
      <c r="BL276" s="235" t="str">
        <f>'TURMA K'!AR34</f>
        <v>NÃO</v>
      </c>
      <c r="BM276" s="235">
        <f>'TURMA K'!AS34</f>
        <v>0</v>
      </c>
      <c r="BN276" s="235">
        <f>'TURMA K'!AT34</f>
        <v>0</v>
      </c>
      <c r="BO276" s="235" t="str">
        <f>'TURMA K'!AU34</f>
        <v>NÃO</v>
      </c>
      <c r="BP276" s="235">
        <f>'TURMA K'!AV34</f>
        <v>0</v>
      </c>
      <c r="BQ276" s="235">
        <f>'TURMA K'!AW34</f>
        <v>0</v>
      </c>
      <c r="BS276" s="187"/>
      <c r="BT276" s="187"/>
      <c r="BU276" s="187"/>
      <c r="BV276" s="187"/>
      <c r="BW276" s="187"/>
      <c r="BX276" s="187"/>
      <c r="BY276" s="187"/>
      <c r="BZ276" s="187"/>
      <c r="CA276" s="187"/>
      <c r="CB276" s="187"/>
      <c r="CC276" s="187"/>
      <c r="CD276" s="187"/>
      <c r="CE276" s="187"/>
      <c r="CF276" s="187"/>
      <c r="CG276" s="187"/>
      <c r="CH276" s="187"/>
      <c r="CI276" s="187"/>
      <c r="CJ276" s="187"/>
      <c r="CK276" s="187"/>
      <c r="CL276" s="187"/>
      <c r="CM276" s="187"/>
      <c r="CN276" s="187"/>
      <c r="CO276" s="187"/>
      <c r="CP276" s="187"/>
      <c r="CQ276" s="187"/>
    </row>
    <row r="277" spans="1:95" s="185" customFormat="1" ht="15.75" customHeight="1" x14ac:dyDescent="0.25">
      <c r="A277" s="180">
        <f t="shared" si="57"/>
        <v>2014.3</v>
      </c>
      <c r="B277" s="180" t="str">
        <f t="shared" si="58"/>
        <v>SOLAR</v>
      </c>
      <c r="C277" s="179" t="str">
        <f t="shared" si="59"/>
        <v>COLETIVO PELOURINHO</v>
      </c>
      <c r="D277" s="179" t="str">
        <f t="shared" si="60"/>
        <v>Escola Olodum</v>
      </c>
      <c r="E277" s="179" t="str">
        <f t="shared" si="61"/>
        <v>Vinicius Gomez</v>
      </c>
      <c r="F277" s="179" t="str">
        <f>'TURMA K'!A35</f>
        <v>NÃO</v>
      </c>
      <c r="G277" s="179" t="str">
        <f>'TURMA K'!B35</f>
        <v>NÃO</v>
      </c>
      <c r="H277" s="179" t="str">
        <f>'TURMA K'!C35</f>
        <v>NÃO</v>
      </c>
      <c r="I277" s="179" t="str">
        <f>'TURMA K'!D35</f>
        <v>NÃO</v>
      </c>
      <c r="J277" s="179" t="str">
        <f>'TURMA K'!E35</f>
        <v>NÃO</v>
      </c>
      <c r="K277" s="199" t="str">
        <f>'TURMA K'!F35</f>
        <v>NÃO</v>
      </c>
      <c r="L277" s="180" t="str">
        <f>'TURMA K'!AX35</f>
        <v>NÃO</v>
      </c>
      <c r="M277" s="181">
        <f>'TURMA K'!Z35</f>
        <v>0</v>
      </c>
      <c r="N277" s="181">
        <f>'TURMA K'!H35</f>
        <v>0</v>
      </c>
      <c r="O277" s="182" t="str">
        <f t="shared" si="67"/>
        <v>Sábado</v>
      </c>
      <c r="P277" s="183" t="s">
        <v>151</v>
      </c>
      <c r="Q277" s="182" t="str">
        <f t="shared" si="68"/>
        <v/>
      </c>
      <c r="R277" s="182"/>
      <c r="S277" s="227"/>
      <c r="T277" s="241"/>
      <c r="U277" s="229" t="str">
        <f t="shared" ca="1" si="65"/>
        <v/>
      </c>
      <c r="V277" s="182"/>
      <c r="W277" s="182"/>
      <c r="X277" s="182"/>
      <c r="Y277" s="230"/>
      <c r="Z277" s="248"/>
      <c r="AA277" s="248"/>
      <c r="AB277" s="182"/>
      <c r="AC277" s="182"/>
      <c r="AD277" s="182"/>
      <c r="AE277" s="182"/>
      <c r="AF277" s="182"/>
      <c r="AG277" s="182"/>
      <c r="AH277" s="182"/>
      <c r="AI277" s="182"/>
      <c r="AJ277" s="182"/>
      <c r="AK277" s="182"/>
      <c r="AL277" s="237"/>
      <c r="AM277" s="238"/>
      <c r="AN277" s="239"/>
      <c r="AO277" s="238"/>
      <c r="AP277" s="182"/>
      <c r="AQ277" s="182"/>
      <c r="AR277" s="227"/>
      <c r="AS277" s="232"/>
      <c r="AT277" s="232"/>
      <c r="AU277" s="232"/>
      <c r="AV277" s="238"/>
      <c r="AW277" s="240"/>
      <c r="AX277" s="184"/>
      <c r="AY277" s="238"/>
      <c r="AZ277" s="238"/>
      <c r="BA277" s="232"/>
      <c r="BB277" s="238"/>
      <c r="BC277" s="238"/>
      <c r="BD277" s="182"/>
      <c r="BE277" s="182"/>
      <c r="BF277" s="238"/>
      <c r="BG277" s="234" t="str">
        <f t="shared" si="66"/>
        <v>NÃO</v>
      </c>
      <c r="BH277" s="281">
        <f>'TURMA K'!AK35</f>
        <v>0</v>
      </c>
      <c r="BI277" s="281">
        <f>'TURMA K'!AL35</f>
        <v>0</v>
      </c>
      <c r="BJ277" s="281">
        <f>'TURMA K'!AM35</f>
        <v>0</v>
      </c>
      <c r="BK277" s="281" t="str">
        <f>'TURMA K'!AN35</f>
        <v/>
      </c>
      <c r="BL277" s="235" t="str">
        <f>'TURMA K'!AR35</f>
        <v>NÃO</v>
      </c>
      <c r="BM277" s="235">
        <f>'TURMA K'!AS35</f>
        <v>0</v>
      </c>
      <c r="BN277" s="235">
        <f>'TURMA K'!AT35</f>
        <v>0</v>
      </c>
      <c r="BO277" s="235" t="str">
        <f>'TURMA K'!AU35</f>
        <v>NÃO</v>
      </c>
      <c r="BP277" s="235">
        <f>'TURMA K'!AV35</f>
        <v>0</v>
      </c>
      <c r="BQ277" s="235">
        <f>'TURMA K'!AW35</f>
        <v>0</v>
      </c>
      <c r="BS277" s="187"/>
      <c r="BT277" s="187"/>
      <c r="BU277" s="187"/>
      <c r="BV277" s="187"/>
      <c r="BW277" s="187"/>
      <c r="BX277" s="187"/>
      <c r="BY277" s="187"/>
      <c r="BZ277" s="187"/>
      <c r="CA277" s="187"/>
      <c r="CB277" s="187"/>
      <c r="CC277" s="187"/>
      <c r="CD277" s="187"/>
      <c r="CE277" s="187"/>
      <c r="CF277" s="187"/>
      <c r="CG277" s="187"/>
      <c r="CH277" s="187"/>
      <c r="CI277" s="187"/>
      <c r="CJ277" s="187"/>
      <c r="CK277" s="187"/>
      <c r="CL277" s="187"/>
      <c r="CM277" s="187"/>
      <c r="CN277" s="187"/>
      <c r="CO277" s="187"/>
      <c r="CP277" s="187"/>
      <c r="CQ277" s="187"/>
    </row>
    <row r="278" spans="1:95" s="185" customFormat="1" ht="15.75" customHeight="1" x14ac:dyDescent="0.25">
      <c r="A278" s="180">
        <f t="shared" si="57"/>
        <v>2014.3</v>
      </c>
      <c r="B278" s="180" t="str">
        <f t="shared" si="58"/>
        <v>SOLAR</v>
      </c>
      <c r="C278" s="179" t="str">
        <f t="shared" si="59"/>
        <v>COLETIVO PELOURINHO</v>
      </c>
      <c r="D278" s="179" t="str">
        <f t="shared" si="60"/>
        <v>Escola Olodum</v>
      </c>
      <c r="E278" s="179" t="str">
        <f t="shared" si="61"/>
        <v>Vinicius Gomez</v>
      </c>
      <c r="F278" s="179" t="str">
        <f>'TURMA K'!A36</f>
        <v>NÃO</v>
      </c>
      <c r="G278" s="179" t="str">
        <f>'TURMA K'!B36</f>
        <v>NÃO</v>
      </c>
      <c r="H278" s="179" t="str">
        <f>'TURMA K'!C36</f>
        <v>NÃO</v>
      </c>
      <c r="I278" s="179" t="str">
        <f>'TURMA K'!D36</f>
        <v>NÃO</v>
      </c>
      <c r="J278" s="179" t="str">
        <f>'TURMA K'!E36</f>
        <v>NÃO</v>
      </c>
      <c r="K278" s="199" t="str">
        <f>'TURMA K'!F36</f>
        <v>NÃO</v>
      </c>
      <c r="L278" s="180" t="str">
        <f>'TURMA K'!AX36</f>
        <v>NÃO</v>
      </c>
      <c r="M278" s="181">
        <f>'TURMA K'!Z36</f>
        <v>0</v>
      </c>
      <c r="N278" s="181">
        <f>'TURMA K'!H36</f>
        <v>0</v>
      </c>
      <c r="O278" s="182" t="str">
        <f t="shared" si="67"/>
        <v>Sábado</v>
      </c>
      <c r="P278" s="183" t="s">
        <v>151</v>
      </c>
      <c r="Q278" s="182" t="str">
        <f t="shared" si="68"/>
        <v/>
      </c>
      <c r="R278" s="182"/>
      <c r="S278" s="227"/>
      <c r="T278" s="241"/>
      <c r="U278" s="229" t="str">
        <f t="shared" ca="1" si="65"/>
        <v/>
      </c>
      <c r="V278" s="182"/>
      <c r="W278" s="182"/>
      <c r="X278" s="182"/>
      <c r="Y278" s="230"/>
      <c r="Z278" s="248"/>
      <c r="AA278" s="248"/>
      <c r="AB278" s="182"/>
      <c r="AC278" s="182"/>
      <c r="AD278" s="182"/>
      <c r="AE278" s="182"/>
      <c r="AF278" s="182"/>
      <c r="AG278" s="182"/>
      <c r="AH278" s="182"/>
      <c r="AI278" s="182"/>
      <c r="AJ278" s="182"/>
      <c r="AK278" s="182"/>
      <c r="AL278" s="237"/>
      <c r="AM278" s="238"/>
      <c r="AN278" s="239"/>
      <c r="AO278" s="238"/>
      <c r="AP278" s="182"/>
      <c r="AQ278" s="182"/>
      <c r="AR278" s="227"/>
      <c r="AS278" s="232"/>
      <c r="AT278" s="232"/>
      <c r="AU278" s="232"/>
      <c r="AV278" s="238"/>
      <c r="AW278" s="240"/>
      <c r="AX278" s="184"/>
      <c r="AY278" s="238"/>
      <c r="AZ278" s="238"/>
      <c r="BA278" s="232"/>
      <c r="BB278" s="238"/>
      <c r="BC278" s="238"/>
      <c r="BD278" s="182"/>
      <c r="BE278" s="182"/>
      <c r="BF278" s="238"/>
      <c r="BG278" s="234" t="str">
        <f t="shared" si="66"/>
        <v>NÃO</v>
      </c>
      <c r="BH278" s="281">
        <f>'TURMA K'!AK36</f>
        <v>0</v>
      </c>
      <c r="BI278" s="281">
        <f>'TURMA K'!AL36</f>
        <v>0</v>
      </c>
      <c r="BJ278" s="281">
        <f>'TURMA K'!AM36</f>
        <v>0</v>
      </c>
      <c r="BK278" s="281" t="str">
        <f>'TURMA K'!AN36</f>
        <v/>
      </c>
      <c r="BL278" s="235" t="str">
        <f>'TURMA K'!AR36</f>
        <v>NÃO</v>
      </c>
      <c r="BM278" s="235">
        <f>'TURMA K'!AS36</f>
        <v>0</v>
      </c>
      <c r="BN278" s="235">
        <f>'TURMA K'!AT36</f>
        <v>0</v>
      </c>
      <c r="BO278" s="235" t="str">
        <f>'TURMA K'!AU36</f>
        <v>NÃO</v>
      </c>
      <c r="BP278" s="235">
        <f>'TURMA K'!AV36</f>
        <v>0</v>
      </c>
      <c r="BQ278" s="235">
        <f>'TURMA K'!AW36</f>
        <v>0</v>
      </c>
      <c r="BS278" s="187"/>
      <c r="BT278" s="187"/>
      <c r="BU278" s="187"/>
      <c r="BV278" s="187"/>
      <c r="BW278" s="187"/>
      <c r="BX278" s="187"/>
      <c r="BY278" s="187"/>
      <c r="BZ278" s="187"/>
      <c r="CA278" s="187"/>
      <c r="CB278" s="187"/>
      <c r="CC278" s="187"/>
      <c r="CD278" s="187"/>
      <c r="CE278" s="187"/>
      <c r="CF278" s="187"/>
      <c r="CG278" s="187"/>
      <c r="CH278" s="187"/>
      <c r="CI278" s="187"/>
      <c r="CJ278" s="187"/>
      <c r="CK278" s="187"/>
      <c r="CL278" s="187"/>
      <c r="CM278" s="187"/>
      <c r="CN278" s="187"/>
      <c r="CO278" s="187"/>
      <c r="CP278" s="187"/>
      <c r="CQ278" s="187"/>
    </row>
    <row r="279" spans="1:95" s="185" customFormat="1" ht="15.75" customHeight="1" x14ac:dyDescent="0.25">
      <c r="A279" s="180">
        <f t="shared" si="57"/>
        <v>2014.3</v>
      </c>
      <c r="B279" s="180" t="str">
        <f t="shared" si="58"/>
        <v>SOLAR</v>
      </c>
      <c r="C279" s="179" t="str">
        <f t="shared" si="59"/>
        <v>COLETIVO PELOURINHO</v>
      </c>
      <c r="D279" s="179" t="str">
        <f t="shared" si="60"/>
        <v>Escola Olodum</v>
      </c>
      <c r="E279" s="179" t="str">
        <f t="shared" si="61"/>
        <v>Vinicius Gomez</v>
      </c>
      <c r="F279" s="179" t="str">
        <f>'TURMA K'!A37</f>
        <v>NÃO</v>
      </c>
      <c r="G279" s="179" t="str">
        <f>'TURMA K'!B37</f>
        <v>NÃO</v>
      </c>
      <c r="H279" s="179" t="str">
        <f>'TURMA K'!C37</f>
        <v>NÃO</v>
      </c>
      <c r="I279" s="179" t="str">
        <f>'TURMA K'!D37</f>
        <v>NÃO</v>
      </c>
      <c r="J279" s="179" t="str">
        <f>'TURMA K'!E37</f>
        <v>NÃO</v>
      </c>
      <c r="K279" s="199" t="str">
        <f>'TURMA K'!F37</f>
        <v>NÃO</v>
      </c>
      <c r="L279" s="180" t="str">
        <f>'TURMA K'!AX37</f>
        <v>NÃO</v>
      </c>
      <c r="M279" s="181">
        <f>'TURMA K'!Z37</f>
        <v>0</v>
      </c>
      <c r="N279" s="181">
        <f>'TURMA K'!H37</f>
        <v>0</v>
      </c>
      <c r="O279" s="182" t="str">
        <f t="shared" si="67"/>
        <v>Sábado</v>
      </c>
      <c r="P279" s="183" t="s">
        <v>151</v>
      </c>
      <c r="Q279" s="182" t="str">
        <f t="shared" si="68"/>
        <v/>
      </c>
      <c r="R279" s="182"/>
      <c r="S279" s="227"/>
      <c r="T279" s="241"/>
      <c r="U279" s="229" t="str">
        <f t="shared" ca="1" si="65"/>
        <v/>
      </c>
      <c r="V279" s="182"/>
      <c r="W279" s="182"/>
      <c r="X279" s="182"/>
      <c r="Y279" s="230"/>
      <c r="Z279" s="248"/>
      <c r="AA279" s="248"/>
      <c r="AB279" s="182"/>
      <c r="AC279" s="182"/>
      <c r="AD279" s="182"/>
      <c r="AE279" s="182"/>
      <c r="AF279" s="182"/>
      <c r="AG279" s="182"/>
      <c r="AH279" s="182"/>
      <c r="AI279" s="182"/>
      <c r="AJ279" s="182"/>
      <c r="AK279" s="182"/>
      <c r="AL279" s="237"/>
      <c r="AM279" s="238"/>
      <c r="AN279" s="239"/>
      <c r="AO279" s="238"/>
      <c r="AP279" s="182"/>
      <c r="AQ279" s="182"/>
      <c r="AR279" s="227"/>
      <c r="AS279" s="232"/>
      <c r="AT279" s="232"/>
      <c r="AU279" s="232"/>
      <c r="AV279" s="238"/>
      <c r="AW279" s="240"/>
      <c r="AX279" s="184"/>
      <c r="AY279" s="238"/>
      <c r="AZ279" s="238"/>
      <c r="BA279" s="232"/>
      <c r="BB279" s="238"/>
      <c r="BC279" s="238"/>
      <c r="BD279" s="182"/>
      <c r="BE279" s="182"/>
      <c r="BF279" s="238"/>
      <c r="BG279" s="234" t="str">
        <f t="shared" si="66"/>
        <v>NÃO</v>
      </c>
      <c r="BH279" s="281">
        <f>'TURMA K'!AK37</f>
        <v>0</v>
      </c>
      <c r="BI279" s="281">
        <f>'TURMA K'!AL37</f>
        <v>0</v>
      </c>
      <c r="BJ279" s="281">
        <f>'TURMA K'!AM37</f>
        <v>0</v>
      </c>
      <c r="BK279" s="281" t="str">
        <f>'TURMA K'!AN37</f>
        <v/>
      </c>
      <c r="BL279" s="235" t="str">
        <f>'TURMA K'!AR37</f>
        <v>NÃO</v>
      </c>
      <c r="BM279" s="235">
        <f>'TURMA K'!AS37</f>
        <v>0</v>
      </c>
      <c r="BN279" s="235">
        <f>'TURMA K'!AT37</f>
        <v>0</v>
      </c>
      <c r="BO279" s="235" t="str">
        <f>'TURMA K'!AU37</f>
        <v>NÃO</v>
      </c>
      <c r="BP279" s="235">
        <f>'TURMA K'!AV37</f>
        <v>0</v>
      </c>
      <c r="BQ279" s="235">
        <f>'TURMA K'!AW37</f>
        <v>0</v>
      </c>
      <c r="BS279" s="187"/>
      <c r="BT279" s="187"/>
      <c r="BU279" s="187"/>
      <c r="BV279" s="187"/>
      <c r="BW279" s="187"/>
      <c r="BX279" s="187"/>
      <c r="BY279" s="187"/>
      <c r="BZ279" s="187"/>
      <c r="CA279" s="187"/>
      <c r="CB279" s="187"/>
      <c r="CC279" s="187"/>
      <c r="CD279" s="187"/>
      <c r="CE279" s="187"/>
      <c r="CF279" s="187"/>
      <c r="CG279" s="187"/>
      <c r="CH279" s="187"/>
      <c r="CI279" s="187"/>
      <c r="CJ279" s="187"/>
      <c r="CK279" s="187"/>
      <c r="CL279" s="187"/>
      <c r="CM279" s="187"/>
      <c r="CN279" s="187"/>
      <c r="CO279" s="187"/>
      <c r="CP279" s="187"/>
      <c r="CQ279" s="187"/>
    </row>
    <row r="280" spans="1:95" s="185" customFormat="1" ht="15.75" customHeight="1" x14ac:dyDescent="0.25">
      <c r="A280" s="180">
        <f t="shared" si="57"/>
        <v>2014.3</v>
      </c>
      <c r="B280" s="180" t="str">
        <f t="shared" si="58"/>
        <v>SOLAR</v>
      </c>
      <c r="C280" s="179" t="str">
        <f t="shared" si="59"/>
        <v>COLETIVO PELOURINHO</v>
      </c>
      <c r="D280" s="179" t="str">
        <f t="shared" si="60"/>
        <v>Escola Olodum</v>
      </c>
      <c r="E280" s="179" t="str">
        <f t="shared" si="61"/>
        <v>Vinicius Gomez</v>
      </c>
      <c r="F280" s="179" t="str">
        <f>'TURMA K'!A38</f>
        <v>NÃO</v>
      </c>
      <c r="G280" s="179" t="str">
        <f>'TURMA K'!B38</f>
        <v>NÃO</v>
      </c>
      <c r="H280" s="179" t="str">
        <f>'TURMA K'!C38</f>
        <v>NÃO</v>
      </c>
      <c r="I280" s="179" t="str">
        <f>'TURMA K'!D38</f>
        <v>NÃO</v>
      </c>
      <c r="J280" s="179" t="str">
        <f>'TURMA K'!E38</f>
        <v>NÃO</v>
      </c>
      <c r="K280" s="199" t="str">
        <f>'TURMA K'!F38</f>
        <v>NÃO</v>
      </c>
      <c r="L280" s="180" t="str">
        <f>'TURMA K'!AX38</f>
        <v>NÃO</v>
      </c>
      <c r="M280" s="181">
        <f>'TURMA K'!Z38</f>
        <v>0</v>
      </c>
      <c r="N280" s="181">
        <f>'TURMA K'!H38</f>
        <v>0</v>
      </c>
      <c r="O280" s="182" t="str">
        <f t="shared" si="67"/>
        <v>Sábado</v>
      </c>
      <c r="P280" s="183" t="s">
        <v>151</v>
      </c>
      <c r="Q280" s="182" t="str">
        <f t="shared" si="68"/>
        <v/>
      </c>
      <c r="R280" s="182"/>
      <c r="S280" s="227"/>
      <c r="T280" s="228"/>
      <c r="U280" s="229" t="str">
        <f t="shared" ca="1" si="65"/>
        <v/>
      </c>
      <c r="V280" s="182"/>
      <c r="W280" s="182"/>
      <c r="X280" s="182"/>
      <c r="Y280" s="230"/>
      <c r="Z280" s="248"/>
      <c r="AA280" s="248"/>
      <c r="AB280" s="182"/>
      <c r="AC280" s="182"/>
      <c r="AD280" s="182"/>
      <c r="AE280" s="182"/>
      <c r="AF280" s="182"/>
      <c r="AG280" s="182"/>
      <c r="AH280" s="182"/>
      <c r="AI280" s="182"/>
      <c r="AJ280" s="182"/>
      <c r="AK280" s="182"/>
      <c r="AL280" s="237"/>
      <c r="AM280" s="238"/>
      <c r="AN280" s="239"/>
      <c r="AO280" s="238"/>
      <c r="AP280" s="182"/>
      <c r="AQ280" s="182"/>
      <c r="AR280" s="227"/>
      <c r="AS280" s="232"/>
      <c r="AT280" s="232"/>
      <c r="AU280" s="232"/>
      <c r="AV280" s="238"/>
      <c r="AW280" s="240"/>
      <c r="AX280" s="184"/>
      <c r="AY280" s="238"/>
      <c r="AZ280" s="238"/>
      <c r="BA280" s="232"/>
      <c r="BB280" s="238"/>
      <c r="BC280" s="238"/>
      <c r="BD280" s="182"/>
      <c r="BE280" s="182"/>
      <c r="BF280" s="238"/>
      <c r="BG280" s="234" t="str">
        <f t="shared" si="66"/>
        <v>NÃO</v>
      </c>
      <c r="BH280" s="281">
        <f>'TURMA K'!AK38</f>
        <v>0</v>
      </c>
      <c r="BI280" s="281">
        <f>'TURMA K'!AL38</f>
        <v>0</v>
      </c>
      <c r="BJ280" s="281">
        <f>'TURMA K'!AM38</f>
        <v>0</v>
      </c>
      <c r="BK280" s="281" t="str">
        <f>'TURMA K'!AN38</f>
        <v/>
      </c>
      <c r="BL280" s="235" t="str">
        <f>'TURMA K'!AR38</f>
        <v>NÃO</v>
      </c>
      <c r="BM280" s="235">
        <f>'TURMA K'!AS38</f>
        <v>0</v>
      </c>
      <c r="BN280" s="235">
        <f>'TURMA K'!AT38</f>
        <v>0</v>
      </c>
      <c r="BO280" s="235" t="str">
        <f>'TURMA K'!AU38</f>
        <v>NÃO</v>
      </c>
      <c r="BP280" s="235">
        <f>'TURMA K'!AV38</f>
        <v>0</v>
      </c>
      <c r="BQ280" s="235">
        <f>'TURMA K'!AW38</f>
        <v>0</v>
      </c>
      <c r="BS280" s="187"/>
      <c r="BT280" s="187"/>
      <c r="BU280" s="187"/>
      <c r="BV280" s="187"/>
      <c r="BW280" s="187"/>
      <c r="BX280" s="187"/>
      <c r="BY280" s="187"/>
      <c r="BZ280" s="187"/>
      <c r="CA280" s="187"/>
      <c r="CB280" s="187"/>
      <c r="CC280" s="187"/>
      <c r="CD280" s="187"/>
      <c r="CE280" s="187"/>
      <c r="CF280" s="187"/>
      <c r="CG280" s="187"/>
      <c r="CH280" s="187"/>
      <c r="CI280" s="187"/>
      <c r="CJ280" s="187"/>
      <c r="CK280" s="187"/>
      <c r="CL280" s="187"/>
      <c r="CM280" s="187"/>
      <c r="CN280" s="187"/>
      <c r="CO280" s="187"/>
      <c r="CP280" s="187"/>
      <c r="CQ280" s="187"/>
    </row>
    <row r="281" spans="1:95" s="185" customFormat="1" ht="15.75" customHeight="1" x14ac:dyDescent="0.25">
      <c r="A281" s="180">
        <f t="shared" si="57"/>
        <v>2014.3</v>
      </c>
      <c r="B281" s="180" t="str">
        <f t="shared" si="58"/>
        <v>SOLAR</v>
      </c>
      <c r="C281" s="179" t="str">
        <f t="shared" si="59"/>
        <v>COLETIVO PELOURINHO</v>
      </c>
      <c r="D281" s="179" t="str">
        <f t="shared" si="60"/>
        <v>Escola Olodum</v>
      </c>
      <c r="E281" s="179" t="str">
        <f t="shared" si="61"/>
        <v>Vinicius Gomez</v>
      </c>
      <c r="F281" s="179" t="str">
        <f>'TURMA K'!A39</f>
        <v>NÃO</v>
      </c>
      <c r="G281" s="179" t="str">
        <f>'TURMA K'!B39</f>
        <v>NÃO</v>
      </c>
      <c r="H281" s="179" t="str">
        <f>'TURMA K'!C39</f>
        <v>NÃO</v>
      </c>
      <c r="I281" s="179" t="str">
        <f>'TURMA K'!D39</f>
        <v>NÃO</v>
      </c>
      <c r="J281" s="179" t="str">
        <f>'TURMA K'!E39</f>
        <v>NÃO</v>
      </c>
      <c r="K281" s="199" t="str">
        <f>'TURMA K'!F39</f>
        <v>NÃO</v>
      </c>
      <c r="L281" s="180" t="str">
        <f>'TURMA K'!AX39</f>
        <v>NÃO</v>
      </c>
      <c r="M281" s="181">
        <f>'TURMA K'!Z39</f>
        <v>0</v>
      </c>
      <c r="N281" s="181">
        <f>'TURMA K'!H39</f>
        <v>0</v>
      </c>
      <c r="O281" s="182" t="str">
        <f t="shared" si="67"/>
        <v>Sábado</v>
      </c>
      <c r="P281" s="183" t="s">
        <v>151</v>
      </c>
      <c r="Q281" s="182" t="str">
        <f t="shared" si="68"/>
        <v/>
      </c>
      <c r="R281" s="182"/>
      <c r="S281" s="227"/>
      <c r="T281" s="241"/>
      <c r="U281" s="229" t="str">
        <f t="shared" ca="1" si="65"/>
        <v/>
      </c>
      <c r="V281" s="182"/>
      <c r="W281" s="182"/>
      <c r="X281" s="182"/>
      <c r="Y281" s="230"/>
      <c r="Z281" s="248"/>
      <c r="AA281" s="248"/>
      <c r="AB281" s="182"/>
      <c r="AC281" s="182"/>
      <c r="AD281" s="182"/>
      <c r="AE281" s="182"/>
      <c r="AF281" s="182"/>
      <c r="AG281" s="182"/>
      <c r="AH281" s="182"/>
      <c r="AI281" s="182"/>
      <c r="AJ281" s="182"/>
      <c r="AK281" s="182"/>
      <c r="AL281" s="237"/>
      <c r="AM281" s="238"/>
      <c r="AN281" s="239"/>
      <c r="AO281" s="238"/>
      <c r="AP281" s="182"/>
      <c r="AQ281" s="182"/>
      <c r="AR281" s="227"/>
      <c r="AS281" s="232"/>
      <c r="AT281" s="232"/>
      <c r="AU281" s="232"/>
      <c r="AV281" s="238"/>
      <c r="AW281" s="240"/>
      <c r="AX281" s="184"/>
      <c r="AY281" s="238"/>
      <c r="AZ281" s="238"/>
      <c r="BA281" s="232"/>
      <c r="BB281" s="238"/>
      <c r="BC281" s="238"/>
      <c r="BD281" s="182"/>
      <c r="BE281" s="182"/>
      <c r="BF281" s="238"/>
      <c r="BG281" s="234" t="str">
        <f t="shared" si="66"/>
        <v>NÃO</v>
      </c>
      <c r="BH281" s="281">
        <f>'TURMA K'!AK39</f>
        <v>0</v>
      </c>
      <c r="BI281" s="281">
        <f>'TURMA K'!AL39</f>
        <v>0</v>
      </c>
      <c r="BJ281" s="281">
        <f>'TURMA K'!AM39</f>
        <v>0</v>
      </c>
      <c r="BK281" s="281" t="str">
        <f>'TURMA K'!AN39</f>
        <v/>
      </c>
      <c r="BL281" s="235" t="str">
        <f>'TURMA K'!AR39</f>
        <v>NÃO</v>
      </c>
      <c r="BM281" s="235">
        <f>'TURMA K'!AS39</f>
        <v>0</v>
      </c>
      <c r="BN281" s="235">
        <f>'TURMA K'!AT39</f>
        <v>0</v>
      </c>
      <c r="BO281" s="235" t="str">
        <f>'TURMA K'!AU39</f>
        <v>NÃO</v>
      </c>
      <c r="BP281" s="235">
        <f>'TURMA K'!AV39</f>
        <v>0</v>
      </c>
      <c r="BQ281" s="235">
        <f>'TURMA K'!AW39</f>
        <v>0</v>
      </c>
      <c r="BS281" s="187"/>
      <c r="BT281" s="187"/>
      <c r="BU281" s="187"/>
      <c r="BV281" s="187"/>
      <c r="BW281" s="187"/>
      <c r="BX281" s="187"/>
      <c r="BY281" s="187"/>
      <c r="BZ281" s="187"/>
      <c r="CA281" s="187"/>
      <c r="CB281" s="187"/>
      <c r="CC281" s="187"/>
      <c r="CD281" s="187"/>
      <c r="CE281" s="187"/>
      <c r="CF281" s="187"/>
      <c r="CG281" s="187"/>
      <c r="CH281" s="187"/>
      <c r="CI281" s="187"/>
      <c r="CJ281" s="187"/>
      <c r="CK281" s="187"/>
      <c r="CL281" s="187"/>
      <c r="CM281" s="187"/>
      <c r="CN281" s="187"/>
      <c r="CO281" s="187"/>
      <c r="CP281" s="187"/>
      <c r="CQ281" s="187"/>
    </row>
    <row r="282" spans="1:95" s="185" customFormat="1" ht="15.75" customHeight="1" x14ac:dyDescent="0.25">
      <c r="A282" s="180">
        <f t="shared" si="57"/>
        <v>2014.3</v>
      </c>
      <c r="B282" s="180" t="str">
        <f t="shared" si="58"/>
        <v>SOLAR</v>
      </c>
      <c r="C282" s="179" t="str">
        <f t="shared" si="59"/>
        <v>COLETIVO PELOURINHO</v>
      </c>
      <c r="D282" s="179" t="str">
        <f t="shared" si="60"/>
        <v>Escola Olodum</v>
      </c>
      <c r="E282" s="179" t="str">
        <f t="shared" si="61"/>
        <v>Vinicius Gomez</v>
      </c>
      <c r="F282" s="179" t="str">
        <f>'TURMA K'!A40</f>
        <v>NÃO</v>
      </c>
      <c r="G282" s="179" t="str">
        <f>'TURMA K'!B40</f>
        <v>NÃO</v>
      </c>
      <c r="H282" s="179" t="str">
        <f>'TURMA K'!C40</f>
        <v>NÃO</v>
      </c>
      <c r="I282" s="179" t="str">
        <f>'TURMA K'!D40</f>
        <v>NÃO</v>
      </c>
      <c r="J282" s="179" t="str">
        <f>'TURMA K'!E40</f>
        <v>NÃO</v>
      </c>
      <c r="K282" s="199" t="str">
        <f>'TURMA K'!F40</f>
        <v>NÃO</v>
      </c>
      <c r="L282" s="180" t="str">
        <f>'TURMA K'!AX40</f>
        <v>NÃO</v>
      </c>
      <c r="M282" s="181">
        <f>'TURMA K'!Z40</f>
        <v>0</v>
      </c>
      <c r="N282" s="181">
        <f>'TURMA K'!H40</f>
        <v>0</v>
      </c>
      <c r="O282" s="182" t="str">
        <f t="shared" si="67"/>
        <v>Sábado</v>
      </c>
      <c r="P282" s="183" t="s">
        <v>151</v>
      </c>
      <c r="Q282" s="182" t="str">
        <f t="shared" si="68"/>
        <v/>
      </c>
      <c r="R282" s="182"/>
      <c r="S282" s="227"/>
      <c r="T282" s="241"/>
      <c r="U282" s="229" t="str">
        <f t="shared" ca="1" si="65"/>
        <v/>
      </c>
      <c r="V282" s="182"/>
      <c r="W282" s="182"/>
      <c r="X282" s="182"/>
      <c r="Y282" s="230"/>
      <c r="Z282" s="248"/>
      <c r="AA282" s="248"/>
      <c r="AB282" s="182"/>
      <c r="AC282" s="182"/>
      <c r="AD282" s="182"/>
      <c r="AE282" s="182"/>
      <c r="AF282" s="182"/>
      <c r="AG282" s="182"/>
      <c r="AH282" s="182"/>
      <c r="AI282" s="182"/>
      <c r="AJ282" s="182"/>
      <c r="AK282" s="182"/>
      <c r="AL282" s="237"/>
      <c r="AM282" s="238"/>
      <c r="AN282" s="239"/>
      <c r="AO282" s="238"/>
      <c r="AP282" s="182"/>
      <c r="AQ282" s="182"/>
      <c r="AR282" s="227"/>
      <c r="AS282" s="232"/>
      <c r="AT282" s="232"/>
      <c r="AU282" s="232"/>
      <c r="AV282" s="238"/>
      <c r="AW282" s="240"/>
      <c r="AX282" s="184"/>
      <c r="AY282" s="238"/>
      <c r="AZ282" s="238"/>
      <c r="BA282" s="232"/>
      <c r="BB282" s="238"/>
      <c r="BC282" s="238"/>
      <c r="BD282" s="182"/>
      <c r="BE282" s="182"/>
      <c r="BF282" s="238"/>
      <c r="BG282" s="234" t="str">
        <f t="shared" si="66"/>
        <v>NÃO</v>
      </c>
      <c r="BH282" s="281">
        <f>'TURMA K'!AK40</f>
        <v>0</v>
      </c>
      <c r="BI282" s="281">
        <f>'TURMA K'!AL40</f>
        <v>0</v>
      </c>
      <c r="BJ282" s="281">
        <f>'TURMA K'!AM40</f>
        <v>0</v>
      </c>
      <c r="BK282" s="281" t="str">
        <f>'TURMA K'!AN40</f>
        <v/>
      </c>
      <c r="BL282" s="235" t="str">
        <f>'TURMA K'!AR40</f>
        <v>NÃO</v>
      </c>
      <c r="BM282" s="235">
        <f>'TURMA K'!AS40</f>
        <v>0</v>
      </c>
      <c r="BN282" s="235">
        <f>'TURMA K'!AT40</f>
        <v>0</v>
      </c>
      <c r="BO282" s="235" t="str">
        <f>'TURMA K'!AU40</f>
        <v>NÃO</v>
      </c>
      <c r="BP282" s="235">
        <f>'TURMA K'!AV40</f>
        <v>0</v>
      </c>
      <c r="BQ282" s="235">
        <f>'TURMA K'!AW40</f>
        <v>0</v>
      </c>
      <c r="BS282" s="187"/>
      <c r="BT282" s="187"/>
      <c r="BU282" s="187"/>
      <c r="BV282" s="187"/>
      <c r="BW282" s="187"/>
      <c r="BX282" s="187"/>
      <c r="BY282" s="187"/>
      <c r="BZ282" s="187"/>
      <c r="CA282" s="187"/>
      <c r="CB282" s="187"/>
      <c r="CC282" s="187"/>
      <c r="CD282" s="187"/>
      <c r="CE282" s="187"/>
      <c r="CF282" s="187"/>
      <c r="CG282" s="187"/>
      <c r="CH282" s="187"/>
      <c r="CI282" s="187"/>
      <c r="CJ282" s="187"/>
      <c r="CK282" s="187"/>
      <c r="CL282" s="187"/>
      <c r="CM282" s="187"/>
      <c r="CN282" s="187"/>
      <c r="CO282" s="187"/>
      <c r="CP282" s="187"/>
      <c r="CQ282" s="187"/>
    </row>
    <row r="283" spans="1:95" s="185" customFormat="1" ht="15.75" customHeight="1" x14ac:dyDescent="0.25">
      <c r="A283" s="180">
        <f t="shared" si="57"/>
        <v>2014.3</v>
      </c>
      <c r="B283" s="180" t="str">
        <f t="shared" si="58"/>
        <v>SOLAR</v>
      </c>
      <c r="C283" s="179" t="str">
        <f t="shared" si="59"/>
        <v>COLETIVO PELOURINHO</v>
      </c>
      <c r="D283" s="179" t="str">
        <f t="shared" si="60"/>
        <v>Escola Olodum</v>
      </c>
      <c r="E283" s="179" t="str">
        <f t="shared" si="61"/>
        <v>Vinicius Gomez</v>
      </c>
      <c r="F283" s="179" t="str">
        <f>'TURMA K'!A41</f>
        <v>NÃO</v>
      </c>
      <c r="G283" s="179" t="str">
        <f>'TURMA K'!B41</f>
        <v>NÃO</v>
      </c>
      <c r="H283" s="179" t="str">
        <f>'TURMA K'!C41</f>
        <v>NÃO</v>
      </c>
      <c r="I283" s="179" t="str">
        <f>'TURMA K'!D41</f>
        <v>NÃO</v>
      </c>
      <c r="J283" s="179" t="str">
        <f>'TURMA K'!E41</f>
        <v>NÃO</v>
      </c>
      <c r="K283" s="199" t="str">
        <f>'TURMA K'!F41</f>
        <v>NÃO</v>
      </c>
      <c r="L283" s="180" t="str">
        <f>'TURMA K'!AX41</f>
        <v>NÃO</v>
      </c>
      <c r="M283" s="181">
        <f>'TURMA K'!Z41</f>
        <v>0</v>
      </c>
      <c r="N283" s="181">
        <f>'TURMA K'!H41</f>
        <v>0</v>
      </c>
      <c r="O283" s="182" t="str">
        <f t="shared" si="67"/>
        <v>Sábado</v>
      </c>
      <c r="P283" s="183" t="s">
        <v>151</v>
      </c>
      <c r="Q283" s="182" t="str">
        <f t="shared" si="68"/>
        <v/>
      </c>
      <c r="R283" s="182"/>
      <c r="S283" s="227"/>
      <c r="T283" s="241"/>
      <c r="U283" s="229" t="str">
        <f t="shared" ca="1" si="65"/>
        <v/>
      </c>
      <c r="V283" s="182"/>
      <c r="W283" s="182"/>
      <c r="X283" s="182"/>
      <c r="Y283" s="230"/>
      <c r="Z283" s="248"/>
      <c r="AA283" s="248"/>
      <c r="AB283" s="182"/>
      <c r="AC283" s="182"/>
      <c r="AD283" s="182"/>
      <c r="AE283" s="182"/>
      <c r="AF283" s="182"/>
      <c r="AG283" s="182"/>
      <c r="AH283" s="182"/>
      <c r="AI283" s="182"/>
      <c r="AJ283" s="182"/>
      <c r="AK283" s="182"/>
      <c r="AL283" s="237"/>
      <c r="AM283" s="238"/>
      <c r="AN283" s="239"/>
      <c r="AO283" s="238"/>
      <c r="AP283" s="182"/>
      <c r="AQ283" s="182"/>
      <c r="AR283" s="227"/>
      <c r="AS283" s="232"/>
      <c r="AT283" s="232"/>
      <c r="AU283" s="232"/>
      <c r="AV283" s="238"/>
      <c r="AW283" s="240"/>
      <c r="AX283" s="184"/>
      <c r="AY283" s="238"/>
      <c r="AZ283" s="238"/>
      <c r="BA283" s="232"/>
      <c r="BB283" s="238"/>
      <c r="BC283" s="238"/>
      <c r="BD283" s="182"/>
      <c r="BE283" s="182"/>
      <c r="BF283" s="238"/>
      <c r="BG283" s="234" t="str">
        <f t="shared" si="66"/>
        <v>NÃO</v>
      </c>
      <c r="BH283" s="281">
        <f>'TURMA K'!AK41</f>
        <v>0</v>
      </c>
      <c r="BI283" s="281">
        <f>'TURMA K'!AL41</f>
        <v>0</v>
      </c>
      <c r="BJ283" s="281">
        <f>'TURMA K'!AM41</f>
        <v>0</v>
      </c>
      <c r="BK283" s="281" t="str">
        <f>'TURMA K'!AN41</f>
        <v/>
      </c>
      <c r="BL283" s="235" t="str">
        <f>'TURMA K'!AR41</f>
        <v>NÃO</v>
      </c>
      <c r="BM283" s="235">
        <f>'TURMA K'!AS41</f>
        <v>0</v>
      </c>
      <c r="BN283" s="235">
        <f>'TURMA K'!AT41</f>
        <v>0</v>
      </c>
      <c r="BO283" s="235" t="str">
        <f>'TURMA K'!AU41</f>
        <v>NÃO</v>
      </c>
      <c r="BP283" s="235">
        <f>'TURMA K'!AV41</f>
        <v>0</v>
      </c>
      <c r="BQ283" s="235">
        <f>'TURMA K'!AW41</f>
        <v>0</v>
      </c>
      <c r="BS283" s="187"/>
      <c r="BT283" s="187"/>
      <c r="BU283" s="187"/>
      <c r="BV283" s="187"/>
      <c r="BW283" s="187"/>
      <c r="BX283" s="187"/>
      <c r="BY283" s="187"/>
      <c r="BZ283" s="187"/>
      <c r="CA283" s="187"/>
      <c r="CB283" s="187"/>
      <c r="CC283" s="187"/>
      <c r="CD283" s="187"/>
      <c r="CE283" s="187"/>
      <c r="CF283" s="187"/>
      <c r="CG283" s="187"/>
      <c r="CH283" s="187"/>
      <c r="CI283" s="187"/>
      <c r="CJ283" s="187"/>
      <c r="CK283" s="187"/>
      <c r="CL283" s="187"/>
      <c r="CM283" s="187"/>
      <c r="CN283" s="187"/>
      <c r="CO283" s="187"/>
      <c r="CP283" s="187"/>
      <c r="CQ283" s="187"/>
    </row>
    <row r="284" spans="1:95" s="185" customFormat="1" ht="15.75" customHeight="1" x14ac:dyDescent="0.25">
      <c r="A284" s="180">
        <f t="shared" si="57"/>
        <v>2014.3</v>
      </c>
      <c r="B284" s="180" t="str">
        <f t="shared" si="58"/>
        <v>SOLAR</v>
      </c>
      <c r="C284" s="179" t="str">
        <f t="shared" si="59"/>
        <v>COLETIVO PELOURINHO</v>
      </c>
      <c r="D284" s="179" t="str">
        <f t="shared" si="60"/>
        <v>Escola Olodum</v>
      </c>
      <c r="E284" s="179" t="str">
        <f t="shared" si="61"/>
        <v>Vinicius Gomez</v>
      </c>
      <c r="F284" s="179" t="str">
        <f>'TURMA K'!A42</f>
        <v>NÃO</v>
      </c>
      <c r="G284" s="179" t="str">
        <f>'TURMA K'!B42</f>
        <v>NÃO</v>
      </c>
      <c r="H284" s="179" t="str">
        <f>'TURMA K'!C42</f>
        <v>NÃO</v>
      </c>
      <c r="I284" s="179" t="str">
        <f>'TURMA K'!D42</f>
        <v>NÃO</v>
      </c>
      <c r="J284" s="179" t="str">
        <f>'TURMA K'!E42</f>
        <v>NÃO</v>
      </c>
      <c r="K284" s="199" t="str">
        <f>'TURMA K'!F42</f>
        <v>NÃO</v>
      </c>
      <c r="L284" s="180" t="str">
        <f>'TURMA K'!AX42</f>
        <v>NÃO</v>
      </c>
      <c r="M284" s="181">
        <f>'TURMA K'!Z42</f>
        <v>0</v>
      </c>
      <c r="N284" s="181">
        <f>'TURMA K'!H42</f>
        <v>0</v>
      </c>
      <c r="O284" s="182" t="str">
        <f t="shared" si="67"/>
        <v>Sábado</v>
      </c>
      <c r="P284" s="183" t="s">
        <v>151</v>
      </c>
      <c r="Q284" s="182" t="str">
        <f t="shared" si="68"/>
        <v/>
      </c>
      <c r="R284" s="182"/>
      <c r="S284" s="227"/>
      <c r="T284" s="241"/>
      <c r="U284" s="229" t="str">
        <f t="shared" ca="1" si="65"/>
        <v/>
      </c>
      <c r="V284" s="182"/>
      <c r="W284" s="182"/>
      <c r="X284" s="182"/>
      <c r="Y284" s="230"/>
      <c r="Z284" s="248"/>
      <c r="AA284" s="248"/>
      <c r="AB284" s="182"/>
      <c r="AC284" s="182"/>
      <c r="AD284" s="182"/>
      <c r="AE284" s="182"/>
      <c r="AF284" s="182"/>
      <c r="AG284" s="182"/>
      <c r="AH284" s="182"/>
      <c r="AI284" s="182"/>
      <c r="AJ284" s="182"/>
      <c r="AK284" s="182"/>
      <c r="AL284" s="237"/>
      <c r="AM284" s="238"/>
      <c r="AN284" s="239"/>
      <c r="AO284" s="238"/>
      <c r="AP284" s="182"/>
      <c r="AQ284" s="182"/>
      <c r="AR284" s="227"/>
      <c r="AS284" s="232"/>
      <c r="AT284" s="232"/>
      <c r="AU284" s="232"/>
      <c r="AV284" s="238"/>
      <c r="AW284" s="240"/>
      <c r="AX284" s="184"/>
      <c r="AY284" s="238"/>
      <c r="AZ284" s="238"/>
      <c r="BA284" s="232"/>
      <c r="BB284" s="238"/>
      <c r="BC284" s="238"/>
      <c r="BD284" s="182"/>
      <c r="BE284" s="182"/>
      <c r="BF284" s="238"/>
      <c r="BG284" s="234" t="str">
        <f t="shared" si="66"/>
        <v>NÃO</v>
      </c>
      <c r="BH284" s="281">
        <f>'TURMA K'!AK42</f>
        <v>0</v>
      </c>
      <c r="BI284" s="281">
        <f>'TURMA K'!AL42</f>
        <v>0</v>
      </c>
      <c r="BJ284" s="281">
        <f>'TURMA K'!AM42</f>
        <v>0</v>
      </c>
      <c r="BK284" s="281" t="str">
        <f>'TURMA K'!AN42</f>
        <v/>
      </c>
      <c r="BL284" s="235" t="str">
        <f>'TURMA K'!AR42</f>
        <v>NÃO</v>
      </c>
      <c r="BM284" s="235">
        <f>'TURMA K'!AS42</f>
        <v>0</v>
      </c>
      <c r="BN284" s="235">
        <f>'TURMA K'!AT42</f>
        <v>0</v>
      </c>
      <c r="BO284" s="235" t="str">
        <f>'TURMA K'!AU42</f>
        <v>NÃO</v>
      </c>
      <c r="BP284" s="235">
        <f>'TURMA K'!AV42</f>
        <v>0</v>
      </c>
      <c r="BQ284" s="235">
        <f>'TURMA K'!AW42</f>
        <v>0</v>
      </c>
      <c r="BS284" s="187"/>
      <c r="BT284" s="187"/>
      <c r="BU284" s="187"/>
      <c r="BV284" s="187"/>
      <c r="BW284" s="187"/>
      <c r="BX284" s="187"/>
      <c r="BY284" s="187"/>
      <c r="BZ284" s="187"/>
      <c r="CA284" s="187"/>
      <c r="CB284" s="187"/>
      <c r="CC284" s="187"/>
      <c r="CD284" s="187"/>
      <c r="CE284" s="187"/>
      <c r="CF284" s="187"/>
      <c r="CG284" s="187"/>
      <c r="CH284" s="187"/>
      <c r="CI284" s="187"/>
      <c r="CJ284" s="187"/>
      <c r="CK284" s="187"/>
      <c r="CL284" s="187"/>
      <c r="CM284" s="187"/>
      <c r="CN284" s="187"/>
      <c r="CO284" s="187"/>
      <c r="CP284" s="187"/>
      <c r="CQ284" s="187"/>
    </row>
    <row r="285" spans="1:95" s="185" customFormat="1" ht="15.75" customHeight="1" x14ac:dyDescent="0.25">
      <c r="A285" s="180">
        <f t="shared" si="57"/>
        <v>2014.3</v>
      </c>
      <c r="B285" s="180" t="str">
        <f t="shared" si="58"/>
        <v>SOLAR</v>
      </c>
      <c r="C285" s="179" t="str">
        <f t="shared" si="59"/>
        <v>COLETIVO PELOURINHO</v>
      </c>
      <c r="D285" s="179" t="str">
        <f t="shared" si="60"/>
        <v>Escola Olodum</v>
      </c>
      <c r="E285" s="179" t="str">
        <f t="shared" si="61"/>
        <v>Vinicius Gomez</v>
      </c>
      <c r="F285" s="179" t="str">
        <f>'TURMA K'!A43</f>
        <v>NÃO</v>
      </c>
      <c r="G285" s="179" t="str">
        <f>'TURMA K'!B43</f>
        <v>NÃO</v>
      </c>
      <c r="H285" s="179" t="str">
        <f>'TURMA K'!C43</f>
        <v>NÃO</v>
      </c>
      <c r="I285" s="179" t="str">
        <f>'TURMA K'!D43</f>
        <v>NÃO</v>
      </c>
      <c r="J285" s="179" t="str">
        <f>'TURMA K'!E43</f>
        <v>NÃO</v>
      </c>
      <c r="K285" s="199" t="str">
        <f>'TURMA K'!F43</f>
        <v>NÃO</v>
      </c>
      <c r="L285" s="180" t="str">
        <f>'TURMA K'!AX43</f>
        <v>NÃO</v>
      </c>
      <c r="M285" s="181">
        <f>'TURMA K'!Z43</f>
        <v>0</v>
      </c>
      <c r="N285" s="181">
        <f>'TURMA K'!H43</f>
        <v>0</v>
      </c>
      <c r="O285" s="182" t="str">
        <f t="shared" si="67"/>
        <v>Sábado</v>
      </c>
      <c r="P285" s="183" t="s">
        <v>151</v>
      </c>
      <c r="Q285" s="182" t="str">
        <f t="shared" si="68"/>
        <v/>
      </c>
      <c r="R285" s="182"/>
      <c r="S285" s="227"/>
      <c r="T285" s="241"/>
      <c r="U285" s="229" t="str">
        <f t="shared" ca="1" si="65"/>
        <v/>
      </c>
      <c r="V285" s="182"/>
      <c r="W285" s="182"/>
      <c r="X285" s="182"/>
      <c r="Y285" s="230"/>
      <c r="Z285" s="248"/>
      <c r="AA285" s="248"/>
      <c r="AB285" s="182"/>
      <c r="AC285" s="182"/>
      <c r="AD285" s="182"/>
      <c r="AE285" s="182"/>
      <c r="AF285" s="182"/>
      <c r="AG285" s="182"/>
      <c r="AH285" s="182"/>
      <c r="AI285" s="182"/>
      <c r="AJ285" s="182"/>
      <c r="AK285" s="182"/>
      <c r="AL285" s="237"/>
      <c r="AM285" s="238"/>
      <c r="AN285" s="239"/>
      <c r="AO285" s="238"/>
      <c r="AP285" s="182"/>
      <c r="AQ285" s="182"/>
      <c r="AR285" s="227"/>
      <c r="AS285" s="232"/>
      <c r="AT285" s="232"/>
      <c r="AU285" s="232"/>
      <c r="AV285" s="238"/>
      <c r="AW285" s="240"/>
      <c r="AX285" s="184"/>
      <c r="AY285" s="238"/>
      <c r="AZ285" s="238"/>
      <c r="BA285" s="232"/>
      <c r="BB285" s="238"/>
      <c r="BC285" s="238"/>
      <c r="BD285" s="182"/>
      <c r="BE285" s="182"/>
      <c r="BF285" s="238"/>
      <c r="BG285" s="234" t="str">
        <f t="shared" si="66"/>
        <v>NÃO</v>
      </c>
      <c r="BH285" s="281">
        <f>'TURMA K'!AK43</f>
        <v>0</v>
      </c>
      <c r="BI285" s="281">
        <f>'TURMA K'!AL43</f>
        <v>0</v>
      </c>
      <c r="BJ285" s="281">
        <f>'TURMA K'!AM43</f>
        <v>0</v>
      </c>
      <c r="BK285" s="281" t="str">
        <f>'TURMA K'!AN43</f>
        <v/>
      </c>
      <c r="BL285" s="235" t="str">
        <f>'TURMA K'!AR43</f>
        <v>NÃO</v>
      </c>
      <c r="BM285" s="235">
        <f>'TURMA K'!AS43</f>
        <v>0</v>
      </c>
      <c r="BN285" s="235">
        <f>'TURMA K'!AT43</f>
        <v>0</v>
      </c>
      <c r="BO285" s="235" t="str">
        <f>'TURMA K'!AU43</f>
        <v>NÃO</v>
      </c>
      <c r="BP285" s="235">
        <f>'TURMA K'!AV43</f>
        <v>0</v>
      </c>
      <c r="BQ285" s="235">
        <f>'TURMA K'!AW43</f>
        <v>0</v>
      </c>
      <c r="BS285" s="187"/>
      <c r="BT285" s="187"/>
      <c r="BU285" s="187"/>
      <c r="BV285" s="187"/>
      <c r="BW285" s="187"/>
      <c r="BX285" s="187"/>
      <c r="BY285" s="187"/>
      <c r="BZ285" s="187"/>
      <c r="CA285" s="187"/>
      <c r="CB285" s="187"/>
      <c r="CC285" s="187"/>
      <c r="CD285" s="187"/>
      <c r="CE285" s="187"/>
      <c r="CF285" s="187"/>
      <c r="CG285" s="187"/>
      <c r="CH285" s="187"/>
      <c r="CI285" s="187"/>
      <c r="CJ285" s="187"/>
      <c r="CK285" s="187"/>
      <c r="CL285" s="187"/>
      <c r="CM285" s="187"/>
      <c r="CN285" s="187"/>
      <c r="CO285" s="187"/>
      <c r="CP285" s="187"/>
      <c r="CQ285" s="187"/>
    </row>
    <row r="286" spans="1:95" s="185" customFormat="1" ht="15.75" customHeight="1" x14ac:dyDescent="0.25">
      <c r="A286" s="180">
        <f t="shared" si="57"/>
        <v>2014.3</v>
      </c>
      <c r="B286" s="180" t="str">
        <f t="shared" si="58"/>
        <v>SOLAR</v>
      </c>
      <c r="C286" s="179" t="str">
        <f t="shared" si="59"/>
        <v>COLETIVO PELOURINHO</v>
      </c>
      <c r="D286" s="179" t="str">
        <f t="shared" si="60"/>
        <v>Escola Olodum</v>
      </c>
      <c r="E286" s="179" t="str">
        <f t="shared" si="61"/>
        <v>Vinicius Gomez</v>
      </c>
      <c r="F286" s="179" t="str">
        <f>'TURMA K'!A44</f>
        <v>NÃO</v>
      </c>
      <c r="G286" s="179" t="str">
        <f>'TURMA K'!B44</f>
        <v>NÃO</v>
      </c>
      <c r="H286" s="179" t="str">
        <f>'TURMA K'!C44</f>
        <v>NÃO</v>
      </c>
      <c r="I286" s="179" t="str">
        <f>'TURMA K'!D44</f>
        <v>NÃO</v>
      </c>
      <c r="J286" s="179" t="str">
        <f>'TURMA K'!E44</f>
        <v>NÃO</v>
      </c>
      <c r="K286" s="199" t="str">
        <f>'TURMA K'!F44</f>
        <v>NÃO</v>
      </c>
      <c r="L286" s="180" t="str">
        <f>'TURMA K'!AX44</f>
        <v>NÃO</v>
      </c>
      <c r="M286" s="181">
        <f>'TURMA K'!Z44</f>
        <v>0</v>
      </c>
      <c r="N286" s="181">
        <f>'TURMA K'!H44</f>
        <v>0</v>
      </c>
      <c r="O286" s="182" t="str">
        <f t="shared" si="67"/>
        <v>Sábado</v>
      </c>
      <c r="P286" s="183" t="s">
        <v>151</v>
      </c>
      <c r="Q286" s="182" t="str">
        <f t="shared" si="68"/>
        <v/>
      </c>
      <c r="R286" s="182"/>
      <c r="S286" s="227"/>
      <c r="T286" s="241"/>
      <c r="U286" s="229" t="str">
        <f t="shared" ca="1" si="65"/>
        <v/>
      </c>
      <c r="V286" s="182"/>
      <c r="W286" s="182"/>
      <c r="X286" s="182"/>
      <c r="Y286" s="230"/>
      <c r="Z286" s="248"/>
      <c r="AA286" s="248"/>
      <c r="AB286" s="182"/>
      <c r="AC286" s="182"/>
      <c r="AD286" s="182"/>
      <c r="AE286" s="182"/>
      <c r="AF286" s="182"/>
      <c r="AG286" s="182"/>
      <c r="AH286" s="182"/>
      <c r="AI286" s="182"/>
      <c r="AJ286" s="182"/>
      <c r="AK286" s="182"/>
      <c r="AL286" s="237"/>
      <c r="AM286" s="238"/>
      <c r="AN286" s="239"/>
      <c r="AO286" s="238"/>
      <c r="AP286" s="182"/>
      <c r="AQ286" s="182"/>
      <c r="AR286" s="227"/>
      <c r="AS286" s="232"/>
      <c r="AT286" s="232"/>
      <c r="AU286" s="232"/>
      <c r="AV286" s="238"/>
      <c r="AW286" s="240"/>
      <c r="AX286" s="184"/>
      <c r="AY286" s="238"/>
      <c r="AZ286" s="238"/>
      <c r="BA286" s="232"/>
      <c r="BB286" s="238"/>
      <c r="BC286" s="238"/>
      <c r="BD286" s="182"/>
      <c r="BE286" s="182"/>
      <c r="BF286" s="238"/>
      <c r="BG286" s="234" t="str">
        <f t="shared" si="66"/>
        <v>NÃO</v>
      </c>
      <c r="BH286" s="281">
        <f>'TURMA K'!AK44</f>
        <v>0</v>
      </c>
      <c r="BI286" s="281">
        <f>'TURMA K'!AL44</f>
        <v>0</v>
      </c>
      <c r="BJ286" s="281">
        <f>'TURMA K'!AM44</f>
        <v>0</v>
      </c>
      <c r="BK286" s="281" t="str">
        <f>'TURMA K'!AN44</f>
        <v/>
      </c>
      <c r="BL286" s="235" t="str">
        <f>'TURMA K'!AR44</f>
        <v>NÃO</v>
      </c>
      <c r="BM286" s="235">
        <f>'TURMA K'!AS44</f>
        <v>0</v>
      </c>
      <c r="BN286" s="235">
        <f>'TURMA K'!AT44</f>
        <v>0</v>
      </c>
      <c r="BO286" s="235" t="str">
        <f>'TURMA K'!AU44</f>
        <v>NÃO</v>
      </c>
      <c r="BP286" s="235">
        <f>'TURMA K'!AV44</f>
        <v>0</v>
      </c>
      <c r="BQ286" s="235">
        <f>'TURMA K'!AW44</f>
        <v>0</v>
      </c>
      <c r="BS286" s="187"/>
      <c r="BT286" s="187"/>
      <c r="BU286" s="187"/>
      <c r="BV286" s="187"/>
      <c r="BW286" s="187"/>
      <c r="BX286" s="187"/>
      <c r="BY286" s="187"/>
      <c r="BZ286" s="187"/>
      <c r="CA286" s="187"/>
      <c r="CB286" s="187"/>
      <c r="CC286" s="187"/>
      <c r="CD286" s="187"/>
      <c r="CE286" s="187"/>
      <c r="CF286" s="187"/>
      <c r="CG286" s="187"/>
      <c r="CH286" s="187"/>
      <c r="CI286" s="187"/>
      <c r="CJ286" s="187"/>
      <c r="CK286" s="187"/>
      <c r="CL286" s="187"/>
      <c r="CM286" s="187"/>
      <c r="CN286" s="187"/>
      <c r="CO286" s="187"/>
      <c r="CP286" s="187"/>
      <c r="CQ286" s="187"/>
    </row>
    <row r="287" spans="1:95" s="185" customFormat="1" ht="15.75" customHeight="1" x14ac:dyDescent="0.25">
      <c r="A287" s="180">
        <f t="shared" si="57"/>
        <v>2014.3</v>
      </c>
      <c r="B287" s="180" t="str">
        <f t="shared" si="58"/>
        <v>SOLAR</v>
      </c>
      <c r="C287" s="179" t="str">
        <f t="shared" si="59"/>
        <v>COLETIVO PELOURINHO</v>
      </c>
      <c r="D287" s="179" t="str">
        <f t="shared" si="60"/>
        <v>Escola Olodum</v>
      </c>
      <c r="E287" s="179" t="str">
        <f t="shared" si="61"/>
        <v>Vinicius Gomez</v>
      </c>
      <c r="F287" s="179" t="str">
        <f>'TURMA K'!A45</f>
        <v>NÃO</v>
      </c>
      <c r="G287" s="179" t="str">
        <f>'TURMA K'!B45</f>
        <v>NÃO</v>
      </c>
      <c r="H287" s="179" t="str">
        <f>'TURMA K'!C45</f>
        <v>NÃO</v>
      </c>
      <c r="I287" s="179" t="str">
        <f>'TURMA K'!D45</f>
        <v>NÃO</v>
      </c>
      <c r="J287" s="179" t="str">
        <f>'TURMA K'!E45</f>
        <v>NÃO</v>
      </c>
      <c r="K287" s="199" t="str">
        <f>'TURMA K'!F45</f>
        <v>NÃO</v>
      </c>
      <c r="L287" s="180" t="str">
        <f>'TURMA K'!AX45</f>
        <v>NÃO</v>
      </c>
      <c r="M287" s="181">
        <f>'TURMA K'!Z45</f>
        <v>0</v>
      </c>
      <c r="N287" s="181">
        <f>'TURMA K'!H45</f>
        <v>0</v>
      </c>
      <c r="O287" s="182" t="str">
        <f t="shared" si="67"/>
        <v>Sábado</v>
      </c>
      <c r="P287" s="183" t="s">
        <v>151</v>
      </c>
      <c r="Q287" s="182" t="str">
        <f t="shared" si="68"/>
        <v/>
      </c>
      <c r="R287" s="182"/>
      <c r="S287" s="227"/>
      <c r="T287" s="241"/>
      <c r="U287" s="229" t="str">
        <f t="shared" ca="1" si="65"/>
        <v/>
      </c>
      <c r="V287" s="182"/>
      <c r="W287" s="182"/>
      <c r="X287" s="182"/>
      <c r="Y287" s="230"/>
      <c r="Z287" s="248"/>
      <c r="AA287" s="248"/>
      <c r="AB287" s="182"/>
      <c r="AC287" s="182"/>
      <c r="AD287" s="182"/>
      <c r="AE287" s="182"/>
      <c r="AF287" s="182"/>
      <c r="AG287" s="182"/>
      <c r="AH287" s="182"/>
      <c r="AI287" s="182"/>
      <c r="AJ287" s="182"/>
      <c r="AK287" s="182"/>
      <c r="AL287" s="237"/>
      <c r="AM287" s="238"/>
      <c r="AN287" s="239"/>
      <c r="AO287" s="238"/>
      <c r="AP287" s="182"/>
      <c r="AQ287" s="182"/>
      <c r="AR287" s="227"/>
      <c r="AS287" s="232"/>
      <c r="AT287" s="232"/>
      <c r="AU287" s="232"/>
      <c r="AV287" s="238"/>
      <c r="AW287" s="240"/>
      <c r="AX287" s="184"/>
      <c r="AY287" s="238"/>
      <c r="AZ287" s="238"/>
      <c r="BA287" s="232"/>
      <c r="BB287" s="238"/>
      <c r="BC287" s="238"/>
      <c r="BD287" s="182"/>
      <c r="BE287" s="182"/>
      <c r="BF287" s="238"/>
      <c r="BG287" s="234" t="str">
        <f t="shared" si="66"/>
        <v>NÃO</v>
      </c>
      <c r="BH287" s="281">
        <f>'TURMA K'!AK45</f>
        <v>0</v>
      </c>
      <c r="BI287" s="281">
        <f>'TURMA K'!AL45</f>
        <v>0</v>
      </c>
      <c r="BJ287" s="281">
        <f>'TURMA K'!AM45</f>
        <v>0</v>
      </c>
      <c r="BK287" s="281" t="str">
        <f>'TURMA K'!AN45</f>
        <v/>
      </c>
      <c r="BL287" s="235" t="str">
        <f>'TURMA K'!AR45</f>
        <v>NÃO</v>
      </c>
      <c r="BM287" s="235">
        <f>'TURMA K'!AS45</f>
        <v>0</v>
      </c>
      <c r="BN287" s="235">
        <f>'TURMA K'!AT45</f>
        <v>0</v>
      </c>
      <c r="BO287" s="235" t="str">
        <f>'TURMA K'!AU45</f>
        <v>NÃO</v>
      </c>
      <c r="BP287" s="235">
        <f>'TURMA K'!AV45</f>
        <v>0</v>
      </c>
      <c r="BQ287" s="235">
        <f>'TURMA K'!AW45</f>
        <v>0</v>
      </c>
      <c r="BS287" s="187"/>
      <c r="BT287" s="187"/>
      <c r="BU287" s="187"/>
      <c r="BV287" s="187"/>
      <c r="BW287" s="187"/>
      <c r="BX287" s="187"/>
      <c r="BY287" s="187"/>
      <c r="BZ287" s="187"/>
      <c r="CA287" s="187"/>
      <c r="CB287" s="187"/>
      <c r="CC287" s="187"/>
      <c r="CD287" s="187"/>
      <c r="CE287" s="187"/>
      <c r="CF287" s="187"/>
      <c r="CG287" s="187"/>
      <c r="CH287" s="187"/>
      <c r="CI287" s="187"/>
      <c r="CJ287" s="187"/>
      <c r="CK287" s="187"/>
      <c r="CL287" s="187"/>
      <c r="CM287" s="187"/>
      <c r="CN287" s="187"/>
      <c r="CO287" s="187"/>
      <c r="CP287" s="187"/>
      <c r="CQ287" s="187"/>
    </row>
    <row r="288" spans="1:95" s="185" customFormat="1" ht="15.75" customHeight="1" x14ac:dyDescent="0.25">
      <c r="A288" s="180">
        <f t="shared" si="57"/>
        <v>2014.3</v>
      </c>
      <c r="B288" s="180" t="str">
        <f t="shared" si="58"/>
        <v>SOLAR</v>
      </c>
      <c r="C288" s="179" t="str">
        <f t="shared" si="59"/>
        <v>COLETIVO PELOURINHO</v>
      </c>
      <c r="D288" s="179" t="str">
        <f t="shared" si="60"/>
        <v>Escola Olodum</v>
      </c>
      <c r="E288" s="179" t="str">
        <f t="shared" si="61"/>
        <v>Vinicius Gomez</v>
      </c>
      <c r="F288" s="179" t="str">
        <f>'TURMA K'!A46</f>
        <v>NÃO</v>
      </c>
      <c r="G288" s="179" t="str">
        <f>'TURMA K'!B46</f>
        <v>NÃO</v>
      </c>
      <c r="H288" s="179" t="str">
        <f>'TURMA K'!C46</f>
        <v>NÃO</v>
      </c>
      <c r="I288" s="179" t="str">
        <f>'TURMA K'!D46</f>
        <v>NÃO</v>
      </c>
      <c r="J288" s="179" t="str">
        <f>'TURMA K'!E46</f>
        <v>NÃO</v>
      </c>
      <c r="K288" s="199" t="str">
        <f>'TURMA K'!F46</f>
        <v>NÃO</v>
      </c>
      <c r="L288" s="180" t="str">
        <f>'TURMA K'!AX46</f>
        <v>NÃO</v>
      </c>
      <c r="M288" s="181">
        <f>'TURMA K'!Z46</f>
        <v>0</v>
      </c>
      <c r="N288" s="181">
        <f>'TURMA K'!H46</f>
        <v>0</v>
      </c>
      <c r="O288" s="182" t="str">
        <f t="shared" si="67"/>
        <v>Sábado</v>
      </c>
      <c r="P288" s="183" t="s">
        <v>151</v>
      </c>
      <c r="Q288" s="182" t="str">
        <f t="shared" si="68"/>
        <v/>
      </c>
      <c r="R288" s="182"/>
      <c r="S288" s="227"/>
      <c r="T288" s="228"/>
      <c r="U288" s="229" t="str">
        <f t="shared" ca="1" si="65"/>
        <v/>
      </c>
      <c r="V288" s="182"/>
      <c r="W288" s="182"/>
      <c r="X288" s="182"/>
      <c r="Y288" s="230"/>
      <c r="Z288" s="248"/>
      <c r="AA288" s="248"/>
      <c r="AB288" s="182"/>
      <c r="AC288" s="182"/>
      <c r="AD288" s="182"/>
      <c r="AE288" s="182"/>
      <c r="AF288" s="182"/>
      <c r="AG288" s="182"/>
      <c r="AH288" s="182"/>
      <c r="AI288" s="182"/>
      <c r="AJ288" s="182"/>
      <c r="AK288" s="182"/>
      <c r="AL288" s="237"/>
      <c r="AM288" s="238"/>
      <c r="AN288" s="239"/>
      <c r="AO288" s="238"/>
      <c r="AP288" s="182"/>
      <c r="AQ288" s="182"/>
      <c r="AR288" s="227"/>
      <c r="AS288" s="232"/>
      <c r="AT288" s="232"/>
      <c r="AU288" s="232"/>
      <c r="AV288" s="238"/>
      <c r="AW288" s="240"/>
      <c r="AX288" s="184"/>
      <c r="AY288" s="238"/>
      <c r="AZ288" s="238"/>
      <c r="BA288" s="232"/>
      <c r="BB288" s="238"/>
      <c r="BC288" s="238"/>
      <c r="BD288" s="182"/>
      <c r="BE288" s="182"/>
      <c r="BF288" s="238"/>
      <c r="BG288" s="234" t="str">
        <f t="shared" si="66"/>
        <v>NÃO</v>
      </c>
      <c r="BH288" s="281">
        <f>'TURMA K'!AK46</f>
        <v>0</v>
      </c>
      <c r="BI288" s="281">
        <f>'TURMA K'!AL46</f>
        <v>0</v>
      </c>
      <c r="BJ288" s="281">
        <f>'TURMA K'!AM46</f>
        <v>0</v>
      </c>
      <c r="BK288" s="281" t="str">
        <f>'TURMA K'!AN46</f>
        <v/>
      </c>
      <c r="BL288" s="235" t="str">
        <f>'TURMA K'!AR46</f>
        <v>NÃO</v>
      </c>
      <c r="BM288" s="235">
        <f>'TURMA K'!AS46</f>
        <v>0</v>
      </c>
      <c r="BN288" s="235">
        <f>'TURMA K'!AT46</f>
        <v>0</v>
      </c>
      <c r="BO288" s="235" t="str">
        <f>'TURMA K'!AU46</f>
        <v>NÃO</v>
      </c>
      <c r="BP288" s="235">
        <f>'TURMA K'!AV46</f>
        <v>0</v>
      </c>
      <c r="BQ288" s="235">
        <f>'TURMA K'!AW46</f>
        <v>0</v>
      </c>
      <c r="BS288" s="187"/>
      <c r="BT288" s="187"/>
      <c r="BU288" s="187"/>
      <c r="BV288" s="187"/>
      <c r="BW288" s="187"/>
      <c r="BX288" s="187"/>
      <c r="BY288" s="187"/>
      <c r="BZ288" s="187"/>
      <c r="CA288" s="187"/>
      <c r="CB288" s="187"/>
      <c r="CC288" s="187"/>
      <c r="CD288" s="187"/>
      <c r="CE288" s="187"/>
      <c r="CF288" s="187"/>
      <c r="CG288" s="187"/>
      <c r="CH288" s="187"/>
      <c r="CI288" s="187"/>
      <c r="CJ288" s="187"/>
      <c r="CK288" s="187"/>
      <c r="CL288" s="187"/>
      <c r="CM288" s="187"/>
      <c r="CN288" s="187"/>
      <c r="CO288" s="187"/>
      <c r="CP288" s="187"/>
      <c r="CQ288" s="187"/>
    </row>
    <row r="289" spans="1:95" s="185" customFormat="1" ht="15.75" customHeight="1" x14ac:dyDescent="0.25">
      <c r="A289" s="180">
        <f t="shared" si="57"/>
        <v>2014.3</v>
      </c>
      <c r="B289" s="180" t="str">
        <f t="shared" si="58"/>
        <v>SOLAR</v>
      </c>
      <c r="C289" s="179" t="str">
        <f t="shared" si="59"/>
        <v>COLETIVO PELOURINHO</v>
      </c>
      <c r="D289" s="179" t="str">
        <f t="shared" si="60"/>
        <v>Escola Olodum</v>
      </c>
      <c r="E289" s="179" t="str">
        <f t="shared" si="61"/>
        <v>Vinicius Gomez</v>
      </c>
      <c r="F289" s="179" t="str">
        <f>'TURMA K'!A47</f>
        <v>NÃO</v>
      </c>
      <c r="G289" s="179" t="str">
        <f>'TURMA K'!B47</f>
        <v>NÃO</v>
      </c>
      <c r="H289" s="179" t="str">
        <f>'TURMA K'!C47</f>
        <v>NÃO</v>
      </c>
      <c r="I289" s="179" t="str">
        <f>'TURMA K'!D47</f>
        <v>NÃO</v>
      </c>
      <c r="J289" s="179" t="str">
        <f>'TURMA K'!E47</f>
        <v>NÃO</v>
      </c>
      <c r="K289" s="199" t="str">
        <f>'TURMA K'!F47</f>
        <v>NÃO</v>
      </c>
      <c r="L289" s="180" t="str">
        <f>'TURMA K'!AX47</f>
        <v>NÃO</v>
      </c>
      <c r="M289" s="181">
        <f>'TURMA K'!Z47</f>
        <v>0</v>
      </c>
      <c r="N289" s="181">
        <f>'TURMA K'!H47</f>
        <v>0</v>
      </c>
      <c r="O289" s="182" t="str">
        <f t="shared" si="67"/>
        <v>Sábado</v>
      </c>
      <c r="P289" s="183" t="s">
        <v>151</v>
      </c>
      <c r="Q289" s="182" t="str">
        <f t="shared" si="68"/>
        <v/>
      </c>
      <c r="R289" s="182"/>
      <c r="S289" s="227"/>
      <c r="T289" s="241"/>
      <c r="U289" s="229" t="str">
        <f t="shared" ca="1" si="65"/>
        <v/>
      </c>
      <c r="V289" s="182"/>
      <c r="W289" s="182"/>
      <c r="X289" s="182"/>
      <c r="Y289" s="230"/>
      <c r="Z289" s="248"/>
      <c r="AA289" s="248"/>
      <c r="AB289" s="182"/>
      <c r="AC289" s="182"/>
      <c r="AD289" s="182"/>
      <c r="AE289" s="182"/>
      <c r="AF289" s="182"/>
      <c r="AG289" s="182"/>
      <c r="AH289" s="182"/>
      <c r="AI289" s="182"/>
      <c r="AJ289" s="182"/>
      <c r="AK289" s="182"/>
      <c r="AL289" s="237"/>
      <c r="AM289" s="238"/>
      <c r="AN289" s="239"/>
      <c r="AO289" s="238"/>
      <c r="AP289" s="182"/>
      <c r="AQ289" s="182"/>
      <c r="AR289" s="227"/>
      <c r="AS289" s="232"/>
      <c r="AT289" s="232"/>
      <c r="AU289" s="232"/>
      <c r="AV289" s="238"/>
      <c r="AW289" s="240"/>
      <c r="AX289" s="184"/>
      <c r="AY289" s="238"/>
      <c r="AZ289" s="238"/>
      <c r="BA289" s="232"/>
      <c r="BB289" s="238"/>
      <c r="BC289" s="238"/>
      <c r="BD289" s="182"/>
      <c r="BE289" s="182"/>
      <c r="BF289" s="238"/>
      <c r="BG289" s="234" t="str">
        <f t="shared" si="66"/>
        <v>NÃO</v>
      </c>
      <c r="BH289" s="281">
        <f>'TURMA K'!AK47</f>
        <v>0</v>
      </c>
      <c r="BI289" s="281">
        <f>'TURMA K'!AL47</f>
        <v>0</v>
      </c>
      <c r="BJ289" s="281">
        <f>'TURMA K'!AM47</f>
        <v>0</v>
      </c>
      <c r="BK289" s="281" t="str">
        <f>'TURMA K'!AN47</f>
        <v/>
      </c>
      <c r="BL289" s="235" t="str">
        <f>'TURMA K'!AR47</f>
        <v>NÃO</v>
      </c>
      <c r="BM289" s="235">
        <f>'TURMA K'!AS47</f>
        <v>0</v>
      </c>
      <c r="BN289" s="235">
        <f>'TURMA K'!AT47</f>
        <v>0</v>
      </c>
      <c r="BO289" s="235" t="str">
        <f>'TURMA K'!AU47</f>
        <v>NÃO</v>
      </c>
      <c r="BP289" s="235">
        <f>'TURMA K'!AV47</f>
        <v>0</v>
      </c>
      <c r="BQ289" s="235">
        <f>'TURMA K'!AW47</f>
        <v>0</v>
      </c>
      <c r="BS289" s="187"/>
      <c r="BT289" s="187"/>
      <c r="BU289" s="187"/>
      <c r="BV289" s="187"/>
      <c r="BW289" s="187"/>
      <c r="BX289" s="187"/>
      <c r="BY289" s="187"/>
      <c r="BZ289" s="187"/>
      <c r="CA289" s="187"/>
      <c r="CB289" s="187"/>
      <c r="CC289" s="187"/>
      <c r="CD289" s="187"/>
      <c r="CE289" s="187"/>
      <c r="CF289" s="187"/>
      <c r="CG289" s="187"/>
      <c r="CH289" s="187"/>
      <c r="CI289" s="187"/>
      <c r="CJ289" s="187"/>
      <c r="CK289" s="187"/>
      <c r="CL289" s="187"/>
      <c r="CM289" s="187"/>
      <c r="CN289" s="187"/>
      <c r="CO289" s="187"/>
      <c r="CP289" s="187"/>
      <c r="CQ289" s="187"/>
    </row>
    <row r="290" spans="1:95" s="185" customFormat="1" ht="15.75" customHeight="1" x14ac:dyDescent="0.25">
      <c r="A290" s="180">
        <f t="shared" si="57"/>
        <v>2014.3</v>
      </c>
      <c r="B290" s="180" t="str">
        <f t="shared" si="58"/>
        <v>SOLAR</v>
      </c>
      <c r="C290" s="179" t="str">
        <f t="shared" si="59"/>
        <v>COLETIVO PELOURINHO</v>
      </c>
      <c r="D290" s="179" t="str">
        <f t="shared" si="60"/>
        <v>Escola Olodum</v>
      </c>
      <c r="E290" s="179" t="str">
        <f t="shared" si="61"/>
        <v>Vinicius Gomez</v>
      </c>
      <c r="F290" s="179" t="str">
        <f>'TURMA K'!A48</f>
        <v>NÃO</v>
      </c>
      <c r="G290" s="179" t="str">
        <f>'TURMA K'!B48</f>
        <v>NÃO</v>
      </c>
      <c r="H290" s="179" t="str">
        <f>'TURMA K'!C48</f>
        <v>NÃO</v>
      </c>
      <c r="I290" s="179" t="str">
        <f>'TURMA K'!D48</f>
        <v>NÃO</v>
      </c>
      <c r="J290" s="179" t="str">
        <f>'TURMA K'!E48</f>
        <v>NÃO</v>
      </c>
      <c r="K290" s="199" t="str">
        <f>'TURMA K'!F48</f>
        <v>NÃO</v>
      </c>
      <c r="L290" s="180" t="str">
        <f>'TURMA K'!AX48</f>
        <v>NÃO</v>
      </c>
      <c r="M290" s="181">
        <f>'TURMA K'!Z48</f>
        <v>0</v>
      </c>
      <c r="N290" s="181">
        <f>'TURMA K'!H48</f>
        <v>0</v>
      </c>
      <c r="O290" s="182" t="str">
        <f t="shared" si="67"/>
        <v>Sábado</v>
      </c>
      <c r="P290" s="183" t="s">
        <v>151</v>
      </c>
      <c r="Q290" s="182" t="str">
        <f t="shared" si="68"/>
        <v/>
      </c>
      <c r="R290" s="182"/>
      <c r="S290" s="227"/>
      <c r="T290" s="241"/>
      <c r="U290" s="229" t="str">
        <f t="shared" ca="1" si="65"/>
        <v/>
      </c>
      <c r="V290" s="182"/>
      <c r="W290" s="182"/>
      <c r="X290" s="182"/>
      <c r="Y290" s="230"/>
      <c r="Z290" s="248"/>
      <c r="AA290" s="248"/>
      <c r="AB290" s="182"/>
      <c r="AC290" s="182"/>
      <c r="AD290" s="182"/>
      <c r="AE290" s="182"/>
      <c r="AF290" s="182"/>
      <c r="AG290" s="182"/>
      <c r="AH290" s="182"/>
      <c r="AI290" s="182"/>
      <c r="AJ290" s="182"/>
      <c r="AK290" s="182"/>
      <c r="AL290" s="237"/>
      <c r="AM290" s="238"/>
      <c r="AN290" s="239"/>
      <c r="AO290" s="238"/>
      <c r="AP290" s="182"/>
      <c r="AQ290" s="182"/>
      <c r="AR290" s="227"/>
      <c r="AS290" s="232"/>
      <c r="AT290" s="232"/>
      <c r="AU290" s="232"/>
      <c r="AV290" s="238"/>
      <c r="AW290" s="240"/>
      <c r="AX290" s="184"/>
      <c r="AY290" s="238"/>
      <c r="AZ290" s="238"/>
      <c r="BA290" s="232"/>
      <c r="BB290" s="238"/>
      <c r="BC290" s="238"/>
      <c r="BD290" s="182"/>
      <c r="BE290" s="182"/>
      <c r="BF290" s="238"/>
      <c r="BG290" s="234" t="str">
        <f t="shared" si="66"/>
        <v>NÃO</v>
      </c>
      <c r="BH290" s="281">
        <f>'TURMA K'!AK48</f>
        <v>0</v>
      </c>
      <c r="BI290" s="281">
        <f>'TURMA K'!AL48</f>
        <v>0</v>
      </c>
      <c r="BJ290" s="281">
        <f>'TURMA K'!AM48</f>
        <v>0</v>
      </c>
      <c r="BK290" s="281" t="str">
        <f>'TURMA K'!AN48</f>
        <v/>
      </c>
      <c r="BL290" s="235" t="str">
        <f>'TURMA K'!AR48</f>
        <v>NÃO</v>
      </c>
      <c r="BM290" s="235">
        <f>'TURMA K'!AS48</f>
        <v>0</v>
      </c>
      <c r="BN290" s="235">
        <f>'TURMA K'!AT48</f>
        <v>0</v>
      </c>
      <c r="BO290" s="235" t="str">
        <f>'TURMA K'!AU48</f>
        <v>NÃO</v>
      </c>
      <c r="BP290" s="235">
        <f>'TURMA K'!AV48</f>
        <v>0</v>
      </c>
      <c r="BQ290" s="235">
        <f>'TURMA K'!AW48</f>
        <v>0</v>
      </c>
      <c r="BS290" s="187"/>
      <c r="BT290" s="187"/>
      <c r="BU290" s="187"/>
      <c r="BV290" s="187"/>
      <c r="BW290" s="187"/>
      <c r="BX290" s="187"/>
      <c r="BY290" s="187"/>
      <c r="BZ290" s="187"/>
      <c r="CA290" s="187"/>
      <c r="CB290" s="187"/>
      <c r="CC290" s="187"/>
      <c r="CD290" s="187"/>
      <c r="CE290" s="187"/>
      <c r="CF290" s="187"/>
      <c r="CG290" s="187"/>
      <c r="CH290" s="187"/>
      <c r="CI290" s="187"/>
      <c r="CJ290" s="187"/>
      <c r="CK290" s="187"/>
      <c r="CL290" s="187"/>
      <c r="CM290" s="187"/>
      <c r="CN290" s="187"/>
      <c r="CO290" s="187"/>
      <c r="CP290" s="187"/>
      <c r="CQ290" s="187"/>
    </row>
    <row r="291" spans="1:95" s="185" customFormat="1" ht="15.75" customHeight="1" x14ac:dyDescent="0.25">
      <c r="A291" s="180">
        <f t="shared" si="57"/>
        <v>2014.3</v>
      </c>
      <c r="B291" s="180" t="str">
        <f t="shared" si="58"/>
        <v>SOLAR</v>
      </c>
      <c r="C291" s="179" t="str">
        <f t="shared" si="59"/>
        <v>COLETIVO PELOURINHO</v>
      </c>
      <c r="D291" s="179" t="str">
        <f t="shared" si="60"/>
        <v>Escola Olodum</v>
      </c>
      <c r="E291" s="179" t="str">
        <f t="shared" si="61"/>
        <v>Vinicius Gomez</v>
      </c>
      <c r="F291" s="179" t="str">
        <f>'TURMA K'!A49</f>
        <v>NÃO</v>
      </c>
      <c r="G291" s="179" t="str">
        <f>'TURMA K'!B49</f>
        <v>NÃO</v>
      </c>
      <c r="H291" s="179" t="str">
        <f>'TURMA K'!C49</f>
        <v>NÃO</v>
      </c>
      <c r="I291" s="179" t="str">
        <f>'TURMA K'!D49</f>
        <v>NÃO</v>
      </c>
      <c r="J291" s="179" t="str">
        <f>'TURMA K'!E49</f>
        <v>NÃO</v>
      </c>
      <c r="K291" s="199" t="str">
        <f>'TURMA K'!F49</f>
        <v>NÃO</v>
      </c>
      <c r="L291" s="180" t="str">
        <f>'TURMA K'!AX49</f>
        <v>NÃO</v>
      </c>
      <c r="M291" s="181">
        <f>'TURMA K'!Z49</f>
        <v>0</v>
      </c>
      <c r="N291" s="181">
        <f>'TURMA K'!H49</f>
        <v>0</v>
      </c>
      <c r="O291" s="182" t="str">
        <f t="shared" si="67"/>
        <v>Sábado</v>
      </c>
      <c r="P291" s="183" t="s">
        <v>151</v>
      </c>
      <c r="Q291" s="182" t="str">
        <f t="shared" si="68"/>
        <v/>
      </c>
      <c r="R291" s="182"/>
      <c r="S291" s="227"/>
      <c r="T291" s="241"/>
      <c r="U291" s="229" t="str">
        <f t="shared" ca="1" si="65"/>
        <v/>
      </c>
      <c r="V291" s="182"/>
      <c r="W291" s="182"/>
      <c r="X291" s="182"/>
      <c r="Y291" s="230"/>
      <c r="Z291" s="248"/>
      <c r="AA291" s="248"/>
      <c r="AB291" s="182"/>
      <c r="AC291" s="182"/>
      <c r="AD291" s="182"/>
      <c r="AE291" s="182"/>
      <c r="AF291" s="182"/>
      <c r="AG291" s="182"/>
      <c r="AH291" s="182"/>
      <c r="AI291" s="182"/>
      <c r="AJ291" s="182"/>
      <c r="AK291" s="182"/>
      <c r="AL291" s="237"/>
      <c r="AM291" s="238"/>
      <c r="AN291" s="239"/>
      <c r="AO291" s="238"/>
      <c r="AP291" s="182"/>
      <c r="AQ291" s="182"/>
      <c r="AR291" s="227"/>
      <c r="AS291" s="232"/>
      <c r="AT291" s="232"/>
      <c r="AU291" s="232"/>
      <c r="AV291" s="238"/>
      <c r="AW291" s="240"/>
      <c r="AX291" s="184"/>
      <c r="AY291" s="238"/>
      <c r="AZ291" s="238"/>
      <c r="BA291" s="232"/>
      <c r="BB291" s="238"/>
      <c r="BC291" s="238"/>
      <c r="BD291" s="182"/>
      <c r="BE291" s="182"/>
      <c r="BF291" s="238"/>
      <c r="BG291" s="234" t="str">
        <f t="shared" si="66"/>
        <v>NÃO</v>
      </c>
      <c r="BH291" s="281">
        <f>'TURMA K'!AK49</f>
        <v>0</v>
      </c>
      <c r="BI291" s="281">
        <f>'TURMA K'!AL49</f>
        <v>0</v>
      </c>
      <c r="BJ291" s="281">
        <f>'TURMA K'!AM49</f>
        <v>0</v>
      </c>
      <c r="BK291" s="281" t="str">
        <f>'TURMA K'!AN49</f>
        <v/>
      </c>
      <c r="BL291" s="235" t="str">
        <f>'TURMA K'!AR49</f>
        <v>NÃO</v>
      </c>
      <c r="BM291" s="235">
        <f>'TURMA K'!AS49</f>
        <v>0</v>
      </c>
      <c r="BN291" s="235">
        <f>'TURMA K'!AT49</f>
        <v>0</v>
      </c>
      <c r="BO291" s="235" t="str">
        <f>'TURMA K'!AU49</f>
        <v>NÃO</v>
      </c>
      <c r="BP291" s="235">
        <f>'TURMA K'!AV49</f>
        <v>0</v>
      </c>
      <c r="BQ291" s="235">
        <f>'TURMA K'!AW49</f>
        <v>0</v>
      </c>
      <c r="BS291" s="187"/>
      <c r="BT291" s="187"/>
      <c r="BU291" s="187"/>
      <c r="BV291" s="187"/>
      <c r="BW291" s="187"/>
      <c r="BX291" s="187"/>
      <c r="BY291" s="187"/>
      <c r="BZ291" s="187"/>
      <c r="CA291" s="187"/>
      <c r="CB291" s="187"/>
      <c r="CC291" s="187"/>
      <c r="CD291" s="187"/>
      <c r="CE291" s="187"/>
      <c r="CF291" s="187"/>
      <c r="CG291" s="187"/>
      <c r="CH291" s="187"/>
      <c r="CI291" s="187"/>
      <c r="CJ291" s="187"/>
      <c r="CK291" s="187"/>
      <c r="CL291" s="187"/>
      <c r="CM291" s="187"/>
      <c r="CN291" s="187"/>
      <c r="CO291" s="187"/>
      <c r="CP291" s="187"/>
      <c r="CQ291" s="187"/>
    </row>
    <row r="292" spans="1:95" s="185" customFormat="1" ht="15.75" customHeight="1" x14ac:dyDescent="0.25">
      <c r="A292" s="180">
        <f t="shared" si="57"/>
        <v>2014.3</v>
      </c>
      <c r="B292" s="180" t="str">
        <f t="shared" si="58"/>
        <v>SOLAR</v>
      </c>
      <c r="C292" s="179" t="str">
        <f t="shared" si="59"/>
        <v>COLETIVO PELOURINHO</v>
      </c>
      <c r="D292" s="179" t="str">
        <f t="shared" si="60"/>
        <v>Escola Olodum</v>
      </c>
      <c r="E292" s="179" t="str">
        <f t="shared" si="61"/>
        <v>Vinicius Gomez</v>
      </c>
      <c r="F292" s="179" t="str">
        <f>'TURMA K'!A50</f>
        <v>NÃO</v>
      </c>
      <c r="G292" s="179" t="str">
        <f>'TURMA K'!B50</f>
        <v>NÃO</v>
      </c>
      <c r="H292" s="179" t="str">
        <f>'TURMA K'!C50</f>
        <v>NÃO</v>
      </c>
      <c r="I292" s="179" t="str">
        <f>'TURMA K'!D50</f>
        <v>NÃO</v>
      </c>
      <c r="J292" s="179" t="str">
        <f>'TURMA K'!E50</f>
        <v>NÃO</v>
      </c>
      <c r="K292" s="199" t="str">
        <f>'TURMA K'!F50</f>
        <v>NÃO</v>
      </c>
      <c r="L292" s="180" t="str">
        <f>'TURMA K'!AX50</f>
        <v>NÃO</v>
      </c>
      <c r="M292" s="181">
        <f>'TURMA K'!Z50</f>
        <v>0</v>
      </c>
      <c r="N292" s="181">
        <f>'TURMA K'!H50</f>
        <v>0</v>
      </c>
      <c r="O292" s="182" t="str">
        <f t="shared" si="67"/>
        <v>Sábado</v>
      </c>
      <c r="P292" s="183" t="s">
        <v>151</v>
      </c>
      <c r="Q292" s="182" t="str">
        <f t="shared" si="68"/>
        <v/>
      </c>
      <c r="R292" s="182"/>
      <c r="S292" s="227"/>
      <c r="T292" s="241"/>
      <c r="U292" s="229" t="str">
        <f t="shared" ca="1" si="65"/>
        <v/>
      </c>
      <c r="V292" s="182"/>
      <c r="W292" s="182"/>
      <c r="X292" s="182"/>
      <c r="Y292" s="230"/>
      <c r="Z292" s="248"/>
      <c r="AA292" s="248"/>
      <c r="AB292" s="182"/>
      <c r="AC292" s="182"/>
      <c r="AD292" s="182"/>
      <c r="AE292" s="182"/>
      <c r="AF292" s="182"/>
      <c r="AG292" s="182"/>
      <c r="AH292" s="182"/>
      <c r="AI292" s="182"/>
      <c r="AJ292" s="182"/>
      <c r="AK292" s="182"/>
      <c r="AL292" s="237"/>
      <c r="AM292" s="238"/>
      <c r="AN292" s="239"/>
      <c r="AO292" s="238"/>
      <c r="AP292" s="182"/>
      <c r="AQ292" s="182"/>
      <c r="AR292" s="227"/>
      <c r="AS292" s="232"/>
      <c r="AT292" s="232"/>
      <c r="AU292" s="232"/>
      <c r="AV292" s="238"/>
      <c r="AW292" s="240"/>
      <c r="AX292" s="184"/>
      <c r="AY292" s="238"/>
      <c r="AZ292" s="238"/>
      <c r="BA292" s="232"/>
      <c r="BB292" s="238"/>
      <c r="BC292" s="238"/>
      <c r="BD292" s="182"/>
      <c r="BE292" s="182"/>
      <c r="BF292" s="238"/>
      <c r="BG292" s="234" t="str">
        <f t="shared" si="66"/>
        <v>NÃO</v>
      </c>
      <c r="BH292" s="281">
        <f>'TURMA K'!AK50</f>
        <v>0</v>
      </c>
      <c r="BI292" s="281">
        <f>'TURMA K'!AL50</f>
        <v>0</v>
      </c>
      <c r="BJ292" s="281">
        <f>'TURMA K'!AM50</f>
        <v>0</v>
      </c>
      <c r="BK292" s="281" t="str">
        <f>'TURMA K'!AN50</f>
        <v/>
      </c>
      <c r="BL292" s="235" t="str">
        <f>'TURMA K'!AR50</f>
        <v>NÃO</v>
      </c>
      <c r="BM292" s="235">
        <f>'TURMA K'!AS50</f>
        <v>0</v>
      </c>
      <c r="BN292" s="235">
        <f>'TURMA K'!AT50</f>
        <v>0</v>
      </c>
      <c r="BO292" s="235" t="str">
        <f>'TURMA K'!AU50</f>
        <v>NÃO</v>
      </c>
      <c r="BP292" s="235">
        <f>'TURMA K'!AV50</f>
        <v>0</v>
      </c>
      <c r="BQ292" s="235">
        <f>'TURMA K'!AW50</f>
        <v>0</v>
      </c>
      <c r="BS292" s="187"/>
      <c r="BT292" s="187"/>
      <c r="BU292" s="187"/>
      <c r="BV292" s="187"/>
      <c r="BW292" s="187"/>
      <c r="BX292" s="187"/>
      <c r="BY292" s="187"/>
      <c r="BZ292" s="187"/>
      <c r="CA292" s="187"/>
      <c r="CB292" s="187"/>
      <c r="CC292" s="187"/>
      <c r="CD292" s="187"/>
      <c r="CE292" s="187"/>
      <c r="CF292" s="187"/>
      <c r="CG292" s="187"/>
      <c r="CH292" s="187"/>
      <c r="CI292" s="187"/>
      <c r="CJ292" s="187"/>
      <c r="CK292" s="187"/>
      <c r="CL292" s="187"/>
      <c r="CM292" s="187"/>
      <c r="CN292" s="187"/>
      <c r="CO292" s="187"/>
      <c r="CP292" s="187"/>
      <c r="CQ292" s="187"/>
    </row>
    <row r="293" spans="1:95" s="185" customFormat="1" ht="15.75" customHeight="1" x14ac:dyDescent="0.25">
      <c r="A293" s="180">
        <f t="shared" si="57"/>
        <v>2014.3</v>
      </c>
      <c r="B293" s="180" t="str">
        <f t="shared" si="58"/>
        <v>SOLAR</v>
      </c>
      <c r="C293" s="179" t="str">
        <f t="shared" si="59"/>
        <v>COLETIVO PELOURINHO</v>
      </c>
      <c r="D293" s="179" t="str">
        <f t="shared" si="60"/>
        <v>Escola Olodum</v>
      </c>
      <c r="E293" s="179" t="str">
        <f t="shared" si="61"/>
        <v>Vinicius Gomez</v>
      </c>
      <c r="F293" s="179" t="str">
        <f>'TURMA K'!A51</f>
        <v>NÃO</v>
      </c>
      <c r="G293" s="179" t="str">
        <f>'TURMA K'!B51</f>
        <v>NÃO</v>
      </c>
      <c r="H293" s="179" t="str">
        <f>'TURMA K'!C51</f>
        <v>NÃO</v>
      </c>
      <c r="I293" s="179" t="str">
        <f>'TURMA K'!D51</f>
        <v>NÃO</v>
      </c>
      <c r="J293" s="179" t="str">
        <f>'TURMA K'!E51</f>
        <v>NÃO</v>
      </c>
      <c r="K293" s="199" t="str">
        <f>'TURMA K'!F51</f>
        <v>NÃO</v>
      </c>
      <c r="L293" s="180" t="str">
        <f>'TURMA K'!AX51</f>
        <v>NÃO</v>
      </c>
      <c r="M293" s="181">
        <f>'TURMA K'!Z51</f>
        <v>0</v>
      </c>
      <c r="N293" s="181">
        <f>'TURMA K'!H51</f>
        <v>0</v>
      </c>
      <c r="O293" s="182" t="str">
        <f t="shared" si="67"/>
        <v>Sábado</v>
      </c>
      <c r="P293" s="183" t="s">
        <v>151</v>
      </c>
      <c r="Q293" s="182" t="str">
        <f t="shared" si="68"/>
        <v/>
      </c>
      <c r="R293" s="182"/>
      <c r="S293" s="227"/>
      <c r="T293" s="228"/>
      <c r="U293" s="229" t="str">
        <f t="shared" ca="1" si="65"/>
        <v/>
      </c>
      <c r="V293" s="182"/>
      <c r="W293" s="182"/>
      <c r="X293" s="182"/>
      <c r="Y293" s="230"/>
      <c r="Z293" s="248"/>
      <c r="AA293" s="248"/>
      <c r="AB293" s="182"/>
      <c r="AC293" s="182"/>
      <c r="AD293" s="182"/>
      <c r="AE293" s="182"/>
      <c r="AF293" s="182"/>
      <c r="AG293" s="182"/>
      <c r="AH293" s="182"/>
      <c r="AI293" s="182"/>
      <c r="AJ293" s="182"/>
      <c r="AK293" s="182"/>
      <c r="AL293" s="237"/>
      <c r="AM293" s="238"/>
      <c r="AN293" s="239"/>
      <c r="AO293" s="238"/>
      <c r="AP293" s="182"/>
      <c r="AQ293" s="182"/>
      <c r="AR293" s="227"/>
      <c r="AS293" s="232"/>
      <c r="AT293" s="232"/>
      <c r="AU293" s="232"/>
      <c r="AV293" s="238"/>
      <c r="AW293" s="240"/>
      <c r="AX293" s="184"/>
      <c r="AY293" s="238"/>
      <c r="AZ293" s="238"/>
      <c r="BA293" s="232"/>
      <c r="BB293" s="238"/>
      <c r="BC293" s="238"/>
      <c r="BD293" s="182"/>
      <c r="BE293" s="182"/>
      <c r="BF293" s="238"/>
      <c r="BG293" s="234" t="str">
        <f t="shared" si="66"/>
        <v>NÃO</v>
      </c>
      <c r="BH293" s="281">
        <f>'TURMA K'!AK51</f>
        <v>0</v>
      </c>
      <c r="BI293" s="281">
        <f>'TURMA K'!AL51</f>
        <v>0</v>
      </c>
      <c r="BJ293" s="281">
        <f>'TURMA K'!AM51</f>
        <v>0</v>
      </c>
      <c r="BK293" s="281" t="str">
        <f>'TURMA K'!AN51</f>
        <v/>
      </c>
      <c r="BL293" s="235" t="str">
        <f>'TURMA K'!AR51</f>
        <v>NÃO</v>
      </c>
      <c r="BM293" s="235">
        <f>'TURMA K'!AS51</f>
        <v>0</v>
      </c>
      <c r="BN293" s="235">
        <f>'TURMA K'!AT51</f>
        <v>0</v>
      </c>
      <c r="BO293" s="235" t="str">
        <f>'TURMA K'!AU51</f>
        <v>NÃO</v>
      </c>
      <c r="BP293" s="235">
        <f>'TURMA K'!AV51</f>
        <v>0</v>
      </c>
      <c r="BQ293" s="235">
        <f>'TURMA K'!AW51</f>
        <v>0</v>
      </c>
      <c r="BS293" s="187"/>
      <c r="BT293" s="187"/>
      <c r="BU293" s="187"/>
      <c r="BV293" s="187"/>
      <c r="BW293" s="187"/>
      <c r="BX293" s="187"/>
      <c r="BY293" s="187"/>
      <c r="BZ293" s="187"/>
      <c r="CA293" s="187"/>
      <c r="CB293" s="187"/>
      <c r="CC293" s="187"/>
      <c r="CD293" s="187"/>
      <c r="CE293" s="187"/>
      <c r="CF293" s="187"/>
      <c r="CG293" s="187"/>
      <c r="CH293" s="187"/>
      <c r="CI293" s="187"/>
      <c r="CJ293" s="187"/>
      <c r="CK293" s="187"/>
      <c r="CL293" s="187"/>
      <c r="CM293" s="187"/>
      <c r="CN293" s="187"/>
      <c r="CO293" s="187"/>
      <c r="CP293" s="187"/>
      <c r="CQ293" s="187"/>
    </row>
    <row r="294" spans="1:95" s="185" customFormat="1" ht="15.75" customHeight="1" x14ac:dyDescent="0.25">
      <c r="A294" s="180">
        <f t="shared" si="57"/>
        <v>2014.3</v>
      </c>
      <c r="B294" s="180" t="str">
        <f t="shared" si="58"/>
        <v>SOLAR</v>
      </c>
      <c r="C294" s="179" t="str">
        <f t="shared" si="59"/>
        <v>COLETIVO PELOURINHO</v>
      </c>
      <c r="D294" s="179" t="str">
        <f t="shared" si="60"/>
        <v>Escola Olodum</v>
      </c>
      <c r="E294" s="179" t="str">
        <f t="shared" si="61"/>
        <v>Vinicius Gomez</v>
      </c>
      <c r="F294" s="179" t="str">
        <f>'TURMA K'!A52</f>
        <v>NÃO</v>
      </c>
      <c r="G294" s="179" t="str">
        <f>'TURMA K'!B52</f>
        <v>NÃO</v>
      </c>
      <c r="H294" s="179" t="str">
        <f>'TURMA K'!C52</f>
        <v>NÃO</v>
      </c>
      <c r="I294" s="179" t="str">
        <f>'TURMA K'!D52</f>
        <v>NÃO</v>
      </c>
      <c r="J294" s="179" t="str">
        <f>'TURMA K'!E52</f>
        <v>NÃO</v>
      </c>
      <c r="K294" s="199" t="str">
        <f>'TURMA K'!F52</f>
        <v>NÃO</v>
      </c>
      <c r="L294" s="180" t="str">
        <f>'TURMA K'!AX52</f>
        <v>NÃO</v>
      </c>
      <c r="M294" s="181">
        <f>'TURMA K'!Z52</f>
        <v>0</v>
      </c>
      <c r="N294" s="181">
        <f>'TURMA K'!H52</f>
        <v>0</v>
      </c>
      <c r="O294" s="182" t="str">
        <f t="shared" si="67"/>
        <v>Sábado</v>
      </c>
      <c r="P294" s="183" t="s">
        <v>151</v>
      </c>
      <c r="Q294" s="182" t="str">
        <f t="shared" si="68"/>
        <v/>
      </c>
      <c r="R294" s="182"/>
      <c r="S294" s="227"/>
      <c r="T294" s="228"/>
      <c r="U294" s="229" t="str">
        <f t="shared" ca="1" si="65"/>
        <v/>
      </c>
      <c r="V294" s="182"/>
      <c r="W294" s="182"/>
      <c r="X294" s="182"/>
      <c r="Y294" s="230"/>
      <c r="Z294" s="248"/>
      <c r="AA294" s="248"/>
      <c r="AB294" s="182"/>
      <c r="AC294" s="182"/>
      <c r="AD294" s="182"/>
      <c r="AE294" s="182"/>
      <c r="AF294" s="182"/>
      <c r="AG294" s="182"/>
      <c r="AH294" s="182"/>
      <c r="AI294" s="182"/>
      <c r="AJ294" s="182"/>
      <c r="AK294" s="182"/>
      <c r="AL294" s="237"/>
      <c r="AM294" s="238"/>
      <c r="AN294" s="239"/>
      <c r="AO294" s="238"/>
      <c r="AP294" s="182"/>
      <c r="AQ294" s="182"/>
      <c r="AR294" s="227"/>
      <c r="AS294" s="232"/>
      <c r="AT294" s="232"/>
      <c r="AU294" s="232"/>
      <c r="AV294" s="238"/>
      <c r="AW294" s="240"/>
      <c r="AX294" s="184"/>
      <c r="AY294" s="238"/>
      <c r="AZ294" s="238"/>
      <c r="BA294" s="232"/>
      <c r="BB294" s="238"/>
      <c r="BC294" s="238"/>
      <c r="BD294" s="182"/>
      <c r="BE294" s="182"/>
      <c r="BF294" s="238"/>
      <c r="BG294" s="234" t="str">
        <f t="shared" si="66"/>
        <v>NÃO</v>
      </c>
      <c r="BH294" s="281">
        <f>'TURMA K'!AK52</f>
        <v>0</v>
      </c>
      <c r="BI294" s="281">
        <f>'TURMA K'!AL52</f>
        <v>0</v>
      </c>
      <c r="BJ294" s="281">
        <f>'TURMA K'!AM52</f>
        <v>0</v>
      </c>
      <c r="BK294" s="281" t="str">
        <f>'TURMA K'!AN52</f>
        <v/>
      </c>
      <c r="BL294" s="235" t="str">
        <f>'TURMA K'!AR52</f>
        <v>NÃO</v>
      </c>
      <c r="BM294" s="235">
        <f>'TURMA K'!AS52</f>
        <v>0</v>
      </c>
      <c r="BN294" s="235">
        <f>'TURMA K'!AT52</f>
        <v>0</v>
      </c>
      <c r="BO294" s="235" t="str">
        <f>'TURMA K'!AU52</f>
        <v>NÃO</v>
      </c>
      <c r="BP294" s="235">
        <f>'TURMA K'!AV52</f>
        <v>0</v>
      </c>
      <c r="BQ294" s="235">
        <f>'TURMA K'!AW52</f>
        <v>0</v>
      </c>
      <c r="BS294" s="187"/>
      <c r="BT294" s="187"/>
      <c r="BU294" s="187"/>
      <c r="BV294" s="187"/>
      <c r="BW294" s="187"/>
      <c r="BX294" s="187"/>
      <c r="BY294" s="187"/>
      <c r="BZ294" s="187"/>
      <c r="CA294" s="187"/>
      <c r="CB294" s="187"/>
      <c r="CC294" s="187"/>
      <c r="CD294" s="187"/>
      <c r="CE294" s="187"/>
      <c r="CF294" s="187"/>
      <c r="CG294" s="187"/>
      <c r="CH294" s="187"/>
      <c r="CI294" s="187"/>
      <c r="CJ294" s="187"/>
      <c r="CK294" s="187"/>
      <c r="CL294" s="187"/>
      <c r="CM294" s="187"/>
      <c r="CN294" s="187"/>
      <c r="CO294" s="187"/>
      <c r="CP294" s="187"/>
      <c r="CQ294" s="187"/>
    </row>
    <row r="295" spans="1:95" s="185" customFormat="1" ht="15.75" customHeight="1" thickBot="1" x14ac:dyDescent="0.3">
      <c r="A295" s="180">
        <f t="shared" si="57"/>
        <v>2014.3</v>
      </c>
      <c r="B295" s="180" t="str">
        <f t="shared" si="58"/>
        <v>SOLAR</v>
      </c>
      <c r="C295" s="179" t="str">
        <f t="shared" si="59"/>
        <v>COLETIVO PELOURINHO</v>
      </c>
      <c r="D295" s="179" t="str">
        <f t="shared" si="60"/>
        <v>Escola Olodum</v>
      </c>
      <c r="E295" s="179" t="str">
        <f t="shared" si="61"/>
        <v>Vinicius Gomez</v>
      </c>
      <c r="F295" s="179" t="str">
        <f>'TURMA K'!A53</f>
        <v>NÃO</v>
      </c>
      <c r="G295" s="179" t="str">
        <f>'TURMA K'!B53</f>
        <v>NÃO</v>
      </c>
      <c r="H295" s="179" t="str">
        <f>'TURMA K'!C53</f>
        <v>NÃO</v>
      </c>
      <c r="I295" s="179" t="str">
        <f>'TURMA K'!D53</f>
        <v>NÃO</v>
      </c>
      <c r="J295" s="179" t="str">
        <f>'TURMA K'!E53</f>
        <v>NÃO</v>
      </c>
      <c r="K295" s="199" t="str">
        <f>'TURMA K'!F53</f>
        <v>NÃO</v>
      </c>
      <c r="L295" s="180" t="str">
        <f>'TURMA K'!AX53</f>
        <v>NÃO</v>
      </c>
      <c r="M295" s="181">
        <f>'TURMA K'!Z53</f>
        <v>0</v>
      </c>
      <c r="N295" s="181">
        <f>'TURMA K'!H53</f>
        <v>0</v>
      </c>
      <c r="O295" s="182" t="str">
        <f t="shared" si="67"/>
        <v>Sábado</v>
      </c>
      <c r="P295" s="183" t="s">
        <v>151</v>
      </c>
      <c r="Q295" s="182" t="str">
        <f t="shared" si="68"/>
        <v/>
      </c>
      <c r="R295" s="182"/>
      <c r="S295" s="227"/>
      <c r="T295" s="228"/>
      <c r="U295" s="229" t="str">
        <f t="shared" ca="1" si="65"/>
        <v/>
      </c>
      <c r="V295" s="182"/>
      <c r="W295" s="182"/>
      <c r="X295" s="182"/>
      <c r="Y295" s="230"/>
      <c r="Z295" s="248"/>
      <c r="AA295" s="248"/>
      <c r="AB295" s="182"/>
      <c r="AC295" s="182"/>
      <c r="AD295" s="182"/>
      <c r="AE295" s="182"/>
      <c r="AF295" s="182"/>
      <c r="AG295" s="182"/>
      <c r="AH295" s="182"/>
      <c r="AI295" s="182"/>
      <c r="AJ295" s="182"/>
      <c r="AK295" s="182"/>
      <c r="AL295" s="237"/>
      <c r="AM295" s="238"/>
      <c r="AN295" s="239"/>
      <c r="AO295" s="238"/>
      <c r="AP295" s="182"/>
      <c r="AQ295" s="182"/>
      <c r="AR295" s="227"/>
      <c r="AS295" s="232"/>
      <c r="AT295" s="232"/>
      <c r="AU295" s="232"/>
      <c r="AV295" s="238"/>
      <c r="AW295" s="240"/>
      <c r="AX295" s="184"/>
      <c r="AY295" s="238"/>
      <c r="AZ295" s="238"/>
      <c r="BA295" s="232"/>
      <c r="BB295" s="238"/>
      <c r="BC295" s="238"/>
      <c r="BD295" s="182"/>
      <c r="BE295" s="182"/>
      <c r="BF295" s="238"/>
      <c r="BG295" s="234" t="str">
        <f t="shared" si="66"/>
        <v>NÃO</v>
      </c>
      <c r="BH295" s="281">
        <f>'TURMA K'!AK53</f>
        <v>0</v>
      </c>
      <c r="BI295" s="281">
        <f>'TURMA K'!AL53</f>
        <v>0</v>
      </c>
      <c r="BJ295" s="281">
        <f>'TURMA K'!AM53</f>
        <v>0</v>
      </c>
      <c r="BK295" s="281" t="str">
        <f>'TURMA K'!AN53</f>
        <v/>
      </c>
      <c r="BL295" s="235" t="str">
        <f>'TURMA K'!AR53</f>
        <v>NÃO</v>
      </c>
      <c r="BM295" s="235">
        <f>'TURMA K'!AS53</f>
        <v>0</v>
      </c>
      <c r="BN295" s="235">
        <f>'TURMA K'!AT53</f>
        <v>0</v>
      </c>
      <c r="BO295" s="235" t="str">
        <f>'TURMA K'!AU53</f>
        <v>NÃO</v>
      </c>
      <c r="BP295" s="235">
        <f>'TURMA K'!AV53</f>
        <v>0</v>
      </c>
      <c r="BQ295" s="235">
        <f>'TURMA K'!AW53</f>
        <v>0</v>
      </c>
      <c r="BS295" s="187"/>
      <c r="BT295" s="187"/>
      <c r="BU295" s="187"/>
      <c r="BV295" s="187"/>
      <c r="BW295" s="187"/>
      <c r="BX295" s="187"/>
      <c r="BY295" s="187"/>
      <c r="BZ295" s="187"/>
      <c r="CA295" s="187"/>
      <c r="CB295" s="187"/>
      <c r="CC295" s="187"/>
      <c r="CD295" s="187"/>
      <c r="CE295" s="187"/>
      <c r="CF295" s="187"/>
      <c r="CG295" s="187"/>
      <c r="CH295" s="187"/>
      <c r="CI295" s="187"/>
      <c r="CJ295" s="187"/>
      <c r="CK295" s="187"/>
      <c r="CL295" s="187"/>
      <c r="CM295" s="187"/>
      <c r="CN295" s="187"/>
      <c r="CO295" s="187"/>
      <c r="CP295" s="187"/>
      <c r="CQ295" s="187"/>
    </row>
    <row r="296" spans="1:95" s="185" customFormat="1" ht="15.75" customHeight="1" thickTop="1" thickBot="1" x14ac:dyDescent="0.3">
      <c r="A296" s="180">
        <f t="shared" si="57"/>
        <v>2014.3</v>
      </c>
      <c r="B296" s="180" t="str">
        <f t="shared" si="58"/>
        <v>SOLAR</v>
      </c>
      <c r="C296" s="179" t="str">
        <f t="shared" si="59"/>
        <v>COLETIVO PELOURINHO</v>
      </c>
      <c r="D296" s="179" t="str">
        <f t="shared" si="60"/>
        <v>Escola Olodum</v>
      </c>
      <c r="E296" s="179" t="str">
        <f t="shared" si="61"/>
        <v>Vinicius Gomez</v>
      </c>
      <c r="F296" s="179" t="str">
        <f>'TURMA K'!A54</f>
        <v>NÃO</v>
      </c>
      <c r="G296" s="179" t="str">
        <f>'TURMA K'!B54</f>
        <v>NÃO</v>
      </c>
      <c r="H296" s="179" t="str">
        <f>'TURMA K'!C54</f>
        <v>NÃO</v>
      </c>
      <c r="I296" s="179" t="str">
        <f>'TURMA K'!D54</f>
        <v>NÃO</v>
      </c>
      <c r="J296" s="179" t="str">
        <f>'TURMA K'!E54</f>
        <v>NÃO</v>
      </c>
      <c r="K296" s="199" t="str">
        <f>'TURMA K'!F54</f>
        <v>NÃO</v>
      </c>
      <c r="L296" s="180" t="str">
        <f>'TURMA K'!AX54</f>
        <v>NÃO</v>
      </c>
      <c r="M296" s="181">
        <f>'TURMA K'!Z54</f>
        <v>0</v>
      </c>
      <c r="N296" s="181">
        <f>'TURMA K'!H54</f>
        <v>0</v>
      </c>
      <c r="O296" s="182" t="str">
        <f t="shared" si="67"/>
        <v>Sábado</v>
      </c>
      <c r="P296" s="183" t="s">
        <v>151</v>
      </c>
      <c r="Q296" s="182" t="str">
        <f t="shared" si="68"/>
        <v/>
      </c>
      <c r="R296" s="182"/>
      <c r="S296" s="227"/>
      <c r="T296" s="241"/>
      <c r="U296" s="229" t="str">
        <f t="shared" ca="1" si="65"/>
        <v/>
      </c>
      <c r="V296" s="182"/>
      <c r="W296" s="182"/>
      <c r="X296" s="182"/>
      <c r="Y296" s="230"/>
      <c r="Z296" s="248"/>
      <c r="AA296" s="248"/>
      <c r="AB296" s="182"/>
      <c r="AC296" s="182"/>
      <c r="AD296" s="182"/>
      <c r="AE296" s="182"/>
      <c r="AF296" s="182"/>
      <c r="AG296" s="182"/>
      <c r="AH296" s="182"/>
      <c r="AI296" s="182"/>
      <c r="AJ296" s="182"/>
      <c r="AK296" s="182"/>
      <c r="AL296" s="237"/>
      <c r="AM296" s="265"/>
      <c r="AN296" s="239"/>
      <c r="AO296" s="238"/>
      <c r="AP296" s="182"/>
      <c r="AQ296" s="182"/>
      <c r="AR296" s="227"/>
      <c r="AS296" s="232"/>
      <c r="AT296" s="232"/>
      <c r="AU296" s="232"/>
      <c r="AV296" s="238"/>
      <c r="AW296" s="240"/>
      <c r="AX296" s="184"/>
      <c r="AY296" s="238"/>
      <c r="AZ296" s="238"/>
      <c r="BA296" s="232"/>
      <c r="BB296" s="238"/>
      <c r="BC296" s="238"/>
      <c r="BD296" s="182"/>
      <c r="BE296" s="182"/>
      <c r="BF296" s="238"/>
      <c r="BG296" s="234" t="str">
        <f t="shared" si="66"/>
        <v>NÃO</v>
      </c>
      <c r="BH296" s="281">
        <f>'TURMA K'!AK54</f>
        <v>0</v>
      </c>
      <c r="BI296" s="281">
        <f>'TURMA K'!AL54</f>
        <v>0</v>
      </c>
      <c r="BJ296" s="281">
        <f>'TURMA K'!AM54</f>
        <v>0</v>
      </c>
      <c r="BK296" s="281" t="str">
        <f>'TURMA K'!AN54</f>
        <v/>
      </c>
      <c r="BL296" s="235" t="str">
        <f>'TURMA K'!AR54</f>
        <v>NÃO</v>
      </c>
      <c r="BM296" s="235">
        <f>'TURMA K'!AS54</f>
        <v>0</v>
      </c>
      <c r="BN296" s="235">
        <f>'TURMA K'!AT54</f>
        <v>0</v>
      </c>
      <c r="BO296" s="235" t="str">
        <f>'TURMA K'!AU54</f>
        <v>NÃO</v>
      </c>
      <c r="BP296" s="235">
        <f>'TURMA K'!AV54</f>
        <v>0</v>
      </c>
      <c r="BQ296" s="235">
        <f>'TURMA K'!AW54</f>
        <v>0</v>
      </c>
      <c r="BS296" s="187"/>
      <c r="BT296" s="187"/>
      <c r="BU296" s="187"/>
      <c r="BV296" s="187"/>
      <c r="BW296" s="187"/>
      <c r="BX296" s="187"/>
      <c r="BY296" s="187"/>
      <c r="BZ296" s="187"/>
      <c r="CA296" s="187"/>
      <c r="CB296" s="187"/>
      <c r="CC296" s="187"/>
      <c r="CD296" s="187"/>
      <c r="CE296" s="187"/>
      <c r="CF296" s="187"/>
      <c r="CG296" s="187"/>
      <c r="CH296" s="187"/>
      <c r="CI296" s="187"/>
      <c r="CJ296" s="187"/>
      <c r="CK296" s="187"/>
      <c r="CL296" s="187"/>
      <c r="CM296" s="187"/>
      <c r="CN296" s="187"/>
      <c r="CO296" s="187"/>
      <c r="CP296" s="187"/>
      <c r="CQ296" s="187"/>
    </row>
    <row r="297" spans="1:95" s="185" customFormat="1" ht="38.25" customHeight="1" thickTop="1" thickBot="1" x14ac:dyDescent="0.3">
      <c r="A297" s="196"/>
      <c r="B297" s="196"/>
      <c r="C297" s="197"/>
      <c r="D297" s="197"/>
      <c r="E297" s="197"/>
      <c r="F297" s="198">
        <f>'TURMA K'!A55</f>
        <v>0</v>
      </c>
      <c r="G297" s="197">
        <f>'TURMA K'!B55</f>
        <v>0</v>
      </c>
      <c r="H297" s="197">
        <f>'TURMA K'!C55</f>
        <v>0</v>
      </c>
      <c r="I297" s="197">
        <f>'TURMA K'!D55</f>
        <v>0</v>
      </c>
      <c r="J297" s="196">
        <f>'TURMA K'!E55</f>
        <v>0</v>
      </c>
      <c r="K297" s="200">
        <f>'TURMA K'!F55</f>
        <v>0</v>
      </c>
      <c r="L297" s="196">
        <f>'TURMA K'!AX55</f>
        <v>0</v>
      </c>
      <c r="M297" s="196">
        <f>'TURMA K'!Z55</f>
        <v>0</v>
      </c>
      <c r="N297" s="196"/>
      <c r="O297" s="247" t="s">
        <v>59</v>
      </c>
      <c r="P297" s="247" t="s">
        <v>152</v>
      </c>
      <c r="Q297" s="247" t="s">
        <v>201</v>
      </c>
      <c r="R297" s="264"/>
      <c r="S297" s="265"/>
      <c r="T297" s="265"/>
      <c r="U297" s="266"/>
      <c r="V297" s="265"/>
      <c r="W297" s="265"/>
      <c r="X297" s="265"/>
      <c r="Y297" s="265"/>
      <c r="Z297" s="267"/>
      <c r="AA297" s="267"/>
      <c r="AB297" s="265"/>
      <c r="AC297" s="265"/>
      <c r="AD297" s="265"/>
      <c r="AE297" s="265"/>
      <c r="AF297" s="265"/>
      <c r="AG297" s="265"/>
      <c r="AH297" s="265"/>
      <c r="AI297" s="265"/>
      <c r="AJ297" s="265"/>
      <c r="AK297" s="265"/>
      <c r="AL297" s="265"/>
      <c r="AM297" s="238"/>
      <c r="AN297" s="267"/>
      <c r="AO297" s="265"/>
      <c r="AP297" s="265"/>
      <c r="AQ297" s="265"/>
      <c r="AR297" s="265"/>
      <c r="AS297" s="268"/>
      <c r="AT297" s="268"/>
      <c r="AU297" s="268"/>
      <c r="AV297" s="265"/>
      <c r="AW297" s="265"/>
      <c r="AX297" s="265"/>
      <c r="AY297" s="265"/>
      <c r="AZ297" s="265"/>
      <c r="BA297" s="265"/>
      <c r="BB297" s="265"/>
      <c r="BC297" s="265"/>
      <c r="BD297" s="265"/>
      <c r="BE297" s="265"/>
      <c r="BF297" s="265"/>
      <c r="BG297" s="269"/>
      <c r="BH297" s="280"/>
      <c r="BI297" s="280"/>
      <c r="BJ297" s="280"/>
      <c r="BK297" s="280"/>
      <c r="BL297" s="270"/>
      <c r="BM297" s="270"/>
      <c r="BN297" s="270"/>
      <c r="BO297" s="270"/>
      <c r="BP297" s="270"/>
      <c r="BQ297" s="271"/>
      <c r="BS297" s="187"/>
      <c r="BT297" s="187"/>
      <c r="BU297" s="187"/>
      <c r="BV297" s="187"/>
      <c r="BW297" s="187"/>
      <c r="BX297" s="187"/>
      <c r="BY297" s="187"/>
      <c r="BZ297" s="187"/>
      <c r="CA297" s="187"/>
      <c r="CB297" s="187"/>
      <c r="CC297" s="187"/>
      <c r="CD297" s="187"/>
      <c r="CE297" s="187"/>
      <c r="CF297" s="187"/>
      <c r="CG297" s="187"/>
      <c r="CH297" s="187"/>
      <c r="CI297" s="187"/>
      <c r="CJ297" s="187"/>
      <c r="CK297" s="187"/>
      <c r="CL297" s="187"/>
      <c r="CM297" s="187"/>
      <c r="CN297" s="187"/>
      <c r="CO297" s="187"/>
      <c r="CP297" s="187"/>
      <c r="CQ297" s="187"/>
    </row>
    <row r="298" spans="1:95" s="185" customFormat="1" ht="15.75" customHeight="1" thickTop="1" x14ac:dyDescent="0.25">
      <c r="A298" s="180">
        <f t="shared" si="57"/>
        <v>2014.3</v>
      </c>
      <c r="B298" s="180" t="str">
        <f t="shared" si="58"/>
        <v>SOLAR</v>
      </c>
      <c r="C298" s="178" t="str">
        <f t="shared" si="59"/>
        <v>COLETIVO PELOURINHO</v>
      </c>
      <c r="D298" s="178" t="str">
        <f t="shared" si="60"/>
        <v>Escola Olodum</v>
      </c>
      <c r="E298" s="179" t="str">
        <f t="shared" si="61"/>
        <v>Vinicius Gomez</v>
      </c>
      <c r="F298" s="179" t="str">
        <f>'TURMA L'!A30</f>
        <v>NÃO</v>
      </c>
      <c r="G298" s="179" t="str">
        <f>'TURMA L'!B30</f>
        <v>NÃO</v>
      </c>
      <c r="H298" s="179" t="str">
        <f>'TURMA L'!C30</f>
        <v>NÃO</v>
      </c>
      <c r="I298" s="179" t="str">
        <f>'TURMA L'!D30</f>
        <v>NÃO</v>
      </c>
      <c r="J298" s="179" t="str">
        <f>'TURMA L'!E30</f>
        <v>NÃO</v>
      </c>
      <c r="K298" s="199" t="str">
        <f>'TURMA L'!F30</f>
        <v>NÃO</v>
      </c>
      <c r="L298" s="180" t="str">
        <f>'TURMA L'!AX30</f>
        <v>NÃO</v>
      </c>
      <c r="M298" s="181">
        <f>'TURMA L'!Z30</f>
        <v>0</v>
      </c>
      <c r="N298" s="181">
        <f>'TURMA L'!H30</f>
        <v>0</v>
      </c>
      <c r="O298" s="182" t="str">
        <f>IF($O$297="SELECIONE OS DIAS DE AULAS","",$O$297)</f>
        <v>Sábado</v>
      </c>
      <c r="P298" s="183" t="s">
        <v>152</v>
      </c>
      <c r="Q298" s="182" t="str">
        <f>IF($Q$297="SELECIONE AQUI O CURSO","",$Q$297)</f>
        <v/>
      </c>
      <c r="R298" s="182"/>
      <c r="S298" s="237"/>
      <c r="T298" s="243"/>
      <c r="U298" s="229" t="str">
        <f t="shared" ca="1" si="65"/>
        <v/>
      </c>
      <c r="V298" s="182"/>
      <c r="W298" s="182"/>
      <c r="X298" s="182"/>
      <c r="Y298" s="230"/>
      <c r="Z298" s="248"/>
      <c r="AA298" s="248"/>
      <c r="AB298" s="182"/>
      <c r="AC298" s="182"/>
      <c r="AD298" s="182"/>
      <c r="AE298" s="182"/>
      <c r="AF298" s="182"/>
      <c r="AG298" s="182"/>
      <c r="AH298" s="182"/>
      <c r="AI298" s="182"/>
      <c r="AJ298" s="182"/>
      <c r="AK298" s="182"/>
      <c r="AL298" s="237"/>
      <c r="AM298" s="238"/>
      <c r="AN298" s="239"/>
      <c r="AO298" s="238"/>
      <c r="AP298" s="182"/>
      <c r="AQ298" s="182"/>
      <c r="AR298" s="227"/>
      <c r="AS298" s="232"/>
      <c r="AT298" s="232"/>
      <c r="AU298" s="232"/>
      <c r="AV298" s="238"/>
      <c r="AW298" s="240"/>
      <c r="AX298" s="184"/>
      <c r="AY298" s="238"/>
      <c r="AZ298" s="238"/>
      <c r="BA298" s="232"/>
      <c r="BB298" s="238"/>
      <c r="BC298" s="238"/>
      <c r="BD298" s="182"/>
      <c r="BE298" s="182"/>
      <c r="BF298" s="238"/>
      <c r="BG298" s="234" t="str">
        <f t="shared" ref="BG298:BG322" si="69">IF(K298="SIM",IF(OR(Z298&lt;&gt;0,AA298&lt;&gt;0),"SIM","NÃO"),"NÃO")</f>
        <v>NÃO</v>
      </c>
      <c r="BH298" s="281">
        <f>'TURMA L'!AK30</f>
        <v>0</v>
      </c>
      <c r="BI298" s="281">
        <f>'TURMA L'!AL30</f>
        <v>0</v>
      </c>
      <c r="BJ298" s="281">
        <f>'TURMA L'!AM30</f>
        <v>0</v>
      </c>
      <c r="BK298" s="281" t="str">
        <f>'TURMA L'!AN30</f>
        <v/>
      </c>
      <c r="BL298" s="235" t="str">
        <f>'TURMA L'!AR30</f>
        <v>NÃO</v>
      </c>
      <c r="BM298" s="235">
        <f>'TURMA L'!AS30</f>
        <v>0</v>
      </c>
      <c r="BN298" s="235">
        <f>'TURMA L'!AT30</f>
        <v>0</v>
      </c>
      <c r="BO298" s="235" t="str">
        <f>'TURMA L'!AU30</f>
        <v>NÃO</v>
      </c>
      <c r="BP298" s="235">
        <f>'TURMA L'!AV30</f>
        <v>0</v>
      </c>
      <c r="BQ298" s="235">
        <f>'TURMA L'!AW30</f>
        <v>0</v>
      </c>
      <c r="BS298" s="187"/>
      <c r="BT298" s="187"/>
      <c r="BU298" s="187"/>
      <c r="BV298" s="187"/>
      <c r="BW298" s="187"/>
      <c r="BX298" s="187"/>
      <c r="BY298" s="187"/>
      <c r="BZ298" s="187"/>
      <c r="CA298" s="187"/>
      <c r="CB298" s="187"/>
      <c r="CC298" s="187"/>
      <c r="CD298" s="187"/>
      <c r="CE298" s="187"/>
      <c r="CF298" s="187"/>
      <c r="CG298" s="187"/>
      <c r="CH298" s="187"/>
      <c r="CI298" s="187"/>
      <c r="CJ298" s="187"/>
      <c r="CK298" s="187"/>
      <c r="CL298" s="187"/>
      <c r="CM298" s="187"/>
      <c r="CN298" s="187"/>
      <c r="CO298" s="187"/>
      <c r="CP298" s="187"/>
      <c r="CQ298" s="187"/>
    </row>
    <row r="299" spans="1:95" s="185" customFormat="1" ht="15.75" customHeight="1" x14ac:dyDescent="0.25">
      <c r="A299" s="180">
        <f t="shared" si="57"/>
        <v>2014.3</v>
      </c>
      <c r="B299" s="180" t="str">
        <f t="shared" si="58"/>
        <v>SOLAR</v>
      </c>
      <c r="C299" s="179" t="str">
        <f t="shared" si="59"/>
        <v>COLETIVO PELOURINHO</v>
      </c>
      <c r="D299" s="179" t="str">
        <f t="shared" si="60"/>
        <v>Escola Olodum</v>
      </c>
      <c r="E299" s="179" t="str">
        <f t="shared" si="61"/>
        <v>Vinicius Gomez</v>
      </c>
      <c r="F299" s="179" t="str">
        <f>'TURMA L'!A31</f>
        <v>NÃO</v>
      </c>
      <c r="G299" s="179" t="str">
        <f>'TURMA L'!B31</f>
        <v>NÃO</v>
      </c>
      <c r="H299" s="179" t="str">
        <f>'TURMA L'!C31</f>
        <v>NÃO</v>
      </c>
      <c r="I299" s="179" t="str">
        <f>'TURMA L'!D31</f>
        <v>NÃO</v>
      </c>
      <c r="J299" s="179" t="str">
        <f>'TURMA L'!E31</f>
        <v>NÃO</v>
      </c>
      <c r="K299" s="199" t="str">
        <f>'TURMA L'!F31</f>
        <v>NÃO</v>
      </c>
      <c r="L299" s="180" t="str">
        <f>'TURMA L'!AX31</f>
        <v>NÃO</v>
      </c>
      <c r="M299" s="181">
        <f>'TURMA L'!Z31</f>
        <v>0</v>
      </c>
      <c r="N299" s="181">
        <f>'TURMA L'!H31</f>
        <v>0</v>
      </c>
      <c r="O299" s="182" t="str">
        <f t="shared" ref="O299:O322" si="70">IF($O$297="SELECIONE OS DIAS DE AULAS","",$O$297)</f>
        <v>Sábado</v>
      </c>
      <c r="P299" s="183" t="s">
        <v>152</v>
      </c>
      <c r="Q299" s="182" t="str">
        <f t="shared" ref="Q299:Q322" si="71">IF($Q$297="SELECIONE AQUI O CURSO","",$Q$297)</f>
        <v/>
      </c>
      <c r="R299" s="182"/>
      <c r="S299" s="227"/>
      <c r="T299" s="228"/>
      <c r="U299" s="229" t="str">
        <f t="shared" ca="1" si="65"/>
        <v/>
      </c>
      <c r="V299" s="182"/>
      <c r="W299" s="182"/>
      <c r="X299" s="182"/>
      <c r="Y299" s="230"/>
      <c r="Z299" s="248"/>
      <c r="AA299" s="248"/>
      <c r="AB299" s="182"/>
      <c r="AC299" s="182"/>
      <c r="AD299" s="182"/>
      <c r="AE299" s="182"/>
      <c r="AF299" s="182"/>
      <c r="AG299" s="182"/>
      <c r="AH299" s="182"/>
      <c r="AI299" s="182"/>
      <c r="AJ299" s="182"/>
      <c r="AK299" s="182"/>
      <c r="AL299" s="237"/>
      <c r="AM299" s="238"/>
      <c r="AN299" s="239"/>
      <c r="AO299" s="238"/>
      <c r="AP299" s="182"/>
      <c r="AQ299" s="182"/>
      <c r="AR299" s="227"/>
      <c r="AS299" s="232"/>
      <c r="AT299" s="232"/>
      <c r="AU299" s="232"/>
      <c r="AV299" s="238"/>
      <c r="AW299" s="240"/>
      <c r="AX299" s="184"/>
      <c r="AY299" s="238"/>
      <c r="AZ299" s="238"/>
      <c r="BA299" s="232"/>
      <c r="BB299" s="238"/>
      <c r="BC299" s="238"/>
      <c r="BD299" s="182"/>
      <c r="BE299" s="182"/>
      <c r="BF299" s="238"/>
      <c r="BG299" s="234" t="str">
        <f t="shared" si="69"/>
        <v>NÃO</v>
      </c>
      <c r="BH299" s="281">
        <f>'TURMA L'!AK31</f>
        <v>0</v>
      </c>
      <c r="BI299" s="281">
        <f>'TURMA L'!AL31</f>
        <v>0</v>
      </c>
      <c r="BJ299" s="281">
        <f>'TURMA L'!AM31</f>
        <v>0</v>
      </c>
      <c r="BK299" s="281" t="str">
        <f>'TURMA L'!AN31</f>
        <v/>
      </c>
      <c r="BL299" s="235" t="str">
        <f>'TURMA L'!AR31</f>
        <v>NÃO</v>
      </c>
      <c r="BM299" s="235">
        <f>'TURMA L'!AS31</f>
        <v>0</v>
      </c>
      <c r="BN299" s="235">
        <f>'TURMA L'!AT31</f>
        <v>0</v>
      </c>
      <c r="BO299" s="235" t="str">
        <f>'TURMA L'!AU31</f>
        <v>NÃO</v>
      </c>
      <c r="BP299" s="235">
        <f>'TURMA L'!AV31</f>
        <v>0</v>
      </c>
      <c r="BQ299" s="235">
        <f>'TURMA L'!AW31</f>
        <v>0</v>
      </c>
      <c r="BS299" s="187"/>
      <c r="BT299" s="187"/>
      <c r="BU299" s="187"/>
      <c r="BV299" s="187"/>
      <c r="BW299" s="187"/>
      <c r="BX299" s="187"/>
      <c r="BY299" s="187"/>
      <c r="BZ299" s="187"/>
      <c r="CA299" s="187"/>
      <c r="CB299" s="187"/>
      <c r="CC299" s="187"/>
      <c r="CD299" s="187"/>
      <c r="CE299" s="187"/>
      <c r="CF299" s="187"/>
      <c r="CG299" s="187"/>
      <c r="CH299" s="187"/>
      <c r="CI299" s="187"/>
      <c r="CJ299" s="187"/>
      <c r="CK299" s="187"/>
      <c r="CL299" s="187"/>
      <c r="CM299" s="187"/>
      <c r="CN299" s="187"/>
      <c r="CO299" s="187"/>
      <c r="CP299" s="187"/>
      <c r="CQ299" s="187"/>
    </row>
    <row r="300" spans="1:95" s="185" customFormat="1" ht="15.75" customHeight="1" x14ac:dyDescent="0.25">
      <c r="A300" s="180">
        <f t="shared" si="57"/>
        <v>2014.3</v>
      </c>
      <c r="B300" s="180" t="str">
        <f t="shared" si="58"/>
        <v>SOLAR</v>
      </c>
      <c r="C300" s="179" t="str">
        <f t="shared" si="59"/>
        <v>COLETIVO PELOURINHO</v>
      </c>
      <c r="D300" s="179" t="str">
        <f t="shared" si="60"/>
        <v>Escola Olodum</v>
      </c>
      <c r="E300" s="179" t="str">
        <f t="shared" si="61"/>
        <v>Vinicius Gomez</v>
      </c>
      <c r="F300" s="179" t="str">
        <f>'TURMA L'!A32</f>
        <v>NÃO</v>
      </c>
      <c r="G300" s="179" t="str">
        <f>'TURMA L'!B32</f>
        <v>NÃO</v>
      </c>
      <c r="H300" s="179" t="str">
        <f>'TURMA L'!C32</f>
        <v>NÃO</v>
      </c>
      <c r="I300" s="179" t="str">
        <f>'TURMA L'!D32</f>
        <v>NÃO</v>
      </c>
      <c r="J300" s="179" t="str">
        <f>'TURMA L'!E32</f>
        <v>NÃO</v>
      </c>
      <c r="K300" s="199" t="str">
        <f>'TURMA L'!F32</f>
        <v>NÃO</v>
      </c>
      <c r="L300" s="180" t="str">
        <f>'TURMA L'!AX32</f>
        <v>NÃO</v>
      </c>
      <c r="M300" s="181">
        <f>'TURMA L'!Z32</f>
        <v>0</v>
      </c>
      <c r="N300" s="181">
        <f>'TURMA L'!H32</f>
        <v>0</v>
      </c>
      <c r="O300" s="182" t="str">
        <f t="shared" si="70"/>
        <v>Sábado</v>
      </c>
      <c r="P300" s="183" t="s">
        <v>152</v>
      </c>
      <c r="Q300" s="182" t="str">
        <f t="shared" si="71"/>
        <v/>
      </c>
      <c r="R300" s="182"/>
      <c r="S300" s="227"/>
      <c r="T300" s="228"/>
      <c r="U300" s="229" t="str">
        <f t="shared" ca="1" si="65"/>
        <v/>
      </c>
      <c r="V300" s="182"/>
      <c r="W300" s="182"/>
      <c r="X300" s="182"/>
      <c r="Y300" s="230"/>
      <c r="Z300" s="248"/>
      <c r="AA300" s="248"/>
      <c r="AB300" s="182"/>
      <c r="AC300" s="182"/>
      <c r="AD300" s="182"/>
      <c r="AE300" s="182"/>
      <c r="AF300" s="182"/>
      <c r="AG300" s="182"/>
      <c r="AH300" s="182"/>
      <c r="AI300" s="182"/>
      <c r="AJ300" s="182"/>
      <c r="AK300" s="182"/>
      <c r="AL300" s="237"/>
      <c r="AM300" s="238"/>
      <c r="AN300" s="239"/>
      <c r="AO300" s="238"/>
      <c r="AP300" s="182"/>
      <c r="AQ300" s="182"/>
      <c r="AR300" s="227"/>
      <c r="AS300" s="232"/>
      <c r="AT300" s="232"/>
      <c r="AU300" s="232"/>
      <c r="AV300" s="238"/>
      <c r="AW300" s="240"/>
      <c r="AX300" s="184"/>
      <c r="AY300" s="238"/>
      <c r="AZ300" s="238"/>
      <c r="BA300" s="232"/>
      <c r="BB300" s="238"/>
      <c r="BC300" s="238"/>
      <c r="BD300" s="182"/>
      <c r="BE300" s="182"/>
      <c r="BF300" s="238"/>
      <c r="BG300" s="234" t="str">
        <f t="shared" si="69"/>
        <v>NÃO</v>
      </c>
      <c r="BH300" s="281">
        <f>'TURMA L'!AK32</f>
        <v>0</v>
      </c>
      <c r="BI300" s="281">
        <f>'TURMA L'!AL32</f>
        <v>0</v>
      </c>
      <c r="BJ300" s="281">
        <f>'TURMA L'!AM32</f>
        <v>0</v>
      </c>
      <c r="BK300" s="281" t="str">
        <f>'TURMA L'!AN32</f>
        <v/>
      </c>
      <c r="BL300" s="235" t="str">
        <f>'TURMA L'!AR32</f>
        <v>NÃO</v>
      </c>
      <c r="BM300" s="235">
        <f>'TURMA L'!AS32</f>
        <v>0</v>
      </c>
      <c r="BN300" s="235">
        <f>'TURMA L'!AT32</f>
        <v>0</v>
      </c>
      <c r="BO300" s="235" t="str">
        <f>'TURMA L'!AU32</f>
        <v>NÃO</v>
      </c>
      <c r="BP300" s="235">
        <f>'TURMA L'!AV32</f>
        <v>0</v>
      </c>
      <c r="BQ300" s="235">
        <f>'TURMA L'!AW32</f>
        <v>0</v>
      </c>
      <c r="BS300" s="187"/>
      <c r="BT300" s="187"/>
      <c r="BU300" s="187"/>
      <c r="BV300" s="187"/>
      <c r="BW300" s="187"/>
      <c r="BX300" s="187"/>
      <c r="BY300" s="187"/>
      <c r="BZ300" s="187"/>
      <c r="CA300" s="187"/>
      <c r="CB300" s="187"/>
      <c r="CC300" s="187"/>
      <c r="CD300" s="187"/>
      <c r="CE300" s="187"/>
      <c r="CF300" s="187"/>
      <c r="CG300" s="187"/>
      <c r="CH300" s="187"/>
      <c r="CI300" s="187"/>
      <c r="CJ300" s="187"/>
      <c r="CK300" s="187"/>
      <c r="CL300" s="187"/>
      <c r="CM300" s="187"/>
      <c r="CN300" s="187"/>
      <c r="CO300" s="187"/>
      <c r="CP300" s="187"/>
      <c r="CQ300" s="187"/>
    </row>
    <row r="301" spans="1:95" s="185" customFormat="1" ht="15.75" customHeight="1" x14ac:dyDescent="0.25">
      <c r="A301" s="180">
        <f t="shared" si="57"/>
        <v>2014.3</v>
      </c>
      <c r="B301" s="180" t="str">
        <f t="shared" si="58"/>
        <v>SOLAR</v>
      </c>
      <c r="C301" s="179" t="str">
        <f t="shared" si="59"/>
        <v>COLETIVO PELOURINHO</v>
      </c>
      <c r="D301" s="179" t="str">
        <f t="shared" si="60"/>
        <v>Escola Olodum</v>
      </c>
      <c r="E301" s="179" t="str">
        <f t="shared" si="61"/>
        <v>Vinicius Gomez</v>
      </c>
      <c r="F301" s="179" t="str">
        <f>'TURMA L'!A33</f>
        <v>NÃO</v>
      </c>
      <c r="G301" s="179" t="str">
        <f>'TURMA L'!B33</f>
        <v>NÃO</v>
      </c>
      <c r="H301" s="179" t="str">
        <f>'TURMA L'!C33</f>
        <v>NÃO</v>
      </c>
      <c r="I301" s="179" t="str">
        <f>'TURMA L'!D33</f>
        <v>NÃO</v>
      </c>
      <c r="J301" s="179" t="str">
        <f>'TURMA L'!E33</f>
        <v>NÃO</v>
      </c>
      <c r="K301" s="199" t="str">
        <f>'TURMA L'!F33</f>
        <v>NÃO</v>
      </c>
      <c r="L301" s="180" t="str">
        <f>'TURMA L'!AX33</f>
        <v>NÃO</v>
      </c>
      <c r="M301" s="181">
        <f>'TURMA L'!Z33</f>
        <v>0</v>
      </c>
      <c r="N301" s="181">
        <f>'TURMA L'!H33</f>
        <v>0</v>
      </c>
      <c r="O301" s="182" t="str">
        <f t="shared" si="70"/>
        <v>Sábado</v>
      </c>
      <c r="P301" s="183" t="s">
        <v>152</v>
      </c>
      <c r="Q301" s="182" t="str">
        <f t="shared" si="71"/>
        <v/>
      </c>
      <c r="R301" s="182"/>
      <c r="S301" s="227"/>
      <c r="T301" s="228"/>
      <c r="U301" s="229" t="str">
        <f t="shared" ca="1" si="65"/>
        <v/>
      </c>
      <c r="V301" s="182"/>
      <c r="W301" s="182"/>
      <c r="X301" s="182"/>
      <c r="Y301" s="230"/>
      <c r="Z301" s="248"/>
      <c r="AA301" s="248"/>
      <c r="AB301" s="182"/>
      <c r="AC301" s="182"/>
      <c r="AD301" s="182"/>
      <c r="AE301" s="182"/>
      <c r="AF301" s="182"/>
      <c r="AG301" s="182"/>
      <c r="AH301" s="182"/>
      <c r="AI301" s="182"/>
      <c r="AJ301" s="182"/>
      <c r="AK301" s="182"/>
      <c r="AL301" s="237"/>
      <c r="AM301" s="238"/>
      <c r="AN301" s="239"/>
      <c r="AO301" s="238"/>
      <c r="AP301" s="182"/>
      <c r="AQ301" s="182"/>
      <c r="AR301" s="227"/>
      <c r="AS301" s="232"/>
      <c r="AT301" s="232"/>
      <c r="AU301" s="232"/>
      <c r="AV301" s="238"/>
      <c r="AW301" s="240"/>
      <c r="AX301" s="184"/>
      <c r="AY301" s="238"/>
      <c r="AZ301" s="238"/>
      <c r="BA301" s="232"/>
      <c r="BB301" s="238"/>
      <c r="BC301" s="238"/>
      <c r="BD301" s="182"/>
      <c r="BE301" s="182"/>
      <c r="BF301" s="238"/>
      <c r="BG301" s="234" t="str">
        <f t="shared" si="69"/>
        <v>NÃO</v>
      </c>
      <c r="BH301" s="281">
        <f>'TURMA L'!AK33</f>
        <v>0</v>
      </c>
      <c r="BI301" s="281">
        <f>'TURMA L'!AL33</f>
        <v>0</v>
      </c>
      <c r="BJ301" s="281">
        <f>'TURMA L'!AM33</f>
        <v>0</v>
      </c>
      <c r="BK301" s="281" t="str">
        <f>'TURMA L'!AN33</f>
        <v/>
      </c>
      <c r="BL301" s="235" t="str">
        <f>'TURMA L'!AR33</f>
        <v>NÃO</v>
      </c>
      <c r="BM301" s="235">
        <f>'TURMA L'!AS33</f>
        <v>0</v>
      </c>
      <c r="BN301" s="235">
        <f>'TURMA L'!AT33</f>
        <v>0</v>
      </c>
      <c r="BO301" s="235" t="str">
        <f>'TURMA L'!AU33</f>
        <v>NÃO</v>
      </c>
      <c r="BP301" s="235">
        <f>'TURMA L'!AV33</f>
        <v>0</v>
      </c>
      <c r="BQ301" s="235">
        <f>'TURMA L'!AW33</f>
        <v>0</v>
      </c>
      <c r="BS301" s="187"/>
      <c r="BT301" s="187"/>
      <c r="BU301" s="187"/>
      <c r="BV301" s="187"/>
      <c r="BW301" s="187"/>
      <c r="BX301" s="187"/>
      <c r="BY301" s="187"/>
      <c r="BZ301" s="187"/>
      <c r="CA301" s="187"/>
      <c r="CB301" s="187"/>
      <c r="CC301" s="187"/>
      <c r="CD301" s="187"/>
      <c r="CE301" s="187"/>
      <c r="CF301" s="187"/>
      <c r="CG301" s="187"/>
      <c r="CH301" s="187"/>
      <c r="CI301" s="187"/>
      <c r="CJ301" s="187"/>
      <c r="CK301" s="187"/>
      <c r="CL301" s="187"/>
      <c r="CM301" s="187"/>
      <c r="CN301" s="187"/>
      <c r="CO301" s="187"/>
      <c r="CP301" s="187"/>
      <c r="CQ301" s="187"/>
    </row>
    <row r="302" spans="1:95" s="185" customFormat="1" ht="15.75" customHeight="1" x14ac:dyDescent="0.25">
      <c r="A302" s="180">
        <f t="shared" si="57"/>
        <v>2014.3</v>
      </c>
      <c r="B302" s="180" t="str">
        <f t="shared" si="58"/>
        <v>SOLAR</v>
      </c>
      <c r="C302" s="179" t="str">
        <f t="shared" si="59"/>
        <v>COLETIVO PELOURINHO</v>
      </c>
      <c r="D302" s="179" t="str">
        <f t="shared" si="60"/>
        <v>Escola Olodum</v>
      </c>
      <c r="E302" s="179" t="str">
        <f t="shared" si="61"/>
        <v>Vinicius Gomez</v>
      </c>
      <c r="F302" s="179" t="str">
        <f>'TURMA L'!A34</f>
        <v>NÃO</v>
      </c>
      <c r="G302" s="179" t="str">
        <f>'TURMA L'!B34</f>
        <v>NÃO</v>
      </c>
      <c r="H302" s="179" t="str">
        <f>'TURMA L'!C34</f>
        <v>NÃO</v>
      </c>
      <c r="I302" s="179" t="str">
        <f>'TURMA L'!D34</f>
        <v>NÃO</v>
      </c>
      <c r="J302" s="179" t="str">
        <f>'TURMA L'!E34</f>
        <v>NÃO</v>
      </c>
      <c r="K302" s="199" t="str">
        <f>'TURMA L'!F34</f>
        <v>NÃO</v>
      </c>
      <c r="L302" s="180" t="str">
        <f>'TURMA L'!AX34</f>
        <v>NÃO</v>
      </c>
      <c r="M302" s="181">
        <f>'TURMA L'!Z34</f>
        <v>0</v>
      </c>
      <c r="N302" s="181">
        <f>'TURMA L'!H34</f>
        <v>0</v>
      </c>
      <c r="O302" s="182" t="str">
        <f t="shared" si="70"/>
        <v>Sábado</v>
      </c>
      <c r="P302" s="183" t="s">
        <v>152</v>
      </c>
      <c r="Q302" s="182" t="str">
        <f t="shared" si="71"/>
        <v/>
      </c>
      <c r="R302" s="182"/>
      <c r="S302" s="227"/>
      <c r="T302" s="228"/>
      <c r="U302" s="229" t="str">
        <f t="shared" ca="1" si="65"/>
        <v/>
      </c>
      <c r="V302" s="182"/>
      <c r="W302" s="182"/>
      <c r="X302" s="182"/>
      <c r="Y302" s="230"/>
      <c r="Z302" s="248"/>
      <c r="AA302" s="248"/>
      <c r="AB302" s="182"/>
      <c r="AC302" s="182"/>
      <c r="AD302" s="182"/>
      <c r="AE302" s="182"/>
      <c r="AF302" s="182"/>
      <c r="AG302" s="182"/>
      <c r="AH302" s="182"/>
      <c r="AI302" s="182"/>
      <c r="AJ302" s="182"/>
      <c r="AK302" s="182"/>
      <c r="AL302" s="237"/>
      <c r="AM302" s="238"/>
      <c r="AN302" s="239"/>
      <c r="AO302" s="238"/>
      <c r="AP302" s="182"/>
      <c r="AQ302" s="182"/>
      <c r="AR302" s="227"/>
      <c r="AS302" s="232"/>
      <c r="AT302" s="232"/>
      <c r="AU302" s="232"/>
      <c r="AV302" s="238"/>
      <c r="AW302" s="240"/>
      <c r="AX302" s="184"/>
      <c r="AY302" s="238"/>
      <c r="AZ302" s="238"/>
      <c r="BA302" s="232"/>
      <c r="BB302" s="238"/>
      <c r="BC302" s="238"/>
      <c r="BD302" s="182"/>
      <c r="BE302" s="182"/>
      <c r="BF302" s="238"/>
      <c r="BG302" s="234" t="str">
        <f t="shared" si="69"/>
        <v>NÃO</v>
      </c>
      <c r="BH302" s="281">
        <f>'TURMA L'!AK34</f>
        <v>0</v>
      </c>
      <c r="BI302" s="281">
        <f>'TURMA L'!AL34</f>
        <v>0</v>
      </c>
      <c r="BJ302" s="281">
        <f>'TURMA L'!AM34</f>
        <v>0</v>
      </c>
      <c r="BK302" s="281" t="str">
        <f>'TURMA L'!AN34</f>
        <v/>
      </c>
      <c r="BL302" s="235" t="str">
        <f>'TURMA L'!AR34</f>
        <v>NÃO</v>
      </c>
      <c r="BM302" s="235">
        <f>'TURMA L'!AS34</f>
        <v>0</v>
      </c>
      <c r="BN302" s="235">
        <f>'TURMA L'!AT34</f>
        <v>0</v>
      </c>
      <c r="BO302" s="235" t="str">
        <f>'TURMA L'!AU34</f>
        <v>NÃO</v>
      </c>
      <c r="BP302" s="235">
        <f>'TURMA L'!AV34</f>
        <v>0</v>
      </c>
      <c r="BQ302" s="235">
        <f>'TURMA L'!AW34</f>
        <v>0</v>
      </c>
      <c r="BS302" s="187"/>
      <c r="BT302" s="187"/>
      <c r="BU302" s="187"/>
      <c r="BV302" s="187"/>
      <c r="BW302" s="187"/>
      <c r="BX302" s="187"/>
      <c r="BY302" s="187"/>
      <c r="BZ302" s="187"/>
      <c r="CA302" s="187"/>
      <c r="CB302" s="187"/>
      <c r="CC302" s="187"/>
      <c r="CD302" s="187"/>
      <c r="CE302" s="187"/>
      <c r="CF302" s="187"/>
      <c r="CG302" s="187"/>
      <c r="CH302" s="187"/>
      <c r="CI302" s="187"/>
      <c r="CJ302" s="187"/>
      <c r="CK302" s="187"/>
      <c r="CL302" s="187"/>
      <c r="CM302" s="187"/>
      <c r="CN302" s="187"/>
      <c r="CO302" s="187"/>
      <c r="CP302" s="187"/>
      <c r="CQ302" s="187"/>
    </row>
    <row r="303" spans="1:95" s="185" customFormat="1" ht="15.75" customHeight="1" x14ac:dyDescent="0.25">
      <c r="A303" s="180">
        <f t="shared" si="57"/>
        <v>2014.3</v>
      </c>
      <c r="B303" s="180" t="str">
        <f t="shared" si="58"/>
        <v>SOLAR</v>
      </c>
      <c r="C303" s="179" t="str">
        <f t="shared" si="59"/>
        <v>COLETIVO PELOURINHO</v>
      </c>
      <c r="D303" s="179" t="str">
        <f t="shared" si="60"/>
        <v>Escola Olodum</v>
      </c>
      <c r="E303" s="179" t="str">
        <f t="shared" si="61"/>
        <v>Vinicius Gomez</v>
      </c>
      <c r="F303" s="179" t="str">
        <f>'TURMA L'!A35</f>
        <v>NÃO</v>
      </c>
      <c r="G303" s="179" t="str">
        <f>'TURMA L'!B35</f>
        <v>NÃO</v>
      </c>
      <c r="H303" s="179" t="str">
        <f>'TURMA L'!C35</f>
        <v>NÃO</v>
      </c>
      <c r="I303" s="179" t="str">
        <f>'TURMA L'!D35</f>
        <v>NÃO</v>
      </c>
      <c r="J303" s="179" t="str">
        <f>'TURMA L'!E35</f>
        <v>NÃO</v>
      </c>
      <c r="K303" s="199" t="str">
        <f>'TURMA L'!F35</f>
        <v>NÃO</v>
      </c>
      <c r="L303" s="180" t="str">
        <f>'TURMA L'!AX35</f>
        <v>NÃO</v>
      </c>
      <c r="M303" s="181">
        <f>'TURMA L'!Z35</f>
        <v>0</v>
      </c>
      <c r="N303" s="181">
        <f>'TURMA L'!H35</f>
        <v>0</v>
      </c>
      <c r="O303" s="182" t="str">
        <f t="shared" si="70"/>
        <v>Sábado</v>
      </c>
      <c r="P303" s="183" t="s">
        <v>152</v>
      </c>
      <c r="Q303" s="182" t="str">
        <f t="shared" si="71"/>
        <v/>
      </c>
      <c r="R303" s="182"/>
      <c r="S303" s="227"/>
      <c r="T303" s="241"/>
      <c r="U303" s="229" t="str">
        <f t="shared" ca="1" si="65"/>
        <v/>
      </c>
      <c r="V303" s="182"/>
      <c r="W303" s="182"/>
      <c r="X303" s="182"/>
      <c r="Y303" s="230"/>
      <c r="Z303" s="248"/>
      <c r="AA303" s="248"/>
      <c r="AB303" s="182"/>
      <c r="AC303" s="182"/>
      <c r="AD303" s="182"/>
      <c r="AE303" s="182"/>
      <c r="AF303" s="182"/>
      <c r="AG303" s="182"/>
      <c r="AH303" s="182"/>
      <c r="AI303" s="182"/>
      <c r="AJ303" s="182"/>
      <c r="AK303" s="182"/>
      <c r="AL303" s="237"/>
      <c r="AM303" s="238"/>
      <c r="AN303" s="239"/>
      <c r="AO303" s="238"/>
      <c r="AP303" s="182"/>
      <c r="AQ303" s="182"/>
      <c r="AR303" s="227"/>
      <c r="AS303" s="232"/>
      <c r="AT303" s="232"/>
      <c r="AU303" s="232"/>
      <c r="AV303" s="238"/>
      <c r="AW303" s="240"/>
      <c r="AX303" s="184"/>
      <c r="AY303" s="238"/>
      <c r="AZ303" s="238"/>
      <c r="BA303" s="232"/>
      <c r="BB303" s="238"/>
      <c r="BC303" s="238"/>
      <c r="BD303" s="182"/>
      <c r="BE303" s="182"/>
      <c r="BF303" s="238"/>
      <c r="BG303" s="234" t="str">
        <f t="shared" si="69"/>
        <v>NÃO</v>
      </c>
      <c r="BH303" s="281">
        <f>'TURMA L'!AK35</f>
        <v>0</v>
      </c>
      <c r="BI303" s="281">
        <f>'TURMA L'!AL35</f>
        <v>0</v>
      </c>
      <c r="BJ303" s="281">
        <f>'TURMA L'!AM35</f>
        <v>0</v>
      </c>
      <c r="BK303" s="281" t="str">
        <f>'TURMA L'!AN35</f>
        <v/>
      </c>
      <c r="BL303" s="235" t="str">
        <f>'TURMA L'!AR35</f>
        <v>NÃO</v>
      </c>
      <c r="BM303" s="235">
        <f>'TURMA L'!AS35</f>
        <v>0</v>
      </c>
      <c r="BN303" s="235">
        <f>'TURMA L'!AT35</f>
        <v>0</v>
      </c>
      <c r="BO303" s="235" t="str">
        <f>'TURMA L'!AU35</f>
        <v>NÃO</v>
      </c>
      <c r="BP303" s="235">
        <f>'TURMA L'!AV35</f>
        <v>0</v>
      </c>
      <c r="BQ303" s="235">
        <f>'TURMA L'!AW35</f>
        <v>0</v>
      </c>
      <c r="BS303" s="187"/>
      <c r="BT303" s="187"/>
      <c r="BU303" s="187"/>
      <c r="BV303" s="187"/>
      <c r="BW303" s="187"/>
      <c r="BX303" s="187"/>
      <c r="BY303" s="187"/>
      <c r="BZ303" s="187"/>
      <c r="CA303" s="187"/>
      <c r="CB303" s="187"/>
      <c r="CC303" s="187"/>
      <c r="CD303" s="187"/>
      <c r="CE303" s="187"/>
      <c r="CF303" s="187"/>
      <c r="CG303" s="187"/>
      <c r="CH303" s="187"/>
      <c r="CI303" s="187"/>
      <c r="CJ303" s="187"/>
      <c r="CK303" s="187"/>
      <c r="CL303" s="187"/>
      <c r="CM303" s="187"/>
      <c r="CN303" s="187"/>
      <c r="CO303" s="187"/>
      <c r="CP303" s="187"/>
      <c r="CQ303" s="187"/>
    </row>
    <row r="304" spans="1:95" s="185" customFormat="1" ht="15.75" customHeight="1" x14ac:dyDescent="0.25">
      <c r="A304" s="180">
        <f t="shared" si="57"/>
        <v>2014.3</v>
      </c>
      <c r="B304" s="180" t="str">
        <f t="shared" si="58"/>
        <v>SOLAR</v>
      </c>
      <c r="C304" s="179" t="str">
        <f t="shared" si="59"/>
        <v>COLETIVO PELOURINHO</v>
      </c>
      <c r="D304" s="179" t="str">
        <f t="shared" si="60"/>
        <v>Escola Olodum</v>
      </c>
      <c r="E304" s="179" t="str">
        <f t="shared" si="61"/>
        <v>Vinicius Gomez</v>
      </c>
      <c r="F304" s="179" t="str">
        <f>'TURMA L'!A36</f>
        <v>NÃO</v>
      </c>
      <c r="G304" s="179" t="str">
        <f>'TURMA L'!B36</f>
        <v>NÃO</v>
      </c>
      <c r="H304" s="179" t="str">
        <f>'TURMA L'!C36</f>
        <v>NÃO</v>
      </c>
      <c r="I304" s="179" t="str">
        <f>'TURMA L'!D36</f>
        <v>NÃO</v>
      </c>
      <c r="J304" s="179" t="str">
        <f>'TURMA L'!E36</f>
        <v>NÃO</v>
      </c>
      <c r="K304" s="199" t="str">
        <f>'TURMA L'!F36</f>
        <v>NÃO</v>
      </c>
      <c r="L304" s="180" t="str">
        <f>'TURMA L'!AX36</f>
        <v>NÃO</v>
      </c>
      <c r="M304" s="181">
        <f>'TURMA L'!Z36</f>
        <v>0</v>
      </c>
      <c r="N304" s="181">
        <f>'TURMA L'!H36</f>
        <v>0</v>
      </c>
      <c r="O304" s="182" t="str">
        <f t="shared" si="70"/>
        <v>Sábado</v>
      </c>
      <c r="P304" s="183" t="s">
        <v>152</v>
      </c>
      <c r="Q304" s="182" t="str">
        <f t="shared" si="71"/>
        <v/>
      </c>
      <c r="R304" s="182"/>
      <c r="S304" s="227"/>
      <c r="T304" s="241"/>
      <c r="U304" s="229" t="str">
        <f t="shared" ca="1" si="65"/>
        <v/>
      </c>
      <c r="V304" s="182"/>
      <c r="W304" s="182"/>
      <c r="X304" s="182"/>
      <c r="Y304" s="230"/>
      <c r="Z304" s="248"/>
      <c r="AA304" s="248"/>
      <c r="AB304" s="182"/>
      <c r="AC304" s="182"/>
      <c r="AD304" s="182"/>
      <c r="AE304" s="182"/>
      <c r="AF304" s="182"/>
      <c r="AG304" s="182"/>
      <c r="AH304" s="182"/>
      <c r="AI304" s="182"/>
      <c r="AJ304" s="182"/>
      <c r="AK304" s="182"/>
      <c r="AL304" s="237"/>
      <c r="AM304" s="238"/>
      <c r="AN304" s="239"/>
      <c r="AO304" s="238"/>
      <c r="AP304" s="182"/>
      <c r="AQ304" s="182"/>
      <c r="AR304" s="227"/>
      <c r="AS304" s="232"/>
      <c r="AT304" s="232"/>
      <c r="AU304" s="232"/>
      <c r="AV304" s="238"/>
      <c r="AW304" s="240"/>
      <c r="AX304" s="184"/>
      <c r="AY304" s="238"/>
      <c r="AZ304" s="238"/>
      <c r="BA304" s="232"/>
      <c r="BB304" s="238"/>
      <c r="BC304" s="238"/>
      <c r="BD304" s="182"/>
      <c r="BE304" s="182"/>
      <c r="BF304" s="238"/>
      <c r="BG304" s="234" t="str">
        <f t="shared" si="69"/>
        <v>NÃO</v>
      </c>
      <c r="BH304" s="281">
        <f>'TURMA L'!AK36</f>
        <v>0</v>
      </c>
      <c r="BI304" s="281">
        <f>'TURMA L'!AL36</f>
        <v>0</v>
      </c>
      <c r="BJ304" s="281">
        <f>'TURMA L'!AM36</f>
        <v>0</v>
      </c>
      <c r="BK304" s="281" t="str">
        <f>'TURMA L'!AN36</f>
        <v/>
      </c>
      <c r="BL304" s="235" t="str">
        <f>'TURMA L'!AR36</f>
        <v>NÃO</v>
      </c>
      <c r="BM304" s="235">
        <f>'TURMA L'!AS36</f>
        <v>0</v>
      </c>
      <c r="BN304" s="235">
        <f>'TURMA L'!AT36</f>
        <v>0</v>
      </c>
      <c r="BO304" s="235" t="str">
        <f>'TURMA L'!AU36</f>
        <v>NÃO</v>
      </c>
      <c r="BP304" s="235">
        <f>'TURMA L'!AV36</f>
        <v>0</v>
      </c>
      <c r="BQ304" s="235">
        <f>'TURMA L'!AW36</f>
        <v>0</v>
      </c>
      <c r="BS304" s="187"/>
      <c r="BT304" s="187"/>
      <c r="BU304" s="187"/>
      <c r="BV304" s="187"/>
      <c r="BW304" s="187"/>
      <c r="BX304" s="187"/>
      <c r="BY304" s="187"/>
      <c r="BZ304" s="187"/>
      <c r="CA304" s="187"/>
      <c r="CB304" s="187"/>
      <c r="CC304" s="187"/>
      <c r="CD304" s="187"/>
      <c r="CE304" s="187"/>
      <c r="CF304" s="187"/>
      <c r="CG304" s="187"/>
      <c r="CH304" s="187"/>
      <c r="CI304" s="187"/>
      <c r="CJ304" s="187"/>
      <c r="CK304" s="187"/>
      <c r="CL304" s="187"/>
      <c r="CM304" s="187"/>
      <c r="CN304" s="187"/>
      <c r="CO304" s="187"/>
      <c r="CP304" s="187"/>
      <c r="CQ304" s="187"/>
    </row>
    <row r="305" spans="1:95" s="185" customFormat="1" ht="15.75" customHeight="1" x14ac:dyDescent="0.25">
      <c r="A305" s="180">
        <f t="shared" si="57"/>
        <v>2014.3</v>
      </c>
      <c r="B305" s="180" t="str">
        <f t="shared" si="58"/>
        <v>SOLAR</v>
      </c>
      <c r="C305" s="179" t="str">
        <f t="shared" si="59"/>
        <v>COLETIVO PELOURINHO</v>
      </c>
      <c r="D305" s="179" t="str">
        <f t="shared" si="60"/>
        <v>Escola Olodum</v>
      </c>
      <c r="E305" s="179" t="str">
        <f t="shared" si="61"/>
        <v>Vinicius Gomez</v>
      </c>
      <c r="F305" s="179" t="str">
        <f>'TURMA L'!A37</f>
        <v>NÃO</v>
      </c>
      <c r="G305" s="179" t="str">
        <f>'TURMA L'!B37</f>
        <v>NÃO</v>
      </c>
      <c r="H305" s="179" t="str">
        <f>'TURMA L'!C37</f>
        <v>NÃO</v>
      </c>
      <c r="I305" s="179" t="str">
        <f>'TURMA L'!D37</f>
        <v>NÃO</v>
      </c>
      <c r="J305" s="179" t="str">
        <f>'TURMA L'!E37</f>
        <v>NÃO</v>
      </c>
      <c r="K305" s="199" t="str">
        <f>'TURMA L'!F37</f>
        <v>NÃO</v>
      </c>
      <c r="L305" s="180" t="str">
        <f>'TURMA L'!AX37</f>
        <v>NÃO</v>
      </c>
      <c r="M305" s="181">
        <f>'TURMA L'!Z37</f>
        <v>0</v>
      </c>
      <c r="N305" s="181">
        <f>'TURMA L'!H37</f>
        <v>0</v>
      </c>
      <c r="O305" s="182" t="str">
        <f t="shared" si="70"/>
        <v>Sábado</v>
      </c>
      <c r="P305" s="183" t="s">
        <v>152</v>
      </c>
      <c r="Q305" s="182" t="str">
        <f t="shared" si="71"/>
        <v/>
      </c>
      <c r="R305" s="182"/>
      <c r="S305" s="227"/>
      <c r="T305" s="241"/>
      <c r="U305" s="229" t="str">
        <f t="shared" ca="1" si="65"/>
        <v/>
      </c>
      <c r="V305" s="182"/>
      <c r="W305" s="182"/>
      <c r="X305" s="182"/>
      <c r="Y305" s="230"/>
      <c r="Z305" s="248"/>
      <c r="AA305" s="248"/>
      <c r="AB305" s="182"/>
      <c r="AC305" s="182"/>
      <c r="AD305" s="182"/>
      <c r="AE305" s="182"/>
      <c r="AF305" s="182"/>
      <c r="AG305" s="182"/>
      <c r="AH305" s="182"/>
      <c r="AI305" s="182"/>
      <c r="AJ305" s="182"/>
      <c r="AK305" s="182"/>
      <c r="AL305" s="237"/>
      <c r="AM305" s="238"/>
      <c r="AN305" s="239"/>
      <c r="AO305" s="238"/>
      <c r="AP305" s="182"/>
      <c r="AQ305" s="182"/>
      <c r="AR305" s="227"/>
      <c r="AS305" s="232"/>
      <c r="AT305" s="232"/>
      <c r="AU305" s="232"/>
      <c r="AV305" s="238"/>
      <c r="AW305" s="240"/>
      <c r="AX305" s="184"/>
      <c r="AY305" s="238"/>
      <c r="AZ305" s="238"/>
      <c r="BA305" s="232"/>
      <c r="BB305" s="238"/>
      <c r="BC305" s="238"/>
      <c r="BD305" s="182"/>
      <c r="BE305" s="182"/>
      <c r="BF305" s="238"/>
      <c r="BG305" s="234" t="str">
        <f t="shared" si="69"/>
        <v>NÃO</v>
      </c>
      <c r="BH305" s="281">
        <f>'TURMA L'!AK37</f>
        <v>0</v>
      </c>
      <c r="BI305" s="281">
        <f>'TURMA L'!AL37</f>
        <v>0</v>
      </c>
      <c r="BJ305" s="281">
        <f>'TURMA L'!AM37</f>
        <v>0</v>
      </c>
      <c r="BK305" s="281" t="str">
        <f>'TURMA L'!AN37</f>
        <v/>
      </c>
      <c r="BL305" s="235" t="str">
        <f>'TURMA L'!AR37</f>
        <v>NÃO</v>
      </c>
      <c r="BM305" s="235">
        <f>'TURMA L'!AS37</f>
        <v>0</v>
      </c>
      <c r="BN305" s="235">
        <f>'TURMA L'!AT37</f>
        <v>0</v>
      </c>
      <c r="BO305" s="235" t="str">
        <f>'TURMA L'!AU37</f>
        <v>NÃO</v>
      </c>
      <c r="BP305" s="235">
        <f>'TURMA L'!AV37</f>
        <v>0</v>
      </c>
      <c r="BQ305" s="235">
        <f>'TURMA L'!AW37</f>
        <v>0</v>
      </c>
      <c r="BS305" s="187"/>
      <c r="BT305" s="187"/>
      <c r="BU305" s="187"/>
      <c r="BV305" s="187"/>
      <c r="BW305" s="187"/>
      <c r="BX305" s="187"/>
      <c r="BY305" s="187"/>
      <c r="BZ305" s="187"/>
      <c r="CA305" s="187"/>
      <c r="CB305" s="187"/>
      <c r="CC305" s="187"/>
      <c r="CD305" s="187"/>
      <c r="CE305" s="187"/>
      <c r="CF305" s="187"/>
      <c r="CG305" s="187"/>
      <c r="CH305" s="187"/>
      <c r="CI305" s="187"/>
      <c r="CJ305" s="187"/>
      <c r="CK305" s="187"/>
      <c r="CL305" s="187"/>
      <c r="CM305" s="187"/>
      <c r="CN305" s="187"/>
      <c r="CO305" s="187"/>
      <c r="CP305" s="187"/>
      <c r="CQ305" s="187"/>
    </row>
    <row r="306" spans="1:95" s="185" customFormat="1" ht="15.75" customHeight="1" x14ac:dyDescent="0.25">
      <c r="A306" s="180">
        <f t="shared" si="57"/>
        <v>2014.3</v>
      </c>
      <c r="B306" s="180" t="str">
        <f t="shared" si="58"/>
        <v>SOLAR</v>
      </c>
      <c r="C306" s="179" t="str">
        <f t="shared" si="59"/>
        <v>COLETIVO PELOURINHO</v>
      </c>
      <c r="D306" s="179" t="str">
        <f t="shared" si="60"/>
        <v>Escola Olodum</v>
      </c>
      <c r="E306" s="179" t="str">
        <f t="shared" si="61"/>
        <v>Vinicius Gomez</v>
      </c>
      <c r="F306" s="179" t="str">
        <f>'TURMA L'!A38</f>
        <v>NÃO</v>
      </c>
      <c r="G306" s="179" t="str">
        <f>'TURMA L'!B38</f>
        <v>NÃO</v>
      </c>
      <c r="H306" s="179" t="str">
        <f>'TURMA L'!C38</f>
        <v>NÃO</v>
      </c>
      <c r="I306" s="179" t="str">
        <f>'TURMA L'!D38</f>
        <v>NÃO</v>
      </c>
      <c r="J306" s="179" t="str">
        <f>'TURMA L'!E38</f>
        <v>NÃO</v>
      </c>
      <c r="K306" s="199" t="str">
        <f>'TURMA L'!F38</f>
        <v>NÃO</v>
      </c>
      <c r="L306" s="180" t="str">
        <f>'TURMA L'!AX38</f>
        <v>NÃO</v>
      </c>
      <c r="M306" s="181">
        <f>'TURMA L'!Z38</f>
        <v>0</v>
      </c>
      <c r="N306" s="181">
        <f>'TURMA L'!H38</f>
        <v>0</v>
      </c>
      <c r="O306" s="182" t="str">
        <f t="shared" si="70"/>
        <v>Sábado</v>
      </c>
      <c r="P306" s="183" t="s">
        <v>152</v>
      </c>
      <c r="Q306" s="182" t="str">
        <f t="shared" si="71"/>
        <v/>
      </c>
      <c r="R306" s="182"/>
      <c r="S306" s="227"/>
      <c r="T306" s="241"/>
      <c r="U306" s="229" t="str">
        <f t="shared" ca="1" si="65"/>
        <v/>
      </c>
      <c r="V306" s="182"/>
      <c r="W306" s="182"/>
      <c r="X306" s="182"/>
      <c r="Y306" s="230"/>
      <c r="Z306" s="248"/>
      <c r="AA306" s="248"/>
      <c r="AB306" s="182"/>
      <c r="AC306" s="182"/>
      <c r="AD306" s="182"/>
      <c r="AE306" s="182"/>
      <c r="AF306" s="182"/>
      <c r="AG306" s="182"/>
      <c r="AH306" s="182"/>
      <c r="AI306" s="182"/>
      <c r="AJ306" s="182"/>
      <c r="AK306" s="182"/>
      <c r="AL306" s="237"/>
      <c r="AM306" s="238"/>
      <c r="AN306" s="239"/>
      <c r="AO306" s="238"/>
      <c r="AP306" s="182"/>
      <c r="AQ306" s="182"/>
      <c r="AR306" s="227"/>
      <c r="AS306" s="232"/>
      <c r="AT306" s="232"/>
      <c r="AU306" s="232"/>
      <c r="AV306" s="238"/>
      <c r="AW306" s="240"/>
      <c r="AX306" s="184"/>
      <c r="AY306" s="238"/>
      <c r="AZ306" s="238"/>
      <c r="BA306" s="232"/>
      <c r="BB306" s="238"/>
      <c r="BC306" s="238"/>
      <c r="BD306" s="182"/>
      <c r="BE306" s="182"/>
      <c r="BF306" s="238"/>
      <c r="BG306" s="234" t="str">
        <f t="shared" si="69"/>
        <v>NÃO</v>
      </c>
      <c r="BH306" s="281">
        <f>'TURMA L'!AK38</f>
        <v>0</v>
      </c>
      <c r="BI306" s="281">
        <f>'TURMA L'!AL38</f>
        <v>0</v>
      </c>
      <c r="BJ306" s="281">
        <f>'TURMA L'!AM38</f>
        <v>0</v>
      </c>
      <c r="BK306" s="281" t="str">
        <f>'TURMA L'!AN38</f>
        <v/>
      </c>
      <c r="BL306" s="235" t="str">
        <f>'TURMA L'!AR38</f>
        <v>NÃO</v>
      </c>
      <c r="BM306" s="235">
        <f>'TURMA L'!AS38</f>
        <v>0</v>
      </c>
      <c r="BN306" s="235">
        <f>'TURMA L'!AT38</f>
        <v>0</v>
      </c>
      <c r="BO306" s="235" t="str">
        <f>'TURMA L'!AU38</f>
        <v>NÃO</v>
      </c>
      <c r="BP306" s="235">
        <f>'TURMA L'!AV38</f>
        <v>0</v>
      </c>
      <c r="BQ306" s="235">
        <f>'TURMA L'!AW38</f>
        <v>0</v>
      </c>
      <c r="BS306" s="187"/>
      <c r="BT306" s="187"/>
      <c r="BU306" s="187"/>
      <c r="BV306" s="187"/>
      <c r="BW306" s="187"/>
      <c r="BX306" s="187"/>
      <c r="BY306" s="187"/>
      <c r="BZ306" s="187"/>
      <c r="CA306" s="187"/>
      <c r="CB306" s="187"/>
      <c r="CC306" s="187"/>
      <c r="CD306" s="187"/>
      <c r="CE306" s="187"/>
      <c r="CF306" s="187"/>
      <c r="CG306" s="187"/>
      <c r="CH306" s="187"/>
      <c r="CI306" s="187"/>
      <c r="CJ306" s="187"/>
      <c r="CK306" s="187"/>
      <c r="CL306" s="187"/>
      <c r="CM306" s="187"/>
      <c r="CN306" s="187"/>
      <c r="CO306" s="187"/>
      <c r="CP306" s="187"/>
      <c r="CQ306" s="187"/>
    </row>
    <row r="307" spans="1:95" s="185" customFormat="1" ht="15.75" customHeight="1" x14ac:dyDescent="0.25">
      <c r="A307" s="180">
        <f t="shared" si="57"/>
        <v>2014.3</v>
      </c>
      <c r="B307" s="180" t="str">
        <f t="shared" si="58"/>
        <v>SOLAR</v>
      </c>
      <c r="C307" s="179" t="str">
        <f t="shared" si="59"/>
        <v>COLETIVO PELOURINHO</v>
      </c>
      <c r="D307" s="179" t="str">
        <f t="shared" si="60"/>
        <v>Escola Olodum</v>
      </c>
      <c r="E307" s="179" t="str">
        <f t="shared" si="61"/>
        <v>Vinicius Gomez</v>
      </c>
      <c r="F307" s="179" t="str">
        <f>'TURMA L'!A39</f>
        <v>NÃO</v>
      </c>
      <c r="G307" s="179" t="str">
        <f>'TURMA L'!B39</f>
        <v>NÃO</v>
      </c>
      <c r="H307" s="179" t="str">
        <f>'TURMA L'!C39</f>
        <v>NÃO</v>
      </c>
      <c r="I307" s="179" t="str">
        <f>'TURMA L'!D39</f>
        <v>NÃO</v>
      </c>
      <c r="J307" s="179" t="str">
        <f>'TURMA L'!E39</f>
        <v>NÃO</v>
      </c>
      <c r="K307" s="199" t="str">
        <f>'TURMA L'!F39</f>
        <v>NÃO</v>
      </c>
      <c r="L307" s="180" t="str">
        <f>'TURMA L'!AX39</f>
        <v>NÃO</v>
      </c>
      <c r="M307" s="181">
        <f>'TURMA L'!Z39</f>
        <v>0</v>
      </c>
      <c r="N307" s="181">
        <f>'TURMA L'!H39</f>
        <v>0</v>
      </c>
      <c r="O307" s="182" t="str">
        <f t="shared" si="70"/>
        <v>Sábado</v>
      </c>
      <c r="P307" s="183" t="s">
        <v>152</v>
      </c>
      <c r="Q307" s="182" t="str">
        <f t="shared" si="71"/>
        <v/>
      </c>
      <c r="R307" s="182"/>
      <c r="S307" s="227"/>
      <c r="T307" s="241"/>
      <c r="U307" s="229" t="str">
        <f t="shared" ca="1" si="65"/>
        <v/>
      </c>
      <c r="V307" s="182"/>
      <c r="W307" s="182"/>
      <c r="X307" s="182"/>
      <c r="Y307" s="230"/>
      <c r="Z307" s="248"/>
      <c r="AA307" s="248"/>
      <c r="AB307" s="182"/>
      <c r="AC307" s="182"/>
      <c r="AD307" s="182"/>
      <c r="AE307" s="182"/>
      <c r="AF307" s="182"/>
      <c r="AG307" s="182"/>
      <c r="AH307" s="182"/>
      <c r="AI307" s="182"/>
      <c r="AJ307" s="182"/>
      <c r="AK307" s="182"/>
      <c r="AL307" s="237"/>
      <c r="AM307" s="238"/>
      <c r="AN307" s="239"/>
      <c r="AO307" s="238"/>
      <c r="AP307" s="182"/>
      <c r="AQ307" s="182"/>
      <c r="AR307" s="227"/>
      <c r="AS307" s="232"/>
      <c r="AT307" s="232"/>
      <c r="AU307" s="232"/>
      <c r="AV307" s="238"/>
      <c r="AW307" s="240"/>
      <c r="AX307" s="184"/>
      <c r="AY307" s="238"/>
      <c r="AZ307" s="238"/>
      <c r="BA307" s="232"/>
      <c r="BB307" s="238"/>
      <c r="BC307" s="238"/>
      <c r="BD307" s="182"/>
      <c r="BE307" s="182"/>
      <c r="BF307" s="238"/>
      <c r="BG307" s="234" t="str">
        <f t="shared" si="69"/>
        <v>NÃO</v>
      </c>
      <c r="BH307" s="281">
        <f>'TURMA L'!AK39</f>
        <v>0</v>
      </c>
      <c r="BI307" s="281">
        <f>'TURMA L'!AL39</f>
        <v>0</v>
      </c>
      <c r="BJ307" s="281">
        <f>'TURMA L'!AM39</f>
        <v>0</v>
      </c>
      <c r="BK307" s="281" t="str">
        <f>'TURMA L'!AN39</f>
        <v/>
      </c>
      <c r="BL307" s="235" t="str">
        <f>'TURMA L'!AR39</f>
        <v>NÃO</v>
      </c>
      <c r="BM307" s="235">
        <f>'TURMA L'!AS39</f>
        <v>0</v>
      </c>
      <c r="BN307" s="235">
        <f>'TURMA L'!AT39</f>
        <v>0</v>
      </c>
      <c r="BO307" s="235" t="str">
        <f>'TURMA L'!AU39</f>
        <v>NÃO</v>
      </c>
      <c r="BP307" s="235">
        <f>'TURMA L'!AV39</f>
        <v>0</v>
      </c>
      <c r="BQ307" s="235">
        <f>'TURMA L'!AW39</f>
        <v>0</v>
      </c>
      <c r="BS307" s="187"/>
      <c r="BT307" s="187"/>
      <c r="BU307" s="187"/>
      <c r="BV307" s="187"/>
      <c r="BW307" s="187"/>
      <c r="BX307" s="187"/>
      <c r="BY307" s="187"/>
      <c r="BZ307" s="187"/>
      <c r="CA307" s="187"/>
      <c r="CB307" s="187"/>
      <c r="CC307" s="187"/>
      <c r="CD307" s="187"/>
      <c r="CE307" s="187"/>
      <c r="CF307" s="187"/>
      <c r="CG307" s="187"/>
      <c r="CH307" s="187"/>
      <c r="CI307" s="187"/>
      <c r="CJ307" s="187"/>
      <c r="CK307" s="187"/>
      <c r="CL307" s="187"/>
      <c r="CM307" s="187"/>
      <c r="CN307" s="187"/>
      <c r="CO307" s="187"/>
      <c r="CP307" s="187"/>
      <c r="CQ307" s="187"/>
    </row>
    <row r="308" spans="1:95" s="185" customFormat="1" ht="15.75" customHeight="1" x14ac:dyDescent="0.25">
      <c r="A308" s="180">
        <f t="shared" ref="A308:A322" si="72">$Q$6</f>
        <v>2014.3</v>
      </c>
      <c r="B308" s="180" t="str">
        <f t="shared" ref="B308:B322" si="73">$Q$3</f>
        <v>SOLAR</v>
      </c>
      <c r="C308" s="179" t="str">
        <f t="shared" ref="C308:C322" si="74">$Q$4</f>
        <v>COLETIVO PELOURINHO</v>
      </c>
      <c r="D308" s="179" t="str">
        <f t="shared" ref="D308:D322" si="75">$Q$5</f>
        <v>Escola Olodum</v>
      </c>
      <c r="E308" s="179" t="str">
        <f t="shared" ref="E308:E322" si="76">$Q$7</f>
        <v>Vinicius Gomez</v>
      </c>
      <c r="F308" s="179" t="str">
        <f>'TURMA L'!A40</f>
        <v>NÃO</v>
      </c>
      <c r="G308" s="179" t="str">
        <f>'TURMA L'!B40</f>
        <v>NÃO</v>
      </c>
      <c r="H308" s="179" t="str">
        <f>'TURMA L'!C40</f>
        <v>NÃO</v>
      </c>
      <c r="I308" s="179" t="str">
        <f>'TURMA L'!D40</f>
        <v>NÃO</v>
      </c>
      <c r="J308" s="179" t="str">
        <f>'TURMA L'!E40</f>
        <v>NÃO</v>
      </c>
      <c r="K308" s="199" t="str">
        <f>'TURMA L'!F40</f>
        <v>NÃO</v>
      </c>
      <c r="L308" s="180" t="str">
        <f>'TURMA L'!AX40</f>
        <v>NÃO</v>
      </c>
      <c r="M308" s="181">
        <f>'TURMA L'!Z40</f>
        <v>0</v>
      </c>
      <c r="N308" s="181">
        <f>'TURMA L'!H40</f>
        <v>0</v>
      </c>
      <c r="O308" s="182" t="str">
        <f t="shared" si="70"/>
        <v>Sábado</v>
      </c>
      <c r="P308" s="183" t="s">
        <v>152</v>
      </c>
      <c r="Q308" s="182" t="str">
        <f t="shared" si="71"/>
        <v/>
      </c>
      <c r="R308" s="182"/>
      <c r="S308" s="227"/>
      <c r="T308" s="241"/>
      <c r="U308" s="229" t="str">
        <f t="shared" ca="1" si="65"/>
        <v/>
      </c>
      <c r="V308" s="182"/>
      <c r="W308" s="182"/>
      <c r="X308" s="182"/>
      <c r="Y308" s="230"/>
      <c r="Z308" s="248"/>
      <c r="AA308" s="248"/>
      <c r="AB308" s="182"/>
      <c r="AC308" s="182"/>
      <c r="AD308" s="182"/>
      <c r="AE308" s="182"/>
      <c r="AF308" s="182"/>
      <c r="AG308" s="182"/>
      <c r="AH308" s="182"/>
      <c r="AI308" s="182"/>
      <c r="AJ308" s="182"/>
      <c r="AK308" s="182"/>
      <c r="AL308" s="237"/>
      <c r="AM308" s="238"/>
      <c r="AN308" s="239"/>
      <c r="AO308" s="238"/>
      <c r="AP308" s="182"/>
      <c r="AQ308" s="182"/>
      <c r="AR308" s="227"/>
      <c r="AS308" s="232"/>
      <c r="AT308" s="232"/>
      <c r="AU308" s="232"/>
      <c r="AV308" s="238"/>
      <c r="AW308" s="240"/>
      <c r="AX308" s="184"/>
      <c r="AY308" s="238"/>
      <c r="AZ308" s="238"/>
      <c r="BA308" s="232"/>
      <c r="BB308" s="238"/>
      <c r="BC308" s="238"/>
      <c r="BD308" s="182"/>
      <c r="BE308" s="182"/>
      <c r="BF308" s="238"/>
      <c r="BG308" s="234" t="str">
        <f t="shared" si="69"/>
        <v>NÃO</v>
      </c>
      <c r="BH308" s="281">
        <f>'TURMA L'!AK40</f>
        <v>0</v>
      </c>
      <c r="BI308" s="281">
        <f>'TURMA L'!AL40</f>
        <v>0</v>
      </c>
      <c r="BJ308" s="281">
        <f>'TURMA L'!AM40</f>
        <v>0</v>
      </c>
      <c r="BK308" s="281" t="str">
        <f>'TURMA L'!AN40</f>
        <v/>
      </c>
      <c r="BL308" s="235" t="str">
        <f>'TURMA L'!AR40</f>
        <v>NÃO</v>
      </c>
      <c r="BM308" s="235">
        <f>'TURMA L'!AS40</f>
        <v>0</v>
      </c>
      <c r="BN308" s="235">
        <f>'TURMA L'!AT40</f>
        <v>0</v>
      </c>
      <c r="BO308" s="235" t="str">
        <f>'TURMA L'!AU40</f>
        <v>NÃO</v>
      </c>
      <c r="BP308" s="235">
        <f>'TURMA L'!AV40</f>
        <v>0</v>
      </c>
      <c r="BQ308" s="235">
        <f>'TURMA L'!AW40</f>
        <v>0</v>
      </c>
      <c r="BS308" s="187"/>
      <c r="BT308" s="187"/>
      <c r="BU308" s="187"/>
      <c r="BV308" s="187"/>
      <c r="BW308" s="187"/>
      <c r="BX308" s="187"/>
      <c r="BY308" s="187"/>
      <c r="BZ308" s="187"/>
      <c r="CA308" s="187"/>
      <c r="CB308" s="187"/>
      <c r="CC308" s="187"/>
      <c r="CD308" s="187"/>
      <c r="CE308" s="187"/>
      <c r="CF308" s="187"/>
      <c r="CG308" s="187"/>
      <c r="CH308" s="187"/>
      <c r="CI308" s="187"/>
      <c r="CJ308" s="187"/>
      <c r="CK308" s="187"/>
      <c r="CL308" s="187"/>
      <c r="CM308" s="187"/>
      <c r="CN308" s="187"/>
      <c r="CO308" s="187"/>
      <c r="CP308" s="187"/>
      <c r="CQ308" s="187"/>
    </row>
    <row r="309" spans="1:95" s="185" customFormat="1" ht="15.75" customHeight="1" x14ac:dyDescent="0.25">
      <c r="A309" s="180">
        <f t="shared" si="72"/>
        <v>2014.3</v>
      </c>
      <c r="B309" s="180" t="str">
        <f t="shared" si="73"/>
        <v>SOLAR</v>
      </c>
      <c r="C309" s="179" t="str">
        <f t="shared" si="74"/>
        <v>COLETIVO PELOURINHO</v>
      </c>
      <c r="D309" s="179" t="str">
        <f t="shared" si="75"/>
        <v>Escola Olodum</v>
      </c>
      <c r="E309" s="179" t="str">
        <f t="shared" si="76"/>
        <v>Vinicius Gomez</v>
      </c>
      <c r="F309" s="179" t="str">
        <f>'TURMA L'!A41</f>
        <v>NÃO</v>
      </c>
      <c r="G309" s="179" t="str">
        <f>'TURMA L'!B41</f>
        <v>NÃO</v>
      </c>
      <c r="H309" s="179" t="str">
        <f>'TURMA L'!C41</f>
        <v>NÃO</v>
      </c>
      <c r="I309" s="179" t="str">
        <f>'TURMA L'!D41</f>
        <v>NÃO</v>
      </c>
      <c r="J309" s="179" t="str">
        <f>'TURMA L'!E41</f>
        <v>NÃO</v>
      </c>
      <c r="K309" s="199" t="str">
        <f>'TURMA L'!F41</f>
        <v>NÃO</v>
      </c>
      <c r="L309" s="180" t="str">
        <f>'TURMA L'!AX41</f>
        <v>NÃO</v>
      </c>
      <c r="M309" s="181">
        <f>'TURMA L'!Z41</f>
        <v>0</v>
      </c>
      <c r="N309" s="181">
        <f>'TURMA L'!H41</f>
        <v>0</v>
      </c>
      <c r="O309" s="182" t="str">
        <f t="shared" si="70"/>
        <v>Sábado</v>
      </c>
      <c r="P309" s="183" t="s">
        <v>152</v>
      </c>
      <c r="Q309" s="182" t="str">
        <f t="shared" si="71"/>
        <v/>
      </c>
      <c r="R309" s="182"/>
      <c r="S309" s="227"/>
      <c r="T309" s="241"/>
      <c r="U309" s="229" t="str">
        <f t="shared" ca="1" si="65"/>
        <v/>
      </c>
      <c r="V309" s="182"/>
      <c r="W309" s="182"/>
      <c r="X309" s="182"/>
      <c r="Y309" s="230"/>
      <c r="Z309" s="248"/>
      <c r="AA309" s="248"/>
      <c r="AB309" s="182"/>
      <c r="AC309" s="182"/>
      <c r="AD309" s="182"/>
      <c r="AE309" s="182"/>
      <c r="AF309" s="182"/>
      <c r="AG309" s="182"/>
      <c r="AH309" s="182"/>
      <c r="AI309" s="182"/>
      <c r="AJ309" s="182"/>
      <c r="AK309" s="182"/>
      <c r="AL309" s="237"/>
      <c r="AM309" s="238"/>
      <c r="AN309" s="239"/>
      <c r="AO309" s="238"/>
      <c r="AP309" s="182"/>
      <c r="AQ309" s="182"/>
      <c r="AR309" s="227"/>
      <c r="AS309" s="232"/>
      <c r="AT309" s="232"/>
      <c r="AU309" s="232"/>
      <c r="AV309" s="238"/>
      <c r="AW309" s="240"/>
      <c r="AX309" s="184"/>
      <c r="AY309" s="238"/>
      <c r="AZ309" s="238"/>
      <c r="BA309" s="232"/>
      <c r="BB309" s="238"/>
      <c r="BC309" s="238"/>
      <c r="BD309" s="182"/>
      <c r="BE309" s="182"/>
      <c r="BF309" s="238"/>
      <c r="BG309" s="234" t="str">
        <f t="shared" si="69"/>
        <v>NÃO</v>
      </c>
      <c r="BH309" s="281">
        <f>'TURMA L'!AK41</f>
        <v>0</v>
      </c>
      <c r="BI309" s="281">
        <f>'TURMA L'!AL41</f>
        <v>0</v>
      </c>
      <c r="BJ309" s="281">
        <f>'TURMA L'!AM41</f>
        <v>0</v>
      </c>
      <c r="BK309" s="281" t="str">
        <f>'TURMA L'!AN41</f>
        <v/>
      </c>
      <c r="BL309" s="235" t="str">
        <f>'TURMA L'!AR41</f>
        <v>NÃO</v>
      </c>
      <c r="BM309" s="235">
        <f>'TURMA L'!AS41</f>
        <v>0</v>
      </c>
      <c r="BN309" s="235">
        <f>'TURMA L'!AT41</f>
        <v>0</v>
      </c>
      <c r="BO309" s="235" t="str">
        <f>'TURMA L'!AU41</f>
        <v>NÃO</v>
      </c>
      <c r="BP309" s="235">
        <f>'TURMA L'!AV41</f>
        <v>0</v>
      </c>
      <c r="BQ309" s="235">
        <f>'TURMA L'!AW41</f>
        <v>0</v>
      </c>
      <c r="BS309" s="187"/>
      <c r="BT309" s="187"/>
      <c r="BU309" s="187"/>
      <c r="BV309" s="187"/>
      <c r="BW309" s="187"/>
      <c r="BX309" s="187"/>
      <c r="BY309" s="187"/>
      <c r="BZ309" s="187"/>
      <c r="CA309" s="187"/>
      <c r="CB309" s="187"/>
      <c r="CC309" s="187"/>
      <c r="CD309" s="187"/>
      <c r="CE309" s="187"/>
      <c r="CF309" s="187"/>
      <c r="CG309" s="187"/>
      <c r="CH309" s="187"/>
      <c r="CI309" s="187"/>
      <c r="CJ309" s="187"/>
      <c r="CK309" s="187"/>
      <c r="CL309" s="187"/>
      <c r="CM309" s="187"/>
      <c r="CN309" s="187"/>
      <c r="CO309" s="187"/>
      <c r="CP309" s="187"/>
      <c r="CQ309" s="187"/>
    </row>
    <row r="310" spans="1:95" s="185" customFormat="1" ht="15.75" customHeight="1" x14ac:dyDescent="0.25">
      <c r="A310" s="180">
        <f t="shared" si="72"/>
        <v>2014.3</v>
      </c>
      <c r="B310" s="180" t="str">
        <f t="shared" si="73"/>
        <v>SOLAR</v>
      </c>
      <c r="C310" s="179" t="str">
        <f t="shared" si="74"/>
        <v>COLETIVO PELOURINHO</v>
      </c>
      <c r="D310" s="179" t="str">
        <f t="shared" si="75"/>
        <v>Escola Olodum</v>
      </c>
      <c r="E310" s="179" t="str">
        <f t="shared" si="76"/>
        <v>Vinicius Gomez</v>
      </c>
      <c r="F310" s="179" t="str">
        <f>'TURMA L'!A42</f>
        <v>NÃO</v>
      </c>
      <c r="G310" s="179" t="str">
        <f>'TURMA L'!B42</f>
        <v>NÃO</v>
      </c>
      <c r="H310" s="179" t="str">
        <f>'TURMA L'!C42</f>
        <v>NÃO</v>
      </c>
      <c r="I310" s="179" t="str">
        <f>'TURMA L'!D42</f>
        <v>NÃO</v>
      </c>
      <c r="J310" s="179" t="str">
        <f>'TURMA L'!E42</f>
        <v>NÃO</v>
      </c>
      <c r="K310" s="199" t="str">
        <f>'TURMA L'!F42</f>
        <v>NÃO</v>
      </c>
      <c r="L310" s="180" t="str">
        <f>'TURMA L'!AX42</f>
        <v>NÃO</v>
      </c>
      <c r="M310" s="181">
        <f>'TURMA L'!Z42</f>
        <v>0</v>
      </c>
      <c r="N310" s="181">
        <f>'TURMA L'!H42</f>
        <v>0</v>
      </c>
      <c r="O310" s="182" t="str">
        <f t="shared" si="70"/>
        <v>Sábado</v>
      </c>
      <c r="P310" s="183" t="s">
        <v>152</v>
      </c>
      <c r="Q310" s="182" t="str">
        <f t="shared" si="71"/>
        <v/>
      </c>
      <c r="R310" s="182"/>
      <c r="S310" s="227"/>
      <c r="T310" s="241"/>
      <c r="U310" s="229" t="str">
        <f t="shared" ca="1" si="65"/>
        <v/>
      </c>
      <c r="V310" s="182"/>
      <c r="W310" s="182"/>
      <c r="X310" s="182"/>
      <c r="Y310" s="230"/>
      <c r="Z310" s="248"/>
      <c r="AA310" s="248"/>
      <c r="AB310" s="182"/>
      <c r="AC310" s="182"/>
      <c r="AD310" s="182"/>
      <c r="AE310" s="182"/>
      <c r="AF310" s="182"/>
      <c r="AG310" s="182"/>
      <c r="AH310" s="182"/>
      <c r="AI310" s="182"/>
      <c r="AJ310" s="182"/>
      <c r="AK310" s="182"/>
      <c r="AL310" s="237"/>
      <c r="AM310" s="238"/>
      <c r="AN310" s="239"/>
      <c r="AO310" s="238"/>
      <c r="AP310" s="182"/>
      <c r="AQ310" s="182"/>
      <c r="AR310" s="227"/>
      <c r="AS310" s="232"/>
      <c r="AT310" s="232"/>
      <c r="AU310" s="232"/>
      <c r="AV310" s="238"/>
      <c r="AW310" s="240"/>
      <c r="AX310" s="184"/>
      <c r="AY310" s="238"/>
      <c r="AZ310" s="238"/>
      <c r="BA310" s="232"/>
      <c r="BB310" s="238"/>
      <c r="BC310" s="238"/>
      <c r="BD310" s="182"/>
      <c r="BE310" s="182"/>
      <c r="BF310" s="238"/>
      <c r="BG310" s="234" t="str">
        <f t="shared" si="69"/>
        <v>NÃO</v>
      </c>
      <c r="BH310" s="281">
        <f>'TURMA L'!AK42</f>
        <v>0</v>
      </c>
      <c r="BI310" s="281">
        <f>'TURMA L'!AL42</f>
        <v>0</v>
      </c>
      <c r="BJ310" s="281">
        <f>'TURMA L'!AM42</f>
        <v>0</v>
      </c>
      <c r="BK310" s="281" t="str">
        <f>'TURMA L'!AN42</f>
        <v/>
      </c>
      <c r="BL310" s="235" t="str">
        <f>'TURMA L'!AR42</f>
        <v>NÃO</v>
      </c>
      <c r="BM310" s="235">
        <f>'TURMA L'!AS42</f>
        <v>0</v>
      </c>
      <c r="BN310" s="235">
        <f>'TURMA L'!AT42</f>
        <v>0</v>
      </c>
      <c r="BO310" s="235" t="str">
        <f>'TURMA L'!AU42</f>
        <v>NÃO</v>
      </c>
      <c r="BP310" s="235">
        <f>'TURMA L'!AV42</f>
        <v>0</v>
      </c>
      <c r="BQ310" s="235">
        <f>'TURMA L'!AW42</f>
        <v>0</v>
      </c>
      <c r="BS310" s="187"/>
      <c r="BT310" s="187"/>
      <c r="BU310" s="187"/>
      <c r="BV310" s="187"/>
      <c r="BW310" s="187"/>
      <c r="BX310" s="187"/>
      <c r="BY310" s="187"/>
      <c r="BZ310" s="187"/>
      <c r="CA310" s="187"/>
      <c r="CB310" s="187"/>
      <c r="CC310" s="187"/>
      <c r="CD310" s="187"/>
      <c r="CE310" s="187"/>
      <c r="CF310" s="187"/>
      <c r="CG310" s="187"/>
      <c r="CH310" s="187"/>
      <c r="CI310" s="187"/>
      <c r="CJ310" s="187"/>
      <c r="CK310" s="187"/>
      <c r="CL310" s="187"/>
      <c r="CM310" s="187"/>
      <c r="CN310" s="187"/>
      <c r="CO310" s="187"/>
      <c r="CP310" s="187"/>
      <c r="CQ310" s="187"/>
    </row>
    <row r="311" spans="1:95" s="185" customFormat="1" ht="15.75" customHeight="1" x14ac:dyDescent="0.25">
      <c r="A311" s="180">
        <f t="shared" si="72"/>
        <v>2014.3</v>
      </c>
      <c r="B311" s="180" t="str">
        <f t="shared" si="73"/>
        <v>SOLAR</v>
      </c>
      <c r="C311" s="179" t="str">
        <f t="shared" si="74"/>
        <v>COLETIVO PELOURINHO</v>
      </c>
      <c r="D311" s="179" t="str">
        <f t="shared" si="75"/>
        <v>Escola Olodum</v>
      </c>
      <c r="E311" s="179" t="str">
        <f t="shared" si="76"/>
        <v>Vinicius Gomez</v>
      </c>
      <c r="F311" s="179" t="str">
        <f>'TURMA L'!A43</f>
        <v>NÃO</v>
      </c>
      <c r="G311" s="179" t="str">
        <f>'TURMA L'!B43</f>
        <v>NÃO</v>
      </c>
      <c r="H311" s="179" t="str">
        <f>'TURMA L'!C43</f>
        <v>NÃO</v>
      </c>
      <c r="I311" s="179" t="str">
        <f>'TURMA L'!D43</f>
        <v>NÃO</v>
      </c>
      <c r="J311" s="179" t="str">
        <f>'TURMA L'!E43</f>
        <v>NÃO</v>
      </c>
      <c r="K311" s="199" t="str">
        <f>'TURMA L'!F43</f>
        <v>NÃO</v>
      </c>
      <c r="L311" s="180" t="str">
        <f>'TURMA L'!AX43</f>
        <v>NÃO</v>
      </c>
      <c r="M311" s="181">
        <f>'TURMA L'!Z43</f>
        <v>0</v>
      </c>
      <c r="N311" s="181">
        <f>'TURMA L'!H43</f>
        <v>0</v>
      </c>
      <c r="O311" s="182" t="str">
        <f t="shared" si="70"/>
        <v>Sábado</v>
      </c>
      <c r="P311" s="183" t="s">
        <v>152</v>
      </c>
      <c r="Q311" s="182" t="str">
        <f t="shared" si="71"/>
        <v/>
      </c>
      <c r="R311" s="182"/>
      <c r="S311" s="227"/>
      <c r="T311" s="241"/>
      <c r="U311" s="229" t="str">
        <f t="shared" ca="1" si="65"/>
        <v/>
      </c>
      <c r="V311" s="182"/>
      <c r="W311" s="182"/>
      <c r="X311" s="182"/>
      <c r="Y311" s="230"/>
      <c r="Z311" s="248"/>
      <c r="AA311" s="248"/>
      <c r="AB311" s="182"/>
      <c r="AC311" s="182"/>
      <c r="AD311" s="182"/>
      <c r="AE311" s="182"/>
      <c r="AF311" s="182"/>
      <c r="AG311" s="182"/>
      <c r="AH311" s="182"/>
      <c r="AI311" s="182"/>
      <c r="AJ311" s="182"/>
      <c r="AK311" s="182"/>
      <c r="AL311" s="237"/>
      <c r="AM311" s="238"/>
      <c r="AN311" s="239"/>
      <c r="AO311" s="238"/>
      <c r="AP311" s="182"/>
      <c r="AQ311" s="182"/>
      <c r="AR311" s="227"/>
      <c r="AS311" s="232"/>
      <c r="AT311" s="232"/>
      <c r="AU311" s="232"/>
      <c r="AV311" s="238"/>
      <c r="AW311" s="240"/>
      <c r="AX311" s="184"/>
      <c r="AY311" s="238"/>
      <c r="AZ311" s="238"/>
      <c r="BA311" s="232"/>
      <c r="BB311" s="238"/>
      <c r="BC311" s="238"/>
      <c r="BD311" s="182"/>
      <c r="BE311" s="182"/>
      <c r="BF311" s="238"/>
      <c r="BG311" s="234" t="str">
        <f t="shared" si="69"/>
        <v>NÃO</v>
      </c>
      <c r="BH311" s="281">
        <f>'TURMA L'!AK43</f>
        <v>0</v>
      </c>
      <c r="BI311" s="281">
        <f>'TURMA L'!AL43</f>
        <v>0</v>
      </c>
      <c r="BJ311" s="281">
        <f>'TURMA L'!AM43</f>
        <v>0</v>
      </c>
      <c r="BK311" s="281" t="str">
        <f>'TURMA L'!AN43</f>
        <v/>
      </c>
      <c r="BL311" s="235" t="str">
        <f>'TURMA L'!AR43</f>
        <v>NÃO</v>
      </c>
      <c r="BM311" s="235">
        <f>'TURMA L'!AS43</f>
        <v>0</v>
      </c>
      <c r="BN311" s="235">
        <f>'TURMA L'!AT43</f>
        <v>0</v>
      </c>
      <c r="BO311" s="235" t="str">
        <f>'TURMA L'!AU43</f>
        <v>NÃO</v>
      </c>
      <c r="BP311" s="235">
        <f>'TURMA L'!AV43</f>
        <v>0</v>
      </c>
      <c r="BQ311" s="235">
        <f>'TURMA L'!AW43</f>
        <v>0</v>
      </c>
      <c r="BS311" s="187"/>
      <c r="BT311" s="187"/>
      <c r="BU311" s="187"/>
      <c r="BV311" s="187"/>
      <c r="BW311" s="187"/>
      <c r="BX311" s="187"/>
      <c r="BY311" s="187"/>
      <c r="BZ311" s="187"/>
      <c r="CA311" s="187"/>
      <c r="CB311" s="187"/>
      <c r="CC311" s="187"/>
      <c r="CD311" s="187"/>
      <c r="CE311" s="187"/>
      <c r="CF311" s="187"/>
      <c r="CG311" s="187"/>
      <c r="CH311" s="187"/>
      <c r="CI311" s="187"/>
      <c r="CJ311" s="187"/>
      <c r="CK311" s="187"/>
      <c r="CL311" s="187"/>
      <c r="CM311" s="187"/>
      <c r="CN311" s="187"/>
      <c r="CO311" s="187"/>
      <c r="CP311" s="187"/>
      <c r="CQ311" s="187"/>
    </row>
    <row r="312" spans="1:95" s="185" customFormat="1" ht="15.75" customHeight="1" x14ac:dyDescent="0.25">
      <c r="A312" s="180">
        <f t="shared" si="72"/>
        <v>2014.3</v>
      </c>
      <c r="B312" s="180" t="str">
        <f t="shared" si="73"/>
        <v>SOLAR</v>
      </c>
      <c r="C312" s="179" t="str">
        <f t="shared" si="74"/>
        <v>COLETIVO PELOURINHO</v>
      </c>
      <c r="D312" s="179" t="str">
        <f t="shared" si="75"/>
        <v>Escola Olodum</v>
      </c>
      <c r="E312" s="179" t="str">
        <f t="shared" si="76"/>
        <v>Vinicius Gomez</v>
      </c>
      <c r="F312" s="179" t="str">
        <f>'TURMA L'!A44</f>
        <v>NÃO</v>
      </c>
      <c r="G312" s="179" t="str">
        <f>'TURMA L'!B44</f>
        <v>NÃO</v>
      </c>
      <c r="H312" s="179" t="str">
        <f>'TURMA L'!C44</f>
        <v>NÃO</v>
      </c>
      <c r="I312" s="179" t="str">
        <f>'TURMA L'!D44</f>
        <v>NÃO</v>
      </c>
      <c r="J312" s="179" t="str">
        <f>'TURMA L'!E44</f>
        <v>NÃO</v>
      </c>
      <c r="K312" s="199" t="str">
        <f>'TURMA L'!F44</f>
        <v>NÃO</v>
      </c>
      <c r="L312" s="180" t="str">
        <f>'TURMA L'!AX44</f>
        <v>NÃO</v>
      </c>
      <c r="M312" s="181">
        <f>'TURMA L'!Z44</f>
        <v>0</v>
      </c>
      <c r="N312" s="181">
        <f>'TURMA L'!H44</f>
        <v>0</v>
      </c>
      <c r="O312" s="182" t="str">
        <f t="shared" si="70"/>
        <v>Sábado</v>
      </c>
      <c r="P312" s="183" t="s">
        <v>152</v>
      </c>
      <c r="Q312" s="182" t="str">
        <f t="shared" si="71"/>
        <v/>
      </c>
      <c r="R312" s="182"/>
      <c r="S312" s="227"/>
      <c r="T312" s="241"/>
      <c r="U312" s="229" t="str">
        <f t="shared" ca="1" si="65"/>
        <v/>
      </c>
      <c r="V312" s="182"/>
      <c r="W312" s="182"/>
      <c r="X312" s="182"/>
      <c r="Y312" s="230"/>
      <c r="Z312" s="248"/>
      <c r="AA312" s="248"/>
      <c r="AB312" s="182"/>
      <c r="AC312" s="182"/>
      <c r="AD312" s="182"/>
      <c r="AE312" s="182"/>
      <c r="AF312" s="182"/>
      <c r="AG312" s="182"/>
      <c r="AH312" s="182"/>
      <c r="AI312" s="182"/>
      <c r="AJ312" s="182"/>
      <c r="AK312" s="182"/>
      <c r="AL312" s="237"/>
      <c r="AM312" s="238"/>
      <c r="AN312" s="239"/>
      <c r="AO312" s="238"/>
      <c r="AP312" s="182"/>
      <c r="AQ312" s="182"/>
      <c r="AR312" s="227"/>
      <c r="AS312" s="232"/>
      <c r="AT312" s="232"/>
      <c r="AU312" s="232"/>
      <c r="AV312" s="238"/>
      <c r="AW312" s="240"/>
      <c r="AX312" s="184"/>
      <c r="AY312" s="238"/>
      <c r="AZ312" s="238"/>
      <c r="BA312" s="232"/>
      <c r="BB312" s="238"/>
      <c r="BC312" s="238"/>
      <c r="BD312" s="182"/>
      <c r="BE312" s="182"/>
      <c r="BF312" s="238"/>
      <c r="BG312" s="234" t="str">
        <f t="shared" si="69"/>
        <v>NÃO</v>
      </c>
      <c r="BH312" s="281">
        <f>'TURMA L'!AK44</f>
        <v>0</v>
      </c>
      <c r="BI312" s="281">
        <f>'TURMA L'!AL44</f>
        <v>0</v>
      </c>
      <c r="BJ312" s="281">
        <f>'TURMA L'!AM44</f>
        <v>0</v>
      </c>
      <c r="BK312" s="281" t="str">
        <f>'TURMA L'!AN44</f>
        <v/>
      </c>
      <c r="BL312" s="235" t="str">
        <f>'TURMA L'!AR44</f>
        <v>NÃO</v>
      </c>
      <c r="BM312" s="235">
        <f>'TURMA L'!AS44</f>
        <v>0</v>
      </c>
      <c r="BN312" s="235">
        <f>'TURMA L'!AT44</f>
        <v>0</v>
      </c>
      <c r="BO312" s="235" t="str">
        <f>'TURMA L'!AU44</f>
        <v>NÃO</v>
      </c>
      <c r="BP312" s="235">
        <f>'TURMA L'!AV44</f>
        <v>0</v>
      </c>
      <c r="BQ312" s="235">
        <f>'TURMA L'!AW44</f>
        <v>0</v>
      </c>
      <c r="BS312" s="187"/>
      <c r="BT312" s="187"/>
      <c r="BU312" s="187"/>
      <c r="BV312" s="187"/>
      <c r="BW312" s="187"/>
      <c r="BX312" s="187"/>
      <c r="BY312" s="187"/>
      <c r="BZ312" s="187"/>
      <c r="CA312" s="187"/>
      <c r="CB312" s="187"/>
      <c r="CC312" s="187"/>
      <c r="CD312" s="187"/>
      <c r="CE312" s="187"/>
      <c r="CF312" s="187"/>
      <c r="CG312" s="187"/>
      <c r="CH312" s="187"/>
      <c r="CI312" s="187"/>
      <c r="CJ312" s="187"/>
      <c r="CK312" s="187"/>
      <c r="CL312" s="187"/>
      <c r="CM312" s="187"/>
      <c r="CN312" s="187"/>
      <c r="CO312" s="187"/>
      <c r="CP312" s="187"/>
      <c r="CQ312" s="187"/>
    </row>
    <row r="313" spans="1:95" s="185" customFormat="1" ht="15.75" customHeight="1" x14ac:dyDescent="0.25">
      <c r="A313" s="180">
        <f t="shared" si="72"/>
        <v>2014.3</v>
      </c>
      <c r="B313" s="180" t="str">
        <f t="shared" si="73"/>
        <v>SOLAR</v>
      </c>
      <c r="C313" s="179" t="str">
        <f t="shared" si="74"/>
        <v>COLETIVO PELOURINHO</v>
      </c>
      <c r="D313" s="179" t="str">
        <f t="shared" si="75"/>
        <v>Escola Olodum</v>
      </c>
      <c r="E313" s="179" t="str">
        <f t="shared" si="76"/>
        <v>Vinicius Gomez</v>
      </c>
      <c r="F313" s="179" t="str">
        <f>'TURMA L'!A45</f>
        <v>NÃO</v>
      </c>
      <c r="G313" s="179" t="str">
        <f>'TURMA L'!B45</f>
        <v>NÃO</v>
      </c>
      <c r="H313" s="179" t="str">
        <f>'TURMA L'!C45</f>
        <v>NÃO</v>
      </c>
      <c r="I313" s="179" t="str">
        <f>'TURMA L'!D45</f>
        <v>NÃO</v>
      </c>
      <c r="J313" s="179" t="str">
        <f>'TURMA L'!E45</f>
        <v>NÃO</v>
      </c>
      <c r="K313" s="199" t="str">
        <f>'TURMA L'!F45</f>
        <v>NÃO</v>
      </c>
      <c r="L313" s="180" t="str">
        <f>'TURMA L'!AX45</f>
        <v>NÃO</v>
      </c>
      <c r="M313" s="181">
        <f>'TURMA L'!Z45</f>
        <v>0</v>
      </c>
      <c r="N313" s="181">
        <f>'TURMA L'!H45</f>
        <v>0</v>
      </c>
      <c r="O313" s="182" t="str">
        <f t="shared" si="70"/>
        <v>Sábado</v>
      </c>
      <c r="P313" s="183" t="s">
        <v>152</v>
      </c>
      <c r="Q313" s="182" t="str">
        <f t="shared" si="71"/>
        <v/>
      </c>
      <c r="R313" s="182"/>
      <c r="S313" s="227"/>
      <c r="T313" s="241"/>
      <c r="U313" s="229" t="str">
        <f t="shared" ca="1" si="65"/>
        <v/>
      </c>
      <c r="V313" s="182"/>
      <c r="W313" s="182"/>
      <c r="X313" s="182"/>
      <c r="Y313" s="230"/>
      <c r="Z313" s="248"/>
      <c r="AA313" s="248"/>
      <c r="AB313" s="182"/>
      <c r="AC313" s="182"/>
      <c r="AD313" s="182"/>
      <c r="AE313" s="182"/>
      <c r="AF313" s="182"/>
      <c r="AG313" s="182"/>
      <c r="AH313" s="182"/>
      <c r="AI313" s="182"/>
      <c r="AJ313" s="182"/>
      <c r="AK313" s="182"/>
      <c r="AL313" s="237"/>
      <c r="AM313" s="238"/>
      <c r="AN313" s="239"/>
      <c r="AO313" s="238"/>
      <c r="AP313" s="182"/>
      <c r="AQ313" s="182"/>
      <c r="AR313" s="227"/>
      <c r="AS313" s="232"/>
      <c r="AT313" s="232"/>
      <c r="AU313" s="232"/>
      <c r="AV313" s="238"/>
      <c r="AW313" s="240"/>
      <c r="AX313" s="184"/>
      <c r="AY313" s="238"/>
      <c r="AZ313" s="238"/>
      <c r="BA313" s="232"/>
      <c r="BB313" s="238"/>
      <c r="BC313" s="238"/>
      <c r="BD313" s="182"/>
      <c r="BE313" s="182"/>
      <c r="BF313" s="238"/>
      <c r="BG313" s="234" t="str">
        <f t="shared" si="69"/>
        <v>NÃO</v>
      </c>
      <c r="BH313" s="281">
        <f>'TURMA L'!AK45</f>
        <v>0</v>
      </c>
      <c r="BI313" s="281">
        <f>'TURMA L'!AL45</f>
        <v>0</v>
      </c>
      <c r="BJ313" s="281">
        <f>'TURMA L'!AM45</f>
        <v>0</v>
      </c>
      <c r="BK313" s="281" t="str">
        <f>'TURMA L'!AN45</f>
        <v/>
      </c>
      <c r="BL313" s="235" t="str">
        <f>'TURMA L'!AR45</f>
        <v>NÃO</v>
      </c>
      <c r="BM313" s="235">
        <f>'TURMA L'!AS45</f>
        <v>0</v>
      </c>
      <c r="BN313" s="235">
        <f>'TURMA L'!AT45</f>
        <v>0</v>
      </c>
      <c r="BO313" s="235" t="str">
        <f>'TURMA L'!AU45</f>
        <v>NÃO</v>
      </c>
      <c r="BP313" s="235">
        <f>'TURMA L'!AV45</f>
        <v>0</v>
      </c>
      <c r="BQ313" s="235">
        <f>'TURMA L'!AW45</f>
        <v>0</v>
      </c>
      <c r="BS313" s="187"/>
      <c r="BT313" s="187"/>
      <c r="BU313" s="187"/>
      <c r="BV313" s="187"/>
      <c r="BW313" s="187"/>
      <c r="BX313" s="187"/>
      <c r="BY313" s="187"/>
      <c r="BZ313" s="187"/>
      <c r="CA313" s="187"/>
      <c r="CB313" s="187"/>
      <c r="CC313" s="187"/>
      <c r="CD313" s="187"/>
      <c r="CE313" s="187"/>
      <c r="CF313" s="187"/>
      <c r="CG313" s="187"/>
      <c r="CH313" s="187"/>
      <c r="CI313" s="187"/>
      <c r="CJ313" s="187"/>
      <c r="CK313" s="187"/>
      <c r="CL313" s="187"/>
      <c r="CM313" s="187"/>
      <c r="CN313" s="187"/>
      <c r="CO313" s="187"/>
      <c r="CP313" s="187"/>
      <c r="CQ313" s="187"/>
    </row>
    <row r="314" spans="1:95" s="185" customFormat="1" ht="15.75" customHeight="1" x14ac:dyDescent="0.25">
      <c r="A314" s="180">
        <f t="shared" si="72"/>
        <v>2014.3</v>
      </c>
      <c r="B314" s="180" t="str">
        <f t="shared" si="73"/>
        <v>SOLAR</v>
      </c>
      <c r="C314" s="179" t="str">
        <f t="shared" si="74"/>
        <v>COLETIVO PELOURINHO</v>
      </c>
      <c r="D314" s="179" t="str">
        <f t="shared" si="75"/>
        <v>Escola Olodum</v>
      </c>
      <c r="E314" s="179" t="str">
        <f t="shared" si="76"/>
        <v>Vinicius Gomez</v>
      </c>
      <c r="F314" s="179" t="str">
        <f>'TURMA L'!A46</f>
        <v>NÃO</v>
      </c>
      <c r="G314" s="179" t="str">
        <f>'TURMA L'!B46</f>
        <v>NÃO</v>
      </c>
      <c r="H314" s="179" t="str">
        <f>'TURMA L'!C46</f>
        <v>NÃO</v>
      </c>
      <c r="I314" s="179" t="str">
        <f>'TURMA L'!D46</f>
        <v>NÃO</v>
      </c>
      <c r="J314" s="179" t="str">
        <f>'TURMA L'!E46</f>
        <v>NÃO</v>
      </c>
      <c r="K314" s="199" t="str">
        <f>'TURMA L'!F46</f>
        <v>NÃO</v>
      </c>
      <c r="L314" s="180" t="str">
        <f>'TURMA L'!AX46</f>
        <v>NÃO</v>
      </c>
      <c r="M314" s="181">
        <f>'TURMA L'!Z46</f>
        <v>0</v>
      </c>
      <c r="N314" s="181">
        <f>'TURMA L'!H46</f>
        <v>0</v>
      </c>
      <c r="O314" s="182" t="str">
        <f t="shared" si="70"/>
        <v>Sábado</v>
      </c>
      <c r="P314" s="183" t="s">
        <v>152</v>
      </c>
      <c r="Q314" s="182" t="str">
        <f t="shared" si="71"/>
        <v/>
      </c>
      <c r="R314" s="182"/>
      <c r="S314" s="227"/>
      <c r="T314" s="241"/>
      <c r="U314" s="229" t="str">
        <f t="shared" ca="1" si="65"/>
        <v/>
      </c>
      <c r="V314" s="182"/>
      <c r="W314" s="182"/>
      <c r="X314" s="182"/>
      <c r="Y314" s="230"/>
      <c r="Z314" s="248"/>
      <c r="AA314" s="248"/>
      <c r="AB314" s="182"/>
      <c r="AC314" s="182"/>
      <c r="AD314" s="182"/>
      <c r="AE314" s="182"/>
      <c r="AF314" s="182"/>
      <c r="AG314" s="182"/>
      <c r="AH314" s="182"/>
      <c r="AI314" s="182"/>
      <c r="AJ314" s="182"/>
      <c r="AK314" s="182"/>
      <c r="AL314" s="237"/>
      <c r="AM314" s="238"/>
      <c r="AN314" s="239"/>
      <c r="AO314" s="238"/>
      <c r="AP314" s="182"/>
      <c r="AQ314" s="182"/>
      <c r="AR314" s="227"/>
      <c r="AS314" s="232"/>
      <c r="AT314" s="232"/>
      <c r="AU314" s="232"/>
      <c r="AV314" s="238"/>
      <c r="AW314" s="240"/>
      <c r="AX314" s="184"/>
      <c r="AY314" s="238"/>
      <c r="AZ314" s="238"/>
      <c r="BA314" s="232"/>
      <c r="BB314" s="238"/>
      <c r="BC314" s="238"/>
      <c r="BD314" s="182"/>
      <c r="BE314" s="182"/>
      <c r="BF314" s="238"/>
      <c r="BG314" s="234" t="str">
        <f t="shared" si="69"/>
        <v>NÃO</v>
      </c>
      <c r="BH314" s="281">
        <f>'TURMA L'!AK46</f>
        <v>0</v>
      </c>
      <c r="BI314" s="281">
        <f>'TURMA L'!AL46</f>
        <v>0</v>
      </c>
      <c r="BJ314" s="281">
        <f>'TURMA L'!AM46</f>
        <v>0</v>
      </c>
      <c r="BK314" s="281" t="str">
        <f>'TURMA L'!AN46</f>
        <v/>
      </c>
      <c r="BL314" s="235" t="str">
        <f>'TURMA L'!AR46</f>
        <v>NÃO</v>
      </c>
      <c r="BM314" s="235">
        <f>'TURMA L'!AS46</f>
        <v>0</v>
      </c>
      <c r="BN314" s="235">
        <f>'TURMA L'!AT46</f>
        <v>0</v>
      </c>
      <c r="BO314" s="235" t="str">
        <f>'TURMA L'!AU46</f>
        <v>NÃO</v>
      </c>
      <c r="BP314" s="235">
        <f>'TURMA L'!AV46</f>
        <v>0</v>
      </c>
      <c r="BQ314" s="235">
        <f>'TURMA L'!AW46</f>
        <v>0</v>
      </c>
      <c r="BS314" s="187"/>
      <c r="BT314" s="187"/>
      <c r="BU314" s="187"/>
      <c r="BV314" s="187"/>
      <c r="BW314" s="187"/>
      <c r="BX314" s="187"/>
      <c r="BY314" s="187"/>
      <c r="BZ314" s="187"/>
      <c r="CA314" s="187"/>
      <c r="CB314" s="187"/>
      <c r="CC314" s="187"/>
      <c r="CD314" s="187"/>
      <c r="CE314" s="187"/>
      <c r="CF314" s="187"/>
      <c r="CG314" s="187"/>
      <c r="CH314" s="187"/>
      <c r="CI314" s="187"/>
      <c r="CJ314" s="187"/>
      <c r="CK314" s="187"/>
      <c r="CL314" s="187"/>
      <c r="CM314" s="187"/>
      <c r="CN314" s="187"/>
      <c r="CO314" s="187"/>
      <c r="CP314" s="187"/>
      <c r="CQ314" s="187"/>
    </row>
    <row r="315" spans="1:95" s="185" customFormat="1" ht="15.75" customHeight="1" x14ac:dyDescent="0.25">
      <c r="A315" s="180">
        <f t="shared" si="72"/>
        <v>2014.3</v>
      </c>
      <c r="B315" s="180" t="str">
        <f t="shared" si="73"/>
        <v>SOLAR</v>
      </c>
      <c r="C315" s="179" t="str">
        <f t="shared" si="74"/>
        <v>COLETIVO PELOURINHO</v>
      </c>
      <c r="D315" s="179" t="str">
        <f t="shared" si="75"/>
        <v>Escola Olodum</v>
      </c>
      <c r="E315" s="179" t="str">
        <f t="shared" si="76"/>
        <v>Vinicius Gomez</v>
      </c>
      <c r="F315" s="179" t="str">
        <f>'TURMA L'!A47</f>
        <v>NÃO</v>
      </c>
      <c r="G315" s="179" t="str">
        <f>'TURMA L'!B47</f>
        <v>NÃO</v>
      </c>
      <c r="H315" s="179" t="str">
        <f>'TURMA L'!C47</f>
        <v>NÃO</v>
      </c>
      <c r="I315" s="179" t="str">
        <f>'TURMA L'!D47</f>
        <v>NÃO</v>
      </c>
      <c r="J315" s="179" t="str">
        <f>'TURMA L'!E47</f>
        <v>NÃO</v>
      </c>
      <c r="K315" s="199" t="str">
        <f>'TURMA L'!F47</f>
        <v>NÃO</v>
      </c>
      <c r="L315" s="180" t="str">
        <f>'TURMA L'!AX47</f>
        <v>NÃO</v>
      </c>
      <c r="M315" s="181">
        <f>'TURMA L'!Z47</f>
        <v>0</v>
      </c>
      <c r="N315" s="181">
        <f>'TURMA L'!H47</f>
        <v>0</v>
      </c>
      <c r="O315" s="182" t="str">
        <f t="shared" si="70"/>
        <v>Sábado</v>
      </c>
      <c r="P315" s="183" t="s">
        <v>152</v>
      </c>
      <c r="Q315" s="182" t="str">
        <f t="shared" si="71"/>
        <v/>
      </c>
      <c r="R315" s="182"/>
      <c r="S315" s="227"/>
      <c r="T315" s="241"/>
      <c r="U315" s="229" t="str">
        <f t="shared" ca="1" si="65"/>
        <v/>
      </c>
      <c r="V315" s="182"/>
      <c r="W315" s="182"/>
      <c r="X315" s="182"/>
      <c r="Y315" s="230"/>
      <c r="Z315" s="248"/>
      <c r="AA315" s="248"/>
      <c r="AB315" s="182"/>
      <c r="AC315" s="182"/>
      <c r="AD315" s="182"/>
      <c r="AE315" s="182"/>
      <c r="AF315" s="182"/>
      <c r="AG315" s="182"/>
      <c r="AH315" s="182"/>
      <c r="AI315" s="182"/>
      <c r="AJ315" s="182"/>
      <c r="AK315" s="182"/>
      <c r="AL315" s="237"/>
      <c r="AM315" s="238"/>
      <c r="AN315" s="239"/>
      <c r="AO315" s="238"/>
      <c r="AP315" s="182"/>
      <c r="AQ315" s="182"/>
      <c r="AR315" s="227"/>
      <c r="AS315" s="232"/>
      <c r="AT315" s="232"/>
      <c r="AU315" s="232"/>
      <c r="AV315" s="238"/>
      <c r="AW315" s="240"/>
      <c r="AX315" s="184"/>
      <c r="AY315" s="238"/>
      <c r="AZ315" s="238"/>
      <c r="BA315" s="232"/>
      <c r="BB315" s="238"/>
      <c r="BC315" s="238"/>
      <c r="BD315" s="182"/>
      <c r="BE315" s="182"/>
      <c r="BF315" s="238"/>
      <c r="BG315" s="234" t="str">
        <f t="shared" si="69"/>
        <v>NÃO</v>
      </c>
      <c r="BH315" s="281">
        <f>'TURMA L'!AK47</f>
        <v>0</v>
      </c>
      <c r="BI315" s="281">
        <f>'TURMA L'!AL47</f>
        <v>0</v>
      </c>
      <c r="BJ315" s="281">
        <f>'TURMA L'!AM47</f>
        <v>0</v>
      </c>
      <c r="BK315" s="281" t="str">
        <f>'TURMA L'!AN47</f>
        <v/>
      </c>
      <c r="BL315" s="235" t="str">
        <f>'TURMA L'!AR47</f>
        <v>NÃO</v>
      </c>
      <c r="BM315" s="235">
        <f>'TURMA L'!AS47</f>
        <v>0</v>
      </c>
      <c r="BN315" s="235">
        <f>'TURMA L'!AT47</f>
        <v>0</v>
      </c>
      <c r="BO315" s="235" t="str">
        <f>'TURMA L'!AU47</f>
        <v>NÃO</v>
      </c>
      <c r="BP315" s="235">
        <f>'TURMA L'!AV47</f>
        <v>0</v>
      </c>
      <c r="BQ315" s="235">
        <f>'TURMA L'!AW47</f>
        <v>0</v>
      </c>
      <c r="BS315" s="187"/>
      <c r="BT315" s="187"/>
      <c r="BU315" s="187"/>
      <c r="BV315" s="187"/>
      <c r="BW315" s="187"/>
      <c r="BX315" s="187"/>
      <c r="BY315" s="187"/>
      <c r="BZ315" s="187"/>
      <c r="CA315" s="187"/>
      <c r="CB315" s="187"/>
      <c r="CC315" s="187"/>
      <c r="CD315" s="187"/>
      <c r="CE315" s="187"/>
      <c r="CF315" s="187"/>
      <c r="CG315" s="187"/>
      <c r="CH315" s="187"/>
      <c r="CI315" s="187"/>
      <c r="CJ315" s="187"/>
      <c r="CK315" s="187"/>
      <c r="CL315" s="187"/>
      <c r="CM315" s="187"/>
      <c r="CN315" s="187"/>
      <c r="CO315" s="187"/>
      <c r="CP315" s="187"/>
      <c r="CQ315" s="187"/>
    </row>
    <row r="316" spans="1:95" s="185" customFormat="1" ht="15.75" customHeight="1" x14ac:dyDescent="0.25">
      <c r="A316" s="180">
        <f t="shared" si="72"/>
        <v>2014.3</v>
      </c>
      <c r="B316" s="180" t="str">
        <f t="shared" si="73"/>
        <v>SOLAR</v>
      </c>
      <c r="C316" s="179" t="str">
        <f t="shared" si="74"/>
        <v>COLETIVO PELOURINHO</v>
      </c>
      <c r="D316" s="179" t="str">
        <f t="shared" si="75"/>
        <v>Escola Olodum</v>
      </c>
      <c r="E316" s="179" t="str">
        <f t="shared" si="76"/>
        <v>Vinicius Gomez</v>
      </c>
      <c r="F316" s="179" t="str">
        <f>'TURMA L'!A48</f>
        <v>NÃO</v>
      </c>
      <c r="G316" s="179" t="str">
        <f>'TURMA L'!B48</f>
        <v>NÃO</v>
      </c>
      <c r="H316" s="179" t="str">
        <f>'TURMA L'!C48</f>
        <v>NÃO</v>
      </c>
      <c r="I316" s="179" t="str">
        <f>'TURMA L'!D48</f>
        <v>NÃO</v>
      </c>
      <c r="J316" s="179" t="str">
        <f>'TURMA L'!E48</f>
        <v>NÃO</v>
      </c>
      <c r="K316" s="199" t="str">
        <f>'TURMA L'!F48</f>
        <v>NÃO</v>
      </c>
      <c r="L316" s="180" t="str">
        <f>'TURMA L'!AX48</f>
        <v>NÃO</v>
      </c>
      <c r="M316" s="181">
        <f>'TURMA L'!Z48</f>
        <v>0</v>
      </c>
      <c r="N316" s="181">
        <f>'TURMA L'!H48</f>
        <v>0</v>
      </c>
      <c r="O316" s="182" t="str">
        <f t="shared" si="70"/>
        <v>Sábado</v>
      </c>
      <c r="P316" s="183" t="s">
        <v>152</v>
      </c>
      <c r="Q316" s="182" t="str">
        <f t="shared" si="71"/>
        <v/>
      </c>
      <c r="R316" s="182"/>
      <c r="S316" s="227"/>
      <c r="T316" s="241"/>
      <c r="U316" s="229" t="str">
        <f t="shared" ca="1" si="65"/>
        <v/>
      </c>
      <c r="V316" s="182"/>
      <c r="W316" s="182"/>
      <c r="X316" s="182"/>
      <c r="Y316" s="230"/>
      <c r="Z316" s="248"/>
      <c r="AA316" s="248"/>
      <c r="AB316" s="182"/>
      <c r="AC316" s="182"/>
      <c r="AD316" s="182"/>
      <c r="AE316" s="182"/>
      <c r="AF316" s="182"/>
      <c r="AG316" s="182"/>
      <c r="AH316" s="182"/>
      <c r="AI316" s="182"/>
      <c r="AJ316" s="182"/>
      <c r="AK316" s="182"/>
      <c r="AL316" s="237"/>
      <c r="AM316" s="238"/>
      <c r="AN316" s="239"/>
      <c r="AO316" s="238"/>
      <c r="AP316" s="182"/>
      <c r="AQ316" s="182"/>
      <c r="AR316" s="227"/>
      <c r="AS316" s="232"/>
      <c r="AT316" s="232"/>
      <c r="AU316" s="232"/>
      <c r="AV316" s="238"/>
      <c r="AW316" s="240"/>
      <c r="AX316" s="184"/>
      <c r="AY316" s="238"/>
      <c r="AZ316" s="238"/>
      <c r="BA316" s="232"/>
      <c r="BB316" s="238"/>
      <c r="BC316" s="238"/>
      <c r="BD316" s="182"/>
      <c r="BE316" s="182"/>
      <c r="BF316" s="238"/>
      <c r="BG316" s="234" t="str">
        <f t="shared" si="69"/>
        <v>NÃO</v>
      </c>
      <c r="BH316" s="281">
        <f>'TURMA L'!AK48</f>
        <v>0</v>
      </c>
      <c r="BI316" s="281">
        <f>'TURMA L'!AL48</f>
        <v>0</v>
      </c>
      <c r="BJ316" s="281">
        <f>'TURMA L'!AM48</f>
        <v>0</v>
      </c>
      <c r="BK316" s="281" t="str">
        <f>'TURMA L'!AN48</f>
        <v/>
      </c>
      <c r="BL316" s="235" t="str">
        <f>'TURMA L'!AR48</f>
        <v>NÃO</v>
      </c>
      <c r="BM316" s="235">
        <f>'TURMA L'!AS48</f>
        <v>0</v>
      </c>
      <c r="BN316" s="235">
        <f>'TURMA L'!AT48</f>
        <v>0</v>
      </c>
      <c r="BO316" s="235" t="str">
        <f>'TURMA L'!AU48</f>
        <v>NÃO</v>
      </c>
      <c r="BP316" s="235">
        <f>'TURMA L'!AV48</f>
        <v>0</v>
      </c>
      <c r="BQ316" s="235">
        <f>'TURMA L'!AW48</f>
        <v>0</v>
      </c>
      <c r="BS316" s="187"/>
      <c r="BT316" s="187"/>
      <c r="BU316" s="187"/>
      <c r="BV316" s="187"/>
      <c r="BW316" s="187"/>
      <c r="BX316" s="187"/>
      <c r="BY316" s="187"/>
      <c r="BZ316" s="187"/>
      <c r="CA316" s="187"/>
      <c r="CB316" s="187"/>
      <c r="CC316" s="187"/>
      <c r="CD316" s="187"/>
      <c r="CE316" s="187"/>
      <c r="CF316" s="187"/>
      <c r="CG316" s="187"/>
      <c r="CH316" s="187"/>
      <c r="CI316" s="187"/>
      <c r="CJ316" s="187"/>
      <c r="CK316" s="187"/>
      <c r="CL316" s="187"/>
      <c r="CM316" s="187"/>
      <c r="CN316" s="187"/>
      <c r="CO316" s="187"/>
      <c r="CP316" s="187"/>
      <c r="CQ316" s="187"/>
    </row>
    <row r="317" spans="1:95" s="185" customFormat="1" ht="15.75" customHeight="1" x14ac:dyDescent="0.25">
      <c r="A317" s="180">
        <f t="shared" si="72"/>
        <v>2014.3</v>
      </c>
      <c r="B317" s="180" t="str">
        <f t="shared" si="73"/>
        <v>SOLAR</v>
      </c>
      <c r="C317" s="179" t="str">
        <f t="shared" si="74"/>
        <v>COLETIVO PELOURINHO</v>
      </c>
      <c r="D317" s="179" t="str">
        <f t="shared" si="75"/>
        <v>Escola Olodum</v>
      </c>
      <c r="E317" s="179" t="str">
        <f t="shared" si="76"/>
        <v>Vinicius Gomez</v>
      </c>
      <c r="F317" s="179" t="str">
        <f>'TURMA L'!A49</f>
        <v>NÃO</v>
      </c>
      <c r="G317" s="179" t="str">
        <f>'TURMA L'!B49</f>
        <v>NÃO</v>
      </c>
      <c r="H317" s="179" t="str">
        <f>'TURMA L'!C49</f>
        <v>NÃO</v>
      </c>
      <c r="I317" s="179" t="str">
        <f>'TURMA L'!D49</f>
        <v>NÃO</v>
      </c>
      <c r="J317" s="179" t="str">
        <f>'TURMA L'!E49</f>
        <v>NÃO</v>
      </c>
      <c r="K317" s="199" t="str">
        <f>'TURMA L'!F49</f>
        <v>NÃO</v>
      </c>
      <c r="L317" s="180" t="str">
        <f>'TURMA L'!AX49</f>
        <v>NÃO</v>
      </c>
      <c r="M317" s="181">
        <f>'TURMA L'!Z49</f>
        <v>0</v>
      </c>
      <c r="N317" s="181">
        <f>'TURMA L'!H49</f>
        <v>0</v>
      </c>
      <c r="O317" s="182" t="str">
        <f t="shared" si="70"/>
        <v>Sábado</v>
      </c>
      <c r="P317" s="183" t="s">
        <v>152</v>
      </c>
      <c r="Q317" s="182" t="str">
        <f t="shared" si="71"/>
        <v/>
      </c>
      <c r="R317" s="182"/>
      <c r="S317" s="227"/>
      <c r="T317" s="241"/>
      <c r="U317" s="229" t="str">
        <f t="shared" ca="1" si="65"/>
        <v/>
      </c>
      <c r="V317" s="182"/>
      <c r="W317" s="182"/>
      <c r="X317" s="182"/>
      <c r="Y317" s="230"/>
      <c r="Z317" s="248"/>
      <c r="AA317" s="248"/>
      <c r="AB317" s="182"/>
      <c r="AC317" s="182"/>
      <c r="AD317" s="182"/>
      <c r="AE317" s="182"/>
      <c r="AF317" s="182"/>
      <c r="AG317" s="182"/>
      <c r="AH317" s="182"/>
      <c r="AI317" s="182"/>
      <c r="AJ317" s="182"/>
      <c r="AK317" s="182"/>
      <c r="AL317" s="237"/>
      <c r="AM317" s="238"/>
      <c r="AN317" s="239"/>
      <c r="AO317" s="238"/>
      <c r="AP317" s="182"/>
      <c r="AQ317" s="182"/>
      <c r="AR317" s="227"/>
      <c r="AS317" s="232"/>
      <c r="AT317" s="232"/>
      <c r="AU317" s="232"/>
      <c r="AV317" s="238"/>
      <c r="AW317" s="240"/>
      <c r="AX317" s="184"/>
      <c r="AY317" s="238"/>
      <c r="AZ317" s="238"/>
      <c r="BA317" s="232"/>
      <c r="BB317" s="238"/>
      <c r="BC317" s="238"/>
      <c r="BD317" s="182"/>
      <c r="BE317" s="182"/>
      <c r="BF317" s="238"/>
      <c r="BG317" s="234" t="str">
        <f t="shared" si="69"/>
        <v>NÃO</v>
      </c>
      <c r="BH317" s="281">
        <f>'TURMA L'!AK49</f>
        <v>0</v>
      </c>
      <c r="BI317" s="281">
        <f>'TURMA L'!AL49</f>
        <v>0</v>
      </c>
      <c r="BJ317" s="281">
        <f>'TURMA L'!AM49</f>
        <v>0</v>
      </c>
      <c r="BK317" s="281" t="str">
        <f>'TURMA L'!AN49</f>
        <v/>
      </c>
      <c r="BL317" s="235" t="str">
        <f>'TURMA L'!AR49</f>
        <v>NÃO</v>
      </c>
      <c r="BM317" s="235">
        <f>'TURMA L'!AS49</f>
        <v>0</v>
      </c>
      <c r="BN317" s="235">
        <f>'TURMA L'!AT49</f>
        <v>0</v>
      </c>
      <c r="BO317" s="235" t="str">
        <f>'TURMA L'!AU49</f>
        <v>NÃO</v>
      </c>
      <c r="BP317" s="235">
        <f>'TURMA L'!AV49</f>
        <v>0</v>
      </c>
      <c r="BQ317" s="235">
        <f>'TURMA L'!AW49</f>
        <v>0</v>
      </c>
      <c r="BS317" s="187"/>
      <c r="BT317" s="187"/>
      <c r="BU317" s="187"/>
      <c r="BV317" s="187"/>
      <c r="BW317" s="187"/>
      <c r="BX317" s="187"/>
      <c r="BY317" s="187"/>
      <c r="BZ317" s="187"/>
      <c r="CA317" s="187"/>
      <c r="CB317" s="187"/>
      <c r="CC317" s="187"/>
      <c r="CD317" s="187"/>
      <c r="CE317" s="187"/>
      <c r="CF317" s="187"/>
      <c r="CG317" s="187"/>
      <c r="CH317" s="187"/>
      <c r="CI317" s="187"/>
      <c r="CJ317" s="187"/>
      <c r="CK317" s="187"/>
      <c r="CL317" s="187"/>
      <c r="CM317" s="187"/>
      <c r="CN317" s="187"/>
      <c r="CO317" s="187"/>
      <c r="CP317" s="187"/>
      <c r="CQ317" s="187"/>
    </row>
    <row r="318" spans="1:95" s="185" customFormat="1" ht="15.75" customHeight="1" x14ac:dyDescent="0.25">
      <c r="A318" s="180">
        <f t="shared" si="72"/>
        <v>2014.3</v>
      </c>
      <c r="B318" s="180" t="str">
        <f t="shared" si="73"/>
        <v>SOLAR</v>
      </c>
      <c r="C318" s="179" t="str">
        <f t="shared" si="74"/>
        <v>COLETIVO PELOURINHO</v>
      </c>
      <c r="D318" s="179" t="str">
        <f t="shared" si="75"/>
        <v>Escola Olodum</v>
      </c>
      <c r="E318" s="179" t="str">
        <f t="shared" si="76"/>
        <v>Vinicius Gomez</v>
      </c>
      <c r="F318" s="179" t="str">
        <f>'TURMA L'!A50</f>
        <v>NÃO</v>
      </c>
      <c r="G318" s="179" t="str">
        <f>'TURMA L'!B50</f>
        <v>NÃO</v>
      </c>
      <c r="H318" s="179" t="str">
        <f>'TURMA L'!C50</f>
        <v>NÃO</v>
      </c>
      <c r="I318" s="179" t="str">
        <f>'TURMA L'!D50</f>
        <v>NÃO</v>
      </c>
      <c r="J318" s="179" t="str">
        <f>'TURMA L'!E50</f>
        <v>NÃO</v>
      </c>
      <c r="K318" s="199" t="str">
        <f>'TURMA L'!F50</f>
        <v>NÃO</v>
      </c>
      <c r="L318" s="180" t="str">
        <f>'TURMA L'!AX50</f>
        <v>NÃO</v>
      </c>
      <c r="M318" s="181">
        <f>'TURMA L'!Z50</f>
        <v>0</v>
      </c>
      <c r="N318" s="181">
        <f>'TURMA L'!H50</f>
        <v>0</v>
      </c>
      <c r="O318" s="182" t="str">
        <f t="shared" si="70"/>
        <v>Sábado</v>
      </c>
      <c r="P318" s="183" t="s">
        <v>152</v>
      </c>
      <c r="Q318" s="182" t="str">
        <f t="shared" si="71"/>
        <v/>
      </c>
      <c r="R318" s="182"/>
      <c r="S318" s="227"/>
      <c r="T318" s="241"/>
      <c r="U318" s="229" t="str">
        <f t="shared" ca="1" si="65"/>
        <v/>
      </c>
      <c r="V318" s="182"/>
      <c r="W318" s="182"/>
      <c r="X318" s="182"/>
      <c r="Y318" s="230"/>
      <c r="Z318" s="248"/>
      <c r="AA318" s="248"/>
      <c r="AB318" s="182"/>
      <c r="AC318" s="182"/>
      <c r="AD318" s="182"/>
      <c r="AE318" s="182"/>
      <c r="AF318" s="182"/>
      <c r="AG318" s="182"/>
      <c r="AH318" s="182"/>
      <c r="AI318" s="182"/>
      <c r="AJ318" s="182"/>
      <c r="AK318" s="182"/>
      <c r="AL318" s="237"/>
      <c r="AM318" s="238"/>
      <c r="AN318" s="239"/>
      <c r="AO318" s="238"/>
      <c r="AP318" s="182"/>
      <c r="AQ318" s="182"/>
      <c r="AR318" s="227"/>
      <c r="AS318" s="232"/>
      <c r="AT318" s="232"/>
      <c r="AU318" s="232"/>
      <c r="AV318" s="238"/>
      <c r="AW318" s="240"/>
      <c r="AX318" s="184"/>
      <c r="AY318" s="238"/>
      <c r="AZ318" s="238"/>
      <c r="BA318" s="232"/>
      <c r="BB318" s="238"/>
      <c r="BC318" s="238"/>
      <c r="BD318" s="182"/>
      <c r="BE318" s="182"/>
      <c r="BF318" s="238"/>
      <c r="BG318" s="234" t="str">
        <f t="shared" si="69"/>
        <v>NÃO</v>
      </c>
      <c r="BH318" s="281">
        <f>'TURMA L'!AK50</f>
        <v>0</v>
      </c>
      <c r="BI318" s="281">
        <f>'TURMA L'!AL50</f>
        <v>0</v>
      </c>
      <c r="BJ318" s="281">
        <f>'TURMA L'!AM50</f>
        <v>0</v>
      </c>
      <c r="BK318" s="281" t="str">
        <f>'TURMA L'!AN50</f>
        <v/>
      </c>
      <c r="BL318" s="235" t="str">
        <f>'TURMA L'!AR50</f>
        <v>NÃO</v>
      </c>
      <c r="BM318" s="235">
        <f>'TURMA L'!AS50</f>
        <v>0</v>
      </c>
      <c r="BN318" s="235">
        <f>'TURMA L'!AT50</f>
        <v>0</v>
      </c>
      <c r="BO318" s="235" t="str">
        <f>'TURMA L'!AU50</f>
        <v>NÃO</v>
      </c>
      <c r="BP318" s="235">
        <f>'TURMA L'!AV50</f>
        <v>0</v>
      </c>
      <c r="BQ318" s="235">
        <f>'TURMA L'!AW50</f>
        <v>0</v>
      </c>
      <c r="BS318" s="187"/>
      <c r="BT318" s="187"/>
      <c r="BU318" s="187"/>
      <c r="BV318" s="187"/>
      <c r="BW318" s="187"/>
      <c r="BX318" s="187"/>
      <c r="BY318" s="187"/>
      <c r="BZ318" s="187"/>
      <c r="CA318" s="187"/>
      <c r="CB318" s="187"/>
      <c r="CC318" s="187"/>
      <c r="CD318" s="187"/>
      <c r="CE318" s="187"/>
      <c r="CF318" s="187"/>
      <c r="CG318" s="187"/>
      <c r="CH318" s="187"/>
      <c r="CI318" s="187"/>
      <c r="CJ318" s="187"/>
      <c r="CK318" s="187"/>
      <c r="CL318" s="187"/>
      <c r="CM318" s="187"/>
      <c r="CN318" s="187"/>
      <c r="CO318" s="187"/>
      <c r="CP318" s="187"/>
      <c r="CQ318" s="187"/>
    </row>
    <row r="319" spans="1:95" s="185" customFormat="1" ht="15.75" customHeight="1" x14ac:dyDescent="0.25">
      <c r="A319" s="180">
        <f t="shared" si="72"/>
        <v>2014.3</v>
      </c>
      <c r="B319" s="180" t="str">
        <f t="shared" si="73"/>
        <v>SOLAR</v>
      </c>
      <c r="C319" s="179" t="str">
        <f t="shared" si="74"/>
        <v>COLETIVO PELOURINHO</v>
      </c>
      <c r="D319" s="179" t="str">
        <f t="shared" si="75"/>
        <v>Escola Olodum</v>
      </c>
      <c r="E319" s="179" t="str">
        <f t="shared" si="76"/>
        <v>Vinicius Gomez</v>
      </c>
      <c r="F319" s="179" t="str">
        <f>'TURMA L'!A51</f>
        <v>NÃO</v>
      </c>
      <c r="G319" s="179" t="str">
        <f>'TURMA L'!B51</f>
        <v>NÃO</v>
      </c>
      <c r="H319" s="179" t="str">
        <f>'TURMA L'!C51</f>
        <v>NÃO</v>
      </c>
      <c r="I319" s="179" t="str">
        <f>'TURMA L'!D51</f>
        <v>NÃO</v>
      </c>
      <c r="J319" s="179" t="str">
        <f>'TURMA L'!E51</f>
        <v>NÃO</v>
      </c>
      <c r="K319" s="199" t="str">
        <f>'TURMA L'!F51</f>
        <v>NÃO</v>
      </c>
      <c r="L319" s="180" t="str">
        <f>'TURMA L'!AX51</f>
        <v>NÃO</v>
      </c>
      <c r="M319" s="181">
        <f>'TURMA L'!Z51</f>
        <v>0</v>
      </c>
      <c r="N319" s="181">
        <f>'TURMA L'!H51</f>
        <v>0</v>
      </c>
      <c r="O319" s="182" t="str">
        <f t="shared" si="70"/>
        <v>Sábado</v>
      </c>
      <c r="P319" s="183" t="s">
        <v>152</v>
      </c>
      <c r="Q319" s="182" t="str">
        <f t="shared" si="71"/>
        <v/>
      </c>
      <c r="R319" s="182"/>
      <c r="S319" s="227"/>
      <c r="T319" s="241"/>
      <c r="U319" s="229" t="str">
        <f t="shared" ca="1" si="65"/>
        <v/>
      </c>
      <c r="V319" s="182"/>
      <c r="W319" s="182"/>
      <c r="X319" s="182"/>
      <c r="Y319" s="230"/>
      <c r="Z319" s="248"/>
      <c r="AA319" s="248"/>
      <c r="AB319" s="182"/>
      <c r="AC319" s="182"/>
      <c r="AD319" s="182"/>
      <c r="AE319" s="182"/>
      <c r="AF319" s="182"/>
      <c r="AG319" s="182"/>
      <c r="AH319" s="182"/>
      <c r="AI319" s="182"/>
      <c r="AJ319" s="182"/>
      <c r="AK319" s="182"/>
      <c r="AL319" s="237"/>
      <c r="AM319" s="238"/>
      <c r="AN319" s="239"/>
      <c r="AO319" s="238"/>
      <c r="AP319" s="182"/>
      <c r="AQ319" s="182"/>
      <c r="AR319" s="227"/>
      <c r="AS319" s="232"/>
      <c r="AT319" s="232"/>
      <c r="AU319" s="232"/>
      <c r="AV319" s="238"/>
      <c r="AW319" s="240"/>
      <c r="AX319" s="184"/>
      <c r="AY319" s="238"/>
      <c r="AZ319" s="238"/>
      <c r="BA319" s="232"/>
      <c r="BB319" s="238"/>
      <c r="BC319" s="238"/>
      <c r="BD319" s="182"/>
      <c r="BE319" s="182"/>
      <c r="BF319" s="238"/>
      <c r="BG319" s="234" t="str">
        <f t="shared" si="69"/>
        <v>NÃO</v>
      </c>
      <c r="BH319" s="281">
        <f>'TURMA L'!AK51</f>
        <v>0</v>
      </c>
      <c r="BI319" s="281">
        <f>'TURMA L'!AL51</f>
        <v>0</v>
      </c>
      <c r="BJ319" s="281">
        <f>'TURMA L'!AM51</f>
        <v>0</v>
      </c>
      <c r="BK319" s="281" t="str">
        <f>'TURMA L'!AN51</f>
        <v/>
      </c>
      <c r="BL319" s="235" t="str">
        <f>'TURMA L'!AR51</f>
        <v>NÃO</v>
      </c>
      <c r="BM319" s="235">
        <f>'TURMA L'!AS51</f>
        <v>0</v>
      </c>
      <c r="BN319" s="235">
        <f>'TURMA L'!AT51</f>
        <v>0</v>
      </c>
      <c r="BO319" s="235" t="str">
        <f>'TURMA L'!AU51</f>
        <v>NÃO</v>
      </c>
      <c r="BP319" s="235">
        <f>'TURMA L'!AV51</f>
        <v>0</v>
      </c>
      <c r="BQ319" s="235">
        <f>'TURMA L'!AW51</f>
        <v>0</v>
      </c>
      <c r="BS319" s="187"/>
      <c r="BT319" s="187"/>
      <c r="BU319" s="187"/>
      <c r="BV319" s="187"/>
      <c r="BW319" s="187"/>
      <c r="BX319" s="187"/>
      <c r="BY319" s="187"/>
      <c r="BZ319" s="187"/>
      <c r="CA319" s="187"/>
      <c r="CB319" s="187"/>
      <c r="CC319" s="187"/>
      <c r="CD319" s="187"/>
      <c r="CE319" s="187"/>
      <c r="CF319" s="187"/>
      <c r="CG319" s="187"/>
      <c r="CH319" s="187"/>
      <c r="CI319" s="187"/>
      <c r="CJ319" s="187"/>
      <c r="CK319" s="187"/>
      <c r="CL319" s="187"/>
      <c r="CM319" s="187"/>
      <c r="CN319" s="187"/>
      <c r="CO319" s="187"/>
      <c r="CP319" s="187"/>
      <c r="CQ319" s="187"/>
    </row>
    <row r="320" spans="1:95" s="185" customFormat="1" ht="15.75" customHeight="1" x14ac:dyDescent="0.25">
      <c r="A320" s="180">
        <f t="shared" si="72"/>
        <v>2014.3</v>
      </c>
      <c r="B320" s="180" t="str">
        <f t="shared" si="73"/>
        <v>SOLAR</v>
      </c>
      <c r="C320" s="179" t="str">
        <f t="shared" si="74"/>
        <v>COLETIVO PELOURINHO</v>
      </c>
      <c r="D320" s="179" t="str">
        <f t="shared" si="75"/>
        <v>Escola Olodum</v>
      </c>
      <c r="E320" s="179" t="str">
        <f t="shared" si="76"/>
        <v>Vinicius Gomez</v>
      </c>
      <c r="F320" s="179" t="str">
        <f>'TURMA L'!A52</f>
        <v>NÃO</v>
      </c>
      <c r="G320" s="179" t="str">
        <f>'TURMA L'!B52</f>
        <v>NÃO</v>
      </c>
      <c r="H320" s="179" t="str">
        <f>'TURMA L'!C52</f>
        <v>NÃO</v>
      </c>
      <c r="I320" s="179" t="str">
        <f>'TURMA L'!D52</f>
        <v>NÃO</v>
      </c>
      <c r="J320" s="179" t="str">
        <f>'TURMA L'!E52</f>
        <v>NÃO</v>
      </c>
      <c r="K320" s="199" t="str">
        <f>'TURMA L'!F52</f>
        <v>NÃO</v>
      </c>
      <c r="L320" s="180" t="str">
        <f>'TURMA L'!AX52</f>
        <v>NÃO</v>
      </c>
      <c r="M320" s="181">
        <f>'TURMA L'!Z52</f>
        <v>0</v>
      </c>
      <c r="N320" s="181">
        <f>'TURMA L'!H52</f>
        <v>0</v>
      </c>
      <c r="O320" s="182" t="str">
        <f t="shared" si="70"/>
        <v>Sábado</v>
      </c>
      <c r="P320" s="183" t="s">
        <v>152</v>
      </c>
      <c r="Q320" s="182" t="str">
        <f t="shared" si="71"/>
        <v/>
      </c>
      <c r="R320" s="182"/>
      <c r="S320" s="227"/>
      <c r="T320" s="241"/>
      <c r="U320" s="229" t="str">
        <f t="shared" ca="1" si="65"/>
        <v/>
      </c>
      <c r="V320" s="182"/>
      <c r="W320" s="182"/>
      <c r="X320" s="182"/>
      <c r="Y320" s="230"/>
      <c r="Z320" s="248"/>
      <c r="AA320" s="248"/>
      <c r="AB320" s="182"/>
      <c r="AC320" s="182"/>
      <c r="AD320" s="182"/>
      <c r="AE320" s="182"/>
      <c r="AF320" s="182"/>
      <c r="AG320" s="182"/>
      <c r="AH320" s="182"/>
      <c r="AI320" s="182"/>
      <c r="AJ320" s="182"/>
      <c r="AK320" s="182"/>
      <c r="AL320" s="237"/>
      <c r="AM320" s="238"/>
      <c r="AN320" s="239"/>
      <c r="AO320" s="238"/>
      <c r="AP320" s="182"/>
      <c r="AQ320" s="182"/>
      <c r="AR320" s="227"/>
      <c r="AS320" s="232"/>
      <c r="AT320" s="232"/>
      <c r="AU320" s="232"/>
      <c r="AV320" s="238"/>
      <c r="AW320" s="240"/>
      <c r="AX320" s="184"/>
      <c r="AY320" s="238"/>
      <c r="AZ320" s="238"/>
      <c r="BA320" s="232"/>
      <c r="BB320" s="238"/>
      <c r="BC320" s="238"/>
      <c r="BD320" s="182"/>
      <c r="BE320" s="182"/>
      <c r="BF320" s="238"/>
      <c r="BG320" s="234" t="str">
        <f t="shared" si="69"/>
        <v>NÃO</v>
      </c>
      <c r="BH320" s="281">
        <f>'TURMA L'!AK52</f>
        <v>0</v>
      </c>
      <c r="BI320" s="281">
        <f>'TURMA L'!AL52</f>
        <v>0</v>
      </c>
      <c r="BJ320" s="281">
        <f>'TURMA L'!AM52</f>
        <v>0</v>
      </c>
      <c r="BK320" s="281" t="str">
        <f>'TURMA L'!AN52</f>
        <v/>
      </c>
      <c r="BL320" s="235" t="str">
        <f>'TURMA L'!AR52</f>
        <v>NÃO</v>
      </c>
      <c r="BM320" s="235">
        <f>'TURMA L'!AS52</f>
        <v>0</v>
      </c>
      <c r="BN320" s="235">
        <f>'TURMA L'!AT52</f>
        <v>0</v>
      </c>
      <c r="BO320" s="235" t="str">
        <f>'TURMA L'!AU52</f>
        <v>NÃO</v>
      </c>
      <c r="BP320" s="235">
        <f>'TURMA L'!AV52</f>
        <v>0</v>
      </c>
      <c r="BQ320" s="235">
        <f>'TURMA L'!AW52</f>
        <v>0</v>
      </c>
      <c r="BS320" s="187"/>
      <c r="BT320" s="187"/>
      <c r="BU320" s="187"/>
      <c r="BV320" s="187"/>
      <c r="BW320" s="187"/>
      <c r="BX320" s="187"/>
      <c r="BY320" s="187"/>
      <c r="BZ320" s="187"/>
      <c r="CA320" s="187"/>
      <c r="CB320" s="187"/>
      <c r="CC320" s="187"/>
      <c r="CD320" s="187"/>
      <c r="CE320" s="187"/>
      <c r="CF320" s="187"/>
      <c r="CG320" s="187"/>
      <c r="CH320" s="187"/>
      <c r="CI320" s="187"/>
      <c r="CJ320" s="187"/>
      <c r="CK320" s="187"/>
      <c r="CL320" s="187"/>
      <c r="CM320" s="187"/>
      <c r="CN320" s="187"/>
      <c r="CO320" s="187"/>
      <c r="CP320" s="187"/>
      <c r="CQ320" s="187"/>
    </row>
    <row r="321" spans="1:96" s="185" customFormat="1" ht="15.75" customHeight="1" x14ac:dyDescent="0.25">
      <c r="A321" s="180">
        <f t="shared" si="72"/>
        <v>2014.3</v>
      </c>
      <c r="B321" s="180" t="str">
        <f t="shared" si="73"/>
        <v>SOLAR</v>
      </c>
      <c r="C321" s="179" t="str">
        <f t="shared" si="74"/>
        <v>COLETIVO PELOURINHO</v>
      </c>
      <c r="D321" s="179" t="str">
        <f t="shared" si="75"/>
        <v>Escola Olodum</v>
      </c>
      <c r="E321" s="179" t="str">
        <f t="shared" si="76"/>
        <v>Vinicius Gomez</v>
      </c>
      <c r="F321" s="179" t="str">
        <f>'TURMA L'!A53</f>
        <v>NÃO</v>
      </c>
      <c r="G321" s="179" t="str">
        <f>'TURMA L'!B53</f>
        <v>NÃO</v>
      </c>
      <c r="H321" s="179" t="str">
        <f>'TURMA L'!C53</f>
        <v>NÃO</v>
      </c>
      <c r="I321" s="179" t="str">
        <f>'TURMA L'!D53</f>
        <v>NÃO</v>
      </c>
      <c r="J321" s="179" t="str">
        <f>'TURMA L'!E53</f>
        <v>NÃO</v>
      </c>
      <c r="K321" s="199" t="str">
        <f>'TURMA L'!F53</f>
        <v>NÃO</v>
      </c>
      <c r="L321" s="180" t="str">
        <f>'TURMA L'!AX53</f>
        <v>NÃO</v>
      </c>
      <c r="M321" s="181">
        <f>'TURMA L'!Z53</f>
        <v>0</v>
      </c>
      <c r="N321" s="181">
        <f>'TURMA L'!H53</f>
        <v>0</v>
      </c>
      <c r="O321" s="182" t="str">
        <f t="shared" si="70"/>
        <v>Sábado</v>
      </c>
      <c r="P321" s="183" t="s">
        <v>152</v>
      </c>
      <c r="Q321" s="182" t="str">
        <f t="shared" si="71"/>
        <v/>
      </c>
      <c r="R321" s="182"/>
      <c r="S321" s="227"/>
      <c r="T321" s="241"/>
      <c r="U321" s="229" t="str">
        <f t="shared" ca="1" si="65"/>
        <v/>
      </c>
      <c r="V321" s="182"/>
      <c r="W321" s="182"/>
      <c r="X321" s="182"/>
      <c r="Y321" s="230"/>
      <c r="Z321" s="248"/>
      <c r="AA321" s="248"/>
      <c r="AB321" s="182"/>
      <c r="AC321" s="182"/>
      <c r="AD321" s="182"/>
      <c r="AE321" s="182"/>
      <c r="AF321" s="182"/>
      <c r="AG321" s="182"/>
      <c r="AH321" s="182"/>
      <c r="AI321" s="182"/>
      <c r="AJ321" s="182"/>
      <c r="AK321" s="182"/>
      <c r="AL321" s="237"/>
      <c r="AM321" s="238"/>
      <c r="AN321" s="239"/>
      <c r="AO321" s="238"/>
      <c r="AP321" s="182"/>
      <c r="AQ321" s="182"/>
      <c r="AR321" s="227"/>
      <c r="AS321" s="232"/>
      <c r="AT321" s="232"/>
      <c r="AU321" s="232"/>
      <c r="AV321" s="238"/>
      <c r="AW321" s="240"/>
      <c r="AX321" s="184"/>
      <c r="AY321" s="238"/>
      <c r="AZ321" s="238"/>
      <c r="BA321" s="232"/>
      <c r="BB321" s="238"/>
      <c r="BC321" s="238"/>
      <c r="BD321" s="182"/>
      <c r="BE321" s="182"/>
      <c r="BF321" s="238"/>
      <c r="BG321" s="234" t="str">
        <f t="shared" si="69"/>
        <v>NÃO</v>
      </c>
      <c r="BH321" s="281">
        <f>'TURMA L'!AK53</f>
        <v>0</v>
      </c>
      <c r="BI321" s="281">
        <f>'TURMA L'!AL53</f>
        <v>0</v>
      </c>
      <c r="BJ321" s="281">
        <f>'TURMA L'!AM53</f>
        <v>0</v>
      </c>
      <c r="BK321" s="281" t="str">
        <f>'TURMA L'!AN53</f>
        <v/>
      </c>
      <c r="BL321" s="235" t="str">
        <f>'TURMA L'!AR53</f>
        <v>NÃO</v>
      </c>
      <c r="BM321" s="235">
        <f>'TURMA L'!AS53</f>
        <v>0</v>
      </c>
      <c r="BN321" s="235">
        <f>'TURMA L'!AT53</f>
        <v>0</v>
      </c>
      <c r="BO321" s="235" t="str">
        <f>'TURMA L'!AU53</f>
        <v>NÃO</v>
      </c>
      <c r="BP321" s="235">
        <f>'TURMA L'!AV53</f>
        <v>0</v>
      </c>
      <c r="BQ321" s="235">
        <f>'TURMA L'!AW53</f>
        <v>0</v>
      </c>
      <c r="BS321" s="187"/>
      <c r="BT321" s="187"/>
      <c r="BU321" s="187"/>
      <c r="BV321" s="187"/>
      <c r="BW321" s="187"/>
      <c r="BX321" s="187"/>
      <c r="BY321" s="187"/>
      <c r="BZ321" s="187"/>
      <c r="CA321" s="187"/>
      <c r="CB321" s="187"/>
      <c r="CC321" s="187"/>
      <c r="CD321" s="187"/>
      <c r="CE321" s="187"/>
      <c r="CF321" s="187"/>
      <c r="CG321" s="187"/>
      <c r="CH321" s="187"/>
      <c r="CI321" s="187"/>
      <c r="CJ321" s="187"/>
      <c r="CK321" s="187"/>
      <c r="CL321" s="187"/>
      <c r="CM321" s="187"/>
      <c r="CN321" s="187"/>
      <c r="CO321" s="187"/>
      <c r="CP321" s="187"/>
      <c r="CQ321" s="187"/>
    </row>
    <row r="322" spans="1:96" s="185" customFormat="1" ht="15.75" customHeight="1" x14ac:dyDescent="0.25">
      <c r="A322" s="183">
        <f t="shared" si="72"/>
        <v>2014.3</v>
      </c>
      <c r="B322" s="183" t="str">
        <f t="shared" si="73"/>
        <v>SOLAR</v>
      </c>
      <c r="C322" s="179" t="str">
        <f t="shared" si="74"/>
        <v>COLETIVO PELOURINHO</v>
      </c>
      <c r="D322" s="179" t="str">
        <f t="shared" si="75"/>
        <v>Escola Olodum</v>
      </c>
      <c r="E322" s="201" t="str">
        <f t="shared" si="76"/>
        <v>Vinicius Gomez</v>
      </c>
      <c r="F322" s="179" t="str">
        <f>'TURMA L'!A54</f>
        <v>NÃO</v>
      </c>
      <c r="G322" s="179" t="str">
        <f>'TURMA L'!B54</f>
        <v>NÃO</v>
      </c>
      <c r="H322" s="179" t="str">
        <f>'TURMA L'!C54</f>
        <v>NÃO</v>
      </c>
      <c r="I322" s="179" t="str">
        <f>'TURMA L'!D54</f>
        <v>NÃO</v>
      </c>
      <c r="J322" s="179" t="str">
        <f>'TURMA L'!E54</f>
        <v>NÃO</v>
      </c>
      <c r="K322" s="199" t="str">
        <f>'TURMA L'!F54</f>
        <v>NÃO</v>
      </c>
      <c r="L322" s="180" t="str">
        <f>'TURMA L'!AX54</f>
        <v>NÃO</v>
      </c>
      <c r="M322" s="181">
        <f>'TURMA L'!Z54</f>
        <v>0</v>
      </c>
      <c r="N322" s="181">
        <f>'TURMA L'!H54</f>
        <v>0</v>
      </c>
      <c r="O322" s="182" t="str">
        <f t="shared" si="70"/>
        <v>Sábado</v>
      </c>
      <c r="P322" s="183" t="s">
        <v>152</v>
      </c>
      <c r="Q322" s="182" t="str">
        <f t="shared" si="71"/>
        <v/>
      </c>
      <c r="R322" s="182"/>
      <c r="S322" s="227"/>
      <c r="T322" s="241"/>
      <c r="U322" s="229" t="str">
        <f t="shared" ca="1" si="65"/>
        <v/>
      </c>
      <c r="V322" s="182"/>
      <c r="W322" s="182"/>
      <c r="X322" s="182"/>
      <c r="Y322" s="230"/>
      <c r="Z322" s="248"/>
      <c r="AA322" s="248"/>
      <c r="AB322" s="182"/>
      <c r="AC322" s="182"/>
      <c r="AD322" s="182"/>
      <c r="AE322" s="182"/>
      <c r="AF322" s="182"/>
      <c r="AG322" s="182"/>
      <c r="AH322" s="182"/>
      <c r="AI322" s="182"/>
      <c r="AJ322" s="182"/>
      <c r="AK322" s="182"/>
      <c r="AL322" s="237"/>
      <c r="AM322" s="156"/>
      <c r="AN322" s="239"/>
      <c r="AO322" s="238"/>
      <c r="AP322" s="182"/>
      <c r="AQ322" s="182"/>
      <c r="AR322" s="227"/>
      <c r="AS322" s="232"/>
      <c r="AT322" s="232"/>
      <c r="AU322" s="232"/>
      <c r="AV322" s="238"/>
      <c r="AW322" s="240"/>
      <c r="AX322" s="184"/>
      <c r="AY322" s="238"/>
      <c r="AZ322" s="238"/>
      <c r="BA322" s="232"/>
      <c r="BB322" s="238"/>
      <c r="BC322" s="238"/>
      <c r="BD322" s="182"/>
      <c r="BE322" s="182"/>
      <c r="BF322" s="238"/>
      <c r="BG322" s="234" t="str">
        <f t="shared" si="69"/>
        <v>NÃO</v>
      </c>
      <c r="BH322" s="281">
        <f>'TURMA L'!AK54</f>
        <v>0</v>
      </c>
      <c r="BI322" s="281">
        <f>'TURMA L'!AL54</f>
        <v>0</v>
      </c>
      <c r="BJ322" s="281">
        <f>'TURMA L'!AM54</f>
        <v>0</v>
      </c>
      <c r="BK322" s="281" t="str">
        <f>'TURMA L'!AN54</f>
        <v/>
      </c>
      <c r="BL322" s="235" t="str">
        <f>'TURMA L'!AR54</f>
        <v>NÃO</v>
      </c>
      <c r="BM322" s="235">
        <f>'TURMA L'!AS54</f>
        <v>0</v>
      </c>
      <c r="BN322" s="235">
        <f>'TURMA L'!AT54</f>
        <v>0</v>
      </c>
      <c r="BO322" s="235" t="str">
        <f>'TURMA L'!AU54</f>
        <v>NÃO</v>
      </c>
      <c r="BP322" s="235">
        <f>'TURMA L'!AV54</f>
        <v>0</v>
      </c>
      <c r="BQ322" s="235">
        <f>'TURMA L'!AW54</f>
        <v>0</v>
      </c>
      <c r="BS322" s="187"/>
      <c r="BT322" s="187"/>
      <c r="BU322" s="187"/>
      <c r="BV322" s="187"/>
      <c r="BW322" s="187"/>
      <c r="BX322" s="187"/>
      <c r="BY322" s="187"/>
      <c r="BZ322" s="187"/>
      <c r="CA322" s="187"/>
      <c r="CB322" s="187"/>
      <c r="CC322" s="187"/>
      <c r="CD322" s="187"/>
      <c r="CE322" s="187"/>
      <c r="CF322" s="187"/>
      <c r="CG322" s="187"/>
      <c r="CH322" s="187"/>
      <c r="CI322" s="187"/>
      <c r="CJ322" s="187"/>
      <c r="CK322" s="187"/>
      <c r="CL322" s="187"/>
      <c r="CM322" s="187"/>
      <c r="CN322" s="187"/>
      <c r="CO322" s="187"/>
      <c r="CP322" s="187"/>
      <c r="CQ322" s="187"/>
      <c r="CR322" s="156"/>
    </row>
    <row r="323" spans="1:96" x14ac:dyDescent="0.25">
      <c r="A323" s="202"/>
      <c r="B323" s="202"/>
      <c r="C323" s="202"/>
      <c r="D323" s="202"/>
      <c r="E323" s="202"/>
      <c r="F323" s="198">
        <f>'TURMA L'!A55</f>
        <v>0</v>
      </c>
      <c r="G323" s="197">
        <f>'TURMA L'!B55</f>
        <v>0</v>
      </c>
      <c r="H323" s="197">
        <f>'TURMA L'!C55</f>
        <v>0</v>
      </c>
      <c r="I323" s="197">
        <f>'TURMA L'!D55</f>
        <v>0</v>
      </c>
      <c r="J323" s="196">
        <f>'TURMA L'!E55</f>
        <v>0</v>
      </c>
      <c r="K323" s="200">
        <f>'TURMA L'!F55</f>
        <v>0</v>
      </c>
      <c r="L323" s="196">
        <f>'TURMA L'!AX55</f>
        <v>0</v>
      </c>
      <c r="M323" s="196">
        <f>'TURMA L'!Z55</f>
        <v>0</v>
      </c>
      <c r="N323" s="203"/>
      <c r="R323" s="244"/>
      <c r="AL323" s="163"/>
    </row>
    <row r="324" spans="1:96" x14ac:dyDescent="0.25">
      <c r="AL324" s="163"/>
    </row>
    <row r="325" spans="1:96" x14ac:dyDescent="0.25">
      <c r="AL325" s="163"/>
    </row>
    <row r="326" spans="1:96" x14ac:dyDescent="0.25">
      <c r="AL326" s="163"/>
    </row>
    <row r="327" spans="1:96" x14ac:dyDescent="0.25">
      <c r="AL327" s="163"/>
    </row>
    <row r="328" spans="1:96" x14ac:dyDescent="0.25">
      <c r="AL328" s="163"/>
    </row>
    <row r="329" spans="1:96" x14ac:dyDescent="0.25">
      <c r="AL329" s="163"/>
    </row>
    <row r="330" spans="1:96" x14ac:dyDescent="0.25">
      <c r="AL330" s="163"/>
    </row>
    <row r="331" spans="1:96" x14ac:dyDescent="0.25">
      <c r="AL331" s="163"/>
    </row>
    <row r="332" spans="1:96" x14ac:dyDescent="0.25">
      <c r="AL332" s="163"/>
    </row>
    <row r="333" spans="1:96" x14ac:dyDescent="0.25">
      <c r="AL333" s="163"/>
    </row>
    <row r="334" spans="1:96" x14ac:dyDescent="0.25">
      <c r="AL334" s="163"/>
    </row>
    <row r="335" spans="1:96" x14ac:dyDescent="0.25">
      <c r="AL335" s="163"/>
    </row>
    <row r="336" spans="1:96" x14ac:dyDescent="0.25">
      <c r="AL336" s="163"/>
    </row>
    <row r="337" spans="38:38" x14ac:dyDescent="0.25">
      <c r="AL337" s="163"/>
    </row>
    <row r="338" spans="38:38" x14ac:dyDescent="0.25">
      <c r="AL338" s="163"/>
    </row>
    <row r="339" spans="38:38" x14ac:dyDescent="0.25">
      <c r="AL339" s="163"/>
    </row>
    <row r="340" spans="38:38" x14ac:dyDescent="0.25">
      <c r="AL340" s="163"/>
    </row>
    <row r="341" spans="38:38" x14ac:dyDescent="0.25">
      <c r="AL341" s="163"/>
    </row>
    <row r="342" spans="38:38" x14ac:dyDescent="0.25">
      <c r="AL342" s="163"/>
    </row>
    <row r="343" spans="38:38" x14ac:dyDescent="0.25">
      <c r="AL343" s="163"/>
    </row>
    <row r="344" spans="38:38" x14ac:dyDescent="0.25">
      <c r="AL344" s="163"/>
    </row>
    <row r="345" spans="38:38" x14ac:dyDescent="0.25">
      <c r="AL345" s="163"/>
    </row>
    <row r="346" spans="38:38" x14ac:dyDescent="0.25">
      <c r="AL346" s="163"/>
    </row>
    <row r="347" spans="38:38" x14ac:dyDescent="0.25">
      <c r="AL347" s="163"/>
    </row>
    <row r="348" spans="38:38" x14ac:dyDescent="0.25">
      <c r="AL348" s="163"/>
    </row>
    <row r="349" spans="38:38" x14ac:dyDescent="0.25">
      <c r="AL349" s="163"/>
    </row>
    <row r="350" spans="38:38" x14ac:dyDescent="0.25">
      <c r="AL350" s="163"/>
    </row>
    <row r="351" spans="38:38" x14ac:dyDescent="0.25">
      <c r="AL351" s="163"/>
    </row>
    <row r="352" spans="38:38" x14ac:dyDescent="0.25">
      <c r="AL352" s="163"/>
    </row>
    <row r="353" spans="38:38" x14ac:dyDescent="0.25">
      <c r="AL353" s="163"/>
    </row>
    <row r="354" spans="38:38" x14ac:dyDescent="0.25">
      <c r="AL354" s="163"/>
    </row>
    <row r="355" spans="38:38" x14ac:dyDescent="0.25">
      <c r="AL355" s="163"/>
    </row>
    <row r="356" spans="38:38" x14ac:dyDescent="0.25">
      <c r="AL356" s="163"/>
    </row>
    <row r="357" spans="38:38" x14ac:dyDescent="0.25">
      <c r="AL357" s="163"/>
    </row>
    <row r="358" spans="38:38" x14ac:dyDescent="0.25">
      <c r="AL358" s="163"/>
    </row>
    <row r="359" spans="38:38" x14ac:dyDescent="0.25">
      <c r="AL359" s="163"/>
    </row>
    <row r="360" spans="38:38" x14ac:dyDescent="0.25">
      <c r="AL360" s="163"/>
    </row>
    <row r="361" spans="38:38" x14ac:dyDescent="0.25">
      <c r="AL361" s="163"/>
    </row>
    <row r="362" spans="38:38" x14ac:dyDescent="0.25">
      <c r="AL362" s="163"/>
    </row>
    <row r="363" spans="38:38" x14ac:dyDescent="0.25">
      <c r="AL363" s="163"/>
    </row>
    <row r="364" spans="38:38" x14ac:dyDescent="0.25">
      <c r="AL364" s="163"/>
    </row>
    <row r="365" spans="38:38" x14ac:dyDescent="0.25">
      <c r="AL365" s="163"/>
    </row>
    <row r="366" spans="38:38" x14ac:dyDescent="0.25">
      <c r="AL366" s="163"/>
    </row>
    <row r="367" spans="38:38" x14ac:dyDescent="0.25">
      <c r="AL367" s="163"/>
    </row>
    <row r="368" spans="38:38" x14ac:dyDescent="0.25">
      <c r="AL368" s="163"/>
    </row>
    <row r="369" spans="38:38" x14ac:dyDescent="0.25">
      <c r="AL369" s="163"/>
    </row>
    <row r="370" spans="38:38" x14ac:dyDescent="0.25">
      <c r="AL370" s="163"/>
    </row>
    <row r="371" spans="38:38" x14ac:dyDescent="0.25">
      <c r="AL371" s="163"/>
    </row>
    <row r="372" spans="38:38" x14ac:dyDescent="0.25">
      <c r="AL372" s="163"/>
    </row>
    <row r="373" spans="38:38" x14ac:dyDescent="0.25">
      <c r="AL373" s="163"/>
    </row>
    <row r="374" spans="38:38" x14ac:dyDescent="0.25">
      <c r="AL374" s="163"/>
    </row>
    <row r="375" spans="38:38" x14ac:dyDescent="0.25">
      <c r="AL375" s="163"/>
    </row>
    <row r="376" spans="38:38" x14ac:dyDescent="0.25">
      <c r="AL376" s="163"/>
    </row>
    <row r="377" spans="38:38" x14ac:dyDescent="0.25">
      <c r="AL377" s="163"/>
    </row>
    <row r="378" spans="38:38" x14ac:dyDescent="0.25">
      <c r="AL378" s="163"/>
    </row>
    <row r="379" spans="38:38" x14ac:dyDescent="0.25">
      <c r="AL379" s="163"/>
    </row>
    <row r="380" spans="38:38" x14ac:dyDescent="0.25">
      <c r="AL380" s="163"/>
    </row>
    <row r="381" spans="38:38" x14ac:dyDescent="0.25">
      <c r="AL381" s="163"/>
    </row>
    <row r="382" spans="38:38" x14ac:dyDescent="0.25">
      <c r="AL382" s="163"/>
    </row>
    <row r="383" spans="38:38" x14ac:dyDescent="0.25">
      <c r="AL383" s="163"/>
    </row>
    <row r="384" spans="38:38" x14ac:dyDescent="0.25">
      <c r="AL384" s="163"/>
    </row>
    <row r="385" spans="38:38" x14ac:dyDescent="0.25">
      <c r="AL385" s="163"/>
    </row>
    <row r="386" spans="38:38" x14ac:dyDescent="0.25">
      <c r="AL386" s="163"/>
    </row>
    <row r="387" spans="38:38" x14ac:dyDescent="0.25">
      <c r="AL387" s="163"/>
    </row>
    <row r="388" spans="38:38" x14ac:dyDescent="0.25">
      <c r="AL388" s="163"/>
    </row>
    <row r="389" spans="38:38" x14ac:dyDescent="0.25">
      <c r="AL389" s="163"/>
    </row>
    <row r="390" spans="38:38" x14ac:dyDescent="0.25">
      <c r="AL390" s="163"/>
    </row>
    <row r="391" spans="38:38" x14ac:dyDescent="0.25">
      <c r="AL391" s="163"/>
    </row>
    <row r="392" spans="38:38" x14ac:dyDescent="0.25">
      <c r="AL392" s="163"/>
    </row>
  </sheetData>
  <sheetProtection selectLockedCells="1" autoFilter="0" pivotTables="0"/>
  <sortState ref="CW13:CW134">
    <sortCondition ref="CW13"/>
  </sortState>
  <mergeCells count="12">
    <mergeCell ref="BL9:BQ9"/>
    <mergeCell ref="BH10:BH11"/>
    <mergeCell ref="BI10:BI11"/>
    <mergeCell ref="BJ10:BJ11"/>
    <mergeCell ref="BK10:BK11"/>
    <mergeCell ref="BH9:BK9"/>
    <mergeCell ref="A1:D1"/>
    <mergeCell ref="Y9:AE9"/>
    <mergeCell ref="R9:X9"/>
    <mergeCell ref="BC9:BF9"/>
    <mergeCell ref="AY9:AZ9"/>
    <mergeCell ref="AF9:AK9"/>
  </mergeCells>
  <phoneticPr fontId="21" type="noConversion"/>
  <conditionalFormatting sqref="AL11">
    <cfRule type="expression" dxfId="2665" priority="18300" stopIfTrue="1">
      <formula>AND(#REF!="N",$AL11="")</formula>
    </cfRule>
  </conditionalFormatting>
  <conditionalFormatting sqref="AF27 AF38:AF42 AF64 AF113:AF114 AF165:AF166 AF168:AF192 AF194:AF218 AF220:AF244 AF246:AF270 AF272:AF296 AF298:AF322 AF44:AF46 AF49 AF56:AF62 AF73 AF75 AF77:AF78">
    <cfRule type="containsText" dxfId="2664" priority="18275" operator="containsText" text="NÃO">
      <formula>NOT(ISERROR(SEARCH("NÃO",AF27)))</formula>
    </cfRule>
  </conditionalFormatting>
  <conditionalFormatting sqref="AB165:AD166 AB168:AD192 AB194:AD218 AB220:AD244 AB246:AD270 AB272:AD296 AB298:AD322 AB38:AD47 AB56:AD62 AB64:AD64 AB90:AD100 AB116:AD116 AB113:AD114">
    <cfRule type="containsText" dxfId="2663" priority="18273" operator="containsText" text="NÃO">
      <formula>NOT(ISERROR(SEARCH("NÃO",AB38)))</formula>
    </cfRule>
  </conditionalFormatting>
  <conditionalFormatting sqref="U90:U100 U38:U62 U145:U151 U168:U192 U194:U218 U220:U244 U246:U270 U272:U296 U298:U322 U116:U132 U64:U88 U153:U154 U157:U166 U12:U36 U134:U140 U103:U114">
    <cfRule type="cellIs" dxfId="2662" priority="18272" operator="between">
      <formula>1</formula>
      <formula>14</formula>
    </cfRule>
  </conditionalFormatting>
  <conditionalFormatting sqref="AS27">
    <cfRule type="expression" dxfId="2661" priority="2359">
      <formula>$R27&gt;" "</formula>
    </cfRule>
  </conditionalFormatting>
  <conditionalFormatting sqref="AS28">
    <cfRule type="expression" dxfId="2660" priority="2353">
      <formula>$R28&gt;" "</formula>
    </cfRule>
  </conditionalFormatting>
  <conditionalFormatting sqref="AS29">
    <cfRule type="expression" dxfId="2659" priority="2347">
      <formula>$R29&gt;" "</formula>
    </cfRule>
  </conditionalFormatting>
  <conditionalFormatting sqref="AS30">
    <cfRule type="expression" dxfId="2658" priority="2341">
      <formula>$R30&gt;" "</formula>
    </cfRule>
  </conditionalFormatting>
  <conditionalFormatting sqref="AS31">
    <cfRule type="expression" dxfId="2657" priority="2335">
      <formula>$R31&gt;" "</formula>
    </cfRule>
  </conditionalFormatting>
  <conditionalFormatting sqref="AS32">
    <cfRule type="expression" dxfId="2656" priority="2329">
      <formula>$R32&gt;" "</formula>
    </cfRule>
  </conditionalFormatting>
  <conditionalFormatting sqref="AS33">
    <cfRule type="expression" dxfId="2655" priority="2323">
      <formula>$R33&gt;" "</formula>
    </cfRule>
  </conditionalFormatting>
  <conditionalFormatting sqref="AS34">
    <cfRule type="expression" dxfId="2654" priority="2317">
      <formula>$R34&gt;" "</formula>
    </cfRule>
  </conditionalFormatting>
  <conditionalFormatting sqref="AS35">
    <cfRule type="expression" dxfId="2653" priority="2311">
      <formula>$R35&gt;" "</formula>
    </cfRule>
  </conditionalFormatting>
  <conditionalFormatting sqref="AS36">
    <cfRule type="expression" dxfId="2652" priority="2305">
      <formula>$R36&gt;" "</formula>
    </cfRule>
  </conditionalFormatting>
  <conditionalFormatting sqref="AS38">
    <cfRule type="expression" dxfId="2651" priority="2299">
      <formula>$R38&gt;" "</formula>
    </cfRule>
  </conditionalFormatting>
  <conditionalFormatting sqref="AS39">
    <cfRule type="expression" dxfId="2650" priority="2293">
      <formula>$R39&gt;" "</formula>
    </cfRule>
  </conditionalFormatting>
  <conditionalFormatting sqref="AS40">
    <cfRule type="expression" dxfId="2649" priority="2287">
      <formula>$R40&gt;" "</formula>
    </cfRule>
  </conditionalFormatting>
  <conditionalFormatting sqref="AS41">
    <cfRule type="expression" dxfId="2648" priority="2281">
      <formula>$R41&gt;" "</formula>
    </cfRule>
  </conditionalFormatting>
  <conditionalFormatting sqref="AS42">
    <cfRule type="expression" dxfId="2647" priority="2275">
      <formula>$R42&gt;" "</formula>
    </cfRule>
  </conditionalFormatting>
  <conditionalFormatting sqref="AS43">
    <cfRule type="expression" dxfId="2646" priority="2269">
      <formula>$R43&gt;" "</formula>
    </cfRule>
  </conditionalFormatting>
  <conditionalFormatting sqref="AS44">
    <cfRule type="expression" dxfId="2645" priority="2263">
      <formula>$R44&gt;" "</formula>
    </cfRule>
  </conditionalFormatting>
  <conditionalFormatting sqref="AS45">
    <cfRule type="expression" dxfId="2644" priority="2257">
      <formula>$R45&gt;" "</formula>
    </cfRule>
  </conditionalFormatting>
  <conditionalFormatting sqref="AS46">
    <cfRule type="expression" dxfId="2643" priority="2251">
      <formula>$R46&gt;" "</formula>
    </cfRule>
  </conditionalFormatting>
  <conditionalFormatting sqref="AS47">
    <cfRule type="expression" dxfId="2642" priority="2245">
      <formula>$R47&gt;" "</formula>
    </cfRule>
  </conditionalFormatting>
  <conditionalFormatting sqref="AS48">
    <cfRule type="expression" dxfId="2641" priority="2239">
      <formula>$R48&gt;" "</formula>
    </cfRule>
  </conditionalFormatting>
  <conditionalFormatting sqref="AS49">
    <cfRule type="expression" dxfId="2640" priority="2233">
      <formula>$R49&gt;" "</formula>
    </cfRule>
  </conditionalFormatting>
  <conditionalFormatting sqref="AS50">
    <cfRule type="expression" dxfId="2639" priority="2227">
      <formula>$R50&gt;" "</formula>
    </cfRule>
  </conditionalFormatting>
  <conditionalFormatting sqref="AS51">
    <cfRule type="expression" dxfId="2638" priority="2221">
      <formula>$R51&gt;" "</formula>
    </cfRule>
  </conditionalFormatting>
  <conditionalFormatting sqref="AS52">
    <cfRule type="expression" dxfId="2637" priority="2215">
      <formula>$R52&gt;" "</formula>
    </cfRule>
  </conditionalFormatting>
  <conditionalFormatting sqref="AS53">
    <cfRule type="expression" dxfId="2636" priority="2209">
      <formula>$R53&gt;" "</formula>
    </cfRule>
  </conditionalFormatting>
  <conditionalFormatting sqref="AS54">
    <cfRule type="expression" dxfId="2635" priority="2203">
      <formula>$R54&gt;" "</formula>
    </cfRule>
  </conditionalFormatting>
  <conditionalFormatting sqref="AS55">
    <cfRule type="expression" dxfId="2634" priority="2197">
      <formula>$R55&gt;" "</formula>
    </cfRule>
  </conditionalFormatting>
  <conditionalFormatting sqref="AS56">
    <cfRule type="expression" dxfId="2633" priority="2191">
      <formula>$R56&gt;" "</formula>
    </cfRule>
  </conditionalFormatting>
  <conditionalFormatting sqref="AS57">
    <cfRule type="expression" dxfId="2632" priority="2185">
      <formula>$R57&gt;" "</formula>
    </cfRule>
  </conditionalFormatting>
  <conditionalFormatting sqref="AS58">
    <cfRule type="expression" dxfId="2631" priority="2179">
      <formula>$R58&gt;" "</formula>
    </cfRule>
  </conditionalFormatting>
  <conditionalFormatting sqref="AS59">
    <cfRule type="expression" dxfId="2630" priority="2173">
      <formula>$R59&gt;" "</formula>
    </cfRule>
  </conditionalFormatting>
  <conditionalFormatting sqref="AS60">
    <cfRule type="expression" dxfId="2629" priority="2167">
      <formula>$R60&gt;" "</formula>
    </cfRule>
  </conditionalFormatting>
  <conditionalFormatting sqref="AS61">
    <cfRule type="expression" dxfId="2628" priority="2161">
      <formula>$R61&gt;" "</formula>
    </cfRule>
  </conditionalFormatting>
  <conditionalFormatting sqref="AS62">
    <cfRule type="expression" dxfId="2627" priority="2155">
      <formula>$R62&gt;" "</formula>
    </cfRule>
  </conditionalFormatting>
  <conditionalFormatting sqref="AS64">
    <cfRule type="expression" dxfId="2626" priority="2149">
      <formula>$R64&gt;" "</formula>
    </cfRule>
  </conditionalFormatting>
  <conditionalFormatting sqref="AS65">
    <cfRule type="expression" dxfId="2625" priority="2143">
      <formula>$R65&gt;" "</formula>
    </cfRule>
  </conditionalFormatting>
  <conditionalFormatting sqref="AS66">
    <cfRule type="expression" dxfId="2624" priority="2137">
      <formula>$R66&gt;" "</formula>
    </cfRule>
  </conditionalFormatting>
  <conditionalFormatting sqref="AS67">
    <cfRule type="expression" dxfId="2623" priority="2131">
      <formula>$R67&gt;" "</formula>
    </cfRule>
  </conditionalFormatting>
  <conditionalFormatting sqref="AS68">
    <cfRule type="expression" dxfId="2622" priority="2125">
      <formula>$R68&gt;" "</formula>
    </cfRule>
  </conditionalFormatting>
  <conditionalFormatting sqref="AS69">
    <cfRule type="expression" dxfId="2621" priority="2119">
      <formula>$R69&gt;" "</formula>
    </cfRule>
  </conditionalFormatting>
  <conditionalFormatting sqref="AS70">
    <cfRule type="expression" dxfId="2620" priority="2113">
      <formula>$R70&gt;" "</formula>
    </cfRule>
  </conditionalFormatting>
  <conditionalFormatting sqref="AS71">
    <cfRule type="expression" dxfId="2619" priority="2107">
      <formula>$R71&gt;" "</formula>
    </cfRule>
  </conditionalFormatting>
  <conditionalFormatting sqref="AS72">
    <cfRule type="expression" dxfId="2618" priority="2101">
      <formula>$R72&gt;" "</formula>
    </cfRule>
  </conditionalFormatting>
  <conditionalFormatting sqref="AS73">
    <cfRule type="expression" dxfId="2617" priority="2095">
      <formula>$R73&gt;" "</formula>
    </cfRule>
  </conditionalFormatting>
  <conditionalFormatting sqref="AS74">
    <cfRule type="expression" dxfId="2616" priority="2089">
      <formula>$R74&gt;" "</formula>
    </cfRule>
  </conditionalFormatting>
  <conditionalFormatting sqref="AS75">
    <cfRule type="expression" dxfId="2615" priority="2083">
      <formula>$R75&gt;" "</formula>
    </cfRule>
  </conditionalFormatting>
  <conditionalFormatting sqref="AS76">
    <cfRule type="expression" dxfId="2614" priority="2077">
      <formula>$R76&gt;" "</formula>
    </cfRule>
  </conditionalFormatting>
  <conditionalFormatting sqref="AS77">
    <cfRule type="expression" dxfId="2613" priority="2071">
      <formula>$R77&gt;" "</formula>
    </cfRule>
  </conditionalFormatting>
  <conditionalFormatting sqref="AS78">
    <cfRule type="expression" dxfId="2612" priority="2065">
      <formula>$R78&gt;" "</formula>
    </cfRule>
  </conditionalFormatting>
  <conditionalFormatting sqref="AS79">
    <cfRule type="expression" dxfId="2611" priority="2059">
      <formula>$R79&gt;" "</formula>
    </cfRule>
  </conditionalFormatting>
  <conditionalFormatting sqref="AS80">
    <cfRule type="expression" dxfId="2610" priority="2053">
      <formula>$R80&gt;" "</formula>
    </cfRule>
  </conditionalFormatting>
  <conditionalFormatting sqref="AS81">
    <cfRule type="expression" dxfId="2609" priority="2047">
      <formula>$R81&gt;" "</formula>
    </cfRule>
  </conditionalFormatting>
  <conditionalFormatting sqref="AS82">
    <cfRule type="expression" dxfId="2608" priority="2041">
      <formula>$R82&gt;" "</formula>
    </cfRule>
  </conditionalFormatting>
  <conditionalFormatting sqref="AS83">
    <cfRule type="expression" dxfId="2607" priority="2035">
      <formula>$R83&gt;" "</formula>
    </cfRule>
  </conditionalFormatting>
  <conditionalFormatting sqref="AS84">
    <cfRule type="expression" dxfId="2606" priority="2029">
      <formula>$R84&gt;" "</formula>
    </cfRule>
  </conditionalFormatting>
  <conditionalFormatting sqref="AS85">
    <cfRule type="expression" dxfId="2605" priority="2023">
      <formula>$R85&gt;" "</formula>
    </cfRule>
  </conditionalFormatting>
  <conditionalFormatting sqref="AS86">
    <cfRule type="expression" dxfId="2604" priority="2017">
      <formula>$R86&gt;" "</formula>
    </cfRule>
  </conditionalFormatting>
  <conditionalFormatting sqref="AS87">
    <cfRule type="expression" dxfId="2603" priority="2011">
      <formula>$R87&gt;" "</formula>
    </cfRule>
  </conditionalFormatting>
  <conditionalFormatting sqref="AS88">
    <cfRule type="expression" dxfId="2602" priority="2005">
      <formula>$R88&gt;" "</formula>
    </cfRule>
  </conditionalFormatting>
  <conditionalFormatting sqref="AS90">
    <cfRule type="expression" dxfId="2601" priority="1999">
      <formula>$R90&gt;" "</formula>
    </cfRule>
  </conditionalFormatting>
  <conditionalFormatting sqref="AS91">
    <cfRule type="expression" dxfId="2600" priority="1993">
      <formula>$R91&gt;" "</formula>
    </cfRule>
  </conditionalFormatting>
  <conditionalFormatting sqref="AS92">
    <cfRule type="expression" dxfId="2599" priority="1987">
      <formula>$R92&gt;" "</formula>
    </cfRule>
  </conditionalFormatting>
  <conditionalFormatting sqref="AS93">
    <cfRule type="expression" dxfId="2598" priority="1981">
      <formula>$R93&gt;" "</formula>
    </cfRule>
  </conditionalFormatting>
  <conditionalFormatting sqref="AS94">
    <cfRule type="expression" dxfId="2597" priority="1975">
      <formula>$R94&gt;" "</formula>
    </cfRule>
  </conditionalFormatting>
  <conditionalFormatting sqref="AS95">
    <cfRule type="expression" dxfId="2596" priority="1969">
      <formula>$R95&gt;" "</formula>
    </cfRule>
  </conditionalFormatting>
  <conditionalFormatting sqref="AS96">
    <cfRule type="expression" dxfId="2595" priority="1963">
      <formula>$R96&gt;" "</formula>
    </cfRule>
  </conditionalFormatting>
  <conditionalFormatting sqref="AS97">
    <cfRule type="expression" dxfId="2594" priority="1957">
      <formula>$R97&gt;" "</formula>
    </cfRule>
  </conditionalFormatting>
  <conditionalFormatting sqref="AS98">
    <cfRule type="expression" dxfId="2593" priority="1951">
      <formula>$R98&gt;" "</formula>
    </cfRule>
  </conditionalFormatting>
  <conditionalFormatting sqref="AS99">
    <cfRule type="expression" dxfId="2592" priority="1945">
      <formula>$R99&gt;" "</formula>
    </cfRule>
  </conditionalFormatting>
  <conditionalFormatting sqref="AS100">
    <cfRule type="expression" dxfId="2591" priority="1939">
      <formula>$R100&gt;" "</formula>
    </cfRule>
  </conditionalFormatting>
  <conditionalFormatting sqref="AS103">
    <cfRule type="expression" dxfId="2590" priority="1921">
      <formula>$R103&gt;" "</formula>
    </cfRule>
  </conditionalFormatting>
  <conditionalFormatting sqref="AS104">
    <cfRule type="expression" dxfId="2589" priority="1915">
      <formula>$R104&gt;" "</formula>
    </cfRule>
  </conditionalFormatting>
  <conditionalFormatting sqref="AS105">
    <cfRule type="expression" dxfId="2588" priority="1909">
      <formula>$R105&gt;" "</formula>
    </cfRule>
  </conditionalFormatting>
  <conditionalFormatting sqref="AS106">
    <cfRule type="expression" dxfId="2587" priority="1903">
      <formula>$R106&gt;" "</formula>
    </cfRule>
  </conditionalFormatting>
  <conditionalFormatting sqref="AS107">
    <cfRule type="expression" dxfId="2586" priority="1897">
      <formula>$R107&gt;" "</formula>
    </cfRule>
  </conditionalFormatting>
  <conditionalFormatting sqref="AS108">
    <cfRule type="expression" dxfId="2585" priority="1891">
      <formula>$R108&gt;" "</formula>
    </cfRule>
  </conditionalFormatting>
  <conditionalFormatting sqref="AS109">
    <cfRule type="expression" dxfId="2584" priority="1885">
      <formula>$R109&gt;" "</formula>
    </cfRule>
  </conditionalFormatting>
  <conditionalFormatting sqref="AS110">
    <cfRule type="expression" dxfId="2583" priority="1879">
      <formula>$R110&gt;" "</formula>
    </cfRule>
  </conditionalFormatting>
  <conditionalFormatting sqref="AS111">
    <cfRule type="expression" dxfId="2582" priority="1873">
      <formula>$R111&gt;" "</formula>
    </cfRule>
  </conditionalFormatting>
  <conditionalFormatting sqref="AS112">
    <cfRule type="expression" dxfId="2581" priority="1867">
      <formula>$R112&gt;" "</formula>
    </cfRule>
  </conditionalFormatting>
  <conditionalFormatting sqref="AS113">
    <cfRule type="expression" dxfId="2580" priority="1861">
      <formula>$R113&gt;" "</formula>
    </cfRule>
  </conditionalFormatting>
  <conditionalFormatting sqref="AS114">
    <cfRule type="expression" dxfId="2579" priority="1855">
      <formula>$R114&gt;" "</formula>
    </cfRule>
  </conditionalFormatting>
  <conditionalFormatting sqref="AS116">
    <cfRule type="expression" dxfId="2578" priority="1849">
      <formula>$R116&gt;" "</formula>
    </cfRule>
  </conditionalFormatting>
  <conditionalFormatting sqref="AS117">
    <cfRule type="expression" dxfId="2577" priority="1843">
      <formula>$R117&gt;" "</formula>
    </cfRule>
  </conditionalFormatting>
  <conditionalFormatting sqref="AS118">
    <cfRule type="expression" dxfId="2576" priority="1837">
      <formula>$R118&gt;" "</formula>
    </cfRule>
  </conditionalFormatting>
  <conditionalFormatting sqref="AS119">
    <cfRule type="expression" dxfId="2575" priority="1831">
      <formula>$R119&gt;" "</formula>
    </cfRule>
  </conditionalFormatting>
  <conditionalFormatting sqref="AS120">
    <cfRule type="expression" dxfId="2574" priority="1825">
      <formula>$R120&gt;" "</formula>
    </cfRule>
  </conditionalFormatting>
  <conditionalFormatting sqref="AS121">
    <cfRule type="expression" dxfId="2573" priority="1819">
      <formula>$R121&gt;" "</formula>
    </cfRule>
  </conditionalFormatting>
  <conditionalFormatting sqref="AS122">
    <cfRule type="expression" dxfId="2572" priority="1813">
      <formula>$R122&gt;" "</formula>
    </cfRule>
  </conditionalFormatting>
  <conditionalFormatting sqref="AS123">
    <cfRule type="expression" dxfId="2571" priority="1807">
      <formula>$R123&gt;" "</formula>
    </cfRule>
  </conditionalFormatting>
  <conditionalFormatting sqref="AS124">
    <cfRule type="expression" dxfId="2570" priority="1801">
      <formula>$R124&gt;" "</formula>
    </cfRule>
  </conditionalFormatting>
  <conditionalFormatting sqref="AS125">
    <cfRule type="expression" dxfId="2569" priority="1795">
      <formula>$R125&gt;" "</formula>
    </cfRule>
  </conditionalFormatting>
  <conditionalFormatting sqref="AS126">
    <cfRule type="expression" dxfId="2568" priority="1789">
      <formula>$R126&gt;" "</formula>
    </cfRule>
  </conditionalFormatting>
  <conditionalFormatting sqref="AS127">
    <cfRule type="expression" dxfId="2567" priority="1783">
      <formula>$R127&gt;" "</formula>
    </cfRule>
  </conditionalFormatting>
  <conditionalFormatting sqref="AS128">
    <cfRule type="expression" dxfId="2566" priority="1777">
      <formula>$R128&gt;" "</formula>
    </cfRule>
  </conditionalFormatting>
  <conditionalFormatting sqref="AS130">
    <cfRule type="expression" dxfId="2565" priority="1765">
      <formula>$R130&gt;" "</formula>
    </cfRule>
  </conditionalFormatting>
  <conditionalFormatting sqref="AS131">
    <cfRule type="expression" dxfId="2564" priority="1759">
      <formula>$R131&gt;" "</formula>
    </cfRule>
  </conditionalFormatting>
  <conditionalFormatting sqref="AS132">
    <cfRule type="expression" dxfId="2563" priority="1753">
      <formula>$R132&gt;" "</formula>
    </cfRule>
  </conditionalFormatting>
  <conditionalFormatting sqref="AS134">
    <cfRule type="expression" dxfId="2562" priority="1741">
      <formula>$R134&gt;" "</formula>
    </cfRule>
  </conditionalFormatting>
  <conditionalFormatting sqref="AS135">
    <cfRule type="expression" dxfId="2561" priority="1735">
      <formula>$R135&gt;" "</formula>
    </cfRule>
  </conditionalFormatting>
  <conditionalFormatting sqref="AS136">
    <cfRule type="expression" dxfId="2560" priority="1729">
      <formula>$R136&gt;" "</formula>
    </cfRule>
  </conditionalFormatting>
  <conditionalFormatting sqref="AS137">
    <cfRule type="expression" dxfId="2559" priority="1723">
      <formula>$R137&gt;" "</formula>
    </cfRule>
  </conditionalFormatting>
  <conditionalFormatting sqref="AS137">
    <cfRule type="expression" dxfId="2558" priority="1717">
      <formula>$R137&gt;" "</formula>
    </cfRule>
  </conditionalFormatting>
  <conditionalFormatting sqref="AS138">
    <cfRule type="expression" dxfId="2557" priority="1711">
      <formula>$R138&gt;" "</formula>
    </cfRule>
  </conditionalFormatting>
  <conditionalFormatting sqref="AS139">
    <cfRule type="expression" dxfId="2556" priority="1705">
      <formula>$R139&gt;" "</formula>
    </cfRule>
  </conditionalFormatting>
  <conditionalFormatting sqref="AS140">
    <cfRule type="expression" dxfId="2555" priority="1699">
      <formula>$R140&gt;" "</formula>
    </cfRule>
  </conditionalFormatting>
  <conditionalFormatting sqref="AS145">
    <cfRule type="expression" dxfId="2554" priority="1675">
      <formula>$R145&gt;" "</formula>
    </cfRule>
  </conditionalFormatting>
  <conditionalFormatting sqref="AS146">
    <cfRule type="expression" dxfId="2553" priority="1669">
      <formula>$R146&gt;" "</formula>
    </cfRule>
  </conditionalFormatting>
  <conditionalFormatting sqref="AS147">
    <cfRule type="expression" dxfId="2552" priority="1663">
      <formula>$R147&gt;" "</formula>
    </cfRule>
  </conditionalFormatting>
  <conditionalFormatting sqref="AS148">
    <cfRule type="expression" dxfId="2551" priority="1657">
      <formula>$R148&gt;" "</formula>
    </cfRule>
  </conditionalFormatting>
  <conditionalFormatting sqref="AS149">
    <cfRule type="expression" dxfId="2550" priority="1651">
      <formula>$R149&gt;" "</formula>
    </cfRule>
  </conditionalFormatting>
  <conditionalFormatting sqref="AS150">
    <cfRule type="expression" dxfId="2549" priority="1645">
      <formula>$R150&gt;" "</formula>
    </cfRule>
  </conditionalFormatting>
  <conditionalFormatting sqref="AS151">
    <cfRule type="expression" dxfId="2548" priority="1639">
      <formula>$R151&gt;" "</formula>
    </cfRule>
  </conditionalFormatting>
  <conditionalFormatting sqref="AS153">
    <cfRule type="expression" dxfId="2547" priority="1627">
      <formula>$R153&gt;" "</formula>
    </cfRule>
  </conditionalFormatting>
  <conditionalFormatting sqref="AS154">
    <cfRule type="expression" dxfId="2546" priority="1621">
      <formula>$R154&gt;" "</formula>
    </cfRule>
  </conditionalFormatting>
  <conditionalFormatting sqref="AS157">
    <cfRule type="expression" dxfId="2545" priority="1603">
      <formula>$R157&gt;" "</formula>
    </cfRule>
  </conditionalFormatting>
  <conditionalFormatting sqref="AS158">
    <cfRule type="expression" dxfId="2544" priority="1597">
      <formula>$R158&gt;" "</formula>
    </cfRule>
  </conditionalFormatting>
  <conditionalFormatting sqref="AS159">
    <cfRule type="expression" dxfId="2543" priority="1591">
      <formula>$R159&gt;" "</formula>
    </cfRule>
  </conditionalFormatting>
  <conditionalFormatting sqref="AS160">
    <cfRule type="expression" dxfId="2542" priority="1585">
      <formula>$R160&gt;" "</formula>
    </cfRule>
  </conditionalFormatting>
  <conditionalFormatting sqref="AS161">
    <cfRule type="expression" dxfId="2541" priority="1579">
      <formula>$R161&gt;" "</formula>
    </cfRule>
  </conditionalFormatting>
  <conditionalFormatting sqref="AS162">
    <cfRule type="expression" dxfId="2540" priority="1573">
      <formula>$R162&gt;" "</formula>
    </cfRule>
  </conditionalFormatting>
  <conditionalFormatting sqref="AS163">
    <cfRule type="expression" dxfId="2539" priority="1567">
      <formula>$R163&gt;" "</formula>
    </cfRule>
  </conditionalFormatting>
  <conditionalFormatting sqref="AS164">
    <cfRule type="expression" dxfId="2538" priority="1561">
      <formula>$R164&gt;" "</formula>
    </cfRule>
  </conditionalFormatting>
  <conditionalFormatting sqref="AS165">
    <cfRule type="expression" dxfId="2537" priority="1555">
      <formula>$R165&gt;" "</formula>
    </cfRule>
  </conditionalFormatting>
  <conditionalFormatting sqref="AS166">
    <cfRule type="expression" dxfId="2536" priority="1549">
      <formula>$R166&gt;" "</formula>
    </cfRule>
  </conditionalFormatting>
  <conditionalFormatting sqref="AS168">
    <cfRule type="expression" dxfId="2535" priority="1543">
      <formula>$R168&gt;" "</formula>
    </cfRule>
  </conditionalFormatting>
  <conditionalFormatting sqref="AS169">
    <cfRule type="expression" dxfId="2534" priority="1537">
      <formula>$R169&gt;" "</formula>
    </cfRule>
  </conditionalFormatting>
  <conditionalFormatting sqref="AS170">
    <cfRule type="expression" dxfId="2533" priority="1531">
      <formula>$R170&gt;" "</formula>
    </cfRule>
  </conditionalFormatting>
  <conditionalFormatting sqref="AS171">
    <cfRule type="expression" dxfId="2532" priority="1525">
      <formula>$R171&gt;" "</formula>
    </cfRule>
  </conditionalFormatting>
  <conditionalFormatting sqref="AS172">
    <cfRule type="expression" dxfId="2531" priority="1519">
      <formula>$R172&gt;" "</formula>
    </cfRule>
  </conditionalFormatting>
  <conditionalFormatting sqref="AS173">
    <cfRule type="expression" dxfId="2530" priority="1513">
      <formula>$R173&gt;" "</formula>
    </cfRule>
  </conditionalFormatting>
  <conditionalFormatting sqref="AS174">
    <cfRule type="expression" dxfId="2529" priority="1507">
      <formula>$R174&gt;" "</formula>
    </cfRule>
  </conditionalFormatting>
  <conditionalFormatting sqref="AS175">
    <cfRule type="expression" dxfId="2528" priority="1501">
      <formula>$R175&gt;" "</formula>
    </cfRule>
  </conditionalFormatting>
  <conditionalFormatting sqref="AS176">
    <cfRule type="expression" dxfId="2527" priority="1495">
      <formula>$R176&gt;" "</formula>
    </cfRule>
  </conditionalFormatting>
  <conditionalFormatting sqref="AS177">
    <cfRule type="expression" dxfId="2526" priority="1489">
      <formula>$R177&gt;" "</formula>
    </cfRule>
  </conditionalFormatting>
  <conditionalFormatting sqref="AS178">
    <cfRule type="expression" dxfId="2525" priority="1483">
      <formula>$R178&gt;" "</formula>
    </cfRule>
  </conditionalFormatting>
  <conditionalFormatting sqref="AS179">
    <cfRule type="expression" dxfId="2524" priority="1477">
      <formula>$R179&gt;" "</formula>
    </cfRule>
  </conditionalFormatting>
  <conditionalFormatting sqref="AS180">
    <cfRule type="expression" dxfId="2523" priority="1471">
      <formula>$R180&gt;" "</formula>
    </cfRule>
  </conditionalFormatting>
  <conditionalFormatting sqref="AS181">
    <cfRule type="expression" dxfId="2522" priority="1465">
      <formula>$R181&gt;" "</formula>
    </cfRule>
  </conditionalFormatting>
  <conditionalFormatting sqref="AS182">
    <cfRule type="expression" dxfId="2521" priority="1459">
      <formula>$R182&gt;" "</formula>
    </cfRule>
  </conditionalFormatting>
  <conditionalFormatting sqref="AS183">
    <cfRule type="expression" dxfId="2520" priority="1453">
      <formula>$R183&gt;" "</formula>
    </cfRule>
  </conditionalFormatting>
  <conditionalFormatting sqref="AS184">
    <cfRule type="expression" dxfId="2519" priority="1447">
      <formula>$R184&gt;" "</formula>
    </cfRule>
  </conditionalFormatting>
  <conditionalFormatting sqref="AS185">
    <cfRule type="expression" dxfId="2518" priority="1441">
      <formula>$R185&gt;" "</formula>
    </cfRule>
  </conditionalFormatting>
  <conditionalFormatting sqref="AS186">
    <cfRule type="expression" dxfId="2517" priority="1435">
      <formula>$R186&gt;" "</formula>
    </cfRule>
  </conditionalFormatting>
  <conditionalFormatting sqref="AS187">
    <cfRule type="expression" dxfId="2516" priority="1429">
      <formula>$R187&gt;" "</formula>
    </cfRule>
  </conditionalFormatting>
  <conditionalFormatting sqref="AS188">
    <cfRule type="expression" dxfId="2515" priority="1423">
      <formula>$R188&gt;" "</formula>
    </cfRule>
  </conditionalFormatting>
  <conditionalFormatting sqref="AS189">
    <cfRule type="expression" dxfId="2514" priority="1417">
      <formula>$R189&gt;" "</formula>
    </cfRule>
  </conditionalFormatting>
  <conditionalFormatting sqref="AS190">
    <cfRule type="expression" dxfId="2513" priority="1411">
      <formula>$R190&gt;" "</formula>
    </cfRule>
  </conditionalFormatting>
  <conditionalFormatting sqref="AS191">
    <cfRule type="expression" dxfId="2512" priority="1405">
      <formula>$R191&gt;" "</formula>
    </cfRule>
  </conditionalFormatting>
  <conditionalFormatting sqref="AS192">
    <cfRule type="expression" dxfId="2511" priority="1399">
      <formula>$R192&gt;" "</formula>
    </cfRule>
  </conditionalFormatting>
  <conditionalFormatting sqref="AS194">
    <cfRule type="expression" dxfId="2510" priority="1393">
      <formula>$R194&gt;" "</formula>
    </cfRule>
  </conditionalFormatting>
  <conditionalFormatting sqref="AS195">
    <cfRule type="expression" dxfId="2509" priority="1387">
      <formula>$R195&gt;" "</formula>
    </cfRule>
  </conditionalFormatting>
  <conditionalFormatting sqref="AS196">
    <cfRule type="expression" dxfId="2508" priority="1381">
      <formula>$R196&gt;" "</formula>
    </cfRule>
  </conditionalFormatting>
  <conditionalFormatting sqref="AS197">
    <cfRule type="expression" dxfId="2507" priority="1375">
      <formula>$R197&gt;" "</formula>
    </cfRule>
  </conditionalFormatting>
  <conditionalFormatting sqref="AS198">
    <cfRule type="expression" dxfId="2506" priority="1369">
      <formula>$R198&gt;" "</formula>
    </cfRule>
  </conditionalFormatting>
  <conditionalFormatting sqref="AS199">
    <cfRule type="expression" dxfId="2505" priority="1363">
      <formula>$R199&gt;" "</formula>
    </cfRule>
  </conditionalFormatting>
  <conditionalFormatting sqref="AS200">
    <cfRule type="expression" dxfId="2504" priority="1357">
      <formula>$R200&gt;" "</formula>
    </cfRule>
  </conditionalFormatting>
  <conditionalFormatting sqref="AS201">
    <cfRule type="expression" dxfId="2503" priority="1351">
      <formula>$R201&gt;" "</formula>
    </cfRule>
  </conditionalFormatting>
  <conditionalFormatting sqref="AS202">
    <cfRule type="expression" dxfId="2502" priority="1345">
      <formula>$R202&gt;" "</formula>
    </cfRule>
  </conditionalFormatting>
  <conditionalFormatting sqref="AS203">
    <cfRule type="expression" dxfId="2501" priority="1339">
      <formula>$R203&gt;" "</formula>
    </cfRule>
  </conditionalFormatting>
  <conditionalFormatting sqref="AS204">
    <cfRule type="expression" dxfId="2500" priority="1333">
      <formula>$R204&gt;" "</formula>
    </cfRule>
  </conditionalFormatting>
  <conditionalFormatting sqref="AS205">
    <cfRule type="expression" dxfId="2499" priority="1327">
      <formula>$R205&gt;" "</formula>
    </cfRule>
  </conditionalFormatting>
  <conditionalFormatting sqref="AS206">
    <cfRule type="expression" dxfId="2498" priority="1321">
      <formula>$R206&gt;" "</formula>
    </cfRule>
  </conditionalFormatting>
  <conditionalFormatting sqref="AS207">
    <cfRule type="expression" dxfId="2497" priority="1315">
      <formula>$R207&gt;" "</formula>
    </cfRule>
  </conditionalFormatting>
  <conditionalFormatting sqref="AS208">
    <cfRule type="expression" dxfId="2496" priority="1309">
      <formula>$R208&gt;" "</formula>
    </cfRule>
  </conditionalFormatting>
  <conditionalFormatting sqref="AS209">
    <cfRule type="expression" dxfId="2495" priority="1303">
      <formula>$R209&gt;" "</formula>
    </cfRule>
  </conditionalFormatting>
  <conditionalFormatting sqref="AS210">
    <cfRule type="expression" dxfId="2494" priority="1297">
      <formula>$R210&gt;" "</formula>
    </cfRule>
  </conditionalFormatting>
  <conditionalFormatting sqref="AS211">
    <cfRule type="expression" dxfId="2493" priority="1291">
      <formula>$R211&gt;" "</formula>
    </cfRule>
  </conditionalFormatting>
  <conditionalFormatting sqref="AS212">
    <cfRule type="expression" dxfId="2492" priority="1285">
      <formula>$R212&gt;" "</formula>
    </cfRule>
  </conditionalFormatting>
  <conditionalFormatting sqref="AS213">
    <cfRule type="expression" dxfId="2491" priority="1279">
      <formula>$R213&gt;" "</formula>
    </cfRule>
  </conditionalFormatting>
  <conditionalFormatting sqref="AS214">
    <cfRule type="expression" dxfId="2490" priority="1273">
      <formula>$R214&gt;" "</formula>
    </cfRule>
  </conditionalFormatting>
  <conditionalFormatting sqref="AS215">
    <cfRule type="expression" dxfId="2489" priority="1267">
      <formula>$R215&gt;" "</formula>
    </cfRule>
  </conditionalFormatting>
  <conditionalFormatting sqref="AS216">
    <cfRule type="expression" dxfId="2488" priority="1261">
      <formula>$R216&gt;" "</formula>
    </cfRule>
  </conditionalFormatting>
  <conditionalFormatting sqref="AS217">
    <cfRule type="expression" dxfId="2487" priority="1255">
      <formula>$R217&gt;" "</formula>
    </cfRule>
  </conditionalFormatting>
  <conditionalFormatting sqref="AS218">
    <cfRule type="expression" dxfId="2486" priority="1249">
      <formula>$R218&gt;" "</formula>
    </cfRule>
  </conditionalFormatting>
  <conditionalFormatting sqref="AS220">
    <cfRule type="expression" dxfId="2485" priority="1243">
      <formula>$R220&gt;" "</formula>
    </cfRule>
  </conditionalFormatting>
  <conditionalFormatting sqref="AS221">
    <cfRule type="expression" dxfId="2484" priority="1237">
      <formula>$R221&gt;" "</formula>
    </cfRule>
  </conditionalFormatting>
  <conditionalFormatting sqref="AS222">
    <cfRule type="expression" dxfId="2483" priority="1231">
      <formula>$R222&gt;" "</formula>
    </cfRule>
  </conditionalFormatting>
  <conditionalFormatting sqref="AS223">
    <cfRule type="expression" dxfId="2482" priority="1225">
      <formula>$R223&gt;" "</formula>
    </cfRule>
  </conditionalFormatting>
  <conditionalFormatting sqref="AS224">
    <cfRule type="expression" dxfId="2481" priority="1219">
      <formula>$R224&gt;" "</formula>
    </cfRule>
  </conditionalFormatting>
  <conditionalFormatting sqref="AS225">
    <cfRule type="expression" dxfId="2480" priority="1213">
      <formula>$R225&gt;" "</formula>
    </cfRule>
  </conditionalFormatting>
  <conditionalFormatting sqref="AS226">
    <cfRule type="expression" dxfId="2479" priority="1207">
      <formula>$R226&gt;" "</formula>
    </cfRule>
  </conditionalFormatting>
  <conditionalFormatting sqref="AS227">
    <cfRule type="expression" dxfId="2478" priority="1201">
      <formula>$R227&gt;" "</formula>
    </cfRule>
  </conditionalFormatting>
  <conditionalFormatting sqref="AS228">
    <cfRule type="expression" dxfId="2477" priority="1195">
      <formula>$R228&gt;" "</formula>
    </cfRule>
  </conditionalFormatting>
  <conditionalFormatting sqref="AS229">
    <cfRule type="expression" dxfId="2476" priority="1189">
      <formula>$R229&gt;" "</formula>
    </cfRule>
  </conditionalFormatting>
  <conditionalFormatting sqref="AS230">
    <cfRule type="expression" dxfId="2475" priority="1183">
      <formula>$R230&gt;" "</formula>
    </cfRule>
  </conditionalFormatting>
  <conditionalFormatting sqref="AS231">
    <cfRule type="expression" dxfId="2474" priority="1177">
      <formula>$R231&gt;" "</formula>
    </cfRule>
  </conditionalFormatting>
  <conditionalFormatting sqref="AS232">
    <cfRule type="expression" dxfId="2473" priority="1171">
      <formula>$R232&gt;" "</formula>
    </cfRule>
  </conditionalFormatting>
  <conditionalFormatting sqref="AS233">
    <cfRule type="expression" dxfId="2472" priority="1165">
      <formula>$R233&gt;" "</formula>
    </cfRule>
  </conditionalFormatting>
  <conditionalFormatting sqref="AS234">
    <cfRule type="expression" dxfId="2471" priority="1159">
      <formula>$R234&gt;" "</formula>
    </cfRule>
  </conditionalFormatting>
  <conditionalFormatting sqref="AS235">
    <cfRule type="expression" dxfId="2470" priority="1153">
      <formula>$R235&gt;" "</formula>
    </cfRule>
  </conditionalFormatting>
  <conditionalFormatting sqref="AS236">
    <cfRule type="expression" dxfId="2469" priority="1147">
      <formula>$R236&gt;" "</formula>
    </cfRule>
  </conditionalFormatting>
  <conditionalFormatting sqref="AS237">
    <cfRule type="expression" dxfId="2468" priority="1141">
      <formula>$R237&gt;" "</formula>
    </cfRule>
  </conditionalFormatting>
  <conditionalFormatting sqref="AS238">
    <cfRule type="expression" dxfId="2467" priority="1135">
      <formula>$R238&gt;" "</formula>
    </cfRule>
  </conditionalFormatting>
  <conditionalFormatting sqref="AS239">
    <cfRule type="expression" dxfId="2466" priority="1129">
      <formula>$R239&gt;" "</formula>
    </cfRule>
  </conditionalFormatting>
  <conditionalFormatting sqref="AS240">
    <cfRule type="expression" dxfId="2465" priority="1123">
      <formula>$R240&gt;" "</formula>
    </cfRule>
  </conditionalFormatting>
  <conditionalFormatting sqref="AS241">
    <cfRule type="expression" dxfId="2464" priority="1117">
      <formula>$R241&gt;" "</formula>
    </cfRule>
  </conditionalFormatting>
  <conditionalFormatting sqref="AS242">
    <cfRule type="expression" dxfId="2463" priority="1111">
      <formula>$R242&gt;" "</formula>
    </cfRule>
  </conditionalFormatting>
  <conditionalFormatting sqref="AS243">
    <cfRule type="expression" dxfId="2462" priority="1105">
      <formula>$R243&gt;" "</formula>
    </cfRule>
  </conditionalFormatting>
  <conditionalFormatting sqref="AS244">
    <cfRule type="expression" dxfId="2461" priority="1099">
      <formula>$R244&gt;" "</formula>
    </cfRule>
  </conditionalFormatting>
  <conditionalFormatting sqref="AS246">
    <cfRule type="expression" dxfId="2460" priority="1093">
      <formula>$R246&gt;" "</formula>
    </cfRule>
  </conditionalFormatting>
  <conditionalFormatting sqref="AS247">
    <cfRule type="expression" dxfId="2459" priority="1087">
      <formula>$R247&gt;" "</formula>
    </cfRule>
  </conditionalFormatting>
  <conditionalFormatting sqref="AS248">
    <cfRule type="expression" dxfId="2458" priority="1081">
      <formula>$R248&gt;" "</formula>
    </cfRule>
  </conditionalFormatting>
  <conditionalFormatting sqref="AS249">
    <cfRule type="expression" dxfId="2457" priority="1075">
      <formula>$R249&gt;" "</formula>
    </cfRule>
  </conditionalFormatting>
  <conditionalFormatting sqref="AS250">
    <cfRule type="expression" dxfId="2456" priority="1069">
      <formula>$R250&gt;" "</formula>
    </cfRule>
  </conditionalFormatting>
  <conditionalFormatting sqref="AS251">
    <cfRule type="expression" dxfId="2455" priority="1063">
      <formula>$R251&gt;" "</formula>
    </cfRule>
  </conditionalFormatting>
  <conditionalFormatting sqref="AS252">
    <cfRule type="expression" dxfId="2454" priority="1057">
      <formula>$R252&gt;" "</formula>
    </cfRule>
  </conditionalFormatting>
  <conditionalFormatting sqref="AS253">
    <cfRule type="expression" dxfId="2453" priority="1051">
      <formula>$R253&gt;" "</formula>
    </cfRule>
  </conditionalFormatting>
  <conditionalFormatting sqref="AS254">
    <cfRule type="expression" dxfId="2452" priority="1045">
      <formula>$R254&gt;" "</formula>
    </cfRule>
  </conditionalFormatting>
  <conditionalFormatting sqref="AS255">
    <cfRule type="expression" dxfId="2451" priority="1039">
      <formula>$R255&gt;" "</formula>
    </cfRule>
  </conditionalFormatting>
  <conditionalFormatting sqref="AS256">
    <cfRule type="expression" dxfId="2450" priority="1033">
      <formula>$R256&gt;" "</formula>
    </cfRule>
  </conditionalFormatting>
  <conditionalFormatting sqref="AS257">
    <cfRule type="expression" dxfId="2449" priority="1027">
      <formula>$R257&gt;" "</formula>
    </cfRule>
  </conditionalFormatting>
  <conditionalFormatting sqref="AS258">
    <cfRule type="expression" dxfId="2448" priority="1021">
      <formula>$R258&gt;" "</formula>
    </cfRule>
  </conditionalFormatting>
  <conditionalFormatting sqref="AS259">
    <cfRule type="expression" dxfId="2447" priority="1015">
      <formula>$R259&gt;" "</formula>
    </cfRule>
  </conditionalFormatting>
  <conditionalFormatting sqref="AS260">
    <cfRule type="expression" dxfId="2446" priority="1009">
      <formula>$R260&gt;" "</formula>
    </cfRule>
  </conditionalFormatting>
  <conditionalFormatting sqref="AS261">
    <cfRule type="expression" dxfId="2445" priority="1003">
      <formula>$R261&gt;" "</formula>
    </cfRule>
  </conditionalFormatting>
  <conditionalFormatting sqref="AS262">
    <cfRule type="expression" dxfId="2444" priority="997">
      <formula>$R262&gt;" "</formula>
    </cfRule>
  </conditionalFormatting>
  <conditionalFormatting sqref="AS263">
    <cfRule type="expression" dxfId="2443" priority="991">
      <formula>$R263&gt;" "</formula>
    </cfRule>
  </conditionalFormatting>
  <conditionalFormatting sqref="AS264">
    <cfRule type="expression" dxfId="2442" priority="985">
      <formula>$R264&gt;" "</formula>
    </cfRule>
  </conditionalFormatting>
  <conditionalFormatting sqref="AS265">
    <cfRule type="expression" dxfId="2441" priority="979">
      <formula>$R265&gt;" "</formula>
    </cfRule>
  </conditionalFormatting>
  <conditionalFormatting sqref="AS266">
    <cfRule type="expression" dxfId="2440" priority="973">
      <formula>$R266&gt;" "</formula>
    </cfRule>
  </conditionalFormatting>
  <conditionalFormatting sqref="AS267">
    <cfRule type="expression" dxfId="2439" priority="967">
      <formula>$R267&gt;" "</formula>
    </cfRule>
  </conditionalFormatting>
  <conditionalFormatting sqref="AS268">
    <cfRule type="expression" dxfId="2438" priority="961">
      <formula>$R268&gt;" "</formula>
    </cfRule>
  </conditionalFormatting>
  <conditionalFormatting sqref="AS269">
    <cfRule type="expression" dxfId="2437" priority="955">
      <formula>$R269&gt;" "</formula>
    </cfRule>
  </conditionalFormatting>
  <conditionalFormatting sqref="AS270">
    <cfRule type="expression" dxfId="2436" priority="949">
      <formula>$R270&gt;" "</formula>
    </cfRule>
  </conditionalFormatting>
  <conditionalFormatting sqref="AS272">
    <cfRule type="expression" dxfId="2435" priority="943">
      <formula>$R272&gt;" "</formula>
    </cfRule>
  </conditionalFormatting>
  <conditionalFormatting sqref="AS273">
    <cfRule type="expression" dxfId="2434" priority="937">
      <formula>$R273&gt;" "</formula>
    </cfRule>
  </conditionalFormatting>
  <conditionalFormatting sqref="AS274">
    <cfRule type="expression" dxfId="2433" priority="931">
      <formula>$R274&gt;" "</formula>
    </cfRule>
  </conditionalFormatting>
  <conditionalFormatting sqref="AS275">
    <cfRule type="expression" dxfId="2432" priority="925">
      <formula>$R275&gt;" "</formula>
    </cfRule>
  </conditionalFormatting>
  <conditionalFormatting sqref="AS276">
    <cfRule type="expression" dxfId="2431" priority="919">
      <formula>$R276&gt;" "</formula>
    </cfRule>
  </conditionalFormatting>
  <conditionalFormatting sqref="AS277">
    <cfRule type="expression" dxfId="2430" priority="913">
      <formula>$R277&gt;" "</formula>
    </cfRule>
  </conditionalFormatting>
  <conditionalFormatting sqref="AS278">
    <cfRule type="expression" dxfId="2429" priority="907">
      <formula>$R278&gt;" "</formula>
    </cfRule>
  </conditionalFormatting>
  <conditionalFormatting sqref="AS279">
    <cfRule type="expression" dxfId="2428" priority="901">
      <formula>$R279&gt;" "</formula>
    </cfRule>
  </conditionalFormatting>
  <conditionalFormatting sqref="AS280">
    <cfRule type="expression" dxfId="2427" priority="895">
      <formula>$R280&gt;" "</formula>
    </cfRule>
  </conditionalFormatting>
  <conditionalFormatting sqref="AS281">
    <cfRule type="expression" dxfId="2426" priority="889">
      <formula>$R281&gt;" "</formula>
    </cfRule>
  </conditionalFormatting>
  <conditionalFormatting sqref="AS282">
    <cfRule type="expression" dxfId="2425" priority="883">
      <formula>$R282&gt;" "</formula>
    </cfRule>
  </conditionalFormatting>
  <conditionalFormatting sqref="AS283">
    <cfRule type="expression" dxfId="2424" priority="877">
      <formula>$R283&gt;" "</formula>
    </cfRule>
  </conditionalFormatting>
  <conditionalFormatting sqref="AS284">
    <cfRule type="expression" dxfId="2423" priority="871">
      <formula>$R284&gt;" "</formula>
    </cfRule>
  </conditionalFormatting>
  <conditionalFormatting sqref="AS285">
    <cfRule type="expression" dxfId="2422" priority="865">
      <formula>$R285&gt;" "</formula>
    </cfRule>
  </conditionalFormatting>
  <conditionalFormatting sqref="AS286">
    <cfRule type="expression" dxfId="2421" priority="859">
      <formula>$R286&gt;" "</formula>
    </cfRule>
  </conditionalFormatting>
  <conditionalFormatting sqref="AS287">
    <cfRule type="expression" dxfId="2420" priority="853">
      <formula>$R287&gt;" "</formula>
    </cfRule>
  </conditionalFormatting>
  <conditionalFormatting sqref="AS288">
    <cfRule type="expression" dxfId="2419" priority="847">
      <formula>$R288&gt;" "</formula>
    </cfRule>
  </conditionalFormatting>
  <conditionalFormatting sqref="AS289">
    <cfRule type="expression" dxfId="2418" priority="841">
      <formula>$R289&gt;" "</formula>
    </cfRule>
  </conditionalFormatting>
  <conditionalFormatting sqref="AS290">
    <cfRule type="expression" dxfId="2417" priority="835">
      <formula>$R290&gt;" "</formula>
    </cfRule>
  </conditionalFormatting>
  <conditionalFormatting sqref="AS291">
    <cfRule type="expression" dxfId="2416" priority="829">
      <formula>$R291&gt;" "</formula>
    </cfRule>
  </conditionalFormatting>
  <conditionalFormatting sqref="AS292">
    <cfRule type="expression" dxfId="2415" priority="823">
      <formula>$R292&gt;" "</formula>
    </cfRule>
  </conditionalFormatting>
  <conditionalFormatting sqref="AS293">
    <cfRule type="expression" dxfId="2414" priority="817">
      <formula>$R293&gt;" "</formula>
    </cfRule>
  </conditionalFormatting>
  <conditionalFormatting sqref="AS294">
    <cfRule type="expression" dxfId="2413" priority="811">
      <formula>$R294&gt;" "</formula>
    </cfRule>
  </conditionalFormatting>
  <conditionalFormatting sqref="AS295">
    <cfRule type="expression" dxfId="2412" priority="805">
      <formula>$R295&gt;" "</formula>
    </cfRule>
  </conditionalFormatting>
  <conditionalFormatting sqref="AS296">
    <cfRule type="expression" dxfId="2411" priority="799">
      <formula>$R296&gt;" "</formula>
    </cfRule>
  </conditionalFormatting>
  <conditionalFormatting sqref="AS298">
    <cfRule type="expression" dxfId="2410" priority="793">
      <formula>$R298&gt;" "</formula>
    </cfRule>
  </conditionalFormatting>
  <conditionalFormatting sqref="AS299">
    <cfRule type="expression" dxfId="2409" priority="787">
      <formula>$R299&gt;" "</formula>
    </cfRule>
  </conditionalFormatting>
  <conditionalFormatting sqref="AS300">
    <cfRule type="expression" dxfId="2408" priority="781">
      <formula>$R300&gt;" "</formula>
    </cfRule>
  </conditionalFormatting>
  <conditionalFormatting sqref="AS301">
    <cfRule type="expression" dxfId="2407" priority="775">
      <formula>$R301&gt;" "</formula>
    </cfRule>
  </conditionalFormatting>
  <conditionalFormatting sqref="AS302">
    <cfRule type="expression" dxfId="2406" priority="769">
      <formula>$R302&gt;" "</formula>
    </cfRule>
  </conditionalFormatting>
  <conditionalFormatting sqref="AS303">
    <cfRule type="expression" dxfId="2405" priority="763">
      <formula>$R303&gt;" "</formula>
    </cfRule>
  </conditionalFormatting>
  <conditionalFormatting sqref="AS304">
    <cfRule type="expression" dxfId="2404" priority="757">
      <formula>$R304&gt;" "</formula>
    </cfRule>
  </conditionalFormatting>
  <conditionalFormatting sqref="AS305">
    <cfRule type="expression" dxfId="2403" priority="751">
      <formula>$R305&gt;" "</formula>
    </cfRule>
  </conditionalFormatting>
  <conditionalFormatting sqref="AS306">
    <cfRule type="expression" dxfId="2402" priority="745">
      <formula>$R306&gt;" "</formula>
    </cfRule>
  </conditionalFormatting>
  <conditionalFormatting sqref="AS307">
    <cfRule type="expression" dxfId="2401" priority="739">
      <formula>$R307&gt;" "</formula>
    </cfRule>
  </conditionalFormatting>
  <conditionalFormatting sqref="AS308">
    <cfRule type="expression" dxfId="2400" priority="733">
      <formula>$R308&gt;" "</formula>
    </cfRule>
  </conditionalFormatting>
  <conditionalFormatting sqref="AS309">
    <cfRule type="expression" dxfId="2399" priority="727">
      <formula>$R309&gt;" "</formula>
    </cfRule>
  </conditionalFormatting>
  <conditionalFormatting sqref="AS310">
    <cfRule type="expression" dxfId="2398" priority="721">
      <formula>$R310&gt;" "</formula>
    </cfRule>
  </conditionalFormatting>
  <conditionalFormatting sqref="AS311">
    <cfRule type="expression" dxfId="2397" priority="715">
      <formula>$R311&gt;" "</formula>
    </cfRule>
  </conditionalFormatting>
  <conditionalFormatting sqref="AS312">
    <cfRule type="expression" dxfId="2396" priority="709">
      <formula>$R312&gt;" "</formula>
    </cfRule>
  </conditionalFormatting>
  <conditionalFormatting sqref="AS313">
    <cfRule type="expression" dxfId="2395" priority="703">
      <formula>$R313&gt;" "</formula>
    </cfRule>
  </conditionalFormatting>
  <conditionalFormatting sqref="AS314">
    <cfRule type="expression" dxfId="2394" priority="697">
      <formula>$R314&gt;" "</formula>
    </cfRule>
  </conditionalFormatting>
  <conditionalFormatting sqref="AS315">
    <cfRule type="expression" dxfId="2393" priority="691">
      <formula>$R315&gt;" "</formula>
    </cfRule>
  </conditionalFormatting>
  <conditionalFormatting sqref="AS316">
    <cfRule type="expression" dxfId="2392" priority="685">
      <formula>$R316&gt;" "</formula>
    </cfRule>
  </conditionalFormatting>
  <conditionalFormatting sqref="AS317">
    <cfRule type="expression" dxfId="2391" priority="679">
      <formula>$R317&gt;" "</formula>
    </cfRule>
  </conditionalFormatting>
  <conditionalFormatting sqref="AS318">
    <cfRule type="expression" dxfId="2390" priority="673">
      <formula>$R318&gt;" "</formula>
    </cfRule>
  </conditionalFormatting>
  <conditionalFormatting sqref="AS319">
    <cfRule type="expression" dxfId="2389" priority="667">
      <formula>$R319&gt;" "</formula>
    </cfRule>
  </conditionalFormatting>
  <conditionalFormatting sqref="AS320">
    <cfRule type="expression" dxfId="2388" priority="661">
      <formula>$R320&gt;" "</formula>
    </cfRule>
  </conditionalFormatting>
  <conditionalFormatting sqref="AS321">
    <cfRule type="expression" dxfId="2387" priority="655">
      <formula>$R321&gt;" "</formula>
    </cfRule>
  </conditionalFormatting>
  <conditionalFormatting sqref="AS322">
    <cfRule type="expression" dxfId="2386" priority="649">
      <formula>$R322&gt;" "</formula>
    </cfRule>
  </conditionalFormatting>
  <conditionalFormatting sqref="R272:R296 R246:R270 R220:R244 R194:R218 R175:R192 R145:R151 R116:R132 R90:R100 R64:R88 R27:R36 R38:R62 R153:R154 R134:R140 R113:R114 R157:R166">
    <cfRule type="expression" dxfId="2385" priority="637">
      <formula>BG27="SIM"</formula>
    </cfRule>
  </conditionalFormatting>
  <conditionalFormatting sqref="R27">
    <cfRule type="expression" dxfId="2384" priority="610">
      <formula>J27="SIM"</formula>
    </cfRule>
    <cfRule type="expression" dxfId="2383" priority="611">
      <formula>H27="SIM"</formula>
    </cfRule>
  </conditionalFormatting>
  <conditionalFormatting sqref="R298:R322">
    <cfRule type="expression" dxfId="2382" priority="609">
      <formula>BG298="SIM"</formula>
    </cfRule>
  </conditionalFormatting>
  <conditionalFormatting sqref="R298:R322 R272:R296 R246:R270 R220:R244 R194:R218 R175:R192 R145:R151 R116:R132 R90:R100 R64:R88 R27:R36 R38:R62 R153:R154 R134:R140 R113:R114 R157:R166">
    <cfRule type="expression" dxfId="2381" priority="607">
      <formula>J27="SIM"</formula>
    </cfRule>
    <cfRule type="expression" dxfId="2380" priority="608">
      <formula>H27="SIM"</formula>
    </cfRule>
  </conditionalFormatting>
  <conditionalFormatting sqref="U89">
    <cfRule type="cellIs" dxfId="2379" priority="595" operator="between">
      <formula>1</formula>
      <formula>14</formula>
    </cfRule>
  </conditionalFormatting>
  <conditionalFormatting sqref="U37">
    <cfRule type="cellIs" dxfId="2378" priority="604" operator="between">
      <formula>1</formula>
      <formula>14</formula>
    </cfRule>
  </conditionalFormatting>
  <conditionalFormatting sqref="U63">
    <cfRule type="cellIs" dxfId="2377" priority="596" operator="between">
      <formula>1</formula>
      <formula>14</formula>
    </cfRule>
  </conditionalFormatting>
  <conditionalFormatting sqref="U115">
    <cfRule type="cellIs" dxfId="2376" priority="594" operator="between">
      <formula>1</formula>
      <formula>14</formula>
    </cfRule>
  </conditionalFormatting>
  <conditionalFormatting sqref="U141">
    <cfRule type="cellIs" dxfId="2375" priority="593" operator="between">
      <formula>1</formula>
      <formula>14</formula>
    </cfRule>
  </conditionalFormatting>
  <conditionalFormatting sqref="U167">
    <cfRule type="cellIs" dxfId="2374" priority="592" operator="between">
      <formula>1</formula>
      <formula>14</formula>
    </cfRule>
  </conditionalFormatting>
  <conditionalFormatting sqref="U193">
    <cfRule type="cellIs" dxfId="2373" priority="591" operator="between">
      <formula>1</formula>
      <formula>14</formula>
    </cfRule>
  </conditionalFormatting>
  <conditionalFormatting sqref="U219">
    <cfRule type="cellIs" dxfId="2372" priority="590" operator="between">
      <formula>1</formula>
      <formula>14</formula>
    </cfRule>
  </conditionalFormatting>
  <conditionalFormatting sqref="U245">
    <cfRule type="cellIs" dxfId="2371" priority="589" operator="between">
      <formula>1</formula>
      <formula>14</formula>
    </cfRule>
  </conditionalFormatting>
  <conditionalFormatting sqref="U271">
    <cfRule type="cellIs" dxfId="2370" priority="588" operator="between">
      <formula>1</formula>
      <formula>14</formula>
    </cfRule>
  </conditionalFormatting>
  <conditionalFormatting sqref="U297">
    <cfRule type="cellIs" dxfId="2369" priority="587" operator="between">
      <formula>1</formula>
      <formula>14</formula>
    </cfRule>
  </conditionalFormatting>
  <conditionalFormatting sqref="AE43">
    <cfRule type="containsText" dxfId="2368" priority="586" operator="containsText" text="NÃO">
      <formula>NOT(ISERROR(SEARCH("NÃO",AE43)))</formula>
    </cfRule>
  </conditionalFormatting>
  <conditionalFormatting sqref="AE75">
    <cfRule type="containsText" dxfId="2367" priority="494" operator="containsText" text="NÃO">
      <formula>NOT(ISERROR(SEARCH("NÃO",AE75)))</formula>
    </cfRule>
  </conditionalFormatting>
  <conditionalFormatting sqref="AF43">
    <cfRule type="containsText" dxfId="2366" priority="584" operator="containsText" text="NÃO">
      <formula>NOT(ISERROR(SEARCH("NÃO",AF43)))</formula>
    </cfRule>
  </conditionalFormatting>
  <conditionalFormatting sqref="AB48:AD48">
    <cfRule type="containsText" dxfId="2365" priority="583" operator="containsText" text="NÃO">
      <formula>NOT(ISERROR(SEARCH("NÃO",AB48)))</formula>
    </cfRule>
  </conditionalFormatting>
  <conditionalFormatting sqref="AB49">
    <cfRule type="containsText" dxfId="2364" priority="582" operator="containsText" text="NÃO">
      <formula>NOT(ISERROR(SEARCH("NÃO",AB49)))</formula>
    </cfRule>
  </conditionalFormatting>
  <conditionalFormatting sqref="AC49">
    <cfRule type="containsText" dxfId="2363" priority="581" operator="containsText" text="NÃO">
      <formula>NOT(ISERROR(SEARCH("NÃO",AC49)))</formula>
    </cfRule>
  </conditionalFormatting>
  <conditionalFormatting sqref="AD49">
    <cfRule type="containsText" dxfId="2362" priority="580" operator="containsText" text="NÃO">
      <formula>NOT(ISERROR(SEARCH("NÃO",AD49)))</formula>
    </cfRule>
  </conditionalFormatting>
  <conditionalFormatting sqref="AE49">
    <cfRule type="containsText" dxfId="2361" priority="579" operator="containsText" text="NÃO">
      <formula>NOT(ISERROR(SEARCH("NÃO",AE49)))</formula>
    </cfRule>
  </conditionalFormatting>
  <conditionalFormatting sqref="AE74">
    <cfRule type="containsText" dxfId="2360" priority="499" operator="containsText" text="NÃO">
      <formula>NOT(ISERROR(SEARCH("NÃO",AE74)))</formula>
    </cfRule>
  </conditionalFormatting>
  <conditionalFormatting sqref="AC50">
    <cfRule type="containsText" dxfId="2359" priority="577" operator="containsText" text="NÃO">
      <formula>NOT(ISERROR(SEARCH("NÃO",AC50)))</formula>
    </cfRule>
  </conditionalFormatting>
  <conditionalFormatting sqref="AD50">
    <cfRule type="containsText" dxfId="2358" priority="576" operator="containsText" text="NÃO">
      <formula>NOT(ISERROR(SEARCH("NÃO",AD50)))</formula>
    </cfRule>
  </conditionalFormatting>
  <conditionalFormatting sqref="AE50">
    <cfRule type="containsText" dxfId="2357" priority="575" operator="containsText" text="NÃO">
      <formula>NOT(ISERROR(SEARCH("NÃO",AE50)))</formula>
    </cfRule>
  </conditionalFormatting>
  <conditionalFormatting sqref="AF50">
    <cfRule type="containsText" dxfId="2356" priority="574" operator="containsText" text="NÃO">
      <formula>NOT(ISERROR(SEARCH("NÃO",AF50)))</formula>
    </cfRule>
  </conditionalFormatting>
  <conditionalFormatting sqref="AF117">
    <cfRule type="containsText" dxfId="2355" priority="448" operator="containsText" text="NÃO">
      <formula>NOT(ISERROR(SEARCH("NÃO",AF117)))</formula>
    </cfRule>
  </conditionalFormatting>
  <conditionalFormatting sqref="AB50">
    <cfRule type="containsText" dxfId="2354" priority="572" operator="containsText" text="NÃO">
      <formula>NOT(ISERROR(SEARCH("NÃO",AB50)))</formula>
    </cfRule>
  </conditionalFormatting>
  <conditionalFormatting sqref="AC51">
    <cfRule type="containsText" dxfId="2353" priority="571" operator="containsText" text="NÃO">
      <formula>NOT(ISERROR(SEARCH("NÃO",AC51)))</formula>
    </cfRule>
  </conditionalFormatting>
  <conditionalFormatting sqref="AB51">
    <cfRule type="containsText" dxfId="2352" priority="570" operator="containsText" text="NÃO">
      <formula>NOT(ISERROR(SEARCH("NÃO",AB51)))</formula>
    </cfRule>
  </conditionalFormatting>
  <conditionalFormatting sqref="AD51">
    <cfRule type="containsText" dxfId="2351" priority="569" operator="containsText" text="NÃO">
      <formula>NOT(ISERROR(SEARCH("NÃO",AD51)))</formula>
    </cfRule>
  </conditionalFormatting>
  <conditionalFormatting sqref="AE51">
    <cfRule type="containsText" dxfId="2350" priority="567" operator="containsText" text="NÃO">
      <formula>NOT(ISERROR(SEARCH("NÃO",AE51)))</formula>
    </cfRule>
  </conditionalFormatting>
  <conditionalFormatting sqref="AF51">
    <cfRule type="containsText" dxfId="2349" priority="566" operator="containsText" text="NÃO">
      <formula>NOT(ISERROR(SEARCH("NÃO",AF51)))</formula>
    </cfRule>
  </conditionalFormatting>
  <conditionalFormatting sqref="AB52">
    <cfRule type="containsText" dxfId="2348" priority="565" operator="containsText" text="NÃO">
      <formula>NOT(ISERROR(SEARCH("NÃO",AB52)))</formula>
    </cfRule>
  </conditionalFormatting>
  <conditionalFormatting sqref="AC52">
    <cfRule type="containsText" dxfId="2347" priority="564" operator="containsText" text="NÃO">
      <formula>NOT(ISERROR(SEARCH("NÃO",AC52)))</formula>
    </cfRule>
  </conditionalFormatting>
  <conditionalFormatting sqref="AD52">
    <cfRule type="containsText" dxfId="2346" priority="563" operator="containsText" text="NÃO">
      <formula>NOT(ISERROR(SEARCH("NÃO",AD52)))</formula>
    </cfRule>
  </conditionalFormatting>
  <conditionalFormatting sqref="AE52">
    <cfRule type="containsText" dxfId="2345" priority="562" operator="containsText" text="NÃO">
      <formula>NOT(ISERROR(SEARCH("NÃO",AE52)))</formula>
    </cfRule>
  </conditionalFormatting>
  <conditionalFormatting sqref="AF52">
    <cfRule type="containsText" dxfId="2344" priority="561" operator="containsText" text="NÃO">
      <formula>NOT(ISERROR(SEARCH("NÃO",AF52)))</formula>
    </cfRule>
  </conditionalFormatting>
  <conditionalFormatting sqref="AB53">
    <cfRule type="containsText" dxfId="2343" priority="560" operator="containsText" text="NÃO">
      <formula>NOT(ISERROR(SEARCH("NÃO",AB53)))</formula>
    </cfRule>
  </conditionalFormatting>
  <conditionalFormatting sqref="AC53">
    <cfRule type="containsText" dxfId="2342" priority="559" operator="containsText" text="NÃO">
      <formula>NOT(ISERROR(SEARCH("NÃO",AC53)))</formula>
    </cfRule>
  </conditionalFormatting>
  <conditionalFormatting sqref="AD53">
    <cfRule type="containsText" dxfId="2341" priority="558" operator="containsText" text="NÃO">
      <formula>NOT(ISERROR(SEARCH("NÃO",AD53)))</formula>
    </cfRule>
  </conditionalFormatting>
  <conditionalFormatting sqref="AE53">
    <cfRule type="containsText" dxfId="2340" priority="557" operator="containsText" text="NÃO">
      <formula>NOT(ISERROR(SEARCH("NÃO",AE53)))</formula>
    </cfRule>
  </conditionalFormatting>
  <conditionalFormatting sqref="AF53">
    <cfRule type="containsText" dxfId="2339" priority="556" operator="containsText" text="NÃO">
      <formula>NOT(ISERROR(SEARCH("NÃO",AF53)))</formula>
    </cfRule>
  </conditionalFormatting>
  <conditionalFormatting sqref="AB54">
    <cfRule type="containsText" dxfId="2338" priority="555" operator="containsText" text="NÃO">
      <formula>NOT(ISERROR(SEARCH("NÃO",AB54)))</formula>
    </cfRule>
  </conditionalFormatting>
  <conditionalFormatting sqref="AC54">
    <cfRule type="containsText" dxfId="2337" priority="553" operator="containsText" text="NÃO">
      <formula>NOT(ISERROR(SEARCH("NÃO",AC54)))</formula>
    </cfRule>
  </conditionalFormatting>
  <conditionalFormatting sqref="AD54">
    <cfRule type="containsText" dxfId="2336" priority="552" operator="containsText" text="NÃO">
      <formula>NOT(ISERROR(SEARCH("NÃO",AD54)))</formula>
    </cfRule>
  </conditionalFormatting>
  <conditionalFormatting sqref="AE54">
    <cfRule type="containsText" dxfId="2335" priority="551" operator="containsText" text="NÃO">
      <formula>NOT(ISERROR(SEARCH("NÃO",AE54)))</formula>
    </cfRule>
  </conditionalFormatting>
  <conditionalFormatting sqref="AF54">
    <cfRule type="containsText" dxfId="2334" priority="550" operator="containsText" text="NÃO">
      <formula>NOT(ISERROR(SEARCH("NÃO",AF54)))</formula>
    </cfRule>
  </conditionalFormatting>
  <conditionalFormatting sqref="AE64">
    <cfRule type="containsText" dxfId="2333" priority="549" operator="containsText" text="NÃO">
      <formula>NOT(ISERROR(SEARCH("NÃO",AE64)))</formula>
    </cfRule>
  </conditionalFormatting>
  <conditionalFormatting sqref="AB65:AD65">
    <cfRule type="containsText" dxfId="2332" priority="547" operator="containsText" text="NÃO">
      <formula>NOT(ISERROR(SEARCH("NÃO",AB65)))</formula>
    </cfRule>
  </conditionalFormatting>
  <conditionalFormatting sqref="AE65">
    <cfRule type="containsText" dxfId="2331" priority="546" operator="containsText" text="NÃO">
      <formula>NOT(ISERROR(SEARCH("NÃO",AE65)))</formula>
    </cfRule>
  </conditionalFormatting>
  <conditionalFormatting sqref="AF65">
    <cfRule type="containsText" dxfId="2330" priority="545" operator="containsText" text="NÃO">
      <formula>NOT(ISERROR(SEARCH("NÃO",AF65)))</formula>
    </cfRule>
  </conditionalFormatting>
  <conditionalFormatting sqref="AB66">
    <cfRule type="containsText" dxfId="2329" priority="544" operator="containsText" text="NÃO">
      <formula>NOT(ISERROR(SEARCH("NÃO",AB66)))</formula>
    </cfRule>
  </conditionalFormatting>
  <conditionalFormatting sqref="AC66">
    <cfRule type="containsText" dxfId="2328" priority="543" operator="containsText" text="NÃO">
      <formula>NOT(ISERROR(SEARCH("NÃO",AC66)))</formula>
    </cfRule>
  </conditionalFormatting>
  <conditionalFormatting sqref="AE66">
    <cfRule type="containsText" dxfId="2327" priority="542" operator="containsText" text="NÃO">
      <formula>NOT(ISERROR(SEARCH("NÃO",AE66)))</formula>
    </cfRule>
  </conditionalFormatting>
  <conditionalFormatting sqref="AD66">
    <cfRule type="containsText" dxfId="2326" priority="541" operator="containsText" text="NÃO">
      <formula>NOT(ISERROR(SEARCH("NÃO",AD66)))</formula>
    </cfRule>
  </conditionalFormatting>
  <conditionalFormatting sqref="AF66">
    <cfRule type="containsText" dxfId="2325" priority="540" operator="containsText" text="NÃO">
      <formula>NOT(ISERROR(SEARCH("NÃO",AF66)))</formula>
    </cfRule>
  </conditionalFormatting>
  <conditionalFormatting sqref="AB67">
    <cfRule type="containsText" dxfId="2324" priority="539" operator="containsText" text="NÃO">
      <formula>NOT(ISERROR(SEARCH("NÃO",AB67)))</formula>
    </cfRule>
  </conditionalFormatting>
  <conditionalFormatting sqref="AC67">
    <cfRule type="containsText" dxfId="2323" priority="538" operator="containsText" text="NÃO">
      <formula>NOT(ISERROR(SEARCH("NÃO",AC67)))</formula>
    </cfRule>
  </conditionalFormatting>
  <conditionalFormatting sqref="AE67">
    <cfRule type="containsText" dxfId="2322" priority="537" operator="containsText" text="NÃO">
      <formula>NOT(ISERROR(SEARCH("NÃO",AE67)))</formula>
    </cfRule>
  </conditionalFormatting>
  <conditionalFormatting sqref="AD67">
    <cfRule type="containsText" dxfId="2321" priority="536" operator="containsText" text="NÃO">
      <formula>NOT(ISERROR(SEARCH("NÃO",AD67)))</formula>
    </cfRule>
  </conditionalFormatting>
  <conditionalFormatting sqref="AF67">
    <cfRule type="containsText" dxfId="2320" priority="535" operator="containsText" text="NÃO">
      <formula>NOT(ISERROR(SEARCH("NÃO",AF67)))</formula>
    </cfRule>
  </conditionalFormatting>
  <conditionalFormatting sqref="AB68">
    <cfRule type="containsText" dxfId="2319" priority="534" operator="containsText" text="NÃO">
      <formula>NOT(ISERROR(SEARCH("NÃO",AB68)))</formula>
    </cfRule>
  </conditionalFormatting>
  <conditionalFormatting sqref="AC68">
    <cfRule type="containsText" dxfId="2318" priority="533" operator="containsText" text="NÃO">
      <formula>NOT(ISERROR(SEARCH("NÃO",AC68)))</formula>
    </cfRule>
  </conditionalFormatting>
  <conditionalFormatting sqref="AD68">
    <cfRule type="containsText" dxfId="2317" priority="532" operator="containsText" text="NÃO">
      <formula>NOT(ISERROR(SEARCH("NÃO",AD68)))</formula>
    </cfRule>
  </conditionalFormatting>
  <conditionalFormatting sqref="AE68">
    <cfRule type="containsText" dxfId="2316" priority="531" operator="containsText" text="NÃO">
      <formula>NOT(ISERROR(SEARCH("NÃO",AE68)))</formula>
    </cfRule>
  </conditionalFormatting>
  <conditionalFormatting sqref="AF68">
    <cfRule type="containsText" dxfId="2315" priority="530" operator="containsText" text="NÃO">
      <formula>NOT(ISERROR(SEARCH("NÃO",AF68)))</formula>
    </cfRule>
  </conditionalFormatting>
  <conditionalFormatting sqref="AB69">
    <cfRule type="containsText" dxfId="2314" priority="529" operator="containsText" text="NÃO">
      <formula>NOT(ISERROR(SEARCH("NÃO",AB69)))</formula>
    </cfRule>
  </conditionalFormatting>
  <conditionalFormatting sqref="AC69">
    <cfRule type="containsText" dxfId="2313" priority="528" operator="containsText" text="NÃO">
      <formula>NOT(ISERROR(SEARCH("NÃO",AC69)))</formula>
    </cfRule>
  </conditionalFormatting>
  <conditionalFormatting sqref="AD69">
    <cfRule type="containsText" dxfId="2312" priority="527" operator="containsText" text="NÃO">
      <formula>NOT(ISERROR(SEARCH("NÃO",AD69)))</formula>
    </cfRule>
  </conditionalFormatting>
  <conditionalFormatting sqref="AE69">
    <cfRule type="containsText" dxfId="2311" priority="526" operator="containsText" text="NÃO">
      <formula>NOT(ISERROR(SEARCH("NÃO",AE69)))</formula>
    </cfRule>
  </conditionalFormatting>
  <conditionalFormatting sqref="AF69">
    <cfRule type="containsText" dxfId="2310" priority="525" operator="containsText" text="NÃO">
      <formula>NOT(ISERROR(SEARCH("NÃO",AF69)))</formula>
    </cfRule>
  </conditionalFormatting>
  <conditionalFormatting sqref="AB70">
    <cfRule type="containsText" dxfId="2309" priority="524" operator="containsText" text="NÃO">
      <formula>NOT(ISERROR(SEARCH("NÃO",AB70)))</formula>
    </cfRule>
  </conditionalFormatting>
  <conditionalFormatting sqref="AC70">
    <cfRule type="containsText" dxfId="2308" priority="523" operator="containsText" text="NÃO">
      <formula>NOT(ISERROR(SEARCH("NÃO",AC70)))</formula>
    </cfRule>
  </conditionalFormatting>
  <conditionalFormatting sqref="AD70">
    <cfRule type="containsText" dxfId="2307" priority="522" operator="containsText" text="NÃO">
      <formula>NOT(ISERROR(SEARCH("NÃO",AD70)))</formula>
    </cfRule>
  </conditionalFormatting>
  <conditionalFormatting sqref="AE70">
    <cfRule type="containsText" dxfId="2306" priority="521" operator="containsText" text="NÃO">
      <formula>NOT(ISERROR(SEARCH("NÃO",AE70)))</formula>
    </cfRule>
  </conditionalFormatting>
  <conditionalFormatting sqref="AF70">
    <cfRule type="containsText" dxfId="2305" priority="520" operator="containsText" text="NÃO">
      <formula>NOT(ISERROR(SEARCH("NÃO",AF70)))</formula>
    </cfRule>
  </conditionalFormatting>
  <conditionalFormatting sqref="AB71">
    <cfRule type="containsText" dxfId="2304" priority="519" operator="containsText" text="NÃO">
      <formula>NOT(ISERROR(SEARCH("NÃO",AB71)))</formula>
    </cfRule>
  </conditionalFormatting>
  <conditionalFormatting sqref="AC71">
    <cfRule type="containsText" dxfId="2303" priority="518" operator="containsText" text="NÃO">
      <formula>NOT(ISERROR(SEARCH("NÃO",AC71)))</formula>
    </cfRule>
  </conditionalFormatting>
  <conditionalFormatting sqref="AD71">
    <cfRule type="containsText" dxfId="2302" priority="517" operator="containsText" text="NÃO">
      <formula>NOT(ISERROR(SEARCH("NÃO",AD71)))</formula>
    </cfRule>
  </conditionalFormatting>
  <conditionalFormatting sqref="AE71">
    <cfRule type="containsText" dxfId="2301" priority="516" operator="containsText" text="NÃO">
      <formula>NOT(ISERROR(SEARCH("NÃO",AE71)))</formula>
    </cfRule>
  </conditionalFormatting>
  <conditionalFormatting sqref="AF71">
    <cfRule type="containsText" dxfId="2300" priority="514" operator="containsText" text="NÃO">
      <formula>NOT(ISERROR(SEARCH("NÃO",AF71)))</formula>
    </cfRule>
  </conditionalFormatting>
  <conditionalFormatting sqref="AB72">
    <cfRule type="containsText" dxfId="2299" priority="513" operator="containsText" text="NÃO">
      <formula>NOT(ISERROR(SEARCH("NÃO",AB72)))</formula>
    </cfRule>
  </conditionalFormatting>
  <conditionalFormatting sqref="AC72">
    <cfRule type="containsText" dxfId="2298" priority="512" operator="containsText" text="NÃO">
      <formula>NOT(ISERROR(SEARCH("NÃO",AC72)))</formula>
    </cfRule>
  </conditionalFormatting>
  <conditionalFormatting sqref="AD72">
    <cfRule type="containsText" dxfId="2297" priority="509" operator="containsText" text="NÃO">
      <formula>NOT(ISERROR(SEARCH("NÃO",AD72)))</formula>
    </cfRule>
  </conditionalFormatting>
  <conditionalFormatting sqref="AE72">
    <cfRule type="containsText" dxfId="2296" priority="508" operator="containsText" text="NÃO">
      <formula>NOT(ISERROR(SEARCH("NÃO",AE72)))</formula>
    </cfRule>
  </conditionalFormatting>
  <conditionalFormatting sqref="AF72">
    <cfRule type="containsText" dxfId="2295" priority="507" operator="containsText" text="NÃO">
      <formula>NOT(ISERROR(SEARCH("NÃO",AF72)))</formula>
    </cfRule>
  </conditionalFormatting>
  <conditionalFormatting sqref="AB73">
    <cfRule type="containsText" dxfId="2294" priority="506" operator="containsText" text="NÃO">
      <formula>NOT(ISERROR(SEARCH("NÃO",AB73)))</formula>
    </cfRule>
  </conditionalFormatting>
  <conditionalFormatting sqref="AE98">
    <cfRule type="containsText" dxfId="2293" priority="458" operator="containsText" text="NÃO">
      <formula>NOT(ISERROR(SEARCH("NÃO",AE98)))</formula>
    </cfRule>
  </conditionalFormatting>
  <conditionalFormatting sqref="AD73">
    <cfRule type="containsText" dxfId="2292" priority="504" operator="containsText" text="NÃO">
      <formula>NOT(ISERROR(SEARCH("NÃO",AD73)))</formula>
    </cfRule>
  </conditionalFormatting>
  <conditionalFormatting sqref="AE73">
    <cfRule type="containsText" dxfId="2291" priority="503" operator="containsText" text="NÃO">
      <formula>NOT(ISERROR(SEARCH("NÃO",AE73)))</formula>
    </cfRule>
  </conditionalFormatting>
  <conditionalFormatting sqref="AB74">
    <cfRule type="containsText" dxfId="2290" priority="502" operator="containsText" text="NÃO">
      <formula>NOT(ISERROR(SEARCH("NÃO",AB74)))</formula>
    </cfRule>
  </conditionalFormatting>
  <conditionalFormatting sqref="AE116">
    <cfRule type="containsText" dxfId="2289" priority="452" operator="containsText" text="NÃO">
      <formula>NOT(ISERROR(SEARCH("NÃO",AE116)))</formula>
    </cfRule>
  </conditionalFormatting>
  <conditionalFormatting sqref="AD74">
    <cfRule type="containsText" dxfId="2288" priority="500" operator="containsText" text="NÃO">
      <formula>NOT(ISERROR(SEARCH("NÃO",AD74)))</formula>
    </cfRule>
  </conditionalFormatting>
  <conditionalFormatting sqref="AF74">
    <cfRule type="containsText" dxfId="2287" priority="498" operator="containsText" text="NÃO">
      <formula>NOT(ISERROR(SEARCH("NÃO",AF74)))</formula>
    </cfRule>
  </conditionalFormatting>
  <conditionalFormatting sqref="AB75">
    <cfRule type="containsText" dxfId="2286" priority="497" operator="containsText" text="NÃO">
      <formula>NOT(ISERROR(SEARCH("NÃO",AB75)))</formula>
    </cfRule>
  </conditionalFormatting>
  <conditionalFormatting sqref="AD75">
    <cfRule type="containsText" dxfId="2285" priority="495" operator="containsText" text="NÃO">
      <formula>NOT(ISERROR(SEARCH("NÃO",AD75)))</formula>
    </cfRule>
  </conditionalFormatting>
  <conditionalFormatting sqref="AB76">
    <cfRule type="containsText" dxfId="2284" priority="493" operator="containsText" text="NÃO">
      <formula>NOT(ISERROR(SEARCH("NÃO",AB76)))</formula>
    </cfRule>
  </conditionalFormatting>
  <conditionalFormatting sqref="AD119">
    <cfRule type="containsText" dxfId="2283" priority="442" operator="containsText" text="NÃO">
      <formula>NOT(ISERROR(SEARCH("NÃO",AD119)))</formula>
    </cfRule>
  </conditionalFormatting>
  <conditionalFormatting sqref="AD76">
    <cfRule type="containsText" dxfId="2282" priority="491" operator="containsText" text="NÃO">
      <formula>NOT(ISERROR(SEARCH("NÃO",AD76)))</formula>
    </cfRule>
  </conditionalFormatting>
  <conditionalFormatting sqref="AE76">
    <cfRule type="containsText" dxfId="2281" priority="490" operator="containsText" text="NÃO">
      <formula>NOT(ISERROR(SEARCH("NÃO",AE76)))</formula>
    </cfRule>
  </conditionalFormatting>
  <conditionalFormatting sqref="AF76">
    <cfRule type="containsText" dxfId="2280" priority="489" operator="containsText" text="NÃO">
      <formula>NOT(ISERROR(SEARCH("NÃO",AF76)))</formula>
    </cfRule>
  </conditionalFormatting>
  <conditionalFormatting sqref="AB77">
    <cfRule type="containsText" dxfId="2279" priority="488" operator="containsText" text="NÃO">
      <formula>NOT(ISERROR(SEARCH("NÃO",AB77)))</formula>
    </cfRule>
  </conditionalFormatting>
  <conditionalFormatting sqref="AC77">
    <cfRule type="containsText" dxfId="2278" priority="487" operator="containsText" text="NÃO">
      <formula>NOT(ISERROR(SEARCH("NÃO",AC77)))</formula>
    </cfRule>
  </conditionalFormatting>
  <conditionalFormatting sqref="AD77">
    <cfRule type="containsText" dxfId="2277" priority="486" operator="containsText" text="NÃO">
      <formula>NOT(ISERROR(SEARCH("NÃO",AD77)))</formula>
    </cfRule>
  </conditionalFormatting>
  <conditionalFormatting sqref="AE77">
    <cfRule type="containsText" dxfId="2276" priority="485" operator="containsText" text="NÃO">
      <formula>NOT(ISERROR(SEARCH("NÃO",AE77)))</formula>
    </cfRule>
  </conditionalFormatting>
  <conditionalFormatting sqref="AB78">
    <cfRule type="containsText" dxfId="2275" priority="484" operator="containsText" text="NÃO">
      <formula>NOT(ISERROR(SEARCH("NÃO",AB78)))</formula>
    </cfRule>
  </conditionalFormatting>
  <conditionalFormatting sqref="AC78">
    <cfRule type="containsText" dxfId="2274" priority="483" operator="containsText" text="NÃO">
      <formula>NOT(ISERROR(SEARCH("NÃO",AC78)))</formula>
    </cfRule>
  </conditionalFormatting>
  <conditionalFormatting sqref="AD78">
    <cfRule type="containsText" dxfId="2273" priority="482" operator="containsText" text="NÃO">
      <formula>NOT(ISERROR(SEARCH("NÃO",AD78)))</formula>
    </cfRule>
  </conditionalFormatting>
  <conditionalFormatting sqref="AE78">
    <cfRule type="containsText" dxfId="2272" priority="481" operator="containsText" text="NÃO">
      <formula>NOT(ISERROR(SEARCH("NÃO",AE78)))</formula>
    </cfRule>
  </conditionalFormatting>
  <conditionalFormatting sqref="AB79">
    <cfRule type="containsText" dxfId="2271" priority="480" operator="containsText" text="NÃO">
      <formula>NOT(ISERROR(SEARCH("NÃO",AB79)))</formula>
    </cfRule>
  </conditionalFormatting>
  <conditionalFormatting sqref="AF79">
    <cfRule type="containsText" dxfId="2270" priority="479" operator="containsText" text="NÃO">
      <formula>NOT(ISERROR(SEARCH("NÃO",AF79)))</formula>
    </cfRule>
  </conditionalFormatting>
  <conditionalFormatting sqref="AC79">
    <cfRule type="containsText" dxfId="2269" priority="478" operator="containsText" text="NÃO">
      <formula>NOT(ISERROR(SEARCH("NÃO",AC79)))</formula>
    </cfRule>
  </conditionalFormatting>
  <conditionalFormatting sqref="AD79">
    <cfRule type="containsText" dxfId="2268" priority="477" operator="containsText" text="NÃO">
      <formula>NOT(ISERROR(SEARCH("NÃO",AD79)))</formula>
    </cfRule>
  </conditionalFormatting>
  <conditionalFormatting sqref="AE79">
    <cfRule type="containsText" dxfId="2267" priority="476" operator="containsText" text="NÃO">
      <formula>NOT(ISERROR(SEARCH("NÃO",AE79)))</formula>
    </cfRule>
  </conditionalFormatting>
  <conditionalFormatting sqref="AE90">
    <cfRule type="containsText" dxfId="2266" priority="475" operator="containsText" text="NÃO">
      <formula>NOT(ISERROR(SEARCH("NÃO",AE90)))</formula>
    </cfRule>
  </conditionalFormatting>
  <conditionalFormatting sqref="AF90">
    <cfRule type="containsText" dxfId="2265" priority="474" operator="containsText" text="NÃO">
      <formula>NOT(ISERROR(SEARCH("NÃO",AF90)))</formula>
    </cfRule>
  </conditionalFormatting>
  <conditionalFormatting sqref="AE91">
    <cfRule type="containsText" dxfId="2264" priority="473" operator="containsText" text="NÃO">
      <formula>NOT(ISERROR(SEARCH("NÃO",AE91)))</formula>
    </cfRule>
  </conditionalFormatting>
  <conditionalFormatting sqref="AF91">
    <cfRule type="containsText" dxfId="2263" priority="472" operator="containsText" text="NÃO">
      <formula>NOT(ISERROR(SEARCH("NÃO",AF91)))</formula>
    </cfRule>
  </conditionalFormatting>
  <conditionalFormatting sqref="AE92">
    <cfRule type="containsText" dxfId="2262" priority="471" operator="containsText" text="NÃO">
      <formula>NOT(ISERROR(SEARCH("NÃO",AE92)))</formula>
    </cfRule>
  </conditionalFormatting>
  <conditionalFormatting sqref="AF92">
    <cfRule type="containsText" dxfId="2261" priority="470" operator="containsText" text="NÃO">
      <formula>NOT(ISERROR(SEARCH("NÃO",AF92)))</formula>
    </cfRule>
  </conditionalFormatting>
  <conditionalFormatting sqref="AE93">
    <cfRule type="containsText" dxfId="2260" priority="469" operator="containsText" text="NÃO">
      <formula>NOT(ISERROR(SEARCH("NÃO",AE93)))</formula>
    </cfRule>
  </conditionalFormatting>
  <conditionalFormatting sqref="AF93">
    <cfRule type="containsText" dxfId="2259" priority="468" operator="containsText" text="NÃO">
      <formula>NOT(ISERROR(SEARCH("NÃO",AF93)))</formula>
    </cfRule>
  </conditionalFormatting>
  <conditionalFormatting sqref="AE94">
    <cfRule type="containsText" dxfId="2258" priority="467" operator="containsText" text="NÃO">
      <formula>NOT(ISERROR(SEARCH("NÃO",AE94)))</formula>
    </cfRule>
  </conditionalFormatting>
  <conditionalFormatting sqref="AF94">
    <cfRule type="containsText" dxfId="2257" priority="466" operator="containsText" text="NÃO">
      <formula>NOT(ISERROR(SEARCH("NÃO",AF94)))</formula>
    </cfRule>
  </conditionalFormatting>
  <conditionalFormatting sqref="AF95">
    <cfRule type="containsText" dxfId="2256" priority="464" operator="containsText" text="NÃO">
      <formula>NOT(ISERROR(SEARCH("NÃO",AF95)))</formula>
    </cfRule>
  </conditionalFormatting>
  <conditionalFormatting sqref="AE95">
    <cfRule type="containsText" dxfId="2255" priority="463" operator="containsText" text="NÃO">
      <formula>NOT(ISERROR(SEARCH("NÃO",AE95)))</formula>
    </cfRule>
  </conditionalFormatting>
  <conditionalFormatting sqref="AE96">
    <cfRule type="containsText" dxfId="2254" priority="462" operator="containsText" text="NÃO">
      <formula>NOT(ISERROR(SEARCH("NÃO",AE96)))</formula>
    </cfRule>
  </conditionalFormatting>
  <conditionalFormatting sqref="AF96">
    <cfRule type="containsText" dxfId="2253" priority="461" operator="containsText" text="NÃO">
      <formula>NOT(ISERROR(SEARCH("NÃO",AF96)))</formula>
    </cfRule>
  </conditionalFormatting>
  <conditionalFormatting sqref="AE97">
    <cfRule type="containsText" dxfId="2252" priority="460" operator="containsText" text="NÃO">
      <formula>NOT(ISERROR(SEARCH("NÃO",AE97)))</formula>
    </cfRule>
  </conditionalFormatting>
  <conditionalFormatting sqref="AF97">
    <cfRule type="containsText" dxfId="2251" priority="459" operator="containsText" text="NÃO">
      <formula>NOT(ISERROR(SEARCH("NÃO",AF97)))</formula>
    </cfRule>
  </conditionalFormatting>
  <conditionalFormatting sqref="AF98">
    <cfRule type="containsText" dxfId="2250" priority="457" operator="containsText" text="NÃO">
      <formula>NOT(ISERROR(SEARCH("NÃO",AF98)))</formula>
    </cfRule>
  </conditionalFormatting>
  <conditionalFormatting sqref="AE99">
    <cfRule type="containsText" dxfId="2249" priority="456" operator="containsText" text="NÃO">
      <formula>NOT(ISERROR(SEARCH("NÃO",AE99)))</formula>
    </cfRule>
  </conditionalFormatting>
  <conditionalFormatting sqref="AF99">
    <cfRule type="containsText" dxfId="2248" priority="455" operator="containsText" text="NÃO">
      <formula>NOT(ISERROR(SEARCH("NÃO",AF99)))</formula>
    </cfRule>
  </conditionalFormatting>
  <conditionalFormatting sqref="AE100">
    <cfRule type="containsText" dxfId="2247" priority="454" operator="containsText" text="NÃO">
      <formula>NOT(ISERROR(SEARCH("NÃO",AE100)))</formula>
    </cfRule>
  </conditionalFormatting>
  <conditionalFormatting sqref="AF100">
    <cfRule type="containsText" dxfId="2246" priority="453" operator="containsText" text="NÃO">
      <formula>NOT(ISERROR(SEARCH("NÃO",AF100)))</formula>
    </cfRule>
  </conditionalFormatting>
  <conditionalFormatting sqref="AF116">
    <cfRule type="containsText" dxfId="2245" priority="451" operator="containsText" text="NÃO">
      <formula>NOT(ISERROR(SEARCH("NÃO",AF116)))</formula>
    </cfRule>
  </conditionalFormatting>
  <conditionalFormatting sqref="AB117:AD117">
    <cfRule type="containsText" dxfId="2244" priority="450" operator="containsText" text="NÃO">
      <formula>NOT(ISERROR(SEARCH("NÃO",AB117)))</formula>
    </cfRule>
  </conditionalFormatting>
  <conditionalFormatting sqref="AE117">
    <cfRule type="containsText" dxfId="2243" priority="449" operator="containsText" text="NÃO">
      <formula>NOT(ISERROR(SEARCH("NÃO",AE117)))</formula>
    </cfRule>
  </conditionalFormatting>
  <conditionalFormatting sqref="AB118:AD118">
    <cfRule type="containsText" dxfId="2242" priority="447" operator="containsText" text="NÃO">
      <formula>NOT(ISERROR(SEARCH("NÃO",AB118)))</formula>
    </cfRule>
  </conditionalFormatting>
  <conditionalFormatting sqref="AE118">
    <cfRule type="containsText" dxfId="2241" priority="446" operator="containsText" text="NÃO">
      <formula>NOT(ISERROR(SEARCH("NÃO",AE118)))</formula>
    </cfRule>
  </conditionalFormatting>
  <conditionalFormatting sqref="AF118">
    <cfRule type="containsText" dxfId="2240" priority="445" operator="containsText" text="NÃO">
      <formula>NOT(ISERROR(SEARCH("NÃO",AF118)))</formula>
    </cfRule>
  </conditionalFormatting>
  <conditionalFormatting sqref="AB119">
    <cfRule type="containsText" dxfId="2239" priority="444" operator="containsText" text="NÃO">
      <formula>NOT(ISERROR(SEARCH("NÃO",AB119)))</formula>
    </cfRule>
  </conditionalFormatting>
  <conditionalFormatting sqref="AC119">
    <cfRule type="containsText" dxfId="2238" priority="443" operator="containsText" text="NÃO">
      <formula>NOT(ISERROR(SEARCH("NÃO",AC119)))</formula>
    </cfRule>
  </conditionalFormatting>
  <conditionalFormatting sqref="AE119">
    <cfRule type="containsText" dxfId="2237" priority="441" operator="containsText" text="NÃO">
      <formula>NOT(ISERROR(SEARCH("NÃO",AE119)))</formula>
    </cfRule>
  </conditionalFormatting>
  <conditionalFormatting sqref="AF119">
    <cfRule type="containsText" dxfId="2236" priority="440" operator="containsText" text="NÃO">
      <formula>NOT(ISERROR(SEARCH("NÃO",AF119)))</formula>
    </cfRule>
  </conditionalFormatting>
  <conditionalFormatting sqref="AB120">
    <cfRule type="containsText" dxfId="2235" priority="439" operator="containsText" text="NÃO">
      <formula>NOT(ISERROR(SEARCH("NÃO",AB120)))</formula>
    </cfRule>
  </conditionalFormatting>
  <conditionalFormatting sqref="AC120">
    <cfRule type="containsText" dxfId="2234" priority="438" operator="containsText" text="NÃO">
      <formula>NOT(ISERROR(SEARCH("NÃO",AC120)))</formula>
    </cfRule>
  </conditionalFormatting>
  <conditionalFormatting sqref="AD120">
    <cfRule type="containsText" dxfId="2233" priority="437" operator="containsText" text="NÃO">
      <formula>NOT(ISERROR(SEARCH("NÃO",AD120)))</formula>
    </cfRule>
  </conditionalFormatting>
  <conditionalFormatting sqref="AE120">
    <cfRule type="containsText" dxfId="2232" priority="436" operator="containsText" text="NÃO">
      <formula>NOT(ISERROR(SEARCH("NÃO",AE120)))</formula>
    </cfRule>
  </conditionalFormatting>
  <conditionalFormatting sqref="AF120">
    <cfRule type="containsText" dxfId="2231" priority="435" operator="containsText" text="NÃO">
      <formula>NOT(ISERROR(SEARCH("NÃO",AF120)))</formula>
    </cfRule>
  </conditionalFormatting>
  <conditionalFormatting sqref="AB121">
    <cfRule type="containsText" dxfId="2230" priority="434" operator="containsText" text="NÃO">
      <formula>NOT(ISERROR(SEARCH("NÃO",AB121)))</formula>
    </cfRule>
  </conditionalFormatting>
  <conditionalFormatting sqref="AC121">
    <cfRule type="containsText" dxfId="2229" priority="432" operator="containsText" text="NÃO">
      <formula>NOT(ISERROR(SEARCH("NÃO",AC121)))</formula>
    </cfRule>
  </conditionalFormatting>
  <conditionalFormatting sqref="AD121">
    <cfRule type="containsText" dxfId="2228" priority="431" operator="containsText" text="NÃO">
      <formula>NOT(ISERROR(SEARCH("NÃO",AD121)))</formula>
    </cfRule>
  </conditionalFormatting>
  <conditionalFormatting sqref="AE121">
    <cfRule type="containsText" dxfId="2227" priority="430" operator="containsText" text="NÃO">
      <formula>NOT(ISERROR(SEARCH("NÃO",AE121)))</formula>
    </cfRule>
  </conditionalFormatting>
  <conditionalFormatting sqref="AF121">
    <cfRule type="containsText" dxfId="2226" priority="429" operator="containsText" text="NÃO">
      <formula>NOT(ISERROR(SEARCH("NÃO",AF121)))</formula>
    </cfRule>
  </conditionalFormatting>
  <conditionalFormatting sqref="AB122">
    <cfRule type="containsText" dxfId="2225" priority="428" operator="containsText" text="NÃO">
      <formula>NOT(ISERROR(SEARCH("NÃO",AB122)))</formula>
    </cfRule>
  </conditionalFormatting>
  <conditionalFormatting sqref="AC122">
    <cfRule type="containsText" dxfId="2224" priority="427" operator="containsText" text="NÃO">
      <formula>NOT(ISERROR(SEARCH("NÃO",AC122)))</formula>
    </cfRule>
  </conditionalFormatting>
  <conditionalFormatting sqref="AD122">
    <cfRule type="containsText" dxfId="2223" priority="426" operator="containsText" text="NÃO">
      <formula>NOT(ISERROR(SEARCH("NÃO",AD122)))</formula>
    </cfRule>
  </conditionalFormatting>
  <conditionalFormatting sqref="AE122">
    <cfRule type="containsText" dxfId="2222" priority="425" operator="containsText" text="NÃO">
      <formula>NOT(ISERROR(SEARCH("NÃO",AE122)))</formula>
    </cfRule>
  </conditionalFormatting>
  <conditionalFormatting sqref="AF122">
    <cfRule type="containsText" dxfId="2221" priority="424" operator="containsText" text="NÃO">
      <formula>NOT(ISERROR(SEARCH("NÃO",AF122)))</formula>
    </cfRule>
  </conditionalFormatting>
  <conditionalFormatting sqref="AB123">
    <cfRule type="containsText" dxfId="2220" priority="423" operator="containsText" text="NÃO">
      <formula>NOT(ISERROR(SEARCH("NÃO",AB123)))</formula>
    </cfRule>
  </conditionalFormatting>
  <conditionalFormatting sqref="AC123">
    <cfRule type="containsText" dxfId="2219" priority="422" operator="containsText" text="NÃO">
      <formula>NOT(ISERROR(SEARCH("NÃO",AC123)))</formula>
    </cfRule>
  </conditionalFormatting>
  <conditionalFormatting sqref="AD123">
    <cfRule type="containsText" dxfId="2218" priority="421" operator="containsText" text="NÃO">
      <formula>NOT(ISERROR(SEARCH("NÃO",AD123)))</formula>
    </cfRule>
  </conditionalFormatting>
  <conditionalFormatting sqref="AE123">
    <cfRule type="containsText" dxfId="2217" priority="420" operator="containsText" text="NÃO">
      <formula>NOT(ISERROR(SEARCH("NÃO",AE123)))</formula>
    </cfRule>
  </conditionalFormatting>
  <conditionalFormatting sqref="AF123">
    <cfRule type="containsText" dxfId="2216" priority="419" operator="containsText" text="NÃO">
      <formula>NOT(ISERROR(SEARCH("NÃO",AF123)))</formula>
    </cfRule>
  </conditionalFormatting>
  <conditionalFormatting sqref="AB124">
    <cfRule type="containsText" dxfId="2215" priority="418" operator="containsText" text="NÃO">
      <formula>NOT(ISERROR(SEARCH("NÃO",AB124)))</formula>
    </cfRule>
  </conditionalFormatting>
  <conditionalFormatting sqref="AC124">
    <cfRule type="containsText" dxfId="2214" priority="417" operator="containsText" text="NÃO">
      <formula>NOT(ISERROR(SEARCH("NÃO",AC124)))</formula>
    </cfRule>
  </conditionalFormatting>
  <conditionalFormatting sqref="AD124">
    <cfRule type="containsText" dxfId="2213" priority="416" operator="containsText" text="NÃO">
      <formula>NOT(ISERROR(SEARCH("NÃO",AD124)))</formula>
    </cfRule>
  </conditionalFormatting>
  <conditionalFormatting sqref="AE124">
    <cfRule type="containsText" dxfId="2212" priority="415" operator="containsText" text="NÃO">
      <formula>NOT(ISERROR(SEARCH("NÃO",AE124)))</formula>
    </cfRule>
  </conditionalFormatting>
  <conditionalFormatting sqref="AF124">
    <cfRule type="containsText" dxfId="2211" priority="414" operator="containsText" text="NÃO">
      <formula>NOT(ISERROR(SEARCH("NÃO",AF124)))</formula>
    </cfRule>
  </conditionalFormatting>
  <conditionalFormatting sqref="AB125">
    <cfRule type="containsText" dxfId="2210" priority="413" operator="containsText" text="NÃO">
      <formula>NOT(ISERROR(SEARCH("NÃO",AB125)))</formula>
    </cfRule>
  </conditionalFormatting>
  <conditionalFormatting sqref="AC125">
    <cfRule type="containsText" dxfId="2209" priority="412" operator="containsText" text="NÃO">
      <formula>NOT(ISERROR(SEARCH("NÃO",AC125)))</formula>
    </cfRule>
  </conditionalFormatting>
  <conditionalFormatting sqref="AD125">
    <cfRule type="containsText" dxfId="2208" priority="411" operator="containsText" text="NÃO">
      <formula>NOT(ISERROR(SEARCH("NÃO",AD125)))</formula>
    </cfRule>
  </conditionalFormatting>
  <conditionalFormatting sqref="AE125">
    <cfRule type="containsText" dxfId="2207" priority="410" operator="containsText" text="NÃO">
      <formula>NOT(ISERROR(SEARCH("NÃO",AE125)))</formula>
    </cfRule>
  </conditionalFormatting>
  <conditionalFormatting sqref="AF125">
    <cfRule type="containsText" dxfId="2206" priority="408" operator="containsText" text="NÃO">
      <formula>NOT(ISERROR(SEARCH("NÃO",AF125)))</formula>
    </cfRule>
  </conditionalFormatting>
  <conditionalFormatting sqref="AB126">
    <cfRule type="containsText" dxfId="2205" priority="406" operator="containsText" text="NÃO">
      <formula>NOT(ISERROR(SEARCH("NÃO",AB126)))</formula>
    </cfRule>
  </conditionalFormatting>
  <conditionalFormatting sqref="AC126">
    <cfRule type="containsText" dxfId="2204" priority="405" operator="containsText" text="NÃO">
      <formula>NOT(ISERROR(SEARCH("NÃO",AC126)))</formula>
    </cfRule>
  </conditionalFormatting>
  <conditionalFormatting sqref="AD126">
    <cfRule type="containsText" dxfId="2203" priority="404" operator="containsText" text="NÃO">
      <formula>NOT(ISERROR(SEARCH("NÃO",AD126)))</formula>
    </cfRule>
  </conditionalFormatting>
  <conditionalFormatting sqref="AE126">
    <cfRule type="containsText" dxfId="2202" priority="403" operator="containsText" text="NÃO">
      <formula>NOT(ISERROR(SEARCH("NÃO",AE126)))</formula>
    </cfRule>
  </conditionalFormatting>
  <conditionalFormatting sqref="AF126">
    <cfRule type="containsText" dxfId="2201" priority="402" operator="containsText" text="NÃO">
      <formula>NOT(ISERROR(SEARCH("NÃO",AF126)))</formula>
    </cfRule>
  </conditionalFormatting>
  <conditionalFormatting sqref="AB127">
    <cfRule type="containsText" dxfId="2200" priority="401" operator="containsText" text="NÃO">
      <formula>NOT(ISERROR(SEARCH("NÃO",AB127)))</formula>
    </cfRule>
  </conditionalFormatting>
  <conditionalFormatting sqref="AC127">
    <cfRule type="containsText" dxfId="2199" priority="400" operator="containsText" text="NÃO">
      <formula>NOT(ISERROR(SEARCH("NÃO",AC127)))</formula>
    </cfRule>
  </conditionalFormatting>
  <conditionalFormatting sqref="AD127">
    <cfRule type="containsText" dxfId="2198" priority="399" operator="containsText" text="NÃO">
      <formula>NOT(ISERROR(SEARCH("NÃO",AD127)))</formula>
    </cfRule>
  </conditionalFormatting>
  <conditionalFormatting sqref="AE127">
    <cfRule type="containsText" dxfId="2197" priority="398" operator="containsText" text="NÃO">
      <formula>NOT(ISERROR(SEARCH("NÃO",AE127)))</formula>
    </cfRule>
  </conditionalFormatting>
  <conditionalFormatting sqref="AF127">
    <cfRule type="containsText" dxfId="2196" priority="396" operator="containsText" text="NÃO">
      <formula>NOT(ISERROR(SEARCH("NÃO",AF127)))</formula>
    </cfRule>
  </conditionalFormatting>
  <conditionalFormatting sqref="AB128">
    <cfRule type="containsText" dxfId="2195" priority="395" operator="containsText" text="NÃO">
      <formula>NOT(ISERROR(SEARCH("NÃO",AB128)))</formula>
    </cfRule>
  </conditionalFormatting>
  <conditionalFormatting sqref="AC128">
    <cfRule type="containsText" dxfId="2194" priority="394" operator="containsText" text="NÃO">
      <formula>NOT(ISERROR(SEARCH("NÃO",AC128)))</formula>
    </cfRule>
  </conditionalFormatting>
  <conditionalFormatting sqref="AD128">
    <cfRule type="containsText" dxfId="2193" priority="393" operator="containsText" text="NÃO">
      <formula>NOT(ISERROR(SEARCH("NÃO",AD128)))</formula>
    </cfRule>
  </conditionalFormatting>
  <conditionalFormatting sqref="AE128">
    <cfRule type="containsText" dxfId="2192" priority="392" operator="containsText" text="NÃO">
      <formula>NOT(ISERROR(SEARCH("NÃO",AE128)))</formula>
    </cfRule>
  </conditionalFormatting>
  <conditionalFormatting sqref="AF128">
    <cfRule type="containsText" dxfId="2191" priority="391" operator="containsText" text="NÃO">
      <formula>NOT(ISERROR(SEARCH("NÃO",AF128)))</formula>
    </cfRule>
  </conditionalFormatting>
  <conditionalFormatting sqref="AB129">
    <cfRule type="containsText" dxfId="2190" priority="390" operator="containsText" text="NÃO">
      <formula>NOT(ISERROR(SEARCH("NÃO",AB129)))</formula>
    </cfRule>
  </conditionalFormatting>
  <conditionalFormatting sqref="AC129">
    <cfRule type="containsText" dxfId="2189" priority="389" operator="containsText" text="NÃO">
      <formula>NOT(ISERROR(SEARCH("NÃO",AC129)))</formula>
    </cfRule>
  </conditionalFormatting>
  <conditionalFormatting sqref="AD129">
    <cfRule type="containsText" dxfId="2188" priority="388" operator="containsText" text="NÃO">
      <formula>NOT(ISERROR(SEARCH("NÃO",AD129)))</formula>
    </cfRule>
  </conditionalFormatting>
  <conditionalFormatting sqref="AE129">
    <cfRule type="containsText" dxfId="2187" priority="387" operator="containsText" text="NÃO">
      <formula>NOT(ISERROR(SEARCH("NÃO",AE129)))</formula>
    </cfRule>
  </conditionalFormatting>
  <conditionalFormatting sqref="AF129">
    <cfRule type="containsText" dxfId="2186" priority="386" operator="containsText" text="NÃO">
      <formula>NOT(ISERROR(SEARCH("NÃO",AF129)))</formula>
    </cfRule>
  </conditionalFormatting>
  <conditionalFormatting sqref="AS129">
    <cfRule type="expression" dxfId="2185" priority="385">
      <formula>$R129&gt;" "</formula>
    </cfRule>
  </conditionalFormatting>
  <conditionalFormatting sqref="AB130">
    <cfRule type="containsText" dxfId="2184" priority="384" operator="containsText" text="NÃO">
      <formula>NOT(ISERROR(SEARCH("NÃO",AB130)))</formula>
    </cfRule>
  </conditionalFormatting>
  <conditionalFormatting sqref="AC130">
    <cfRule type="containsText" dxfId="2183" priority="383" operator="containsText" text="NÃO">
      <formula>NOT(ISERROR(SEARCH("NÃO",AC130)))</formula>
    </cfRule>
  </conditionalFormatting>
  <conditionalFormatting sqref="AD130">
    <cfRule type="containsText" dxfId="2182" priority="382" operator="containsText" text="NÃO">
      <formula>NOT(ISERROR(SEARCH("NÃO",AD130)))</formula>
    </cfRule>
  </conditionalFormatting>
  <conditionalFormatting sqref="AE130">
    <cfRule type="containsText" dxfId="2181" priority="381" operator="containsText" text="NÃO">
      <formula>NOT(ISERROR(SEARCH("NÃO",AE130)))</formula>
    </cfRule>
  </conditionalFormatting>
  <conditionalFormatting sqref="AF130">
    <cfRule type="containsText" dxfId="2180" priority="380" operator="containsText" text="NÃO">
      <formula>NOT(ISERROR(SEARCH("NÃO",AF130)))</formula>
    </cfRule>
  </conditionalFormatting>
  <conditionalFormatting sqref="U142">
    <cfRule type="cellIs" dxfId="2179" priority="379" operator="between">
      <formula>1</formula>
      <formula>14</formula>
    </cfRule>
  </conditionalFormatting>
  <conditionalFormatting sqref="AS142">
    <cfRule type="expression" dxfId="2178" priority="378">
      <formula>$R142&gt;" "</formula>
    </cfRule>
  </conditionalFormatting>
  <conditionalFormatting sqref="R142">
    <cfRule type="expression" dxfId="2177" priority="377">
      <formula>BG142="SIM"</formula>
    </cfRule>
  </conditionalFormatting>
  <conditionalFormatting sqref="R142">
    <cfRule type="expression" dxfId="2176" priority="375">
      <formula>J142="SIM"</formula>
    </cfRule>
    <cfRule type="expression" dxfId="2175" priority="376">
      <formula>H142="SIM"</formula>
    </cfRule>
  </conditionalFormatting>
  <conditionalFormatting sqref="AB142">
    <cfRule type="containsText" dxfId="2174" priority="374" operator="containsText" text="NÃO">
      <formula>NOT(ISERROR(SEARCH("NÃO",AB142)))</formula>
    </cfRule>
  </conditionalFormatting>
  <conditionalFormatting sqref="AC142">
    <cfRule type="containsText" dxfId="2173" priority="373" operator="containsText" text="NÃO">
      <formula>NOT(ISERROR(SEARCH("NÃO",AC142)))</formula>
    </cfRule>
  </conditionalFormatting>
  <conditionalFormatting sqref="AD142">
    <cfRule type="containsText" dxfId="2172" priority="372" operator="containsText" text="NÃO">
      <formula>NOT(ISERROR(SEARCH("NÃO",AD142)))</formula>
    </cfRule>
  </conditionalFormatting>
  <conditionalFormatting sqref="AE142">
    <cfRule type="containsText" dxfId="2171" priority="371" operator="containsText" text="NÃO">
      <formula>NOT(ISERROR(SEARCH("NÃO",AE142)))</formula>
    </cfRule>
  </conditionalFormatting>
  <conditionalFormatting sqref="AF142">
    <cfRule type="containsText" dxfId="2170" priority="370" operator="containsText" text="NÃO">
      <formula>NOT(ISERROR(SEARCH("NÃO",AF142)))</formula>
    </cfRule>
  </conditionalFormatting>
  <conditionalFormatting sqref="U143">
    <cfRule type="cellIs" dxfId="2169" priority="369" operator="between">
      <formula>1</formula>
      <formula>14</formula>
    </cfRule>
  </conditionalFormatting>
  <conditionalFormatting sqref="AS143">
    <cfRule type="expression" dxfId="2168" priority="368">
      <formula>$R143&gt;" "</formula>
    </cfRule>
  </conditionalFormatting>
  <conditionalFormatting sqref="R143">
    <cfRule type="expression" dxfId="2167" priority="367">
      <formula>BG143="SIM"</formula>
    </cfRule>
  </conditionalFormatting>
  <conditionalFormatting sqref="R143">
    <cfRule type="expression" dxfId="2166" priority="365">
      <formula>J143="SIM"</formula>
    </cfRule>
    <cfRule type="expression" dxfId="2165" priority="366">
      <formula>H143="SIM"</formula>
    </cfRule>
  </conditionalFormatting>
  <conditionalFormatting sqref="AB143">
    <cfRule type="containsText" dxfId="2164" priority="364" operator="containsText" text="NÃO">
      <formula>NOT(ISERROR(SEARCH("NÃO",AB143)))</formula>
    </cfRule>
  </conditionalFormatting>
  <conditionalFormatting sqref="AC143">
    <cfRule type="containsText" dxfId="2163" priority="363" operator="containsText" text="NÃO">
      <formula>NOT(ISERROR(SEARCH("NÃO",AC143)))</formula>
    </cfRule>
  </conditionalFormatting>
  <conditionalFormatting sqref="AD143">
    <cfRule type="containsText" dxfId="2162" priority="362" operator="containsText" text="NÃO">
      <formula>NOT(ISERROR(SEARCH("NÃO",AD143)))</formula>
    </cfRule>
  </conditionalFormatting>
  <conditionalFormatting sqref="AE143">
    <cfRule type="containsText" dxfId="2161" priority="361" operator="containsText" text="NÃO">
      <formula>NOT(ISERROR(SEARCH("NÃO",AE143)))</formula>
    </cfRule>
  </conditionalFormatting>
  <conditionalFormatting sqref="AF143">
    <cfRule type="containsText" dxfId="2160" priority="360" operator="containsText" text="NÃO">
      <formula>NOT(ISERROR(SEARCH("NÃO",AF143)))</formula>
    </cfRule>
  </conditionalFormatting>
  <conditionalFormatting sqref="U144">
    <cfRule type="cellIs" dxfId="2159" priority="359" operator="between">
      <formula>1</formula>
      <formula>14</formula>
    </cfRule>
  </conditionalFormatting>
  <conditionalFormatting sqref="AS144">
    <cfRule type="expression" dxfId="2158" priority="358">
      <formula>$R144&gt;" "</formula>
    </cfRule>
  </conditionalFormatting>
  <conditionalFormatting sqref="R144">
    <cfRule type="expression" dxfId="2157" priority="357">
      <formula>BG144="SIM"</formula>
    </cfRule>
  </conditionalFormatting>
  <conditionalFormatting sqref="R144">
    <cfRule type="expression" dxfId="2156" priority="355">
      <formula>J144="SIM"</formula>
    </cfRule>
    <cfRule type="expression" dxfId="2155" priority="356">
      <formula>H144="SIM"</formula>
    </cfRule>
  </conditionalFormatting>
  <conditionalFormatting sqref="AB144:AD144">
    <cfRule type="containsText" dxfId="2154" priority="354" operator="containsText" text="NÃO">
      <formula>NOT(ISERROR(SEARCH("NÃO",AB144)))</formula>
    </cfRule>
  </conditionalFormatting>
  <conditionalFormatting sqref="AE144">
    <cfRule type="containsText" dxfId="2153" priority="353" operator="containsText" text="NÃO">
      <formula>NOT(ISERROR(SEARCH("NÃO",AE144)))</formula>
    </cfRule>
  </conditionalFormatting>
  <conditionalFormatting sqref="AF144">
    <cfRule type="containsText" dxfId="2152" priority="352" operator="containsText" text="NÃO">
      <formula>NOT(ISERROR(SEARCH("NÃO",AF144)))</formula>
    </cfRule>
  </conditionalFormatting>
  <conditionalFormatting sqref="AB145">
    <cfRule type="containsText" dxfId="2151" priority="351" operator="containsText" text="NÃO">
      <formula>NOT(ISERROR(SEARCH("NÃO",AB145)))</formula>
    </cfRule>
  </conditionalFormatting>
  <conditionalFormatting sqref="AC145">
    <cfRule type="containsText" dxfId="2150" priority="350" operator="containsText" text="NÃO">
      <formula>NOT(ISERROR(SEARCH("NÃO",AC145)))</formula>
    </cfRule>
  </conditionalFormatting>
  <conditionalFormatting sqref="AD145">
    <cfRule type="containsText" dxfId="2149" priority="349" operator="containsText" text="NÃO">
      <formula>NOT(ISERROR(SEARCH("NÃO",AD145)))</formula>
    </cfRule>
  </conditionalFormatting>
  <conditionalFormatting sqref="AE145">
    <cfRule type="containsText" dxfId="2148" priority="348" operator="containsText" text="NÃO">
      <formula>NOT(ISERROR(SEARCH("NÃO",AE145)))</formula>
    </cfRule>
  </conditionalFormatting>
  <conditionalFormatting sqref="AF145">
    <cfRule type="containsText" dxfId="2147" priority="346" operator="containsText" text="NÃO">
      <formula>NOT(ISERROR(SEARCH("NÃO",AF145)))</formula>
    </cfRule>
  </conditionalFormatting>
  <conditionalFormatting sqref="AB146">
    <cfRule type="containsText" dxfId="2146" priority="345" operator="containsText" text="NÃO">
      <formula>NOT(ISERROR(SEARCH("NÃO",AB146)))</formula>
    </cfRule>
  </conditionalFormatting>
  <conditionalFormatting sqref="AC146">
    <cfRule type="containsText" dxfId="2145" priority="344" operator="containsText" text="NÃO">
      <formula>NOT(ISERROR(SEARCH("NÃO",AC146)))</formula>
    </cfRule>
  </conditionalFormatting>
  <conditionalFormatting sqref="AF146">
    <cfRule type="containsText" dxfId="2144" priority="343" operator="containsText" text="NÃO">
      <formula>NOT(ISERROR(SEARCH("NÃO",AF146)))</formula>
    </cfRule>
  </conditionalFormatting>
  <conditionalFormatting sqref="AE146">
    <cfRule type="containsText" dxfId="2143" priority="342" operator="containsText" text="NÃO">
      <formula>NOT(ISERROR(SEARCH("NÃO",AE146)))</formula>
    </cfRule>
  </conditionalFormatting>
  <conditionalFormatting sqref="AD146">
    <cfRule type="containsText" dxfId="2142" priority="341" operator="containsText" text="NÃO">
      <formula>NOT(ISERROR(SEARCH("NÃO",AD146)))</formula>
    </cfRule>
  </conditionalFormatting>
  <conditionalFormatting sqref="AB147">
    <cfRule type="containsText" dxfId="2141" priority="340" operator="containsText" text="NÃO">
      <formula>NOT(ISERROR(SEARCH("NÃO",AB147)))</formula>
    </cfRule>
  </conditionalFormatting>
  <conditionalFormatting sqref="AC147">
    <cfRule type="containsText" dxfId="2140" priority="339" operator="containsText" text="NÃO">
      <formula>NOT(ISERROR(SEARCH("NÃO",AC147)))</formula>
    </cfRule>
  </conditionalFormatting>
  <conditionalFormatting sqref="AD147">
    <cfRule type="containsText" dxfId="2139" priority="338" operator="containsText" text="NÃO">
      <formula>NOT(ISERROR(SEARCH("NÃO",AD147)))</formula>
    </cfRule>
  </conditionalFormatting>
  <conditionalFormatting sqref="AE147">
    <cfRule type="containsText" dxfId="2138" priority="337" operator="containsText" text="NÃO">
      <formula>NOT(ISERROR(SEARCH("NÃO",AE147)))</formula>
    </cfRule>
  </conditionalFormatting>
  <conditionalFormatting sqref="AF147">
    <cfRule type="containsText" dxfId="2137" priority="336" operator="containsText" text="NÃO">
      <formula>NOT(ISERROR(SEARCH("NÃO",AF147)))</formula>
    </cfRule>
  </conditionalFormatting>
  <conditionalFormatting sqref="AB148">
    <cfRule type="containsText" dxfId="2136" priority="335" operator="containsText" text="NÃO">
      <formula>NOT(ISERROR(SEARCH("NÃO",AB148)))</formula>
    </cfRule>
  </conditionalFormatting>
  <conditionalFormatting sqref="AC148">
    <cfRule type="containsText" dxfId="2135" priority="334" operator="containsText" text="NÃO">
      <formula>NOT(ISERROR(SEARCH("NÃO",AC148)))</formula>
    </cfRule>
  </conditionalFormatting>
  <conditionalFormatting sqref="AD148">
    <cfRule type="containsText" dxfId="2134" priority="333" operator="containsText" text="NÃO">
      <formula>NOT(ISERROR(SEARCH("NÃO",AD148)))</formula>
    </cfRule>
  </conditionalFormatting>
  <conditionalFormatting sqref="AE148">
    <cfRule type="containsText" dxfId="2133" priority="332" operator="containsText" text="NÃO">
      <formula>NOT(ISERROR(SEARCH("NÃO",AE148)))</formula>
    </cfRule>
  </conditionalFormatting>
  <conditionalFormatting sqref="AF148">
    <cfRule type="containsText" dxfId="2132" priority="331" operator="containsText" text="NÃO">
      <formula>NOT(ISERROR(SEARCH("NÃO",AF148)))</formula>
    </cfRule>
  </conditionalFormatting>
  <conditionalFormatting sqref="AB149">
    <cfRule type="containsText" dxfId="2131" priority="330" operator="containsText" text="NÃO">
      <formula>NOT(ISERROR(SEARCH("NÃO",AB149)))</formula>
    </cfRule>
  </conditionalFormatting>
  <conditionalFormatting sqref="AC149">
    <cfRule type="containsText" dxfId="2130" priority="329" operator="containsText" text="NÃO">
      <formula>NOT(ISERROR(SEARCH("NÃO",AC149)))</formula>
    </cfRule>
  </conditionalFormatting>
  <conditionalFormatting sqref="AD149">
    <cfRule type="containsText" dxfId="2129" priority="328" operator="containsText" text="NÃO">
      <formula>NOT(ISERROR(SEARCH("NÃO",AD149)))</formula>
    </cfRule>
  </conditionalFormatting>
  <conditionalFormatting sqref="AE149">
    <cfRule type="containsText" dxfId="2128" priority="327" operator="containsText" text="NÃO">
      <formula>NOT(ISERROR(SEARCH("NÃO",AE149)))</formula>
    </cfRule>
  </conditionalFormatting>
  <conditionalFormatting sqref="AF149">
    <cfRule type="containsText" dxfId="2127" priority="326" operator="containsText" text="NÃO">
      <formula>NOT(ISERROR(SEARCH("NÃO",AF149)))</formula>
    </cfRule>
  </conditionalFormatting>
  <conditionalFormatting sqref="AB150">
    <cfRule type="containsText" dxfId="2126" priority="325" operator="containsText" text="NÃO">
      <formula>NOT(ISERROR(SEARCH("NÃO",AB150)))</formula>
    </cfRule>
  </conditionalFormatting>
  <conditionalFormatting sqref="AC150">
    <cfRule type="containsText" dxfId="2125" priority="324" operator="containsText" text="NÃO">
      <formula>NOT(ISERROR(SEARCH("NÃO",AC150)))</formula>
    </cfRule>
  </conditionalFormatting>
  <conditionalFormatting sqref="AD150">
    <cfRule type="containsText" dxfId="2124" priority="323" operator="containsText" text="NÃO">
      <formula>NOT(ISERROR(SEARCH("NÃO",AD150)))</formula>
    </cfRule>
  </conditionalFormatting>
  <conditionalFormatting sqref="AE150">
    <cfRule type="containsText" dxfId="2123" priority="322" operator="containsText" text="NÃO">
      <formula>NOT(ISERROR(SEARCH("NÃO",AE150)))</formula>
    </cfRule>
  </conditionalFormatting>
  <conditionalFormatting sqref="AF150">
    <cfRule type="containsText" dxfId="2122" priority="321" operator="containsText" text="NÃO">
      <formula>NOT(ISERROR(SEARCH("NÃO",AF150)))</formula>
    </cfRule>
  </conditionalFormatting>
  <conditionalFormatting sqref="AB151">
    <cfRule type="containsText" dxfId="2121" priority="320" operator="containsText" text="NÃO">
      <formula>NOT(ISERROR(SEARCH("NÃO",AB151)))</formula>
    </cfRule>
  </conditionalFormatting>
  <conditionalFormatting sqref="AC151">
    <cfRule type="containsText" dxfId="2120" priority="319" operator="containsText" text="NÃO">
      <formula>NOT(ISERROR(SEARCH("NÃO",AC151)))</formula>
    </cfRule>
  </conditionalFormatting>
  <conditionalFormatting sqref="AD151">
    <cfRule type="containsText" dxfId="2119" priority="318" operator="containsText" text="NÃO">
      <formula>NOT(ISERROR(SEARCH("NÃO",AD151)))</formula>
    </cfRule>
  </conditionalFormatting>
  <conditionalFormatting sqref="AE151">
    <cfRule type="containsText" dxfId="2118" priority="317" operator="containsText" text="NÃO">
      <formula>NOT(ISERROR(SEARCH("NÃO",AE151)))</formula>
    </cfRule>
  </conditionalFormatting>
  <conditionalFormatting sqref="AF151">
    <cfRule type="containsText" dxfId="2117" priority="316" operator="containsText" text="NÃO">
      <formula>NOT(ISERROR(SEARCH("NÃO",AF151)))</formula>
    </cfRule>
  </conditionalFormatting>
  <conditionalFormatting sqref="U152">
    <cfRule type="cellIs" dxfId="2116" priority="315" operator="between">
      <formula>1</formula>
      <formula>14</formula>
    </cfRule>
  </conditionalFormatting>
  <conditionalFormatting sqref="AS152">
    <cfRule type="expression" dxfId="2115" priority="314">
      <formula>$R152&gt;" "</formula>
    </cfRule>
  </conditionalFormatting>
  <conditionalFormatting sqref="R152">
    <cfRule type="expression" dxfId="2114" priority="313">
      <formula>BG152="SIM"</formula>
    </cfRule>
  </conditionalFormatting>
  <conditionalFormatting sqref="R152">
    <cfRule type="expression" dxfId="2113" priority="311">
      <formula>J152="SIM"</formula>
    </cfRule>
    <cfRule type="expression" dxfId="2112" priority="312">
      <formula>H152="SIM"</formula>
    </cfRule>
  </conditionalFormatting>
  <conditionalFormatting sqref="AB152">
    <cfRule type="containsText" dxfId="2111" priority="310" operator="containsText" text="NÃO">
      <formula>NOT(ISERROR(SEARCH("NÃO",AB152)))</formula>
    </cfRule>
  </conditionalFormatting>
  <conditionalFormatting sqref="AC152">
    <cfRule type="containsText" dxfId="2110" priority="309" operator="containsText" text="NÃO">
      <formula>NOT(ISERROR(SEARCH("NÃO",AC152)))</formula>
    </cfRule>
  </conditionalFormatting>
  <conditionalFormatting sqref="AD152">
    <cfRule type="containsText" dxfId="2109" priority="308" operator="containsText" text="NÃO">
      <formula>NOT(ISERROR(SEARCH("NÃO",AD152)))</formula>
    </cfRule>
  </conditionalFormatting>
  <conditionalFormatting sqref="AE152">
    <cfRule type="containsText" dxfId="2108" priority="307" operator="containsText" text="NÃO">
      <formula>NOT(ISERROR(SEARCH("NÃO",AE152)))</formula>
    </cfRule>
  </conditionalFormatting>
  <conditionalFormatting sqref="AF152">
    <cfRule type="containsText" dxfId="2107" priority="306" operator="containsText" text="NÃO">
      <formula>NOT(ISERROR(SEARCH("NÃO",AF152)))</formula>
    </cfRule>
  </conditionalFormatting>
  <conditionalFormatting sqref="AC153">
    <cfRule type="containsText" dxfId="2106" priority="305" operator="containsText" text="NÃO">
      <formula>NOT(ISERROR(SEARCH("NÃO",AC153)))</formula>
    </cfRule>
  </conditionalFormatting>
  <conditionalFormatting sqref="AB153">
    <cfRule type="containsText" dxfId="2105" priority="304" operator="containsText" text="NÃO">
      <formula>NOT(ISERROR(SEARCH("NÃO",AB153)))</formula>
    </cfRule>
  </conditionalFormatting>
  <conditionalFormatting sqref="AD153">
    <cfRule type="containsText" dxfId="2104" priority="303" operator="containsText" text="NÃO">
      <formula>NOT(ISERROR(SEARCH("NÃO",AD153)))</formula>
    </cfRule>
  </conditionalFormatting>
  <conditionalFormatting sqref="AE153">
    <cfRule type="containsText" dxfId="2103" priority="302" operator="containsText" text="NÃO">
      <formula>NOT(ISERROR(SEARCH("NÃO",AE153)))</formula>
    </cfRule>
  </conditionalFormatting>
  <conditionalFormatting sqref="AF153">
    <cfRule type="containsText" dxfId="2102" priority="301" operator="containsText" text="NÃO">
      <formula>NOT(ISERROR(SEARCH("NÃO",AF153)))</formula>
    </cfRule>
  </conditionalFormatting>
  <conditionalFormatting sqref="AB154">
    <cfRule type="containsText" dxfId="2101" priority="300" operator="containsText" text="NÃO">
      <formula>NOT(ISERROR(SEARCH("NÃO",AB154)))</formula>
    </cfRule>
  </conditionalFormatting>
  <conditionalFormatting sqref="AC154">
    <cfRule type="containsText" dxfId="2100" priority="299" operator="containsText" text="NÃO">
      <formula>NOT(ISERROR(SEARCH("NÃO",AC154)))</formula>
    </cfRule>
  </conditionalFormatting>
  <conditionalFormatting sqref="AD154">
    <cfRule type="containsText" dxfId="2099" priority="298" operator="containsText" text="NÃO">
      <formula>NOT(ISERROR(SEARCH("NÃO",AD154)))</formula>
    </cfRule>
  </conditionalFormatting>
  <conditionalFormatting sqref="AE154">
    <cfRule type="containsText" dxfId="2098" priority="297" operator="containsText" text="NÃO">
      <formula>NOT(ISERROR(SEARCH("NÃO",AE154)))</formula>
    </cfRule>
  </conditionalFormatting>
  <conditionalFormatting sqref="AF154">
    <cfRule type="containsText" dxfId="2097" priority="295" operator="containsText" text="NÃO">
      <formula>NOT(ISERROR(SEARCH("NÃO",AF154)))</formula>
    </cfRule>
  </conditionalFormatting>
  <conditionalFormatting sqref="U155">
    <cfRule type="cellIs" dxfId="2096" priority="294" operator="between">
      <formula>1</formula>
      <formula>14</formula>
    </cfRule>
  </conditionalFormatting>
  <conditionalFormatting sqref="AS155">
    <cfRule type="expression" dxfId="2095" priority="293">
      <formula>$R155&gt;" "</formula>
    </cfRule>
  </conditionalFormatting>
  <conditionalFormatting sqref="R155">
    <cfRule type="expression" dxfId="2094" priority="292">
      <formula>BG155="SIM"</formula>
    </cfRule>
  </conditionalFormatting>
  <conditionalFormatting sqref="R155">
    <cfRule type="expression" dxfId="2093" priority="290">
      <formula>J155="SIM"</formula>
    </cfRule>
    <cfRule type="expression" dxfId="2092" priority="291">
      <formula>H155="SIM"</formula>
    </cfRule>
  </conditionalFormatting>
  <conditionalFormatting sqref="AB155">
    <cfRule type="containsText" dxfId="2091" priority="289" operator="containsText" text="NÃO">
      <formula>NOT(ISERROR(SEARCH("NÃO",AB155)))</formula>
    </cfRule>
  </conditionalFormatting>
  <conditionalFormatting sqref="AC155">
    <cfRule type="containsText" dxfId="2090" priority="288" operator="containsText" text="NÃO">
      <formula>NOT(ISERROR(SEARCH("NÃO",AC155)))</formula>
    </cfRule>
  </conditionalFormatting>
  <conditionalFormatting sqref="AD155">
    <cfRule type="containsText" dxfId="2089" priority="287" operator="containsText" text="NÃO">
      <formula>NOT(ISERROR(SEARCH("NÃO",AD155)))</formula>
    </cfRule>
  </conditionalFormatting>
  <conditionalFormatting sqref="AE155">
    <cfRule type="containsText" dxfId="2088" priority="286" operator="containsText" text="NÃO">
      <formula>NOT(ISERROR(SEARCH("NÃO",AE155)))</formula>
    </cfRule>
  </conditionalFormatting>
  <conditionalFormatting sqref="AF155">
    <cfRule type="containsText" dxfId="2087" priority="285" operator="containsText" text="NÃO">
      <formula>NOT(ISERROR(SEARCH("NÃO",AF155)))</formula>
    </cfRule>
  </conditionalFormatting>
  <conditionalFormatting sqref="U156">
    <cfRule type="cellIs" dxfId="2086" priority="284" operator="between">
      <formula>1</formula>
      <formula>14</formula>
    </cfRule>
  </conditionalFormatting>
  <conditionalFormatting sqref="AS156">
    <cfRule type="expression" dxfId="2085" priority="283">
      <formula>$R156&gt;" "</formula>
    </cfRule>
  </conditionalFormatting>
  <conditionalFormatting sqref="R156">
    <cfRule type="expression" dxfId="2084" priority="282">
      <formula>BG156="SIM"</formula>
    </cfRule>
  </conditionalFormatting>
  <conditionalFormatting sqref="R156">
    <cfRule type="expression" dxfId="2083" priority="280">
      <formula>J156="SIM"</formula>
    </cfRule>
    <cfRule type="expression" dxfId="2082" priority="281">
      <formula>H156="SIM"</formula>
    </cfRule>
  </conditionalFormatting>
  <conditionalFormatting sqref="AB156:AD156">
    <cfRule type="containsText" dxfId="2081" priority="279" operator="containsText" text="NÃO">
      <formula>NOT(ISERROR(SEARCH("NÃO",AB156)))</formula>
    </cfRule>
  </conditionalFormatting>
  <conditionalFormatting sqref="AE156">
    <cfRule type="containsText" dxfId="2080" priority="278" operator="containsText" text="NÃO">
      <formula>NOT(ISERROR(SEARCH("NÃO",AE156)))</formula>
    </cfRule>
  </conditionalFormatting>
  <conditionalFormatting sqref="AF156">
    <cfRule type="containsText" dxfId="2079" priority="277" operator="containsText" text="NÃO">
      <formula>NOT(ISERROR(SEARCH("NÃO",AF156)))</formula>
    </cfRule>
  </conditionalFormatting>
  <conditionalFormatting sqref="AF12:AF22">
    <cfRule type="containsText" dxfId="2078" priority="276" operator="containsText" text="NÃO">
      <formula>NOT(ISERROR(SEARCH("NÃO",AF12)))</formula>
    </cfRule>
  </conditionalFormatting>
  <conditionalFormatting sqref="AB12:AD13 AC14:AD14 AB15:AD22 AD24:AD25">
    <cfRule type="containsText" dxfId="2077" priority="275" operator="containsText" text="NÃO">
      <formula>NOT(ISERROR(SEARCH("NÃO",AB12)))</formula>
    </cfRule>
  </conditionalFormatting>
  <conditionalFormatting sqref="AS21">
    <cfRule type="expression" dxfId="2076" priority="264">
      <formula>$R21&gt;" "</formula>
    </cfRule>
  </conditionalFormatting>
  <conditionalFormatting sqref="AS22">
    <cfRule type="expression" dxfId="2075" priority="263">
      <formula>$R22&gt;" "</formula>
    </cfRule>
  </conditionalFormatting>
  <conditionalFormatting sqref="AS23">
    <cfRule type="expression" dxfId="2074" priority="262">
      <formula>$R23&gt;" "</formula>
    </cfRule>
  </conditionalFormatting>
  <conditionalFormatting sqref="AS24">
    <cfRule type="expression" dxfId="2073" priority="261">
      <formula>$R24&gt;" "</formula>
    </cfRule>
  </conditionalFormatting>
  <conditionalFormatting sqref="AS25">
    <cfRule type="expression" dxfId="2072" priority="260">
      <formula>$R25&gt;" "</formula>
    </cfRule>
  </conditionalFormatting>
  <conditionalFormatting sqref="AS26">
    <cfRule type="expression" dxfId="2071" priority="259">
      <formula>$R26&gt;" "</formula>
    </cfRule>
  </conditionalFormatting>
  <conditionalFormatting sqref="R12:R26">
    <cfRule type="expression" dxfId="2070" priority="258">
      <formula>BG12="SIM"</formula>
    </cfRule>
  </conditionalFormatting>
  <conditionalFormatting sqref="R12:R26">
    <cfRule type="expression" dxfId="2069" priority="256">
      <formula>J12="SIM"</formula>
    </cfRule>
    <cfRule type="expression" dxfId="2068" priority="257">
      <formula>H12="SIM"</formula>
    </cfRule>
  </conditionalFormatting>
  <conditionalFormatting sqref="R13:R26">
    <cfRule type="expression" dxfId="2067" priority="254">
      <formula>J13="SIM"</formula>
    </cfRule>
    <cfRule type="expression" dxfId="2066" priority="255">
      <formula>H13="SIM"</formula>
    </cfRule>
  </conditionalFormatting>
  <conditionalFormatting sqref="AB14">
    <cfRule type="containsText" dxfId="2065" priority="253" operator="containsText" text="NÃO">
      <formula>NOT(ISERROR(SEARCH("NÃO",AB14)))</formula>
    </cfRule>
  </conditionalFormatting>
  <conditionalFormatting sqref="AF23">
    <cfRule type="containsText" dxfId="2064" priority="252" operator="containsText" text="NÃO">
      <formula>NOT(ISERROR(SEARCH("NÃO",AF23)))</formula>
    </cfRule>
  </conditionalFormatting>
  <conditionalFormatting sqref="AB23:AD23">
    <cfRule type="containsText" dxfId="2063" priority="251" operator="containsText" text="NÃO">
      <formula>NOT(ISERROR(SEARCH("NÃO",AB23)))</formula>
    </cfRule>
  </conditionalFormatting>
  <conditionalFormatting sqref="AB24">
    <cfRule type="containsText" dxfId="2062" priority="250" operator="containsText" text="NÃO">
      <formula>NOT(ISERROR(SEARCH("NÃO",AB24)))</formula>
    </cfRule>
  </conditionalFormatting>
  <conditionalFormatting sqref="AC24">
    <cfRule type="containsText" dxfId="2061" priority="249" operator="containsText" text="NÃO">
      <formula>NOT(ISERROR(SEARCH("NÃO",AC24)))</formula>
    </cfRule>
  </conditionalFormatting>
  <conditionalFormatting sqref="AE24">
    <cfRule type="containsText" dxfId="2060" priority="248" operator="containsText" text="NÃO">
      <formula>NOT(ISERROR(SEARCH("NÃO",AE24)))</formula>
    </cfRule>
  </conditionalFormatting>
  <conditionalFormatting sqref="AF24">
    <cfRule type="containsText" dxfId="2059" priority="247" operator="containsText" text="NÃO">
      <formula>NOT(ISERROR(SEARCH("NÃO",AF24)))</formula>
    </cfRule>
  </conditionalFormatting>
  <conditionalFormatting sqref="AB25">
    <cfRule type="containsText" dxfId="2058" priority="246" operator="containsText" text="NÃO">
      <formula>NOT(ISERROR(SEARCH("NÃO",AB25)))</formula>
    </cfRule>
  </conditionalFormatting>
  <conditionalFormatting sqref="AC25">
    <cfRule type="containsText" dxfId="2057" priority="245" operator="containsText" text="NÃO">
      <formula>NOT(ISERROR(SEARCH("NÃO",AC25)))</formula>
    </cfRule>
  </conditionalFormatting>
  <conditionalFormatting sqref="AE25">
    <cfRule type="containsText" dxfId="2056" priority="244" operator="containsText" text="NÃO">
      <formula>NOT(ISERROR(SEARCH("NÃO",AE25)))</formula>
    </cfRule>
  </conditionalFormatting>
  <conditionalFormatting sqref="AF25">
    <cfRule type="containsText" dxfId="2055" priority="243" operator="containsText" text="NÃO">
      <formula>NOT(ISERROR(SEARCH("NÃO",AF25)))</formula>
    </cfRule>
  </conditionalFormatting>
  <conditionalFormatting sqref="AB26">
    <cfRule type="containsText" dxfId="2054" priority="242" operator="containsText" text="NÃO">
      <formula>NOT(ISERROR(SEARCH("NÃO",AB26)))</formula>
    </cfRule>
  </conditionalFormatting>
  <conditionalFormatting sqref="AC26">
    <cfRule type="containsText" dxfId="2053" priority="241" operator="containsText" text="NÃO">
      <formula>NOT(ISERROR(SEARCH("NÃO",AC26)))</formula>
    </cfRule>
  </conditionalFormatting>
  <conditionalFormatting sqref="AD26">
    <cfRule type="containsText" dxfId="2052" priority="240" operator="containsText" text="NÃO">
      <formula>NOT(ISERROR(SEARCH("NÃO",AD26)))</formula>
    </cfRule>
  </conditionalFormatting>
  <conditionalFormatting sqref="AE26">
    <cfRule type="containsText" dxfId="2051" priority="239" operator="containsText" text="NÃO">
      <formula>NOT(ISERROR(SEARCH("NÃO",AE26)))</formula>
    </cfRule>
  </conditionalFormatting>
  <conditionalFormatting sqref="AF26">
    <cfRule type="containsText" dxfId="2050" priority="238" operator="containsText" text="NÃO">
      <formula>NOT(ISERROR(SEARCH("NÃO",AF26)))</formula>
    </cfRule>
  </conditionalFormatting>
  <conditionalFormatting sqref="AB55">
    <cfRule type="containsText" dxfId="2049" priority="237" operator="containsText" text="NÃO">
      <formula>NOT(ISERROR(SEARCH("NÃO",AB55)))</formula>
    </cfRule>
  </conditionalFormatting>
  <conditionalFormatting sqref="AC55">
    <cfRule type="containsText" dxfId="2048" priority="236" operator="containsText" text="NÃO">
      <formula>NOT(ISERROR(SEARCH("NÃO",AC55)))</formula>
    </cfRule>
  </conditionalFormatting>
  <conditionalFormatting sqref="AD55">
    <cfRule type="containsText" dxfId="2047" priority="235" operator="containsText" text="NÃO">
      <formula>NOT(ISERROR(SEARCH("NÃO",AD55)))</formula>
    </cfRule>
  </conditionalFormatting>
  <conditionalFormatting sqref="AE55">
    <cfRule type="containsText" dxfId="2046" priority="234" operator="containsText" text="NÃO">
      <formula>NOT(ISERROR(SEARCH("NÃO",AE55)))</formula>
    </cfRule>
  </conditionalFormatting>
  <conditionalFormatting sqref="AF55">
    <cfRule type="containsText" dxfId="2045" priority="233" operator="containsText" text="NÃO">
      <formula>NOT(ISERROR(SEARCH("NÃO",AF55)))</formula>
    </cfRule>
  </conditionalFormatting>
  <conditionalFormatting sqref="AB131">
    <cfRule type="containsText" dxfId="2044" priority="232" operator="containsText" text="NÃO">
      <formula>NOT(ISERROR(SEARCH("NÃO",AB131)))</formula>
    </cfRule>
  </conditionalFormatting>
  <conditionalFormatting sqref="AC131">
    <cfRule type="containsText" dxfId="2043" priority="231" operator="containsText" text="NÃO">
      <formula>NOT(ISERROR(SEARCH("NÃO",AC131)))</formula>
    </cfRule>
  </conditionalFormatting>
  <conditionalFormatting sqref="AD131">
    <cfRule type="containsText" dxfId="2042" priority="230" operator="containsText" text="NÃO">
      <formula>NOT(ISERROR(SEARCH("NÃO",AD131)))</formula>
    </cfRule>
  </conditionalFormatting>
  <conditionalFormatting sqref="AE131">
    <cfRule type="containsText" dxfId="2041" priority="229" operator="containsText" text="NÃO">
      <formula>NOT(ISERROR(SEARCH("NÃO",AE131)))</formula>
    </cfRule>
  </conditionalFormatting>
  <conditionalFormatting sqref="AF131">
    <cfRule type="containsText" dxfId="2040" priority="228" operator="containsText" text="NÃO">
      <formula>NOT(ISERROR(SEARCH("NÃO",AF131)))</formula>
    </cfRule>
  </conditionalFormatting>
  <conditionalFormatting sqref="AB132">
    <cfRule type="containsText" dxfId="2039" priority="227" operator="containsText" text="NÃO">
      <formula>NOT(ISERROR(SEARCH("NÃO",AB132)))</formula>
    </cfRule>
  </conditionalFormatting>
  <conditionalFormatting sqref="AC132">
    <cfRule type="containsText" dxfId="2038" priority="226" operator="containsText" text="NÃO">
      <formula>NOT(ISERROR(SEARCH("NÃO",AC132)))</formula>
    </cfRule>
  </conditionalFormatting>
  <conditionalFormatting sqref="AD132">
    <cfRule type="containsText" dxfId="2037" priority="225" operator="containsText" text="NÃO">
      <formula>NOT(ISERROR(SEARCH("NÃO",AD132)))</formula>
    </cfRule>
  </conditionalFormatting>
  <conditionalFormatting sqref="AE132">
    <cfRule type="containsText" dxfId="2036" priority="224" operator="containsText" text="NÃO">
      <formula>NOT(ISERROR(SEARCH("NÃO",AE132)))</formula>
    </cfRule>
  </conditionalFormatting>
  <conditionalFormatting sqref="AF132">
    <cfRule type="containsText" dxfId="2035" priority="223" operator="containsText" text="NÃO">
      <formula>NOT(ISERROR(SEARCH("NÃO",AF132)))</formula>
    </cfRule>
  </conditionalFormatting>
  <conditionalFormatting sqref="AB157">
    <cfRule type="containsText" dxfId="2034" priority="222" operator="containsText" text="NÃO">
      <formula>NOT(ISERROR(SEARCH("NÃO",AB157)))</formula>
    </cfRule>
  </conditionalFormatting>
  <conditionalFormatting sqref="AC157">
    <cfRule type="containsText" dxfId="2033" priority="221" operator="containsText" text="NÃO">
      <formula>NOT(ISERROR(SEARCH("NÃO",AC157)))</formula>
    </cfRule>
  </conditionalFormatting>
  <conditionalFormatting sqref="AD157">
    <cfRule type="containsText" dxfId="2032" priority="220" operator="containsText" text="NÃO">
      <formula>NOT(ISERROR(SEARCH("NÃO",AD157)))</formula>
    </cfRule>
  </conditionalFormatting>
  <conditionalFormatting sqref="AE157">
    <cfRule type="containsText" dxfId="2031" priority="219" operator="containsText" text="NÃO">
      <formula>NOT(ISERROR(SEARCH("NÃO",AE157)))</formula>
    </cfRule>
  </conditionalFormatting>
  <conditionalFormatting sqref="AF157">
    <cfRule type="containsText" dxfId="2030" priority="218" operator="containsText" text="NÃO">
      <formula>NOT(ISERROR(SEARCH("NÃO",AF157)))</formula>
    </cfRule>
  </conditionalFormatting>
  <conditionalFormatting sqref="U133">
    <cfRule type="cellIs" dxfId="2029" priority="217" operator="between">
      <formula>1</formula>
      <formula>14</formula>
    </cfRule>
  </conditionalFormatting>
  <conditionalFormatting sqref="AS133">
    <cfRule type="expression" dxfId="2028" priority="216">
      <formula>$R133&gt;" "</formula>
    </cfRule>
  </conditionalFormatting>
  <conditionalFormatting sqref="R133">
    <cfRule type="expression" dxfId="2027" priority="215">
      <formula>BG133="SIM"</formula>
    </cfRule>
  </conditionalFormatting>
  <conditionalFormatting sqref="R133">
    <cfRule type="expression" dxfId="2026" priority="213">
      <formula>J133="SIM"</formula>
    </cfRule>
    <cfRule type="expression" dxfId="2025" priority="214">
      <formula>H133="SIM"</formula>
    </cfRule>
  </conditionalFormatting>
  <conditionalFormatting sqref="AB133">
    <cfRule type="containsText" dxfId="2024" priority="212" operator="containsText" text="NÃO">
      <formula>NOT(ISERROR(SEARCH("NÃO",AB133)))</formula>
    </cfRule>
  </conditionalFormatting>
  <conditionalFormatting sqref="AC133">
    <cfRule type="containsText" dxfId="2023" priority="211" operator="containsText" text="NÃO">
      <formula>NOT(ISERROR(SEARCH("NÃO",AC133)))</formula>
    </cfRule>
  </conditionalFormatting>
  <conditionalFormatting sqref="AD133">
    <cfRule type="containsText" dxfId="2022" priority="210" operator="containsText" text="NÃO">
      <formula>NOT(ISERROR(SEARCH("NÃO",AD133)))</formula>
    </cfRule>
  </conditionalFormatting>
  <conditionalFormatting sqref="AE133">
    <cfRule type="containsText" dxfId="2021" priority="209" operator="containsText" text="NÃO">
      <formula>NOT(ISERROR(SEARCH("NÃO",AE133)))</formula>
    </cfRule>
  </conditionalFormatting>
  <conditionalFormatting sqref="AF133">
    <cfRule type="containsText" dxfId="2020" priority="208" operator="containsText" text="NÃO">
      <formula>NOT(ISERROR(SEARCH("NÃO",AF133)))</formula>
    </cfRule>
  </conditionalFormatting>
  <conditionalFormatting sqref="U101:U102">
    <cfRule type="cellIs" dxfId="2019" priority="207" operator="between">
      <formula>1</formula>
      <formula>14</formula>
    </cfRule>
  </conditionalFormatting>
  <conditionalFormatting sqref="AF101:AF102">
    <cfRule type="containsText" dxfId="2018" priority="206" operator="containsText" text="NÃO">
      <formula>NOT(ISERROR(SEARCH("NÃO",AF101)))</formula>
    </cfRule>
  </conditionalFormatting>
  <conditionalFormatting sqref="AB101:AD102">
    <cfRule type="containsText" dxfId="2017" priority="205" operator="containsText" text="NÃO">
      <formula>NOT(ISERROR(SEARCH("NÃO",AB101)))</formula>
    </cfRule>
  </conditionalFormatting>
  <conditionalFormatting sqref="R101:R102">
    <cfRule type="expression" dxfId="2016" priority="204">
      <formula>BG101="SIM"</formula>
    </cfRule>
  </conditionalFormatting>
  <conditionalFormatting sqref="R101:R102">
    <cfRule type="expression" dxfId="2015" priority="202">
      <formula>J101="SIM"</formula>
    </cfRule>
    <cfRule type="expression" dxfId="2014" priority="203">
      <formula>H101="SIM"</formula>
    </cfRule>
  </conditionalFormatting>
  <conditionalFormatting sqref="R102">
    <cfRule type="expression" dxfId="2013" priority="200">
      <formula>J102="SIM"</formula>
    </cfRule>
    <cfRule type="expression" dxfId="2012" priority="201">
      <formula>H102="SIM"</formula>
    </cfRule>
  </conditionalFormatting>
  <conditionalFormatting sqref="AJ158:AJ164">
    <cfRule type="expression" dxfId="2011" priority="199" stopIfTrue="1">
      <formula>AND(#REF!="N",$AJ158="")</formula>
    </cfRule>
  </conditionalFormatting>
  <conditionalFormatting sqref="AF158">
    <cfRule type="containsText" dxfId="2010" priority="198" operator="containsText" text="NÃO">
      <formula>NOT(ISERROR(SEARCH("NÃO",AF158)))</formula>
    </cfRule>
  </conditionalFormatting>
  <conditionalFormatting sqref="AF159">
    <cfRule type="containsText" dxfId="2009" priority="197" operator="containsText" text="NÃO">
      <formula>NOT(ISERROR(SEARCH("NÃO",AF159)))</formula>
    </cfRule>
  </conditionalFormatting>
  <conditionalFormatting sqref="AF160">
    <cfRule type="containsText" dxfId="2008" priority="196" operator="containsText" text="NÃO">
      <formula>NOT(ISERROR(SEARCH("NÃO",AF160)))</formula>
    </cfRule>
  </conditionalFormatting>
  <conditionalFormatting sqref="AF161">
    <cfRule type="containsText" dxfId="2007" priority="195" operator="containsText" text="NÃO">
      <formula>NOT(ISERROR(SEARCH("NÃO",AF161)))</formula>
    </cfRule>
  </conditionalFormatting>
  <conditionalFormatting sqref="AF162">
    <cfRule type="containsText" dxfId="2006" priority="194" operator="containsText" text="NÃO">
      <formula>NOT(ISERROR(SEARCH("NÃO",AF162)))</formula>
    </cfRule>
  </conditionalFormatting>
  <conditionalFormatting sqref="AF163">
    <cfRule type="containsText" dxfId="2005" priority="193" operator="containsText" text="NÃO">
      <formula>NOT(ISERROR(SEARCH("NÃO",AF163)))</formula>
    </cfRule>
  </conditionalFormatting>
  <conditionalFormatting sqref="AF164">
    <cfRule type="containsText" dxfId="2004" priority="192" operator="containsText" text="NÃO">
      <formula>NOT(ISERROR(SEARCH("NÃO",AF164)))</formula>
    </cfRule>
  </conditionalFormatting>
  <conditionalFormatting sqref="AD158">
    <cfRule type="containsText" dxfId="2003" priority="191" operator="containsText" text="NÃO">
      <formula>NOT(ISERROR(SEARCH("NÃO",AD158)))</formula>
    </cfRule>
  </conditionalFormatting>
  <conditionalFormatting sqref="AD159">
    <cfRule type="containsText" dxfId="2002" priority="190" operator="containsText" text="NÃO">
      <formula>NOT(ISERROR(SEARCH("NÃO",AD159)))</formula>
    </cfRule>
  </conditionalFormatting>
  <conditionalFormatting sqref="AD160">
    <cfRule type="containsText" dxfId="2001" priority="189" operator="containsText" text="NÃO">
      <formula>NOT(ISERROR(SEARCH("NÃO",AD160)))</formula>
    </cfRule>
  </conditionalFormatting>
  <conditionalFormatting sqref="AD161">
    <cfRule type="containsText" dxfId="2000" priority="188" operator="containsText" text="NÃO">
      <formula>NOT(ISERROR(SEARCH("NÃO",AD161)))</formula>
    </cfRule>
  </conditionalFormatting>
  <conditionalFormatting sqref="AD162">
    <cfRule type="containsText" dxfId="1999" priority="187" operator="containsText" text="NÃO">
      <formula>NOT(ISERROR(SEARCH("NÃO",AD162)))</formula>
    </cfRule>
  </conditionalFormatting>
  <conditionalFormatting sqref="AD163">
    <cfRule type="containsText" dxfId="1998" priority="186" operator="containsText" text="NÃO">
      <formula>NOT(ISERROR(SEARCH("NÃO",AD163)))</formula>
    </cfRule>
  </conditionalFormatting>
  <conditionalFormatting sqref="AD164">
    <cfRule type="containsText" dxfId="1997" priority="185" operator="containsText" text="NÃO">
      <formula>NOT(ISERROR(SEARCH("NÃO",AD164)))</formula>
    </cfRule>
  </conditionalFormatting>
  <conditionalFormatting sqref="AL158:AL164">
    <cfRule type="expression" dxfId="1996" priority="184" stopIfTrue="1">
      <formula>AND(#REF!="N",$AJ158="")</formula>
    </cfRule>
  </conditionalFormatting>
  <conditionalFormatting sqref="AF103">
    <cfRule type="containsText" dxfId="1995" priority="183" operator="containsText" text="NÃO">
      <formula>NOT(ISERROR(SEARCH("NÃO",AF103)))</formula>
    </cfRule>
  </conditionalFormatting>
  <conditionalFormatting sqref="AB103:AD103">
    <cfRule type="containsText" dxfId="1994" priority="182" operator="containsText" text="NÃO">
      <formula>NOT(ISERROR(SEARCH("NÃO",AB103)))</formula>
    </cfRule>
  </conditionalFormatting>
  <conditionalFormatting sqref="AF104">
    <cfRule type="containsText" dxfId="1993" priority="181" operator="containsText" text="NÃO">
      <formula>NOT(ISERROR(SEARCH("NÃO",AF104)))</formula>
    </cfRule>
  </conditionalFormatting>
  <conditionalFormatting sqref="AB104:AD104">
    <cfRule type="containsText" dxfId="1992" priority="180" operator="containsText" text="NÃO">
      <formula>NOT(ISERROR(SEARCH("NÃO",AB104)))</formula>
    </cfRule>
  </conditionalFormatting>
  <conditionalFormatting sqref="AF105">
    <cfRule type="containsText" dxfId="1991" priority="179" operator="containsText" text="NÃO">
      <formula>NOT(ISERROR(SEARCH("NÃO",AF105)))</formula>
    </cfRule>
  </conditionalFormatting>
  <conditionalFormatting sqref="AB105:AD105">
    <cfRule type="containsText" dxfId="1990" priority="178" operator="containsText" text="NÃO">
      <formula>NOT(ISERROR(SEARCH("NÃO",AB105)))</formula>
    </cfRule>
  </conditionalFormatting>
  <conditionalFormatting sqref="AF106">
    <cfRule type="containsText" dxfId="1989" priority="177" operator="containsText" text="NÃO">
      <formula>NOT(ISERROR(SEARCH("NÃO",AF106)))</formula>
    </cfRule>
  </conditionalFormatting>
  <conditionalFormatting sqref="AB106:AD106">
    <cfRule type="containsText" dxfId="1988" priority="176" operator="containsText" text="NÃO">
      <formula>NOT(ISERROR(SEARCH("NÃO",AB106)))</formula>
    </cfRule>
  </conditionalFormatting>
  <conditionalFormatting sqref="AF107">
    <cfRule type="containsText" dxfId="1987" priority="175" operator="containsText" text="NÃO">
      <formula>NOT(ISERROR(SEARCH("NÃO",AF107)))</formula>
    </cfRule>
  </conditionalFormatting>
  <conditionalFormatting sqref="AB107:AD107">
    <cfRule type="containsText" dxfId="1986" priority="174" operator="containsText" text="NÃO">
      <formula>NOT(ISERROR(SEARCH("NÃO",AB107)))</formula>
    </cfRule>
  </conditionalFormatting>
  <conditionalFormatting sqref="AF108">
    <cfRule type="containsText" dxfId="1985" priority="173" operator="containsText" text="NÃO">
      <formula>NOT(ISERROR(SEARCH("NÃO",AF108)))</formula>
    </cfRule>
  </conditionalFormatting>
  <conditionalFormatting sqref="AB108:AD108">
    <cfRule type="containsText" dxfId="1984" priority="172" operator="containsText" text="NÃO">
      <formula>NOT(ISERROR(SEARCH("NÃO",AB108)))</formula>
    </cfRule>
  </conditionalFormatting>
  <conditionalFormatting sqref="AF109">
    <cfRule type="containsText" dxfId="1983" priority="171" operator="containsText" text="NÃO">
      <formula>NOT(ISERROR(SEARCH("NÃO",AF109)))</formula>
    </cfRule>
  </conditionalFormatting>
  <conditionalFormatting sqref="AB109:AD109">
    <cfRule type="containsText" dxfId="1982" priority="170" operator="containsText" text="NÃO">
      <formula>NOT(ISERROR(SEARCH("NÃO",AB109)))</formula>
    </cfRule>
  </conditionalFormatting>
  <conditionalFormatting sqref="AF110">
    <cfRule type="containsText" dxfId="1981" priority="169" operator="containsText" text="NÃO">
      <formula>NOT(ISERROR(SEARCH("NÃO",AF110)))</formula>
    </cfRule>
  </conditionalFormatting>
  <conditionalFormatting sqref="AB110:AD110">
    <cfRule type="containsText" dxfId="1980" priority="168" operator="containsText" text="NÃO">
      <formula>NOT(ISERROR(SEARCH("NÃO",AB110)))</formula>
    </cfRule>
  </conditionalFormatting>
  <conditionalFormatting sqref="AF111">
    <cfRule type="containsText" dxfId="1979" priority="167" operator="containsText" text="NÃO">
      <formula>NOT(ISERROR(SEARCH("NÃO",AF111)))</formula>
    </cfRule>
  </conditionalFormatting>
  <conditionalFormatting sqref="AB111:AD111">
    <cfRule type="containsText" dxfId="1978" priority="166" operator="containsText" text="NÃO">
      <formula>NOT(ISERROR(SEARCH("NÃO",AB111)))</formula>
    </cfRule>
  </conditionalFormatting>
  <conditionalFormatting sqref="AF112">
    <cfRule type="containsText" dxfId="1977" priority="165" operator="containsText" text="NÃO">
      <formula>NOT(ISERROR(SEARCH("NÃO",AF112)))</formula>
    </cfRule>
  </conditionalFormatting>
  <conditionalFormatting sqref="AB112:AD112">
    <cfRule type="containsText" dxfId="1976" priority="164" operator="containsText" text="NÃO">
      <formula>NOT(ISERROR(SEARCH("NÃO",AB112)))</formula>
    </cfRule>
  </conditionalFormatting>
  <conditionalFormatting sqref="AE109">
    <cfRule type="containsText" dxfId="1975" priority="163" operator="containsText" text="NÃO">
      <formula>NOT(ISERROR(SEARCH("NÃO",AE109)))</formula>
    </cfRule>
  </conditionalFormatting>
  <conditionalFormatting sqref="AE108">
    <cfRule type="containsText" dxfId="1974" priority="162" operator="containsText" text="NÃO">
      <formula>NOT(ISERROR(SEARCH("NÃO",AE108)))</formula>
    </cfRule>
  </conditionalFormatting>
  <conditionalFormatting sqref="AE105">
    <cfRule type="containsText" dxfId="1973" priority="161" operator="containsText" text="NÃO">
      <formula>NOT(ISERROR(SEARCH("NÃO",AE105)))</formula>
    </cfRule>
  </conditionalFormatting>
  <conditionalFormatting sqref="AC27">
    <cfRule type="containsText" dxfId="1972" priority="160" operator="containsText" text="NÃO">
      <formula>NOT(ISERROR(SEARCH("NÃO",AC27)))</formula>
    </cfRule>
  </conditionalFormatting>
  <conditionalFormatting sqref="AB27">
    <cfRule type="containsText" dxfId="1971" priority="159" operator="containsText" text="NÃO">
      <formula>NOT(ISERROR(SEARCH("NÃO",AB27)))</formula>
    </cfRule>
  </conditionalFormatting>
  <conditionalFormatting sqref="AD27">
    <cfRule type="containsText" dxfId="1970" priority="158" operator="containsText" text="NÃO">
      <formula>NOT(ISERROR(SEARCH("NÃO",AD27)))</formula>
    </cfRule>
  </conditionalFormatting>
  <conditionalFormatting sqref="AE27">
    <cfRule type="containsText" dxfId="1969" priority="157" operator="containsText" text="NÃO">
      <formula>NOT(ISERROR(SEARCH("NÃO",AE27)))</formula>
    </cfRule>
  </conditionalFormatting>
  <conditionalFormatting sqref="AF28">
    <cfRule type="containsText" dxfId="1968" priority="156" operator="containsText" text="NÃO">
      <formula>NOT(ISERROR(SEARCH("NÃO",AF28)))</formula>
    </cfRule>
  </conditionalFormatting>
  <conditionalFormatting sqref="AC28">
    <cfRule type="containsText" dxfId="1967" priority="155" operator="containsText" text="NÃO">
      <formula>NOT(ISERROR(SEARCH("NÃO",AC28)))</formula>
    </cfRule>
  </conditionalFormatting>
  <conditionalFormatting sqref="AB28">
    <cfRule type="containsText" dxfId="1966" priority="154" operator="containsText" text="NÃO">
      <formula>NOT(ISERROR(SEARCH("NÃO",AB28)))</formula>
    </cfRule>
  </conditionalFormatting>
  <conditionalFormatting sqref="AD28">
    <cfRule type="containsText" dxfId="1965" priority="153" operator="containsText" text="NÃO">
      <formula>NOT(ISERROR(SEARCH("NÃO",AD28)))</formula>
    </cfRule>
  </conditionalFormatting>
  <conditionalFormatting sqref="AF29">
    <cfRule type="containsText" dxfId="1964" priority="151" operator="containsText" text="NÃO">
      <formula>NOT(ISERROR(SEARCH("NÃO",AF29)))</formula>
    </cfRule>
  </conditionalFormatting>
  <conditionalFormatting sqref="AC29">
    <cfRule type="containsText" dxfId="1963" priority="150" operator="containsText" text="NÃO">
      <formula>NOT(ISERROR(SEARCH("NÃO",AC29)))</formula>
    </cfRule>
  </conditionalFormatting>
  <conditionalFormatting sqref="AB29">
    <cfRule type="containsText" dxfId="1962" priority="149" operator="containsText" text="NÃO">
      <formula>NOT(ISERROR(SEARCH("NÃO",AB29)))</formula>
    </cfRule>
  </conditionalFormatting>
  <conditionalFormatting sqref="AD29">
    <cfRule type="containsText" dxfId="1961" priority="148" operator="containsText" text="NÃO">
      <formula>NOT(ISERROR(SEARCH("NÃO",AD29)))</formula>
    </cfRule>
  </conditionalFormatting>
  <conditionalFormatting sqref="AE29">
    <cfRule type="containsText" dxfId="1960" priority="147" operator="containsText" text="NÃO">
      <formula>NOT(ISERROR(SEARCH("NÃO",AE29)))</formula>
    </cfRule>
  </conditionalFormatting>
  <conditionalFormatting sqref="AF30">
    <cfRule type="containsText" dxfId="1959" priority="146" operator="containsText" text="NÃO">
      <formula>NOT(ISERROR(SEARCH("NÃO",AF30)))</formula>
    </cfRule>
  </conditionalFormatting>
  <conditionalFormatting sqref="AB30">
    <cfRule type="containsText" dxfId="1958" priority="144" operator="containsText" text="NÃO">
      <formula>NOT(ISERROR(SEARCH("NÃO",AB30)))</formula>
    </cfRule>
  </conditionalFormatting>
  <conditionalFormatting sqref="AD30">
    <cfRule type="containsText" dxfId="1957" priority="143" operator="containsText" text="NÃO">
      <formula>NOT(ISERROR(SEARCH("NÃO",AD30)))</formula>
    </cfRule>
  </conditionalFormatting>
  <conditionalFormatting sqref="AE30">
    <cfRule type="containsText" dxfId="1956" priority="142" operator="containsText" text="NÃO">
      <formula>NOT(ISERROR(SEARCH("NÃO",AE30)))</formula>
    </cfRule>
  </conditionalFormatting>
  <conditionalFormatting sqref="AF31">
    <cfRule type="containsText" dxfId="1955" priority="141" operator="containsText" text="NÃO">
      <formula>NOT(ISERROR(SEARCH("NÃO",AF31)))</formula>
    </cfRule>
  </conditionalFormatting>
  <conditionalFormatting sqref="AC31">
    <cfRule type="containsText" dxfId="1954" priority="140" operator="containsText" text="NÃO">
      <formula>NOT(ISERROR(SEARCH("NÃO",AC31)))</formula>
    </cfRule>
  </conditionalFormatting>
  <conditionalFormatting sqref="AB31">
    <cfRule type="containsText" dxfId="1953" priority="139" operator="containsText" text="NÃO">
      <formula>NOT(ISERROR(SEARCH("NÃO",AB31)))</formula>
    </cfRule>
  </conditionalFormatting>
  <conditionalFormatting sqref="AD31">
    <cfRule type="containsText" dxfId="1952" priority="138" operator="containsText" text="NÃO">
      <formula>NOT(ISERROR(SEARCH("NÃO",AD31)))</formula>
    </cfRule>
  </conditionalFormatting>
  <conditionalFormatting sqref="AE31">
    <cfRule type="containsText" dxfId="1951" priority="137" operator="containsText" text="NÃO">
      <formula>NOT(ISERROR(SEARCH("NÃO",AE31)))</formula>
    </cfRule>
  </conditionalFormatting>
  <conditionalFormatting sqref="AF32">
    <cfRule type="containsText" dxfId="1950" priority="136" operator="containsText" text="NÃO">
      <formula>NOT(ISERROR(SEARCH("NÃO",AF32)))</formula>
    </cfRule>
  </conditionalFormatting>
  <conditionalFormatting sqref="AC32">
    <cfRule type="containsText" dxfId="1949" priority="135" operator="containsText" text="NÃO">
      <formula>NOT(ISERROR(SEARCH("NÃO",AC32)))</formula>
    </cfRule>
  </conditionalFormatting>
  <conditionalFormatting sqref="AB32">
    <cfRule type="containsText" dxfId="1948" priority="134" operator="containsText" text="NÃO">
      <formula>NOT(ISERROR(SEARCH("NÃO",AB32)))</formula>
    </cfRule>
  </conditionalFormatting>
  <conditionalFormatting sqref="AD32">
    <cfRule type="containsText" dxfId="1947" priority="133" operator="containsText" text="NÃO">
      <formula>NOT(ISERROR(SEARCH("NÃO",AD32)))</formula>
    </cfRule>
  </conditionalFormatting>
  <conditionalFormatting sqref="AF33">
    <cfRule type="containsText" dxfId="1946" priority="131" operator="containsText" text="NÃO">
      <formula>NOT(ISERROR(SEARCH("NÃO",AF33)))</formula>
    </cfRule>
  </conditionalFormatting>
  <conditionalFormatting sqref="AC33">
    <cfRule type="containsText" dxfId="1945" priority="130" operator="containsText" text="NÃO">
      <formula>NOT(ISERROR(SEARCH("NÃO",AC33)))</formula>
    </cfRule>
  </conditionalFormatting>
  <conditionalFormatting sqref="AB33">
    <cfRule type="containsText" dxfId="1944" priority="129" operator="containsText" text="NÃO">
      <formula>NOT(ISERROR(SEARCH("NÃO",AB33)))</formula>
    </cfRule>
  </conditionalFormatting>
  <conditionalFormatting sqref="AD33">
    <cfRule type="containsText" dxfId="1943" priority="128" operator="containsText" text="NÃO">
      <formula>NOT(ISERROR(SEARCH("NÃO",AD33)))</formula>
    </cfRule>
  </conditionalFormatting>
  <conditionalFormatting sqref="AE33">
    <cfRule type="containsText" dxfId="1942" priority="127" operator="containsText" text="NÃO">
      <formula>NOT(ISERROR(SEARCH("NÃO",AE33)))</formula>
    </cfRule>
  </conditionalFormatting>
  <conditionalFormatting sqref="AF34">
    <cfRule type="containsText" dxfId="1941" priority="126" operator="containsText" text="NÃO">
      <formula>NOT(ISERROR(SEARCH("NÃO",AF34)))</formula>
    </cfRule>
  </conditionalFormatting>
  <conditionalFormatting sqref="AC34">
    <cfRule type="containsText" dxfId="1940" priority="125" operator="containsText" text="NÃO">
      <formula>NOT(ISERROR(SEARCH("NÃO",AC34)))</formula>
    </cfRule>
  </conditionalFormatting>
  <conditionalFormatting sqref="AB34">
    <cfRule type="containsText" dxfId="1939" priority="124" operator="containsText" text="NÃO">
      <formula>NOT(ISERROR(SEARCH("NÃO",AB34)))</formula>
    </cfRule>
  </conditionalFormatting>
  <conditionalFormatting sqref="AD34">
    <cfRule type="containsText" dxfId="1938" priority="123" operator="containsText" text="NÃO">
      <formula>NOT(ISERROR(SEARCH("NÃO",AD34)))</formula>
    </cfRule>
  </conditionalFormatting>
  <conditionalFormatting sqref="AE34">
    <cfRule type="containsText" dxfId="1937" priority="122" operator="containsText" text="NÃO">
      <formula>NOT(ISERROR(SEARCH("NÃO",AE34)))</formula>
    </cfRule>
  </conditionalFormatting>
  <conditionalFormatting sqref="AF35">
    <cfRule type="containsText" dxfId="1936" priority="121" operator="containsText" text="NÃO">
      <formula>NOT(ISERROR(SEARCH("NÃO",AF35)))</formula>
    </cfRule>
  </conditionalFormatting>
  <conditionalFormatting sqref="AC35">
    <cfRule type="containsText" dxfId="1935" priority="120" operator="containsText" text="NÃO">
      <formula>NOT(ISERROR(SEARCH("NÃO",AC35)))</formula>
    </cfRule>
  </conditionalFormatting>
  <conditionalFormatting sqref="AB35">
    <cfRule type="containsText" dxfId="1934" priority="119" operator="containsText" text="NÃO">
      <formula>NOT(ISERROR(SEARCH("NÃO",AB35)))</formula>
    </cfRule>
  </conditionalFormatting>
  <conditionalFormatting sqref="AD35">
    <cfRule type="containsText" dxfId="1933" priority="118" operator="containsText" text="NÃO">
      <formula>NOT(ISERROR(SEARCH("NÃO",AD35)))</formula>
    </cfRule>
  </conditionalFormatting>
  <conditionalFormatting sqref="AE35">
    <cfRule type="containsText" dxfId="1932" priority="117" operator="containsText" text="NÃO">
      <formula>NOT(ISERROR(SEARCH("NÃO",AE35)))</formula>
    </cfRule>
  </conditionalFormatting>
  <conditionalFormatting sqref="AF36">
    <cfRule type="containsText" dxfId="1931" priority="116" operator="containsText" text="NÃO">
      <formula>NOT(ISERROR(SEARCH("NÃO",AF36)))</formula>
    </cfRule>
  </conditionalFormatting>
  <conditionalFormatting sqref="AC36">
    <cfRule type="containsText" dxfId="1930" priority="115" operator="containsText" text="NÃO">
      <formula>NOT(ISERROR(SEARCH("NÃO",AC36)))</formula>
    </cfRule>
  </conditionalFormatting>
  <conditionalFormatting sqref="AB36">
    <cfRule type="containsText" dxfId="1929" priority="114" operator="containsText" text="NÃO">
      <formula>NOT(ISERROR(SEARCH("NÃO",AB36)))</formula>
    </cfRule>
  </conditionalFormatting>
  <conditionalFormatting sqref="AD36">
    <cfRule type="containsText" dxfId="1928" priority="113" operator="containsText" text="NÃO">
      <formula>NOT(ISERROR(SEARCH("NÃO",AD36)))</formula>
    </cfRule>
  </conditionalFormatting>
  <conditionalFormatting sqref="AE36">
    <cfRule type="containsText" dxfId="1927" priority="112" operator="containsText" text="NÃO">
      <formula>NOT(ISERROR(SEARCH("NÃO",AE36)))</formula>
    </cfRule>
  </conditionalFormatting>
  <conditionalFormatting sqref="AC30">
    <cfRule type="containsText" dxfId="1926" priority="111" operator="containsText" text="NÃO">
      <formula>NOT(ISERROR(SEARCH("NÃO",AC30)))</formula>
    </cfRule>
  </conditionalFormatting>
  <conditionalFormatting sqref="AE28">
    <cfRule type="containsText" dxfId="1925" priority="110" operator="containsText" text="NÃO">
      <formula>NOT(ISERROR(SEARCH("NÃO",AE28)))</formula>
    </cfRule>
  </conditionalFormatting>
  <conditionalFormatting sqref="AE32">
    <cfRule type="containsText" dxfId="1924" priority="109" operator="containsText" text="NÃO">
      <formula>NOT(ISERROR(SEARCH("NÃO",AE32)))</formula>
    </cfRule>
  </conditionalFormatting>
  <conditionalFormatting sqref="AB80">
    <cfRule type="containsText" dxfId="1923" priority="108" operator="containsText" text="NÃO">
      <formula>NOT(ISERROR(SEARCH("NÃO",AB80)))</formula>
    </cfRule>
  </conditionalFormatting>
  <conditionalFormatting sqref="AC86">
    <cfRule type="containsText" dxfId="1922" priority="55" operator="containsText" text="NÃO">
      <formula>NOT(ISERROR(SEARCH("NÃO",AC86)))</formula>
    </cfRule>
  </conditionalFormatting>
  <conditionalFormatting sqref="AD80">
    <cfRule type="containsText" dxfId="1921" priority="105" operator="containsText" text="NÃO">
      <formula>NOT(ISERROR(SEARCH("NÃO",AD80)))</formula>
    </cfRule>
  </conditionalFormatting>
  <conditionalFormatting sqref="AE80">
    <cfRule type="containsText" dxfId="1920" priority="104" operator="containsText" text="NÃO">
      <formula>NOT(ISERROR(SEARCH("NÃO",AE80)))</formula>
    </cfRule>
  </conditionalFormatting>
  <conditionalFormatting sqref="AB81">
    <cfRule type="containsText" dxfId="1919" priority="103" operator="containsText" text="NÃO">
      <formula>NOT(ISERROR(SEARCH("NÃO",AB81)))</formula>
    </cfRule>
  </conditionalFormatting>
  <conditionalFormatting sqref="AC74">
    <cfRule type="containsText" dxfId="1918" priority="49" operator="containsText" text="NÃO">
      <formula>NOT(ISERROR(SEARCH("NÃO",AC74)))</formula>
    </cfRule>
  </conditionalFormatting>
  <conditionalFormatting sqref="AD81">
    <cfRule type="containsText" dxfId="1917" priority="100" operator="containsText" text="NÃO">
      <formula>NOT(ISERROR(SEARCH("NÃO",AD81)))</formula>
    </cfRule>
  </conditionalFormatting>
  <conditionalFormatting sqref="AE81">
    <cfRule type="containsText" dxfId="1916" priority="99" operator="containsText" text="NÃO">
      <formula>NOT(ISERROR(SEARCH("NÃO",AE81)))</formula>
    </cfRule>
  </conditionalFormatting>
  <conditionalFormatting sqref="AB82">
    <cfRule type="containsText" dxfId="1915" priority="98" operator="containsText" text="NÃO">
      <formula>NOT(ISERROR(SEARCH("NÃO",AB82)))</formula>
    </cfRule>
  </conditionalFormatting>
  <conditionalFormatting sqref="AF134">
    <cfRule type="containsText" dxfId="1914" priority="33" operator="containsText" text="NÃO">
      <formula>NOT(ISERROR(SEARCH("NÃO",AF134)))</formula>
    </cfRule>
  </conditionalFormatting>
  <conditionalFormatting sqref="AD82">
    <cfRule type="containsText" dxfId="1913" priority="95" operator="containsText" text="NÃO">
      <formula>NOT(ISERROR(SEARCH("NÃO",AD82)))</formula>
    </cfRule>
  </conditionalFormatting>
  <conditionalFormatting sqref="AB83">
    <cfRule type="containsText" dxfId="1912" priority="93" operator="containsText" text="NÃO">
      <formula>NOT(ISERROR(SEARCH("NÃO",AB83)))</formula>
    </cfRule>
  </conditionalFormatting>
  <conditionalFormatting sqref="AF135">
    <cfRule type="containsText" dxfId="1911" priority="28" operator="containsText" text="NÃO">
      <formula>NOT(ISERROR(SEARCH("NÃO",AF135)))</formula>
    </cfRule>
  </conditionalFormatting>
  <conditionalFormatting sqref="AD83">
    <cfRule type="containsText" dxfId="1910" priority="90" operator="containsText" text="NÃO">
      <formula>NOT(ISERROR(SEARCH("NÃO",AD83)))</formula>
    </cfRule>
  </conditionalFormatting>
  <conditionalFormatting sqref="AB84">
    <cfRule type="containsText" dxfId="1909" priority="88" operator="containsText" text="NÃO">
      <formula>NOT(ISERROR(SEARCH("NÃO",AB84)))</formula>
    </cfRule>
  </conditionalFormatting>
  <conditionalFormatting sqref="AF84">
    <cfRule type="containsText" dxfId="1908" priority="87" operator="containsText" text="NÃO">
      <formula>NOT(ISERROR(SEARCH("NÃO",AF84)))</formula>
    </cfRule>
  </conditionalFormatting>
  <conditionalFormatting sqref="AD84">
    <cfRule type="containsText" dxfId="1907" priority="85" operator="containsText" text="NÃO">
      <formula>NOT(ISERROR(SEARCH("NÃO",AD84)))</formula>
    </cfRule>
  </conditionalFormatting>
  <conditionalFormatting sqref="AE84">
    <cfRule type="containsText" dxfId="1906" priority="84" operator="containsText" text="NÃO">
      <formula>NOT(ISERROR(SEARCH("NÃO",AE84)))</formula>
    </cfRule>
  </conditionalFormatting>
  <conditionalFormatting sqref="AB85">
    <cfRule type="containsText" dxfId="1905" priority="83" operator="containsText" text="NÃO">
      <formula>NOT(ISERROR(SEARCH("NÃO",AB85)))</formula>
    </cfRule>
  </conditionalFormatting>
  <conditionalFormatting sqref="AB136">
    <cfRule type="containsText" dxfId="1904" priority="27" operator="containsText" text="NÃO">
      <formula>NOT(ISERROR(SEARCH("NÃO",AB136)))</formula>
    </cfRule>
  </conditionalFormatting>
  <conditionalFormatting sqref="AD85">
    <cfRule type="containsText" dxfId="1903" priority="80" operator="containsText" text="NÃO">
      <formula>NOT(ISERROR(SEARCH("NÃO",AD85)))</formula>
    </cfRule>
  </conditionalFormatting>
  <conditionalFormatting sqref="AE85">
    <cfRule type="containsText" dxfId="1902" priority="79" operator="containsText" text="NÃO">
      <formula>NOT(ISERROR(SEARCH("NÃO",AE85)))</formula>
    </cfRule>
  </conditionalFormatting>
  <conditionalFormatting sqref="AB86">
    <cfRule type="containsText" dxfId="1901" priority="78" operator="containsText" text="NÃO">
      <formula>NOT(ISERROR(SEARCH("NÃO",AB86)))</formula>
    </cfRule>
  </conditionalFormatting>
  <conditionalFormatting sqref="AC137">
    <cfRule type="containsText" dxfId="1900" priority="21" operator="containsText" text="NÃO">
      <formula>NOT(ISERROR(SEARCH("NÃO",AC137)))</formula>
    </cfRule>
  </conditionalFormatting>
  <conditionalFormatting sqref="AD86">
    <cfRule type="containsText" dxfId="1899" priority="75" operator="containsText" text="NÃO">
      <formula>NOT(ISERROR(SEARCH("NÃO",AD86)))</formula>
    </cfRule>
  </conditionalFormatting>
  <conditionalFormatting sqref="AE86">
    <cfRule type="containsText" dxfId="1898" priority="74" operator="containsText" text="NÃO">
      <formula>NOT(ISERROR(SEARCH("NÃO",AE86)))</formula>
    </cfRule>
  </conditionalFormatting>
  <conditionalFormatting sqref="AB87">
    <cfRule type="containsText" dxfId="1897" priority="73" operator="containsText" text="NÃO">
      <formula>NOT(ISERROR(SEARCH("NÃO",AB87)))</formula>
    </cfRule>
  </conditionalFormatting>
  <conditionalFormatting sqref="AD138">
    <cfRule type="containsText" dxfId="1896" priority="15" operator="containsText" text="NÃO">
      <formula>NOT(ISERROR(SEARCH("NÃO",AD138)))</formula>
    </cfRule>
  </conditionalFormatting>
  <conditionalFormatting sqref="AD87">
    <cfRule type="containsText" dxfId="1895" priority="70" operator="containsText" text="NÃO">
      <formula>NOT(ISERROR(SEARCH("NÃO",AD87)))</formula>
    </cfRule>
  </conditionalFormatting>
  <conditionalFormatting sqref="AE87">
    <cfRule type="containsText" dxfId="1894" priority="69" operator="containsText" text="NÃO">
      <formula>NOT(ISERROR(SEARCH("NÃO",AE87)))</formula>
    </cfRule>
  </conditionalFormatting>
  <conditionalFormatting sqref="AD139">
    <cfRule type="containsText" dxfId="1893" priority="10" operator="containsText" text="NÃO">
      <formula>NOT(ISERROR(SEARCH("NÃO",AD139)))</formula>
    </cfRule>
  </conditionalFormatting>
  <conditionalFormatting sqref="AE139">
    <cfRule type="containsText" dxfId="1892" priority="9" operator="containsText" text="NÃO">
      <formula>NOT(ISERROR(SEARCH("NÃO",AE139)))</formula>
    </cfRule>
  </conditionalFormatting>
  <conditionalFormatting sqref="AD88">
    <cfRule type="containsText" dxfId="1891" priority="65" operator="containsText" text="NÃO">
      <formula>NOT(ISERROR(SEARCH("NÃO",AD88)))</formula>
    </cfRule>
  </conditionalFormatting>
  <conditionalFormatting sqref="AD140">
    <cfRule type="containsText" dxfId="1890" priority="5" operator="containsText" text="NÃO">
      <formula>NOT(ISERROR(SEARCH("NÃO",AD140)))</formula>
    </cfRule>
  </conditionalFormatting>
  <conditionalFormatting sqref="AC82">
    <cfRule type="containsText" dxfId="1889" priority="63" operator="containsText" text="NÃO">
      <formula>NOT(ISERROR(SEARCH("NÃO",AC82)))</formula>
    </cfRule>
  </conditionalFormatting>
  <conditionalFormatting sqref="AC83">
    <cfRule type="containsText" dxfId="1888" priority="62" operator="containsText" text="NÃO">
      <formula>NOT(ISERROR(SEARCH("NÃO",AC83)))</formula>
    </cfRule>
  </conditionalFormatting>
  <conditionalFormatting sqref="AE82">
    <cfRule type="containsText" dxfId="1887" priority="61" operator="containsText" text="NÃO">
      <formula>NOT(ISERROR(SEARCH("NÃO",AE82)))</formula>
    </cfRule>
  </conditionalFormatting>
  <conditionalFormatting sqref="AE83">
    <cfRule type="containsText" dxfId="1886" priority="60" operator="containsText" text="NÃO">
      <formula>NOT(ISERROR(SEARCH("NÃO",AE83)))</formula>
    </cfRule>
  </conditionalFormatting>
  <conditionalFormatting sqref="AE88">
    <cfRule type="containsText" dxfId="1885" priority="59" operator="containsText" text="NÃO">
      <formula>NOT(ISERROR(SEARCH("NÃO",AE88)))</formula>
    </cfRule>
  </conditionalFormatting>
  <conditionalFormatting sqref="AB88">
    <cfRule type="containsText" dxfId="1884" priority="58" operator="containsText" text="NÃO">
      <formula>NOT(ISERROR(SEARCH("NÃO",AB88)))</formula>
    </cfRule>
  </conditionalFormatting>
  <conditionalFormatting sqref="AC88">
    <cfRule type="containsText" dxfId="1883" priority="57" operator="containsText" text="NÃO">
      <formula>NOT(ISERROR(SEARCH("NÃO",AC88)))</formula>
    </cfRule>
  </conditionalFormatting>
  <conditionalFormatting sqref="AC87">
    <cfRule type="containsText" dxfId="1882" priority="56" operator="containsText" text="NÃO">
      <formula>NOT(ISERROR(SEARCH("NÃO",AC87)))</formula>
    </cfRule>
  </conditionalFormatting>
  <conditionalFormatting sqref="AC85">
    <cfRule type="containsText" dxfId="1881" priority="54" operator="containsText" text="NÃO">
      <formula>NOT(ISERROR(SEARCH("NÃO",AC85)))</formula>
    </cfRule>
  </conditionalFormatting>
  <conditionalFormatting sqref="AC84">
    <cfRule type="containsText" dxfId="1880" priority="53" operator="containsText" text="NÃO">
      <formula>NOT(ISERROR(SEARCH("NÃO",AC84)))</formula>
    </cfRule>
  </conditionalFormatting>
  <conditionalFormatting sqref="AC81">
    <cfRule type="containsText" dxfId="1879" priority="52" operator="containsText" text="NÃO">
      <formula>NOT(ISERROR(SEARCH("NÃO",AC81)))</formula>
    </cfRule>
  </conditionalFormatting>
  <conditionalFormatting sqref="AC80">
    <cfRule type="containsText" dxfId="1878" priority="51" operator="containsText" text="NÃO">
      <formula>NOT(ISERROR(SEARCH("NÃO",AC80)))</formula>
    </cfRule>
  </conditionalFormatting>
  <conditionalFormatting sqref="AC76">
    <cfRule type="containsText" dxfId="1877" priority="50" operator="containsText" text="NÃO">
      <formula>NOT(ISERROR(SEARCH("NÃO",AC76)))</formula>
    </cfRule>
  </conditionalFormatting>
  <conditionalFormatting sqref="AC75">
    <cfRule type="containsText" dxfId="1876" priority="48" operator="containsText" text="NÃO">
      <formula>NOT(ISERROR(SEARCH("NÃO",AC75)))</formula>
    </cfRule>
  </conditionalFormatting>
  <conditionalFormatting sqref="AC73">
    <cfRule type="containsText" dxfId="1875" priority="47" operator="containsText" text="NÃO">
      <formula>NOT(ISERROR(SEARCH("NÃO",AC73)))</formula>
    </cfRule>
  </conditionalFormatting>
  <conditionalFormatting sqref="AF80">
    <cfRule type="containsText" dxfId="1874" priority="46" operator="containsText" text="NÃO">
      <formula>NOT(ISERROR(SEARCH("NÃO",AF80)))</formula>
    </cfRule>
  </conditionalFormatting>
  <conditionalFormatting sqref="AF81">
    <cfRule type="containsText" dxfId="1873" priority="45" operator="containsText" text="NÃO">
      <formula>NOT(ISERROR(SEARCH("NÃO",AF81)))</formula>
    </cfRule>
  </conditionalFormatting>
  <conditionalFormatting sqref="AF82">
    <cfRule type="containsText" dxfId="1872" priority="44" operator="containsText" text="NÃO">
      <formula>NOT(ISERROR(SEARCH("NÃO",AF82)))</formula>
    </cfRule>
  </conditionalFormatting>
  <conditionalFormatting sqref="AF83">
    <cfRule type="containsText" dxfId="1871" priority="43" operator="containsText" text="NÃO">
      <formula>NOT(ISERROR(SEARCH("NÃO",AF83)))</formula>
    </cfRule>
  </conditionalFormatting>
  <conditionalFormatting sqref="AF85">
    <cfRule type="containsText" dxfId="1870" priority="42" operator="containsText" text="NÃO">
      <formula>NOT(ISERROR(SEARCH("NÃO",AF85)))</formula>
    </cfRule>
  </conditionalFormatting>
  <conditionalFormatting sqref="AF140">
    <cfRule type="containsText" dxfId="1869" priority="3" operator="containsText" text="NÃO">
      <formula>NOT(ISERROR(SEARCH("NÃO",AF140)))</formula>
    </cfRule>
  </conditionalFormatting>
  <conditionalFormatting sqref="AF87">
    <cfRule type="containsText" dxfId="1868" priority="40" operator="containsText" text="NÃO">
      <formula>NOT(ISERROR(SEARCH("NÃO",AF87)))</formula>
    </cfRule>
  </conditionalFormatting>
  <conditionalFormatting sqref="AF88">
    <cfRule type="containsText" dxfId="1867" priority="39" operator="containsText" text="NÃO">
      <formula>NOT(ISERROR(SEARCH("NÃO",AF88)))</formula>
    </cfRule>
  </conditionalFormatting>
  <conditionalFormatting sqref="AF86">
    <cfRule type="containsText" dxfId="1866" priority="38" operator="containsText" text="NÃO">
      <formula>NOT(ISERROR(SEARCH("NÃO",AF86)))</formula>
    </cfRule>
  </conditionalFormatting>
  <conditionalFormatting sqref="AE138">
    <cfRule type="containsText" dxfId="1865" priority="1" operator="containsText" text="NÃO">
      <formula>NOT(ISERROR(SEARCH("NÃO",AE138)))</formula>
    </cfRule>
  </conditionalFormatting>
  <conditionalFormatting sqref="AB134">
    <cfRule type="containsText" dxfId="1864" priority="37" operator="containsText" text="NÃO">
      <formula>NOT(ISERROR(SEARCH("NÃO",AB134)))</formula>
    </cfRule>
  </conditionalFormatting>
  <conditionalFormatting sqref="AC134">
    <cfRule type="containsText" dxfId="1863" priority="36" operator="containsText" text="NÃO">
      <formula>NOT(ISERROR(SEARCH("NÃO",AC134)))</formula>
    </cfRule>
  </conditionalFormatting>
  <conditionalFormatting sqref="AD134">
    <cfRule type="containsText" dxfId="1862" priority="35" operator="containsText" text="NÃO">
      <formula>NOT(ISERROR(SEARCH("NÃO",AD134)))</formula>
    </cfRule>
  </conditionalFormatting>
  <conditionalFormatting sqref="AE134">
    <cfRule type="containsText" dxfId="1861" priority="34" operator="containsText" text="NÃO">
      <formula>NOT(ISERROR(SEARCH("NÃO",AE134)))</formula>
    </cfRule>
  </conditionalFormatting>
  <conditionalFormatting sqref="AB135">
    <cfRule type="containsText" dxfId="1860" priority="32" operator="containsText" text="NÃO">
      <formula>NOT(ISERROR(SEARCH("NÃO",AB135)))</formula>
    </cfRule>
  </conditionalFormatting>
  <conditionalFormatting sqref="AC135">
    <cfRule type="containsText" dxfId="1859" priority="31" operator="containsText" text="NÃO">
      <formula>NOT(ISERROR(SEARCH("NÃO",AC135)))</formula>
    </cfRule>
  </conditionalFormatting>
  <conditionalFormatting sqref="AD135">
    <cfRule type="containsText" dxfId="1858" priority="30" operator="containsText" text="NÃO">
      <formula>NOT(ISERROR(SEARCH("NÃO",AD135)))</formula>
    </cfRule>
  </conditionalFormatting>
  <conditionalFormatting sqref="AE135">
    <cfRule type="containsText" dxfId="1857" priority="29" operator="containsText" text="NÃO">
      <formula>NOT(ISERROR(SEARCH("NÃO",AE135)))</formula>
    </cfRule>
  </conditionalFormatting>
  <conditionalFormatting sqref="AC136">
    <cfRule type="containsText" dxfId="1856" priority="26" operator="containsText" text="NÃO">
      <formula>NOT(ISERROR(SEARCH("NÃO",AC136)))</formula>
    </cfRule>
  </conditionalFormatting>
  <conditionalFormatting sqref="AD136">
    <cfRule type="containsText" dxfId="1855" priority="25" operator="containsText" text="NÃO">
      <formula>NOT(ISERROR(SEARCH("NÃO",AD136)))</formula>
    </cfRule>
  </conditionalFormatting>
  <conditionalFormatting sqref="AE136">
    <cfRule type="containsText" dxfId="1854" priority="24" operator="containsText" text="NÃO">
      <formula>NOT(ISERROR(SEARCH("NÃO",AE136)))</formula>
    </cfRule>
  </conditionalFormatting>
  <conditionalFormatting sqref="AF136">
    <cfRule type="containsText" dxfId="1853" priority="23" operator="containsText" text="NÃO">
      <formula>NOT(ISERROR(SEARCH("NÃO",AF136)))</formula>
    </cfRule>
  </conditionalFormatting>
  <conditionalFormatting sqref="AB137">
    <cfRule type="containsText" dxfId="1852" priority="22" operator="containsText" text="NÃO">
      <formula>NOT(ISERROR(SEARCH("NÃO",AB137)))</formula>
    </cfRule>
  </conditionalFormatting>
  <conditionalFormatting sqref="AD137">
    <cfRule type="containsText" dxfId="1851" priority="20" operator="containsText" text="NÃO">
      <formula>NOT(ISERROR(SEARCH("NÃO",AD137)))</formula>
    </cfRule>
  </conditionalFormatting>
  <conditionalFormatting sqref="AB138">
    <cfRule type="containsText" dxfId="1850" priority="17" operator="containsText" text="NÃO">
      <formula>NOT(ISERROR(SEARCH("NÃO",AB138)))</formula>
    </cfRule>
  </conditionalFormatting>
  <conditionalFormatting sqref="AF137">
    <cfRule type="containsText" dxfId="1849" priority="18" operator="containsText" text="NÃO">
      <formula>NOT(ISERROR(SEARCH("NÃO",AF137)))</formula>
    </cfRule>
  </conditionalFormatting>
  <conditionalFormatting sqref="AC138">
    <cfRule type="containsText" dxfId="1848" priority="16" operator="containsText" text="NÃO">
      <formula>NOT(ISERROR(SEARCH("NÃO",AC138)))</formula>
    </cfRule>
  </conditionalFormatting>
  <conditionalFormatting sqref="AF138">
    <cfRule type="containsText" dxfId="1847" priority="13" operator="containsText" text="NÃO">
      <formula>NOT(ISERROR(SEARCH("NÃO",AF138)))</formula>
    </cfRule>
  </conditionalFormatting>
  <conditionalFormatting sqref="AB139">
    <cfRule type="containsText" dxfId="1846" priority="12" operator="containsText" text="NÃO">
      <formula>NOT(ISERROR(SEARCH("NÃO",AB139)))</formula>
    </cfRule>
  </conditionalFormatting>
  <conditionalFormatting sqref="AC139">
    <cfRule type="containsText" dxfId="1845" priority="11" operator="containsText" text="NÃO">
      <formula>NOT(ISERROR(SEARCH("NÃO",AC139)))</formula>
    </cfRule>
  </conditionalFormatting>
  <conditionalFormatting sqref="AF139">
    <cfRule type="containsText" dxfId="1844" priority="8" operator="containsText" text="NÃO">
      <formula>NOT(ISERROR(SEARCH("NÃO",AF139)))</formula>
    </cfRule>
  </conditionalFormatting>
  <conditionalFormatting sqref="AB140">
    <cfRule type="containsText" dxfId="1843" priority="7" operator="containsText" text="NÃO">
      <formula>NOT(ISERROR(SEARCH("NÃO",AB140)))</formula>
    </cfRule>
  </conditionalFormatting>
  <conditionalFormatting sqref="AC140">
    <cfRule type="containsText" dxfId="1842" priority="6" operator="containsText" text="NÃO">
      <formula>NOT(ISERROR(SEARCH("NÃO",AC140)))</formula>
    </cfRule>
  </conditionalFormatting>
  <conditionalFormatting sqref="AE140">
    <cfRule type="containsText" dxfId="1841" priority="4" operator="containsText" text="NÃO">
      <formula>NOT(ISERROR(SEARCH("NÃO",AE140)))</formula>
    </cfRule>
  </conditionalFormatting>
  <conditionalFormatting sqref="AE137">
    <cfRule type="containsText" dxfId="1840" priority="2" operator="containsText" text="NÃO">
      <formula>NOT(ISERROR(SEARCH("NÃO",AE137)))</formula>
    </cfRule>
  </conditionalFormatting>
  <dataValidations count="29">
    <dataValidation type="list" allowBlank="1" showInputMessage="1" showErrorMessage="1" sqref="AY30:AY322">
      <formula1>$CR$13:$CR$19</formula1>
    </dataValidation>
    <dataValidation type="custom" allowBlank="1" showInputMessage="1" showErrorMessage="1" errorTitle="Erro" error="Email é composto por um &quot;@&quot;" sqref="BF12:BF322 AX37:AX102 AX12:AX26 AX113:AX322">
      <formula1>FIND("@",AX12,1)&gt;0</formula1>
    </dataValidation>
    <dataValidation allowBlank="1" showErrorMessage="1" errorTitle="Atenção" error="Escolha uma das opções disponíveis." sqref="S11 T297:T298 T245 T63 R245 T89 T37 T115 T141 T167 T193 T219 R219 R193 R167 R141 R115 R37 R89 AA323:AA65536 R63 R271 T271 R297:R298 AI158:AI164"/>
    <dataValidation type="list" allowBlank="1" showInputMessage="1" showErrorMessage="1" sqref="Q297 Q37 Q63 Q89 Q115 Q141 Q167 Q193 Q219 Q245 Q271 Q11">
      <formula1>$BU$13:$BU$17</formula1>
    </dataValidation>
    <dataValidation type="list" allowBlank="1" showInputMessage="1" showErrorMessage="1" sqref="O11 O297 O271 O245 O219 O193 O167 O141 O115 O89 O37 O63">
      <formula1>$BT$13:$BT$17</formula1>
    </dataValidation>
    <dataValidation type="list" allowBlank="1" showInputMessage="1" showErrorMessage="1" sqref="Q6">
      <formula1>$CQ$22:$CQ$27</formula1>
    </dataValidation>
    <dataValidation type="textLength" operator="equal" allowBlank="1" showInputMessage="1" showErrorMessage="1" sqref="AN159:AN322 AN12:AN157">
      <formula1>8</formula1>
    </dataValidation>
    <dataValidation type="list" allowBlank="1" showInputMessage="1" showErrorMessage="1" errorTitle="Erro" error="Selecione um período na lista." sqref="AV30:AV100 AV103:AV322">
      <formula1>periodo</formula1>
    </dataValidation>
    <dataValidation type="list" allowBlank="1" showInputMessage="1" showErrorMessage="1" sqref="AI165:AI322 AI12:AI157">
      <formula1>$BY$13:$BY$20</formula1>
    </dataValidation>
    <dataValidation type="list" allowBlank="1" showInputMessage="1" showErrorMessage="1" sqref="AJ165:AJ322 AJ12:AJ157">
      <formula1>periodo</formula1>
    </dataValidation>
    <dataValidation type="list" allowBlank="1" showInputMessage="1" showErrorMessage="1" sqref="AD158:AD164 V12:Y322 AB165:AF322 AF158:AF164 AB12:AF157">
      <formula1>$BV$13:$BV$14</formula1>
    </dataValidation>
    <dataValidation type="list" allowBlank="1" showInputMessage="1" showErrorMessage="1" sqref="S165:S322 S12:S102 S113:S157">
      <formula1>$BS$13:$BS$14</formula1>
    </dataValidation>
    <dataValidation type="list" allowBlank="1" showInputMessage="1" showErrorMessage="1" sqref="AG12:AG322">
      <formula1>$BX$13:$BX$19</formula1>
    </dataValidation>
    <dataValidation type="list" allowBlank="1" showInputMessage="1" showErrorMessage="1" sqref="AP12:AP157 AP165:AP322">
      <formula1>$CA$13:$CA$18</formula1>
    </dataValidation>
    <dataValidation type="list" allowBlank="1" showInputMessage="1" showErrorMessage="1" sqref="AR165:AR322 AR12:AR157">
      <formula1>$CT$13:$CT$39</formula1>
    </dataValidation>
    <dataValidation type="list" allowBlank="1" showInputMessage="1" showErrorMessage="1" sqref="BA12:BA322">
      <formula1>$CE$13:$CE$33</formula1>
    </dataValidation>
    <dataValidation type="textLength" allowBlank="1" showInputMessage="1" showErrorMessage="1" sqref="AS12:AU322">
      <formula1>10</formula1>
      <formula2>11</formula2>
    </dataValidation>
    <dataValidation operator="greaterThan" allowBlank="1" showInputMessage="1" showErrorMessage="1" errorTitle="Erro" error="Campo Número não permitido letra" sqref="Z12:Z322"/>
    <dataValidation type="textLength" allowBlank="1" showInputMessage="1" showErrorMessage="1" sqref="AA14:AA100 AA103:AA322">
      <formula1>0</formula1>
      <formula2>11</formula2>
    </dataValidation>
    <dataValidation type="textLength" operator="equal" allowBlank="1" showInputMessage="1" showErrorMessage="1" sqref="AA12:AA13 AA101:AA102">
      <formula1>11</formula1>
    </dataValidation>
    <dataValidation type="list" allowBlank="1" showInputMessage="1" showErrorMessage="1" sqref="Q4">
      <formula1>$CW$13:$CW$143</formula1>
    </dataValidation>
    <dataValidation allowBlank="1" showInputMessage="1" showErrorMessage="1" errorTitle="Erro" error="Email é composto por um &quot;@&quot;" sqref="BB12:BB336"/>
    <dataValidation allowBlank="1" showInputMessage="1" showErrorMessage="1" promptTitle="Digite aqui" prompt="Digite o Nome do Educador" sqref="Q7"/>
    <dataValidation operator="greaterThan" allowBlank="1" showInputMessage="1" showErrorMessage="1" errorTitle="Erro no Input" error="Favor digitar apenas número!" sqref="AM165:AM321 AM12:AM157"/>
    <dataValidation type="list" allowBlank="1" showErrorMessage="1" errorTitle="Atenção" error="Escolha uma das opções disponíveis." sqref="S158:S164 S103:S112">
      <formula1>$BK$13:$BK$15</formula1>
    </dataValidation>
    <dataValidation type="list" allowBlank="1" showErrorMessage="1" errorTitle="Atenção" error="Escolha uma das opções disponíveis." sqref="AB158:AC164 AE158:AE164">
      <formula1>$BN$13:$BN$15</formula1>
    </dataValidation>
    <dataValidation type="list" allowBlank="1" showErrorMessage="1" errorTitle="Atenção" error="Escolha uma das opções disponíveis." sqref="AH158:AH164">
      <formula1>$BR$13:$BR$17</formula1>
    </dataValidation>
    <dataValidation type="list" allowBlank="1" showInputMessage="1" showErrorMessage="1" sqref="AR158:AR164">
      <formula1>$CL$13:$CL$40</formula1>
    </dataValidation>
    <dataValidation type="list" allowBlank="1" showErrorMessage="1" errorTitle="Atenção" error="Escolha uma das opções disponíveis." sqref="AP158:AP164">
      <formula1>$BS$13:$BS$18</formula1>
    </dataValidation>
  </dataValidations>
  <hyperlinks>
    <hyperlink ref="AX38" r:id="rId1"/>
    <hyperlink ref="AX39" r:id="rId2"/>
    <hyperlink ref="AX40" r:id="rId3"/>
    <hyperlink ref="AX41" r:id="rId4"/>
    <hyperlink ref="AX43" r:id="rId5"/>
    <hyperlink ref="AX44" r:id="rId6"/>
    <hyperlink ref="AX45" r:id="rId7"/>
    <hyperlink ref="AX46" r:id="rId8"/>
    <hyperlink ref="AX47" r:id="rId9"/>
    <hyperlink ref="AX48" r:id="rId10"/>
    <hyperlink ref="AX49" r:id="rId11"/>
    <hyperlink ref="AX51" r:id="rId12"/>
    <hyperlink ref="AX52" r:id="rId13"/>
    <hyperlink ref="AX53" r:id="rId14"/>
    <hyperlink ref="AX54" r:id="rId15"/>
    <hyperlink ref="AX64" r:id="rId16"/>
    <hyperlink ref="AX65" r:id="rId17"/>
    <hyperlink ref="AX66" r:id="rId18"/>
    <hyperlink ref="AX67" r:id="rId19"/>
    <hyperlink ref="AX68" r:id="rId20"/>
    <hyperlink ref="AX69" r:id="rId21"/>
    <hyperlink ref="AX70" r:id="rId22"/>
    <hyperlink ref="AX71" r:id="rId23"/>
    <hyperlink ref="AX72" r:id="rId24"/>
    <hyperlink ref="AX73" r:id="rId25"/>
    <hyperlink ref="AX74" r:id="rId26"/>
    <hyperlink ref="AX78" r:id="rId27"/>
    <hyperlink ref="AX79" r:id="rId28"/>
    <hyperlink ref="AX90" r:id="rId29"/>
    <hyperlink ref="AX91" r:id="rId30"/>
    <hyperlink ref="AX92" r:id="rId31"/>
    <hyperlink ref="AX93" r:id="rId32"/>
    <hyperlink ref="AX94" r:id="rId33"/>
    <hyperlink ref="AX95" r:id="rId34"/>
    <hyperlink ref="AX96" r:id="rId35"/>
    <hyperlink ref="AX97" r:id="rId36"/>
    <hyperlink ref="AX98" r:id="rId37"/>
    <hyperlink ref="AX99" r:id="rId38"/>
    <hyperlink ref="AX100" r:id="rId39"/>
    <hyperlink ref="AX116" r:id="rId40"/>
    <hyperlink ref="AX117" r:id="rId41"/>
    <hyperlink ref="AX118" r:id="rId42"/>
    <hyperlink ref="AX119" r:id="rId43"/>
    <hyperlink ref="AX120" r:id="rId44"/>
    <hyperlink ref="AX121" r:id="rId45"/>
    <hyperlink ref="AX122" r:id="rId46"/>
    <hyperlink ref="AX123" r:id="rId47"/>
    <hyperlink ref="AX124" r:id="rId48"/>
    <hyperlink ref="AX125" r:id="rId49"/>
    <hyperlink ref="AX126" r:id="rId50"/>
    <hyperlink ref="AX127" r:id="rId51"/>
    <hyperlink ref="AX128" r:id="rId52"/>
    <hyperlink ref="AX129" r:id="rId53"/>
    <hyperlink ref="AX130" r:id="rId54"/>
    <hyperlink ref="AX142" r:id="rId55"/>
    <hyperlink ref="AX143" r:id="rId56"/>
    <hyperlink ref="AX144" r:id="rId57"/>
    <hyperlink ref="AX145" r:id="rId58"/>
    <hyperlink ref="AX146" r:id="rId59"/>
    <hyperlink ref="AX147" r:id="rId60"/>
    <hyperlink ref="AX148" r:id="rId61"/>
    <hyperlink ref="AX149" r:id="rId62"/>
    <hyperlink ref="AX150" r:id="rId63"/>
    <hyperlink ref="AX151" r:id="rId64"/>
    <hyperlink ref="AX152" r:id="rId65"/>
    <hyperlink ref="AX153" r:id="rId66"/>
    <hyperlink ref="AX154" r:id="rId67"/>
    <hyperlink ref="AX155" r:id="rId68"/>
    <hyperlink ref="AX156" r:id="rId69"/>
    <hyperlink ref="AX12" r:id="rId70"/>
    <hyperlink ref="AX13" r:id="rId71"/>
    <hyperlink ref="AX14" r:id="rId72"/>
    <hyperlink ref="AX15" r:id="rId73"/>
    <hyperlink ref="AX16" r:id="rId74"/>
    <hyperlink ref="AX18" r:id="rId75"/>
    <hyperlink ref="AX19" r:id="rId76"/>
    <hyperlink ref="AX20" r:id="rId77"/>
    <hyperlink ref="AX21" r:id="rId78"/>
    <hyperlink ref="AX22" r:id="rId79"/>
    <hyperlink ref="AX23" r:id="rId80"/>
    <hyperlink ref="AX24" r:id="rId81"/>
    <hyperlink ref="AX25" r:id="rId82"/>
    <hyperlink ref="AX26" r:id="rId83"/>
    <hyperlink ref="AX42" r:id="rId84"/>
    <hyperlink ref="AX50" r:id="rId85"/>
    <hyperlink ref="AX55" r:id="rId86"/>
    <hyperlink ref="AX17" r:id="rId87"/>
    <hyperlink ref="AX131" r:id="rId88"/>
    <hyperlink ref="AX132" r:id="rId89"/>
    <hyperlink ref="AX157" r:id="rId90"/>
    <hyperlink ref="AX133" r:id="rId91"/>
    <hyperlink ref="AX101" r:id="rId92"/>
    <hyperlink ref="AX102" r:id="rId93"/>
    <hyperlink ref="AX161" r:id="rId94"/>
    <hyperlink ref="AX164" r:id="rId95"/>
    <hyperlink ref="AX109" r:id="rId96"/>
    <hyperlink ref="AX110" r:id="rId97"/>
    <hyperlink ref="AX112" r:id="rId98"/>
    <hyperlink ref="AX106" r:id="rId99"/>
    <hyperlink ref="AX107" r:id="rId100"/>
    <hyperlink ref="AX104" r:id="rId101"/>
    <hyperlink ref="AX103" r:id="rId102"/>
    <hyperlink ref="AX105" r:id="rId103"/>
    <hyperlink ref="AX111" r:id="rId104"/>
    <hyperlink ref="AX108" r:id="rId105"/>
    <hyperlink ref="AX36" r:id="rId106"/>
    <hyperlink ref="AX27" r:id="rId107"/>
    <hyperlink ref="AX28" r:id="rId108"/>
    <hyperlink ref="AX29" r:id="rId109"/>
    <hyperlink ref="AX30" r:id="rId110"/>
    <hyperlink ref="AX31" r:id="rId111"/>
    <hyperlink ref="AX32" r:id="rId112"/>
    <hyperlink ref="AX33" r:id="rId113"/>
    <hyperlink ref="AX34" r:id="rId114"/>
    <hyperlink ref="AX35" r:id="rId115"/>
    <hyperlink ref="AX57" r:id="rId116"/>
    <hyperlink ref="AX77" r:id="rId117"/>
    <hyperlink ref="AX76" r:id="rId118"/>
    <hyperlink ref="AX75" r:id="rId119"/>
    <hyperlink ref="AX80" r:id="rId120"/>
    <hyperlink ref="AX81" r:id="rId121"/>
    <hyperlink ref="AX82" r:id="rId122"/>
    <hyperlink ref="AX83" r:id="rId123"/>
    <hyperlink ref="AX84" r:id="rId124"/>
    <hyperlink ref="AX85" r:id="rId125"/>
    <hyperlink ref="AX86" r:id="rId126"/>
    <hyperlink ref="AX87" r:id="rId127"/>
    <hyperlink ref="AX88" r:id="rId128"/>
    <hyperlink ref="AX134" r:id="rId129"/>
    <hyperlink ref="AX135" r:id="rId130"/>
    <hyperlink ref="AX136" r:id="rId131"/>
    <hyperlink ref="AX137" r:id="rId132"/>
    <hyperlink ref="AX138" r:id="rId133"/>
    <hyperlink ref="AX139" r:id="rId134"/>
    <hyperlink ref="AX140" r:id="rId135"/>
  </hyperlinks>
  <pageMargins left="0.31496062992125984" right="0.27559055118110237" top="0.39370078740157483" bottom="0.39370078740157483" header="0" footer="0"/>
  <pageSetup paperSize="9" scale="30" orientation="landscape" r:id="rId136"/>
  <headerFooter alignWithMargins="0">
    <oddFooter>&amp;CClassified - Internal use</oddFooter>
  </headerFooter>
  <ignoredErrors>
    <ignoredError sqref="BW13 Q12:Q36 Q194:Q216 Q220:Q244 Q246:Q270 Q273:Q296 Q298:Q322 Q168:Q173 Q65:Q88 Q38:Q62 Q91:Q114 Q116:Q140 Q142:Q166 J12:J37 F12:H37 I11:I37 L12:M323 N298:O322 N272:O274 N246:O270 N220:O244 N194:O218 N168:O192 N142:O166 N116:O140 N90:O114 N64:O88 N38:O42 N12:O36 F38:J323 K12:K36 K38:K323 N275:O296 Q217:Q218 Q190:Q192 Q175:Q177 Q179:Q189 N44:O62 N43" unlockedFormula="1"/>
  </ignoredErrors>
  <drawing r:id="rId13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BH75"/>
  <sheetViews>
    <sheetView showGridLines="0" topLeftCell="A16" zoomScale="55" zoomScaleNormal="55" zoomScaleSheetLayoutView="100" workbookViewId="0">
      <pane xSplit="9" ySplit="39" topLeftCell="AH55" activePane="bottomRight" state="frozen"/>
      <selection activeCell="G31" sqref="G31"/>
      <selection pane="topRight" activeCell="G31" sqref="G31"/>
      <selection pane="bottomLeft" activeCell="G31" sqref="G31"/>
      <selection pane="bottomRight" activeCell="AK30" sqref="AK30:AM54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10" width="11.5703125" style="43" bestFit="1" customWidth="1"/>
    <col min="11" max="11" width="8.140625" style="43" bestFit="1" customWidth="1"/>
    <col min="12" max="15" width="8.7109375" style="43" bestFit="1" customWidth="1"/>
    <col min="16" max="16" width="7.7109375" style="43" bestFit="1" customWidth="1"/>
    <col min="17" max="17" width="9.140625" style="43" customWidth="1"/>
    <col min="18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5" width="33.140625" style="21" customWidth="1"/>
    <col min="46" max="46" width="34.140625" style="21" customWidth="1"/>
    <col min="47" max="47" width="10.5703125" style="21" bestFit="1" customWidth="1"/>
    <col min="48" max="48" width="38.85546875" style="21" bestFit="1" customWidth="1"/>
    <col min="49" max="49" width="32.42578125" style="21" customWidth="1"/>
    <col min="50" max="50" width="21.5703125" style="43" customWidth="1"/>
    <col min="51" max="51" width="15.42578125" style="43" bestFit="1" customWidth="1"/>
    <col min="52" max="52" width="8.140625" style="43" bestFit="1" customWidth="1"/>
    <col min="53" max="53" width="10.7109375" style="43" customWidth="1"/>
    <col min="54" max="54" width="2" style="43" customWidth="1"/>
    <col min="55" max="55" width="22.42578125" style="43" bestFit="1" customWidth="1"/>
    <col min="56" max="57" width="6.5703125" style="43" customWidth="1"/>
    <col min="58" max="59" width="9.140625" style="43"/>
    <col min="60" max="60" width="32.42578125" style="43" hidden="1" customWidth="1"/>
    <col min="61" max="16384" width="9.140625" style="43"/>
  </cols>
  <sheetData>
    <row r="1" spans="43:60" hidden="1" outlineLevel="1" x14ac:dyDescent="0.2">
      <c r="AQ1" s="21" t="s">
        <v>55</v>
      </c>
      <c r="AW1" s="21">
        <v>0</v>
      </c>
      <c r="AX1" s="21">
        <v>0</v>
      </c>
      <c r="BH1" s="21" t="s">
        <v>119</v>
      </c>
    </row>
    <row r="2" spans="43:60" hidden="1" outlineLevel="1" x14ac:dyDescent="0.2">
      <c r="AQ2" s="21" t="s">
        <v>37</v>
      </c>
      <c r="AU2" s="23" t="s">
        <v>192</v>
      </c>
      <c r="AW2" s="21">
        <v>5</v>
      </c>
      <c r="AX2" s="21">
        <v>1</v>
      </c>
      <c r="BH2" s="21" t="s">
        <v>163</v>
      </c>
    </row>
    <row r="3" spans="43:60" hidden="1" outlineLevel="1" x14ac:dyDescent="0.2">
      <c r="AQ3" s="21" t="s">
        <v>56</v>
      </c>
      <c r="AU3" s="23" t="s">
        <v>193</v>
      </c>
      <c r="AW3" s="21">
        <v>10</v>
      </c>
      <c r="AX3" s="21">
        <v>2</v>
      </c>
      <c r="BH3" s="21" t="s">
        <v>154</v>
      </c>
    </row>
    <row r="4" spans="43:60" hidden="1" outlineLevel="1" x14ac:dyDescent="0.2">
      <c r="AQ4" s="21" t="s">
        <v>57</v>
      </c>
      <c r="AX4" s="21">
        <v>3</v>
      </c>
      <c r="BH4" s="21" t="s">
        <v>121</v>
      </c>
    </row>
    <row r="5" spans="43:60" hidden="1" outlineLevel="1" x14ac:dyDescent="0.2">
      <c r="AQ5" s="21" t="s">
        <v>58</v>
      </c>
      <c r="AX5" s="21">
        <v>4</v>
      </c>
      <c r="BH5" s="21" t="s">
        <v>169</v>
      </c>
    </row>
    <row r="6" spans="43:60" hidden="1" outlineLevel="1" x14ac:dyDescent="0.2">
      <c r="AQ6" s="21" t="s">
        <v>12</v>
      </c>
      <c r="AX6" s="21">
        <v>5</v>
      </c>
      <c r="BH6" s="21" t="s">
        <v>155</v>
      </c>
    </row>
    <row r="7" spans="43:60" hidden="1" outlineLevel="1" x14ac:dyDescent="0.2">
      <c r="AQ7" s="21" t="s">
        <v>62</v>
      </c>
      <c r="AX7" s="21">
        <v>6</v>
      </c>
      <c r="BH7" s="21" t="s">
        <v>120</v>
      </c>
    </row>
    <row r="8" spans="43:60" hidden="1" outlineLevel="1" x14ac:dyDescent="0.2">
      <c r="AQ8" s="21" t="s">
        <v>63</v>
      </c>
      <c r="AX8" s="21">
        <v>7</v>
      </c>
      <c r="BH8" s="21" t="s">
        <v>123</v>
      </c>
    </row>
    <row r="9" spans="43:60" hidden="1" outlineLevel="1" x14ac:dyDescent="0.2">
      <c r="AQ9" s="21" t="s">
        <v>64</v>
      </c>
      <c r="AX9" s="21">
        <v>8</v>
      </c>
      <c r="BH9" s="21" t="s">
        <v>124</v>
      </c>
    </row>
    <row r="10" spans="43:60" hidden="1" outlineLevel="1" x14ac:dyDescent="0.2">
      <c r="AQ10" s="21" t="s">
        <v>65</v>
      </c>
      <c r="AX10" s="21">
        <v>9</v>
      </c>
      <c r="BH10" s="21" t="s">
        <v>125</v>
      </c>
    </row>
    <row r="11" spans="43:60" hidden="1" outlineLevel="1" x14ac:dyDescent="0.2">
      <c r="AQ11" s="21" t="s">
        <v>60</v>
      </c>
      <c r="AX11" s="21">
        <v>10</v>
      </c>
      <c r="BH11" s="21" t="s">
        <v>122</v>
      </c>
    </row>
    <row r="12" spans="43:60" hidden="1" outlineLevel="1" x14ac:dyDescent="0.2">
      <c r="AQ12" s="21" t="s">
        <v>61</v>
      </c>
      <c r="BH12" s="21" t="s">
        <v>126</v>
      </c>
    </row>
    <row r="13" spans="43:60" hidden="1" outlineLevel="1" x14ac:dyDescent="0.2">
      <c r="BH13" s="21" t="s">
        <v>127</v>
      </c>
    </row>
    <row r="14" spans="43:60" hidden="1" outlineLevel="1" x14ac:dyDescent="0.2">
      <c r="BH14" s="21" t="s">
        <v>389</v>
      </c>
    </row>
    <row r="15" spans="43:60" hidden="1" outlineLevel="1" x14ac:dyDescent="0.2">
      <c r="BH15" s="21" t="s">
        <v>128</v>
      </c>
    </row>
    <row r="16" spans="43:60" ht="30" customHeight="1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W18" s="46"/>
      <c r="AX18" s="45"/>
      <c r="AY18" s="45"/>
      <c r="AZ18" s="45"/>
      <c r="BA18" s="45"/>
      <c r="BC18" s="71"/>
      <c r="BD18" s="71"/>
      <c r="BE18" s="71"/>
      <c r="BF18" s="71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W19" s="46"/>
      <c r="AX19" s="45"/>
      <c r="AY19" s="45"/>
      <c r="AZ19" s="45"/>
      <c r="BA19" s="45"/>
      <c r="BC19" s="71"/>
      <c r="BD19" s="71"/>
      <c r="BE19" s="71"/>
      <c r="BF19" s="71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W20" s="46"/>
      <c r="AX20" s="45"/>
      <c r="AY20" s="45"/>
      <c r="AZ20" s="45"/>
      <c r="BA20" s="45"/>
      <c r="BC20" s="71"/>
      <c r="BD20" s="105"/>
      <c r="BE20" s="105"/>
      <c r="BF20" s="106"/>
      <c r="BH20" s="21" t="s">
        <v>394</v>
      </c>
    </row>
    <row r="21" spans="1:60" x14ac:dyDescent="0.2">
      <c r="C21" s="47"/>
      <c r="D21" s="47"/>
      <c r="G21" s="48" t="s">
        <v>170</v>
      </c>
      <c r="H21" s="7" t="str">
        <f>Inscrição!P11</f>
        <v>Turma A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W21" s="46"/>
      <c r="AX21" s="45"/>
      <c r="AY21" s="45"/>
      <c r="AZ21" s="45"/>
      <c r="BA21" s="45"/>
      <c r="BC21" s="71"/>
      <c r="BD21" s="71"/>
      <c r="BE21" s="71"/>
      <c r="BF21" s="71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Inscrição!O12</f>
        <v>Segunda e Quarta</v>
      </c>
      <c r="I22" s="132"/>
      <c r="L22" s="77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111"/>
      <c r="AM22" s="45"/>
      <c r="AN22" s="45"/>
      <c r="AO22" s="45"/>
      <c r="AP22" s="45"/>
      <c r="AQ22" s="46"/>
      <c r="AR22" s="46"/>
      <c r="AS22" s="46"/>
      <c r="AT22" s="46"/>
      <c r="AU22" s="46"/>
      <c r="AW22" s="46"/>
      <c r="AX22" s="45"/>
      <c r="AY22" s="45"/>
      <c r="AZ22" s="45"/>
      <c r="BA22" s="45"/>
      <c r="BC22" s="71"/>
      <c r="BD22" s="71"/>
      <c r="BE22" s="71"/>
      <c r="BF22" s="71"/>
      <c r="BH22" s="21" t="s">
        <v>156</v>
      </c>
    </row>
    <row r="23" spans="1:60" x14ac:dyDescent="0.2">
      <c r="C23" s="47"/>
      <c r="D23" s="47"/>
      <c r="G23" s="48" t="s">
        <v>171</v>
      </c>
      <c r="H23" s="142">
        <v>0.375</v>
      </c>
      <c r="I23" s="133"/>
      <c r="L23" s="77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  <c r="BC23" s="71"/>
      <c r="BD23" s="71"/>
      <c r="BE23" s="71"/>
      <c r="BF23" s="71"/>
    </row>
    <row r="24" spans="1:60" x14ac:dyDescent="0.2">
      <c r="C24" s="47"/>
      <c r="D24" s="47"/>
      <c r="G24" s="48" t="s">
        <v>172</v>
      </c>
      <c r="H24" s="141">
        <v>0.45833333333333331</v>
      </c>
      <c r="I24" s="133"/>
      <c r="L24" s="77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396</v>
      </c>
      <c r="AT26" s="328" t="s">
        <v>157</v>
      </c>
      <c r="AU26" s="328" t="s">
        <v>87</v>
      </c>
      <c r="AV26" s="328" t="s">
        <v>397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67.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1758</v>
      </c>
      <c r="L27" s="117" t="s">
        <v>1759</v>
      </c>
      <c r="M27" s="117" t="s">
        <v>1760</v>
      </c>
      <c r="N27" s="117" t="s">
        <v>1761</v>
      </c>
      <c r="O27" s="117" t="s">
        <v>1762</v>
      </c>
      <c r="P27" s="117" t="s">
        <v>1763</v>
      </c>
      <c r="Q27" s="117" t="s">
        <v>1764</v>
      </c>
      <c r="R27" s="117" t="s">
        <v>1765</v>
      </c>
      <c r="S27" s="117" t="s">
        <v>1766</v>
      </c>
      <c r="T27" s="117" t="s">
        <v>1767</v>
      </c>
      <c r="U27" s="117" t="s">
        <v>1768</v>
      </c>
      <c r="V27" s="117" t="s">
        <v>1769</v>
      </c>
      <c r="W27" s="117" t="s">
        <v>1770</v>
      </c>
      <c r="X27" s="117" t="s">
        <v>1771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9">
        <v>41855</v>
      </c>
      <c r="K29" s="119">
        <v>41857</v>
      </c>
      <c r="L29" s="119">
        <v>41862</v>
      </c>
      <c r="M29" s="119">
        <v>41864</v>
      </c>
      <c r="N29" s="119">
        <v>41869</v>
      </c>
      <c r="O29" s="119">
        <v>41871</v>
      </c>
      <c r="P29" s="118" t="s">
        <v>1772</v>
      </c>
      <c r="Q29" s="118" t="s">
        <v>1773</v>
      </c>
      <c r="R29" s="118" t="s">
        <v>1774</v>
      </c>
      <c r="S29" s="118" t="s">
        <v>1775</v>
      </c>
      <c r="T29" s="118" t="s">
        <v>1776</v>
      </c>
      <c r="U29" s="118" t="s">
        <v>1777</v>
      </c>
      <c r="V29" s="118" t="s">
        <v>1778</v>
      </c>
      <c r="W29" s="118" t="s">
        <v>1779</v>
      </c>
      <c r="X29" s="118" t="s">
        <v>1780</v>
      </c>
      <c r="Y29" s="118" t="s">
        <v>1782</v>
      </c>
      <c r="Z29" s="118" t="s">
        <v>1781</v>
      </c>
      <c r="AA29" s="118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SIM</v>
      </c>
      <c r="B30" s="36" t="str">
        <f t="shared" ref="B30:B54" si="0">IF(A30="SIM",IF(OR(J30="sim",K30="sim",L30="sim",M30="sim"),"SIM","NÃO"),"NÃO")</f>
        <v>SIM</v>
      </c>
      <c r="C30" s="37" t="str">
        <f t="shared" ref="C30" si="1">IF(AND(A30="SIM",B30="NÃO"),"SIM","NÃO")</f>
        <v>NÃO</v>
      </c>
      <c r="D30" s="37" t="str">
        <f t="shared" ref="D30:D54" si="2">IF(AND(B30="SIM",BC30&lt;=25%),"SIM","NÃO")</f>
        <v>SIM</v>
      </c>
      <c r="E30" s="38" t="str">
        <f t="shared" ref="E30:E54" si="3">IF(AND(C30="NÃO",BC30&gt;25%),"SIM","NÃO")</f>
        <v>NÃO</v>
      </c>
      <c r="F30" s="75" t="str">
        <f>D30</f>
        <v>SIM</v>
      </c>
      <c r="G30" s="4" t="str">
        <f>Inscrição!R12</f>
        <v xml:space="preserve">Paloma evangelista luz </v>
      </c>
      <c r="H30" s="39"/>
      <c r="I30" s="135" t="str">
        <f>Inscrição!BG12</f>
        <v>SIM</v>
      </c>
      <c r="J30" s="305" t="s">
        <v>863</v>
      </c>
      <c r="K30" s="305" t="s">
        <v>863</v>
      </c>
      <c r="L30" s="305" t="s">
        <v>193</v>
      </c>
      <c r="M30" s="305" t="s">
        <v>863</v>
      </c>
      <c r="N30" s="305" t="s">
        <v>863</v>
      </c>
      <c r="O30" s="305" t="s">
        <v>863</v>
      </c>
      <c r="P30" s="305" t="s">
        <v>863</v>
      </c>
      <c r="Q30" s="305" t="s">
        <v>863</v>
      </c>
      <c r="R30" s="305" t="s">
        <v>863</v>
      </c>
      <c r="S30" s="305" t="s">
        <v>863</v>
      </c>
      <c r="T30" s="305" t="s">
        <v>863</v>
      </c>
      <c r="U30" s="305" t="s">
        <v>863</v>
      </c>
      <c r="V30" s="305" t="s">
        <v>863</v>
      </c>
      <c r="W30" s="305" t="s">
        <v>863</v>
      </c>
      <c r="X30" s="305" t="s">
        <v>863</v>
      </c>
      <c r="Y30" s="305" t="s">
        <v>863</v>
      </c>
      <c r="Z30" s="305" t="s">
        <v>863</v>
      </c>
      <c r="AA30" s="9"/>
      <c r="AB30" s="10"/>
      <c r="AC30" s="10"/>
      <c r="AD30" s="10"/>
      <c r="AE30" s="138"/>
      <c r="AF30" s="138" t="s">
        <v>193</v>
      </c>
      <c r="AG30" s="138" t="s">
        <v>193</v>
      </c>
      <c r="AH30" s="306" t="s">
        <v>863</v>
      </c>
      <c r="AI30" s="306" t="s">
        <v>863</v>
      </c>
      <c r="AJ30" s="306" t="s">
        <v>863</v>
      </c>
      <c r="AK30" s="108">
        <v>8</v>
      </c>
      <c r="AL30" s="108">
        <v>10</v>
      </c>
      <c r="AM30" s="108">
        <v>9</v>
      </c>
      <c r="AN30" s="115">
        <f>IFERROR(AVERAGE(AK30:AL30),"")</f>
        <v>9</v>
      </c>
      <c r="AO30" s="11"/>
      <c r="AP30" s="11"/>
      <c r="AQ30" s="14">
        <f>COUNTIF(J30:Y30,"SIM")</f>
        <v>15</v>
      </c>
      <c r="AR30" s="55" t="str">
        <f>C30</f>
        <v>NÃO</v>
      </c>
      <c r="AS30" s="128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6.25E-2</v>
      </c>
      <c r="BD30" s="76">
        <f>COUNTIF(J30:Y30,"NÃO")</f>
        <v>1</v>
      </c>
      <c r="BE30" s="76">
        <v>16</v>
      </c>
      <c r="BF30" s="72"/>
    </row>
    <row r="31" spans="1:60" x14ac:dyDescent="0.2">
      <c r="A31" s="35" t="str">
        <f t="shared" ref="A31:A54" si="4">IF(G31&lt;&gt;0,"SIM","NÃO")</f>
        <v>SIM</v>
      </c>
      <c r="B31" s="36" t="str">
        <f t="shared" si="0"/>
        <v>SIM</v>
      </c>
      <c r="C31" s="37" t="str">
        <f t="shared" ref="C31:C54" si="5">IF(AND(A31="SIM",B31="NÃO"),"SIM","NÃO")</f>
        <v>NÃO</v>
      </c>
      <c r="D31" s="37" t="str">
        <f t="shared" si="2"/>
        <v>SIM</v>
      </c>
      <c r="E31" s="38" t="str">
        <f t="shared" si="3"/>
        <v>NÃO</v>
      </c>
      <c r="F31" s="75" t="str">
        <f t="shared" ref="F31:F54" si="6">D31</f>
        <v>SIM</v>
      </c>
      <c r="G31" s="4" t="str">
        <f>Inscrição!R13</f>
        <v>Neila Cristina Luz dos Santos</v>
      </c>
      <c r="H31" s="39"/>
      <c r="I31" s="135" t="str">
        <f>Inscrição!BG13</f>
        <v>SIM</v>
      </c>
      <c r="J31" s="305" t="s">
        <v>863</v>
      </c>
      <c r="K31" s="305" t="s">
        <v>863</v>
      </c>
      <c r="L31" s="305" t="s">
        <v>863</v>
      </c>
      <c r="M31" s="305" t="s">
        <v>863</v>
      </c>
      <c r="N31" s="305" t="s">
        <v>863</v>
      </c>
      <c r="O31" s="305" t="s">
        <v>193</v>
      </c>
      <c r="P31" s="305" t="s">
        <v>863</v>
      </c>
      <c r="Q31" s="305" t="s">
        <v>863</v>
      </c>
      <c r="R31" s="305" t="s">
        <v>863</v>
      </c>
      <c r="S31" s="305" t="s">
        <v>863</v>
      </c>
      <c r="T31" s="305" t="s">
        <v>863</v>
      </c>
      <c r="U31" s="305" t="s">
        <v>863</v>
      </c>
      <c r="V31" s="305" t="s">
        <v>863</v>
      </c>
      <c r="W31" s="305" t="s">
        <v>863</v>
      </c>
      <c r="X31" s="305" t="s">
        <v>863</v>
      </c>
      <c r="Y31" s="305" t="s">
        <v>863</v>
      </c>
      <c r="Z31" s="305" t="s">
        <v>863</v>
      </c>
      <c r="AA31" s="9"/>
      <c r="AB31" s="10"/>
      <c r="AC31" s="10"/>
      <c r="AD31" s="10"/>
      <c r="AE31" s="138"/>
      <c r="AF31" s="138" t="s">
        <v>193</v>
      </c>
      <c r="AG31" s="138" t="s">
        <v>193</v>
      </c>
      <c r="AH31" s="306" t="s">
        <v>863</v>
      </c>
      <c r="AI31" s="306" t="s">
        <v>863</v>
      </c>
      <c r="AJ31" s="306" t="s">
        <v>863</v>
      </c>
      <c r="AK31" s="108">
        <v>6</v>
      </c>
      <c r="AL31" s="108">
        <v>10</v>
      </c>
      <c r="AM31" s="108">
        <v>8</v>
      </c>
      <c r="AN31" s="115">
        <f t="shared" ref="AN31:AN54" si="7">IFERROR(AVERAGE(AK31:AL31),"")</f>
        <v>8</v>
      </c>
      <c r="AO31" s="11"/>
      <c r="AP31" s="11"/>
      <c r="AQ31" s="14">
        <f t="shared" ref="AQ31:AQ54" si="8">COUNTIF(J31:Y31,"SIM")</f>
        <v>15</v>
      </c>
      <c r="AR31" s="55" t="str">
        <f t="shared" ref="AR31:AR54" si="9">C31</f>
        <v>NÃO</v>
      </c>
      <c r="AS31" s="128"/>
      <c r="AT31" s="12"/>
      <c r="AU31" s="55" t="str">
        <f t="shared" ref="AU31:AU54" si="10">E31</f>
        <v>NÃO</v>
      </c>
      <c r="AV31" s="40"/>
      <c r="AW31" s="12"/>
      <c r="AX31" s="20" t="str">
        <f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6.25E-2</v>
      </c>
      <c r="BD31" s="76">
        <f t="shared" ref="BD31:BD54" si="12">COUNTIF(J31:Y31,"NÃO")</f>
        <v>1</v>
      </c>
      <c r="BE31" s="76">
        <v>16</v>
      </c>
      <c r="BF31" s="72"/>
    </row>
    <row r="32" spans="1:60" x14ac:dyDescent="0.2">
      <c r="A32" s="35" t="str">
        <f t="shared" si="4"/>
        <v>SIM</v>
      </c>
      <c r="B32" s="36" t="str">
        <f t="shared" si="0"/>
        <v>SIM</v>
      </c>
      <c r="C32" s="37" t="str">
        <f t="shared" si="5"/>
        <v>NÃO</v>
      </c>
      <c r="D32" s="37" t="str">
        <f t="shared" si="2"/>
        <v>SIM</v>
      </c>
      <c r="E32" s="38" t="str">
        <f t="shared" si="3"/>
        <v>NÃO</v>
      </c>
      <c r="F32" s="75" t="str">
        <f t="shared" si="6"/>
        <v>SIM</v>
      </c>
      <c r="G32" s="4" t="str">
        <f>Inscrição!R14</f>
        <v xml:space="preserve">Tamires Gomes dos Santos </v>
      </c>
      <c r="H32" s="39"/>
      <c r="I32" s="135" t="str">
        <f>Inscrição!BG14</f>
        <v>SIM</v>
      </c>
      <c r="J32" s="305" t="s">
        <v>863</v>
      </c>
      <c r="K32" s="305" t="s">
        <v>863</v>
      </c>
      <c r="L32" s="305" t="s">
        <v>863</v>
      </c>
      <c r="M32" s="305" t="s">
        <v>863</v>
      </c>
      <c r="N32" s="305" t="s">
        <v>863</v>
      </c>
      <c r="O32" s="305" t="s">
        <v>863</v>
      </c>
      <c r="P32" s="305" t="s">
        <v>863</v>
      </c>
      <c r="Q32" s="305" t="s">
        <v>863</v>
      </c>
      <c r="R32" s="305" t="s">
        <v>863</v>
      </c>
      <c r="S32" s="305" t="s">
        <v>193</v>
      </c>
      <c r="T32" s="305" t="s">
        <v>863</v>
      </c>
      <c r="U32" s="305" t="s">
        <v>863</v>
      </c>
      <c r="V32" s="305" t="s">
        <v>863</v>
      </c>
      <c r="W32" s="305" t="s">
        <v>863</v>
      </c>
      <c r="X32" s="305" t="s">
        <v>863</v>
      </c>
      <c r="Y32" s="305" t="s">
        <v>863</v>
      </c>
      <c r="Z32" s="305" t="s">
        <v>863</v>
      </c>
      <c r="AA32" s="9"/>
      <c r="AB32" s="10"/>
      <c r="AC32" s="10"/>
      <c r="AD32" s="10"/>
      <c r="AE32" s="138"/>
      <c r="AF32" s="138" t="s">
        <v>193</v>
      </c>
      <c r="AG32" s="138" t="s">
        <v>193</v>
      </c>
      <c r="AH32" s="306" t="s">
        <v>863</v>
      </c>
      <c r="AI32" s="306" t="s">
        <v>863</v>
      </c>
      <c r="AJ32" s="306" t="s">
        <v>863</v>
      </c>
      <c r="AK32" s="108">
        <v>9</v>
      </c>
      <c r="AL32" s="108">
        <v>10</v>
      </c>
      <c r="AM32" s="108">
        <v>8</v>
      </c>
      <c r="AN32" s="115">
        <f t="shared" si="7"/>
        <v>9.5</v>
      </c>
      <c r="AO32" s="11"/>
      <c r="AP32" s="11"/>
      <c r="AQ32" s="14">
        <f t="shared" si="8"/>
        <v>15</v>
      </c>
      <c r="AR32" s="55" t="str">
        <f t="shared" si="9"/>
        <v>NÃO</v>
      </c>
      <c r="AS32" s="128"/>
      <c r="AT32" s="12"/>
      <c r="AU32" s="55" t="str">
        <f t="shared" si="10"/>
        <v>NÃO</v>
      </c>
      <c r="AV32" s="40"/>
      <c r="AW32" s="12"/>
      <c r="AX32" s="20" t="str">
        <f t="shared" ref="AX32:AX54" si="13">IF(OR(AV32="Está trabalhando",AV32="Está trabalhando via COLETIVO"),"SIM","NÃO")</f>
        <v>NÃO</v>
      </c>
      <c r="AY32" s="8"/>
      <c r="AZ32" s="13"/>
      <c r="BA32" s="13"/>
      <c r="BC32" s="74">
        <f t="shared" si="11"/>
        <v>6.25E-2</v>
      </c>
      <c r="BD32" s="76">
        <f t="shared" si="12"/>
        <v>1</v>
      </c>
      <c r="BE32" s="76">
        <v>16</v>
      </c>
      <c r="BF32" s="72"/>
    </row>
    <row r="33" spans="1:58" x14ac:dyDescent="0.2">
      <c r="A33" s="35" t="str">
        <f t="shared" si="4"/>
        <v>SIM</v>
      </c>
      <c r="B33" s="36" t="str">
        <f t="shared" si="0"/>
        <v>SIM</v>
      </c>
      <c r="C33" s="37" t="str">
        <f t="shared" si="5"/>
        <v>NÃO</v>
      </c>
      <c r="D33" s="37" t="str">
        <f t="shared" si="2"/>
        <v>SIM</v>
      </c>
      <c r="E33" s="38" t="str">
        <f t="shared" si="3"/>
        <v>NÃO</v>
      </c>
      <c r="F33" s="75" t="str">
        <f t="shared" si="6"/>
        <v>SIM</v>
      </c>
      <c r="G33" s="4" t="str">
        <f>Inscrição!R15</f>
        <v>Elinea Crispiniana dos Santos</v>
      </c>
      <c r="H33" s="39"/>
      <c r="I33" s="135" t="str">
        <f>Inscrição!BG15</f>
        <v>SIM</v>
      </c>
      <c r="J33" s="305" t="s">
        <v>863</v>
      </c>
      <c r="K33" s="305" t="s">
        <v>863</v>
      </c>
      <c r="L33" s="305" t="s">
        <v>863</v>
      </c>
      <c r="M33" s="305" t="s">
        <v>863</v>
      </c>
      <c r="N33" s="305" t="s">
        <v>863</v>
      </c>
      <c r="O33" s="305" t="s">
        <v>863</v>
      </c>
      <c r="P33" s="305" t="s">
        <v>863</v>
      </c>
      <c r="Q33" s="305" t="s">
        <v>863</v>
      </c>
      <c r="R33" s="305" t="s">
        <v>863</v>
      </c>
      <c r="S33" s="305" t="s">
        <v>193</v>
      </c>
      <c r="T33" s="305" t="s">
        <v>863</v>
      </c>
      <c r="U33" s="305" t="s">
        <v>863</v>
      </c>
      <c r="V33" s="305" t="s">
        <v>863</v>
      </c>
      <c r="W33" s="305" t="s">
        <v>863</v>
      </c>
      <c r="X33" s="305" t="s">
        <v>863</v>
      </c>
      <c r="Y33" s="305" t="s">
        <v>863</v>
      </c>
      <c r="Z33" s="305" t="s">
        <v>863</v>
      </c>
      <c r="AA33" s="9"/>
      <c r="AB33" s="10"/>
      <c r="AC33" s="10"/>
      <c r="AD33" s="10"/>
      <c r="AE33" s="138"/>
      <c r="AF33" s="138" t="s">
        <v>193</v>
      </c>
      <c r="AG33" s="138" t="s">
        <v>193</v>
      </c>
      <c r="AH33" s="306" t="s">
        <v>863</v>
      </c>
      <c r="AI33" s="306" t="s">
        <v>863</v>
      </c>
      <c r="AJ33" s="306" t="s">
        <v>863</v>
      </c>
      <c r="AK33" s="108">
        <v>8</v>
      </c>
      <c r="AL33" s="108">
        <v>10</v>
      </c>
      <c r="AM33" s="108">
        <v>8</v>
      </c>
      <c r="AN33" s="115">
        <f t="shared" si="7"/>
        <v>9</v>
      </c>
      <c r="AO33" s="11"/>
      <c r="AP33" s="11"/>
      <c r="AQ33" s="14">
        <f t="shared" si="8"/>
        <v>15</v>
      </c>
      <c r="AR33" s="55" t="str">
        <f t="shared" si="9"/>
        <v>NÃO</v>
      </c>
      <c r="AS33" s="128"/>
      <c r="AT33" s="12"/>
      <c r="AU33" s="55" t="str">
        <f t="shared" si="10"/>
        <v>NÃO</v>
      </c>
      <c r="AV33" s="40"/>
      <c r="AW33" s="12"/>
      <c r="AX33" s="20" t="str">
        <f t="shared" si="13"/>
        <v>NÃO</v>
      </c>
      <c r="AY33" s="8"/>
      <c r="AZ33" s="13"/>
      <c r="BA33" s="13"/>
      <c r="BC33" s="74">
        <f t="shared" si="11"/>
        <v>6.25E-2</v>
      </c>
      <c r="BD33" s="76">
        <f t="shared" si="12"/>
        <v>1</v>
      </c>
      <c r="BE33" s="76">
        <v>16</v>
      </c>
      <c r="BF33" s="72"/>
    </row>
    <row r="34" spans="1:58" x14ac:dyDescent="0.2">
      <c r="A34" s="35" t="str">
        <f t="shared" si="4"/>
        <v>SIM</v>
      </c>
      <c r="B34" s="36" t="str">
        <f t="shared" si="0"/>
        <v>SIM</v>
      </c>
      <c r="C34" s="37" t="str">
        <f t="shared" si="5"/>
        <v>NÃO</v>
      </c>
      <c r="D34" s="37" t="str">
        <f t="shared" si="2"/>
        <v>SIM</v>
      </c>
      <c r="E34" s="38" t="str">
        <f t="shared" si="3"/>
        <v>NÃO</v>
      </c>
      <c r="F34" s="75" t="str">
        <f t="shared" si="6"/>
        <v>SIM</v>
      </c>
      <c r="G34" s="4" t="str">
        <f>Inscrição!R16</f>
        <v>paulo ricardo aquino dos santos</v>
      </c>
      <c r="H34" s="39"/>
      <c r="I34" s="135" t="str">
        <f>Inscrição!BG16</f>
        <v>SIM</v>
      </c>
      <c r="J34" s="305" t="s">
        <v>863</v>
      </c>
      <c r="K34" s="305" t="s">
        <v>193</v>
      </c>
      <c r="L34" s="305" t="s">
        <v>863</v>
      </c>
      <c r="M34" s="305" t="s">
        <v>863</v>
      </c>
      <c r="N34" s="305" t="s">
        <v>863</v>
      </c>
      <c r="O34" s="305" t="s">
        <v>863</v>
      </c>
      <c r="P34" s="305" t="s">
        <v>863</v>
      </c>
      <c r="Q34" s="305" t="s">
        <v>863</v>
      </c>
      <c r="R34" s="305" t="s">
        <v>863</v>
      </c>
      <c r="S34" s="305" t="s">
        <v>863</v>
      </c>
      <c r="T34" s="305" t="s">
        <v>863</v>
      </c>
      <c r="U34" s="305" t="s">
        <v>863</v>
      </c>
      <c r="V34" s="305" t="s">
        <v>863</v>
      </c>
      <c r="W34" s="305" t="s">
        <v>863</v>
      </c>
      <c r="X34" s="305" t="s">
        <v>863</v>
      </c>
      <c r="Y34" s="305" t="s">
        <v>863</v>
      </c>
      <c r="Z34" s="305" t="s">
        <v>863</v>
      </c>
      <c r="AA34" s="9"/>
      <c r="AB34" s="10"/>
      <c r="AC34" s="10"/>
      <c r="AD34" s="10"/>
      <c r="AE34" s="138"/>
      <c r="AF34" s="138" t="s">
        <v>193</v>
      </c>
      <c r="AG34" s="138" t="s">
        <v>193</v>
      </c>
      <c r="AH34" s="306" t="s">
        <v>863</v>
      </c>
      <c r="AI34" s="306" t="s">
        <v>863</v>
      </c>
      <c r="AJ34" s="306" t="s">
        <v>863</v>
      </c>
      <c r="AK34" s="108">
        <v>9</v>
      </c>
      <c r="AL34" s="108">
        <v>9</v>
      </c>
      <c r="AM34" s="108">
        <v>9</v>
      </c>
      <c r="AN34" s="115">
        <f t="shared" si="7"/>
        <v>9</v>
      </c>
      <c r="AO34" s="11"/>
      <c r="AP34" s="11"/>
      <c r="AQ34" s="14">
        <f t="shared" si="8"/>
        <v>15</v>
      </c>
      <c r="AR34" s="55" t="str">
        <f t="shared" si="9"/>
        <v>NÃO</v>
      </c>
      <c r="AS34" s="128"/>
      <c r="AT34" s="12"/>
      <c r="AU34" s="55" t="str">
        <f t="shared" si="10"/>
        <v>NÃO</v>
      </c>
      <c r="AV34" s="40"/>
      <c r="AW34" s="12"/>
      <c r="AX34" s="20" t="str">
        <f t="shared" si="13"/>
        <v>NÃO</v>
      </c>
      <c r="AY34" s="8"/>
      <c r="AZ34" s="13"/>
      <c r="BA34" s="13"/>
      <c r="BC34" s="74">
        <f t="shared" si="11"/>
        <v>6.25E-2</v>
      </c>
      <c r="BD34" s="76">
        <f t="shared" si="12"/>
        <v>1</v>
      </c>
      <c r="BE34" s="76">
        <v>16</v>
      </c>
      <c r="BF34" s="72"/>
    </row>
    <row r="35" spans="1:58" x14ac:dyDescent="0.2">
      <c r="A35" s="35" t="str">
        <f t="shared" si="4"/>
        <v>SIM</v>
      </c>
      <c r="B35" s="36" t="str">
        <f t="shared" si="0"/>
        <v>SIM</v>
      </c>
      <c r="C35" s="37" t="str">
        <f t="shared" si="5"/>
        <v>NÃO</v>
      </c>
      <c r="D35" s="37" t="str">
        <f t="shared" si="2"/>
        <v>SIM</v>
      </c>
      <c r="E35" s="38" t="str">
        <f t="shared" si="3"/>
        <v>NÃO</v>
      </c>
      <c r="F35" s="75" t="str">
        <f t="shared" si="6"/>
        <v>SIM</v>
      </c>
      <c r="G35" s="4" t="str">
        <f>Inscrição!R17</f>
        <v>Welington Inacio de Oliveira</v>
      </c>
      <c r="H35" s="39"/>
      <c r="I35" s="135" t="str">
        <f>Inscrição!BG17</f>
        <v>SIM</v>
      </c>
      <c r="J35" s="305" t="s">
        <v>863</v>
      </c>
      <c r="K35" s="305" t="s">
        <v>863</v>
      </c>
      <c r="L35" s="305" t="s">
        <v>863</v>
      </c>
      <c r="M35" s="305" t="s">
        <v>863</v>
      </c>
      <c r="N35" s="305" t="s">
        <v>863</v>
      </c>
      <c r="O35" s="305" t="s">
        <v>863</v>
      </c>
      <c r="P35" s="305" t="s">
        <v>193</v>
      </c>
      <c r="Q35" s="305" t="s">
        <v>863</v>
      </c>
      <c r="R35" s="305" t="s">
        <v>863</v>
      </c>
      <c r="S35" s="305" t="s">
        <v>863</v>
      </c>
      <c r="T35" s="305" t="s">
        <v>863</v>
      </c>
      <c r="U35" s="305" t="s">
        <v>863</v>
      </c>
      <c r="V35" s="305" t="s">
        <v>863</v>
      </c>
      <c r="W35" s="305" t="s">
        <v>863</v>
      </c>
      <c r="X35" s="305" t="s">
        <v>863</v>
      </c>
      <c r="Y35" s="305" t="s">
        <v>863</v>
      </c>
      <c r="Z35" s="305" t="s">
        <v>863</v>
      </c>
      <c r="AA35" s="9"/>
      <c r="AB35" s="10"/>
      <c r="AC35" s="10"/>
      <c r="AD35" s="10"/>
      <c r="AE35" s="138"/>
      <c r="AF35" s="138" t="s">
        <v>193</v>
      </c>
      <c r="AG35" s="138" t="s">
        <v>193</v>
      </c>
      <c r="AH35" s="306" t="s">
        <v>863</v>
      </c>
      <c r="AI35" s="306" t="s">
        <v>863</v>
      </c>
      <c r="AJ35" s="306" t="s">
        <v>863</v>
      </c>
      <c r="AK35" s="108">
        <v>8</v>
      </c>
      <c r="AL35" s="108">
        <v>9</v>
      </c>
      <c r="AM35" s="108">
        <v>8</v>
      </c>
      <c r="AN35" s="115">
        <f t="shared" si="7"/>
        <v>8.5</v>
      </c>
      <c r="AO35" s="11"/>
      <c r="AP35" s="11"/>
      <c r="AQ35" s="14">
        <f t="shared" si="8"/>
        <v>15</v>
      </c>
      <c r="AR35" s="55" t="str">
        <f t="shared" si="9"/>
        <v>NÃO</v>
      </c>
      <c r="AS35" s="128"/>
      <c r="AT35" s="12"/>
      <c r="AU35" s="55" t="str">
        <f t="shared" si="10"/>
        <v>NÃO</v>
      </c>
      <c r="AV35" s="40"/>
      <c r="AW35" s="12"/>
      <c r="AX35" s="20" t="str">
        <f t="shared" si="13"/>
        <v>NÃO</v>
      </c>
      <c r="AY35" s="8"/>
      <c r="AZ35" s="13"/>
      <c r="BA35" s="13"/>
      <c r="BC35" s="74">
        <f t="shared" si="11"/>
        <v>6.25E-2</v>
      </c>
      <c r="BD35" s="76">
        <f t="shared" si="12"/>
        <v>1</v>
      </c>
      <c r="BE35" s="76">
        <v>16</v>
      </c>
    </row>
    <row r="36" spans="1:58" x14ac:dyDescent="0.2">
      <c r="A36" s="35" t="str">
        <f t="shared" si="4"/>
        <v>SIM</v>
      </c>
      <c r="B36" s="36" t="str">
        <f t="shared" si="0"/>
        <v>SIM</v>
      </c>
      <c r="C36" s="37" t="str">
        <f t="shared" si="5"/>
        <v>NÃO</v>
      </c>
      <c r="D36" s="37" t="str">
        <f t="shared" si="2"/>
        <v>SIM</v>
      </c>
      <c r="E36" s="38" t="str">
        <f t="shared" si="3"/>
        <v>NÃO</v>
      </c>
      <c r="F36" s="75" t="str">
        <f t="shared" si="6"/>
        <v>SIM</v>
      </c>
      <c r="G36" s="4" t="str">
        <f>Inscrição!R18</f>
        <v>Maurício dos Santos Pinho</v>
      </c>
      <c r="H36" s="39"/>
      <c r="I36" s="135" t="str">
        <f>Inscrição!BG18</f>
        <v>SIM</v>
      </c>
      <c r="J36" s="305" t="s">
        <v>863</v>
      </c>
      <c r="K36" s="305" t="s">
        <v>193</v>
      </c>
      <c r="L36" s="305" t="s">
        <v>863</v>
      </c>
      <c r="M36" s="305" t="s">
        <v>863</v>
      </c>
      <c r="N36" s="305" t="s">
        <v>863</v>
      </c>
      <c r="O36" s="305" t="s">
        <v>863</v>
      </c>
      <c r="P36" s="305" t="s">
        <v>863</v>
      </c>
      <c r="Q36" s="305" t="s">
        <v>863</v>
      </c>
      <c r="R36" s="305" t="s">
        <v>863</v>
      </c>
      <c r="S36" s="305" t="s">
        <v>863</v>
      </c>
      <c r="T36" s="305" t="s">
        <v>863</v>
      </c>
      <c r="U36" s="305" t="s">
        <v>863</v>
      </c>
      <c r="V36" s="305" t="s">
        <v>863</v>
      </c>
      <c r="W36" s="305" t="s">
        <v>863</v>
      </c>
      <c r="X36" s="305" t="s">
        <v>193</v>
      </c>
      <c r="Y36" s="305" t="s">
        <v>863</v>
      </c>
      <c r="Z36" s="305" t="s">
        <v>863</v>
      </c>
      <c r="AA36" s="9"/>
      <c r="AB36" s="10"/>
      <c r="AC36" s="10"/>
      <c r="AD36" s="10"/>
      <c r="AE36" s="138"/>
      <c r="AF36" s="138" t="s">
        <v>193</v>
      </c>
      <c r="AG36" s="138" t="s">
        <v>193</v>
      </c>
      <c r="AH36" s="306" t="s">
        <v>863</v>
      </c>
      <c r="AI36" s="306" t="s">
        <v>863</v>
      </c>
      <c r="AJ36" s="306" t="s">
        <v>863</v>
      </c>
      <c r="AK36" s="108">
        <v>9</v>
      </c>
      <c r="AL36" s="108">
        <v>9</v>
      </c>
      <c r="AM36" s="108">
        <v>9</v>
      </c>
      <c r="AN36" s="115">
        <f t="shared" si="7"/>
        <v>9</v>
      </c>
      <c r="AO36" s="11"/>
      <c r="AP36" s="11"/>
      <c r="AQ36" s="14">
        <f t="shared" si="8"/>
        <v>14</v>
      </c>
      <c r="AR36" s="55" t="str">
        <f t="shared" si="9"/>
        <v>NÃO</v>
      </c>
      <c r="AS36" s="128"/>
      <c r="AT36" s="12"/>
      <c r="AU36" s="55" t="str">
        <f t="shared" si="10"/>
        <v>NÃO</v>
      </c>
      <c r="AV36" s="40"/>
      <c r="AW36" s="12"/>
      <c r="AX36" s="20" t="str">
        <f t="shared" si="13"/>
        <v>NÃO</v>
      </c>
      <c r="AY36" s="8"/>
      <c r="AZ36" s="13"/>
      <c r="BA36" s="13"/>
      <c r="BC36" s="74">
        <f t="shared" si="11"/>
        <v>0.125</v>
      </c>
      <c r="BD36" s="76">
        <f t="shared" si="12"/>
        <v>2</v>
      </c>
      <c r="BE36" s="76">
        <v>16</v>
      </c>
    </row>
    <row r="37" spans="1:58" x14ac:dyDescent="0.2">
      <c r="A37" s="35" t="str">
        <f t="shared" si="4"/>
        <v>SIM</v>
      </c>
      <c r="B37" s="36" t="str">
        <f t="shared" si="0"/>
        <v>SIM</v>
      </c>
      <c r="C37" s="37" t="str">
        <f t="shared" si="5"/>
        <v>NÃO</v>
      </c>
      <c r="D37" s="37" t="str">
        <f t="shared" si="2"/>
        <v>SIM</v>
      </c>
      <c r="E37" s="38" t="str">
        <f t="shared" si="3"/>
        <v>NÃO</v>
      </c>
      <c r="F37" s="75" t="str">
        <f t="shared" si="6"/>
        <v>SIM</v>
      </c>
      <c r="G37" s="4" t="str">
        <f>Inscrição!R19</f>
        <v>juliane soares dos santos</v>
      </c>
      <c r="H37" s="39"/>
      <c r="I37" s="135" t="str">
        <f>Inscrição!BG19</f>
        <v>SIM</v>
      </c>
      <c r="J37" s="305" t="s">
        <v>863</v>
      </c>
      <c r="K37" s="305" t="s">
        <v>863</v>
      </c>
      <c r="L37" s="305" t="s">
        <v>193</v>
      </c>
      <c r="M37" s="305" t="s">
        <v>863</v>
      </c>
      <c r="N37" s="305" t="s">
        <v>863</v>
      </c>
      <c r="O37" s="305" t="s">
        <v>863</v>
      </c>
      <c r="P37" s="305" t="s">
        <v>863</v>
      </c>
      <c r="Q37" s="305" t="s">
        <v>863</v>
      </c>
      <c r="R37" s="305" t="s">
        <v>863</v>
      </c>
      <c r="S37" s="305" t="s">
        <v>863</v>
      </c>
      <c r="T37" s="305" t="s">
        <v>863</v>
      </c>
      <c r="U37" s="305" t="s">
        <v>863</v>
      </c>
      <c r="V37" s="305" t="s">
        <v>863</v>
      </c>
      <c r="W37" s="305" t="s">
        <v>863</v>
      </c>
      <c r="X37" s="305" t="s">
        <v>863</v>
      </c>
      <c r="Y37" s="305" t="s">
        <v>863</v>
      </c>
      <c r="Z37" s="305" t="s">
        <v>863</v>
      </c>
      <c r="AA37" s="9"/>
      <c r="AB37" s="10"/>
      <c r="AC37" s="10"/>
      <c r="AD37" s="10"/>
      <c r="AE37" s="138"/>
      <c r="AF37" s="138" t="s">
        <v>193</v>
      </c>
      <c r="AG37" s="138" t="s">
        <v>193</v>
      </c>
      <c r="AH37" s="306" t="s">
        <v>863</v>
      </c>
      <c r="AI37" s="306" t="s">
        <v>863</v>
      </c>
      <c r="AJ37" s="306" t="s">
        <v>863</v>
      </c>
      <c r="AK37" s="108">
        <v>8</v>
      </c>
      <c r="AL37" s="108">
        <v>8</v>
      </c>
      <c r="AM37" s="108">
        <v>8</v>
      </c>
      <c r="AN37" s="115">
        <f t="shared" si="7"/>
        <v>8</v>
      </c>
      <c r="AO37" s="11"/>
      <c r="AP37" s="11"/>
      <c r="AQ37" s="14">
        <f t="shared" si="8"/>
        <v>15</v>
      </c>
      <c r="AR37" s="55" t="str">
        <f t="shared" si="9"/>
        <v>NÃO</v>
      </c>
      <c r="AS37" s="128"/>
      <c r="AT37" s="12"/>
      <c r="AU37" s="55" t="str">
        <f t="shared" si="10"/>
        <v>NÃO</v>
      </c>
      <c r="AV37" s="40"/>
      <c r="AW37" s="12"/>
      <c r="AX37" s="20" t="str">
        <f t="shared" si="13"/>
        <v>NÃO</v>
      </c>
      <c r="AY37" s="8"/>
      <c r="AZ37" s="13"/>
      <c r="BA37" s="13"/>
      <c r="BC37" s="74">
        <f t="shared" si="11"/>
        <v>6.25E-2</v>
      </c>
      <c r="BD37" s="76">
        <f t="shared" si="12"/>
        <v>1</v>
      </c>
      <c r="BE37" s="76">
        <v>16</v>
      </c>
    </row>
    <row r="38" spans="1:58" x14ac:dyDescent="0.2">
      <c r="A38" s="35" t="str">
        <f t="shared" si="4"/>
        <v>SIM</v>
      </c>
      <c r="B38" s="36" t="str">
        <f t="shared" si="0"/>
        <v>SIM</v>
      </c>
      <c r="C38" s="37" t="str">
        <f t="shared" si="5"/>
        <v>NÃO</v>
      </c>
      <c r="D38" s="37" t="str">
        <f t="shared" si="2"/>
        <v>SIM</v>
      </c>
      <c r="E38" s="38" t="str">
        <f t="shared" si="3"/>
        <v>NÃO</v>
      </c>
      <c r="F38" s="75" t="str">
        <f t="shared" si="6"/>
        <v>SIM</v>
      </c>
      <c r="G38" s="4" t="str">
        <f>Inscrição!R20</f>
        <v>Janine Mendes Lima</v>
      </c>
      <c r="H38" s="39"/>
      <c r="I38" s="135" t="str">
        <f>Inscrição!BG20</f>
        <v>SIM</v>
      </c>
      <c r="J38" s="305" t="s">
        <v>863</v>
      </c>
      <c r="K38" s="305" t="s">
        <v>863</v>
      </c>
      <c r="L38" s="305" t="s">
        <v>863</v>
      </c>
      <c r="M38" s="305" t="s">
        <v>863</v>
      </c>
      <c r="N38" s="305" t="s">
        <v>863</v>
      </c>
      <c r="O38" s="305" t="s">
        <v>863</v>
      </c>
      <c r="P38" s="305" t="s">
        <v>863</v>
      </c>
      <c r="Q38" s="305" t="s">
        <v>863</v>
      </c>
      <c r="R38" s="305" t="s">
        <v>863</v>
      </c>
      <c r="S38" s="305" t="s">
        <v>863</v>
      </c>
      <c r="T38" s="305" t="s">
        <v>863</v>
      </c>
      <c r="U38" s="305" t="s">
        <v>863</v>
      </c>
      <c r="V38" s="305" t="s">
        <v>863</v>
      </c>
      <c r="W38" s="305" t="s">
        <v>863</v>
      </c>
      <c r="X38" s="305" t="s">
        <v>863</v>
      </c>
      <c r="Y38" s="305" t="s">
        <v>863</v>
      </c>
      <c r="Z38" s="305" t="s">
        <v>863</v>
      </c>
      <c r="AA38" s="9"/>
      <c r="AB38" s="10"/>
      <c r="AC38" s="10"/>
      <c r="AD38" s="10"/>
      <c r="AE38" s="138"/>
      <c r="AF38" s="138" t="s">
        <v>193</v>
      </c>
      <c r="AG38" s="138" t="s">
        <v>193</v>
      </c>
      <c r="AH38" s="306" t="s">
        <v>863</v>
      </c>
      <c r="AI38" s="306" t="s">
        <v>863</v>
      </c>
      <c r="AJ38" s="306" t="s">
        <v>863</v>
      </c>
      <c r="AK38" s="108">
        <v>8</v>
      </c>
      <c r="AL38" s="108">
        <v>9</v>
      </c>
      <c r="AM38" s="108">
        <v>8</v>
      </c>
      <c r="AN38" s="115">
        <f t="shared" si="7"/>
        <v>8.5</v>
      </c>
      <c r="AO38" s="11"/>
      <c r="AP38" s="11"/>
      <c r="AQ38" s="14">
        <f t="shared" si="8"/>
        <v>16</v>
      </c>
      <c r="AR38" s="55" t="str">
        <f t="shared" si="9"/>
        <v>NÃO</v>
      </c>
      <c r="AS38" s="128"/>
      <c r="AT38" s="12"/>
      <c r="AU38" s="55" t="str">
        <f t="shared" si="10"/>
        <v>NÃO</v>
      </c>
      <c r="AV38" s="40"/>
      <c r="AW38" s="12"/>
      <c r="AX38" s="20" t="str">
        <f t="shared" si="13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8" s="57" customFormat="1" x14ac:dyDescent="0.2">
      <c r="A39" s="35" t="str">
        <f t="shared" si="4"/>
        <v>SIM</v>
      </c>
      <c r="B39" s="36" t="str">
        <f t="shared" si="0"/>
        <v>SIM</v>
      </c>
      <c r="C39" s="37" t="str">
        <f t="shared" si="5"/>
        <v>NÃO</v>
      </c>
      <c r="D39" s="37" t="str">
        <f t="shared" si="2"/>
        <v>SIM</v>
      </c>
      <c r="E39" s="38" t="str">
        <f t="shared" si="3"/>
        <v>NÃO</v>
      </c>
      <c r="F39" s="75" t="str">
        <f t="shared" si="6"/>
        <v>SIM</v>
      </c>
      <c r="G39" s="4" t="str">
        <f>Inscrição!R21</f>
        <v>Felipe  Santos Aragão</v>
      </c>
      <c r="H39" s="39"/>
      <c r="I39" s="135" t="str">
        <f>Inscrição!BG21</f>
        <v>SIM</v>
      </c>
      <c r="J39" s="305" t="s">
        <v>193</v>
      </c>
      <c r="K39" s="305" t="s">
        <v>863</v>
      </c>
      <c r="L39" s="305" t="s">
        <v>863</v>
      </c>
      <c r="M39" s="305" t="s">
        <v>863</v>
      </c>
      <c r="N39" s="305" t="s">
        <v>863</v>
      </c>
      <c r="O39" s="305" t="s">
        <v>863</v>
      </c>
      <c r="P39" s="305" t="s">
        <v>863</v>
      </c>
      <c r="Q39" s="305" t="s">
        <v>863</v>
      </c>
      <c r="R39" s="305" t="s">
        <v>863</v>
      </c>
      <c r="S39" s="305" t="s">
        <v>863</v>
      </c>
      <c r="T39" s="305" t="s">
        <v>863</v>
      </c>
      <c r="U39" s="305" t="s">
        <v>863</v>
      </c>
      <c r="V39" s="305" t="s">
        <v>193</v>
      </c>
      <c r="W39" s="305" t="s">
        <v>863</v>
      </c>
      <c r="X39" s="305" t="s">
        <v>863</v>
      </c>
      <c r="Y39" s="305" t="s">
        <v>863</v>
      </c>
      <c r="Z39" s="305" t="s">
        <v>863</v>
      </c>
      <c r="AA39" s="9"/>
      <c r="AB39" s="10"/>
      <c r="AC39" s="10"/>
      <c r="AD39" s="10"/>
      <c r="AE39" s="138"/>
      <c r="AF39" s="138" t="s">
        <v>193</v>
      </c>
      <c r="AG39" s="138" t="s">
        <v>193</v>
      </c>
      <c r="AH39" s="306" t="s">
        <v>863</v>
      </c>
      <c r="AI39" s="306" t="s">
        <v>863</v>
      </c>
      <c r="AJ39" s="306" t="s">
        <v>863</v>
      </c>
      <c r="AK39" s="108">
        <v>8</v>
      </c>
      <c r="AL39" s="108">
        <v>8</v>
      </c>
      <c r="AM39" s="108">
        <v>8</v>
      </c>
      <c r="AN39" s="115">
        <f t="shared" si="7"/>
        <v>8</v>
      </c>
      <c r="AO39" s="11"/>
      <c r="AP39" s="11"/>
      <c r="AQ39" s="14">
        <f t="shared" si="8"/>
        <v>14</v>
      </c>
      <c r="AR39" s="55" t="str">
        <f t="shared" si="9"/>
        <v>NÃO</v>
      </c>
      <c r="AS39" s="128"/>
      <c r="AT39" s="12"/>
      <c r="AU39" s="55" t="str">
        <f t="shared" si="10"/>
        <v>NÃO</v>
      </c>
      <c r="AV39" s="40"/>
      <c r="AW39" s="12"/>
      <c r="AX39" s="20" t="str">
        <f>IF(OR(AV39="Está trabalhando",AV39="Está trabalhando via COLETIVO"),"SIM","NÃO")</f>
        <v>NÃO</v>
      </c>
      <c r="AY39" s="8"/>
      <c r="AZ39" s="13"/>
      <c r="BA39" s="13"/>
      <c r="BC39" s="74">
        <f t="shared" si="11"/>
        <v>0.125</v>
      </c>
      <c r="BD39" s="76">
        <f t="shared" si="12"/>
        <v>2</v>
      </c>
      <c r="BE39" s="76">
        <v>16</v>
      </c>
    </row>
    <row r="40" spans="1:58" x14ac:dyDescent="0.2">
      <c r="A40" s="35" t="str">
        <f t="shared" si="4"/>
        <v>SIM</v>
      </c>
      <c r="B40" s="36" t="str">
        <f t="shared" si="0"/>
        <v>SIM</v>
      </c>
      <c r="C40" s="37" t="str">
        <f t="shared" si="5"/>
        <v>NÃO</v>
      </c>
      <c r="D40" s="37" t="str">
        <f t="shared" si="2"/>
        <v>SIM</v>
      </c>
      <c r="E40" s="38" t="str">
        <f t="shared" si="3"/>
        <v>NÃO</v>
      </c>
      <c r="F40" s="75" t="str">
        <f t="shared" si="6"/>
        <v>SIM</v>
      </c>
      <c r="G40" s="4" t="str">
        <f>Inscrição!R22</f>
        <v>ideildson chaves fraga de araujo</v>
      </c>
      <c r="H40" s="39"/>
      <c r="I40" s="135" t="str">
        <f>Inscrição!BG22</f>
        <v>SIM</v>
      </c>
      <c r="J40" s="305" t="s">
        <v>863</v>
      </c>
      <c r="K40" s="305" t="s">
        <v>863</v>
      </c>
      <c r="L40" s="305" t="s">
        <v>863</v>
      </c>
      <c r="M40" s="305" t="s">
        <v>863</v>
      </c>
      <c r="N40" s="305" t="s">
        <v>863</v>
      </c>
      <c r="O40" s="305" t="s">
        <v>863</v>
      </c>
      <c r="P40" s="305" t="s">
        <v>863</v>
      </c>
      <c r="Q40" s="305" t="s">
        <v>863</v>
      </c>
      <c r="R40" s="305" t="s">
        <v>863</v>
      </c>
      <c r="S40" s="305" t="s">
        <v>863</v>
      </c>
      <c r="T40" s="305" t="s">
        <v>863</v>
      </c>
      <c r="U40" s="305" t="s">
        <v>863</v>
      </c>
      <c r="V40" s="305" t="s">
        <v>863</v>
      </c>
      <c r="W40" s="305" t="s">
        <v>863</v>
      </c>
      <c r="X40" s="305" t="s">
        <v>863</v>
      </c>
      <c r="Y40" s="305" t="s">
        <v>863</v>
      </c>
      <c r="Z40" s="305" t="s">
        <v>863</v>
      </c>
      <c r="AA40" s="9"/>
      <c r="AB40" s="10"/>
      <c r="AC40" s="10"/>
      <c r="AD40" s="10"/>
      <c r="AE40" s="138"/>
      <c r="AF40" s="138" t="s">
        <v>193</v>
      </c>
      <c r="AG40" s="138" t="s">
        <v>193</v>
      </c>
      <c r="AH40" s="306" t="s">
        <v>863</v>
      </c>
      <c r="AI40" s="306" t="s">
        <v>863</v>
      </c>
      <c r="AJ40" s="306" t="s">
        <v>863</v>
      </c>
      <c r="AK40" s="108">
        <v>8</v>
      </c>
      <c r="AL40" s="108">
        <v>9</v>
      </c>
      <c r="AM40" s="108">
        <v>8</v>
      </c>
      <c r="AN40" s="115">
        <f t="shared" si="7"/>
        <v>8.5</v>
      </c>
      <c r="AO40" s="11"/>
      <c r="AP40" s="11"/>
      <c r="AQ40" s="14">
        <f t="shared" si="8"/>
        <v>16</v>
      </c>
      <c r="AR40" s="55" t="str">
        <f t="shared" si="9"/>
        <v>NÃO</v>
      </c>
      <c r="AS40" s="128"/>
      <c r="AT40" s="12"/>
      <c r="AU40" s="55" t="str">
        <f t="shared" si="10"/>
        <v>NÃO</v>
      </c>
      <c r="AV40" s="40"/>
      <c r="AW40" s="12"/>
      <c r="AX40" s="20" t="str">
        <f>IF(OR(AV40="Está trabalhando",AV40="Está trabalhando via COLETIVO"),"SIM","NÃO")</f>
        <v>NÃO</v>
      </c>
      <c r="AY40" s="8"/>
      <c r="AZ40" s="13"/>
      <c r="BA40" s="13"/>
      <c r="BC40" s="74">
        <f t="shared" si="11"/>
        <v>0</v>
      </c>
      <c r="BD40" s="76">
        <f t="shared" si="12"/>
        <v>0</v>
      </c>
      <c r="BE40" s="76">
        <v>16</v>
      </c>
    </row>
    <row r="41" spans="1:58" x14ac:dyDescent="0.2">
      <c r="A41" s="35" t="str">
        <f t="shared" si="4"/>
        <v>SIM</v>
      </c>
      <c r="B41" s="36" t="str">
        <f t="shared" si="0"/>
        <v>SIM</v>
      </c>
      <c r="C41" s="37" t="str">
        <f t="shared" si="5"/>
        <v>NÃO</v>
      </c>
      <c r="D41" s="37" t="str">
        <f t="shared" si="2"/>
        <v>SIM</v>
      </c>
      <c r="E41" s="38" t="str">
        <f t="shared" si="3"/>
        <v>NÃO</v>
      </c>
      <c r="F41" s="75" t="str">
        <f t="shared" si="6"/>
        <v>SIM</v>
      </c>
      <c r="G41" s="4" t="str">
        <f>Inscrição!R23</f>
        <v>Josiane Barbosa Pereira</v>
      </c>
      <c r="H41" s="39"/>
      <c r="I41" s="135" t="str">
        <f>Inscrição!BG23</f>
        <v>SIM</v>
      </c>
      <c r="J41" s="305" t="s">
        <v>863</v>
      </c>
      <c r="K41" s="305" t="s">
        <v>863</v>
      </c>
      <c r="L41" s="305" t="s">
        <v>863</v>
      </c>
      <c r="M41" s="305" t="s">
        <v>863</v>
      </c>
      <c r="N41" s="305" t="s">
        <v>193</v>
      </c>
      <c r="O41" s="305" t="s">
        <v>863</v>
      </c>
      <c r="P41" s="305" t="s">
        <v>863</v>
      </c>
      <c r="Q41" s="305" t="s">
        <v>863</v>
      </c>
      <c r="R41" s="305" t="s">
        <v>863</v>
      </c>
      <c r="S41" s="305" t="s">
        <v>863</v>
      </c>
      <c r="T41" s="305" t="s">
        <v>863</v>
      </c>
      <c r="U41" s="305" t="s">
        <v>863</v>
      </c>
      <c r="V41" s="305" t="s">
        <v>193</v>
      </c>
      <c r="W41" s="305" t="s">
        <v>863</v>
      </c>
      <c r="X41" s="305" t="s">
        <v>863</v>
      </c>
      <c r="Y41" s="305" t="s">
        <v>863</v>
      </c>
      <c r="Z41" s="305" t="s">
        <v>863</v>
      </c>
      <c r="AA41" s="9"/>
      <c r="AB41" s="10"/>
      <c r="AC41" s="10"/>
      <c r="AD41" s="10"/>
      <c r="AE41" s="138"/>
      <c r="AF41" s="138" t="s">
        <v>193</v>
      </c>
      <c r="AG41" s="138" t="s">
        <v>193</v>
      </c>
      <c r="AH41" s="306" t="s">
        <v>863</v>
      </c>
      <c r="AI41" s="306" t="s">
        <v>863</v>
      </c>
      <c r="AJ41" s="306" t="s">
        <v>863</v>
      </c>
      <c r="AK41" s="108">
        <v>7</v>
      </c>
      <c r="AL41" s="108">
        <v>8</v>
      </c>
      <c r="AM41" s="108">
        <v>7</v>
      </c>
      <c r="AN41" s="115">
        <f t="shared" si="7"/>
        <v>7.5</v>
      </c>
      <c r="AO41" s="11"/>
      <c r="AP41" s="11"/>
      <c r="AQ41" s="14">
        <f t="shared" si="8"/>
        <v>14</v>
      </c>
      <c r="AR41" s="55" t="str">
        <f t="shared" si="9"/>
        <v>NÃO</v>
      </c>
      <c r="AS41" s="128"/>
      <c r="AT41" s="12"/>
      <c r="AU41" s="55" t="str">
        <f t="shared" si="10"/>
        <v>NÃO</v>
      </c>
      <c r="AV41" s="40"/>
      <c r="AW41" s="12"/>
      <c r="AX41" s="20" t="str">
        <f t="shared" si="13"/>
        <v>NÃO</v>
      </c>
      <c r="AY41" s="8"/>
      <c r="AZ41" s="13"/>
      <c r="BA41" s="13"/>
      <c r="BC41" s="74">
        <f t="shared" si="11"/>
        <v>0.125</v>
      </c>
      <c r="BD41" s="76">
        <f t="shared" si="12"/>
        <v>2</v>
      </c>
      <c r="BE41" s="76">
        <v>16</v>
      </c>
    </row>
    <row r="42" spans="1:58" x14ac:dyDescent="0.2">
      <c r="A42" s="35" t="str">
        <f t="shared" si="4"/>
        <v>SIM</v>
      </c>
      <c r="B42" s="36" t="str">
        <f t="shared" si="0"/>
        <v>SIM</v>
      </c>
      <c r="C42" s="37" t="str">
        <f t="shared" si="5"/>
        <v>NÃO</v>
      </c>
      <c r="D42" s="37" t="str">
        <f t="shared" si="2"/>
        <v>SIM</v>
      </c>
      <c r="E42" s="38" t="str">
        <f t="shared" si="3"/>
        <v>NÃO</v>
      </c>
      <c r="F42" s="75" t="str">
        <f t="shared" si="6"/>
        <v>SIM</v>
      </c>
      <c r="G42" s="4" t="str">
        <f>Inscrição!R24</f>
        <v>Amanda de Carvalho Britto</v>
      </c>
      <c r="H42" s="39"/>
      <c r="I42" s="135" t="str">
        <f>Inscrição!BG24</f>
        <v>SIM</v>
      </c>
      <c r="J42" s="305" t="s">
        <v>863</v>
      </c>
      <c r="K42" s="305" t="s">
        <v>863</v>
      </c>
      <c r="L42" s="305" t="s">
        <v>863</v>
      </c>
      <c r="M42" s="305" t="s">
        <v>863</v>
      </c>
      <c r="N42" s="305" t="s">
        <v>863</v>
      </c>
      <c r="O42" s="305" t="s">
        <v>863</v>
      </c>
      <c r="P42" s="305" t="s">
        <v>863</v>
      </c>
      <c r="Q42" s="305" t="s">
        <v>193</v>
      </c>
      <c r="R42" s="305" t="s">
        <v>863</v>
      </c>
      <c r="S42" s="305" t="s">
        <v>863</v>
      </c>
      <c r="T42" s="305" t="s">
        <v>863</v>
      </c>
      <c r="U42" s="305" t="s">
        <v>863</v>
      </c>
      <c r="V42" s="305" t="s">
        <v>863</v>
      </c>
      <c r="W42" s="305" t="s">
        <v>863</v>
      </c>
      <c r="X42" s="305" t="s">
        <v>863</v>
      </c>
      <c r="Y42" s="305" t="s">
        <v>193</v>
      </c>
      <c r="Z42" s="305" t="s">
        <v>863</v>
      </c>
      <c r="AA42" s="9"/>
      <c r="AB42" s="10"/>
      <c r="AC42" s="10"/>
      <c r="AD42" s="10"/>
      <c r="AE42" s="138"/>
      <c r="AF42" s="138" t="s">
        <v>193</v>
      </c>
      <c r="AG42" s="138" t="s">
        <v>193</v>
      </c>
      <c r="AH42" s="306" t="s">
        <v>863</v>
      </c>
      <c r="AI42" s="306" t="s">
        <v>863</v>
      </c>
      <c r="AJ42" s="306" t="s">
        <v>863</v>
      </c>
      <c r="AK42" s="108">
        <v>8</v>
      </c>
      <c r="AL42" s="108">
        <v>8</v>
      </c>
      <c r="AM42" s="108">
        <v>7</v>
      </c>
      <c r="AN42" s="115">
        <f t="shared" si="7"/>
        <v>8</v>
      </c>
      <c r="AO42" s="11"/>
      <c r="AP42" s="11"/>
      <c r="AQ42" s="14">
        <f t="shared" si="8"/>
        <v>14</v>
      </c>
      <c r="AR42" s="55" t="str">
        <f t="shared" si="9"/>
        <v>NÃO</v>
      </c>
      <c r="AS42" s="128"/>
      <c r="AT42" s="12"/>
      <c r="AU42" s="55" t="str">
        <f t="shared" si="10"/>
        <v>NÃO</v>
      </c>
      <c r="AV42" s="40"/>
      <c r="AW42" s="12"/>
      <c r="AX42" s="20" t="str">
        <f t="shared" si="13"/>
        <v>NÃO</v>
      </c>
      <c r="AY42" s="8"/>
      <c r="AZ42" s="13"/>
      <c r="BA42" s="13"/>
      <c r="BC42" s="74">
        <f t="shared" si="11"/>
        <v>0.125</v>
      </c>
      <c r="BD42" s="76">
        <f t="shared" si="12"/>
        <v>2</v>
      </c>
      <c r="BE42" s="76">
        <v>16</v>
      </c>
    </row>
    <row r="43" spans="1:58" x14ac:dyDescent="0.2">
      <c r="A43" s="35" t="str">
        <f t="shared" si="4"/>
        <v>SIM</v>
      </c>
      <c r="B43" s="36" t="str">
        <f t="shared" si="0"/>
        <v>SIM</v>
      </c>
      <c r="C43" s="37" t="str">
        <f t="shared" si="5"/>
        <v>NÃO</v>
      </c>
      <c r="D43" s="37" t="str">
        <f t="shared" si="2"/>
        <v>SIM</v>
      </c>
      <c r="E43" s="38" t="str">
        <f t="shared" si="3"/>
        <v>NÃO</v>
      </c>
      <c r="F43" s="75" t="str">
        <f t="shared" si="6"/>
        <v>SIM</v>
      </c>
      <c r="G43" s="4" t="str">
        <f>Inscrição!R25</f>
        <v>Aleine de Campos Nascimento</v>
      </c>
      <c r="H43" s="39"/>
      <c r="I43" s="135" t="str">
        <f>Inscrição!BG25</f>
        <v>SIM</v>
      </c>
      <c r="J43" s="305" t="s">
        <v>863</v>
      </c>
      <c r="K43" s="305" t="s">
        <v>863</v>
      </c>
      <c r="L43" s="305" t="s">
        <v>863</v>
      </c>
      <c r="M43" s="305" t="s">
        <v>863</v>
      </c>
      <c r="N43" s="305" t="s">
        <v>863</v>
      </c>
      <c r="O43" s="305" t="s">
        <v>863</v>
      </c>
      <c r="P43" s="305" t="s">
        <v>863</v>
      </c>
      <c r="Q43" s="305" t="s">
        <v>863</v>
      </c>
      <c r="R43" s="305" t="s">
        <v>863</v>
      </c>
      <c r="S43" s="305" t="s">
        <v>863</v>
      </c>
      <c r="T43" s="305" t="s">
        <v>863</v>
      </c>
      <c r="U43" s="305" t="s">
        <v>863</v>
      </c>
      <c r="V43" s="305" t="s">
        <v>863</v>
      </c>
      <c r="W43" s="305" t="s">
        <v>863</v>
      </c>
      <c r="X43" s="305" t="s">
        <v>863</v>
      </c>
      <c r="Y43" s="305" t="s">
        <v>863</v>
      </c>
      <c r="Z43" s="305" t="s">
        <v>863</v>
      </c>
      <c r="AA43" s="9"/>
      <c r="AB43" s="10"/>
      <c r="AC43" s="10"/>
      <c r="AD43" s="10"/>
      <c r="AE43" s="138"/>
      <c r="AF43" s="138" t="s">
        <v>193</v>
      </c>
      <c r="AG43" s="138" t="s">
        <v>193</v>
      </c>
      <c r="AH43" s="306" t="s">
        <v>863</v>
      </c>
      <c r="AI43" s="306" t="s">
        <v>863</v>
      </c>
      <c r="AJ43" s="306" t="s">
        <v>863</v>
      </c>
      <c r="AK43" s="108">
        <v>9</v>
      </c>
      <c r="AL43" s="108">
        <v>9</v>
      </c>
      <c r="AM43" s="108">
        <v>9</v>
      </c>
      <c r="AN43" s="115">
        <f t="shared" si="7"/>
        <v>9</v>
      </c>
      <c r="AO43" s="11"/>
      <c r="AP43" s="11"/>
      <c r="AQ43" s="14">
        <f t="shared" si="8"/>
        <v>16</v>
      </c>
      <c r="AR43" s="55" t="str">
        <f t="shared" si="9"/>
        <v>NÃO</v>
      </c>
      <c r="AS43" s="128"/>
      <c r="AT43" s="12"/>
      <c r="AU43" s="55" t="str">
        <f t="shared" si="10"/>
        <v>NÃO</v>
      </c>
      <c r="AV43" s="40"/>
      <c r="AW43" s="12"/>
      <c r="AX43" s="20" t="str">
        <f t="shared" si="13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8" x14ac:dyDescent="0.2">
      <c r="A44" s="35" t="str">
        <f t="shared" si="4"/>
        <v>SIM</v>
      </c>
      <c r="B44" s="36" t="str">
        <f t="shared" si="0"/>
        <v>SIM</v>
      </c>
      <c r="C44" s="37" t="str">
        <f t="shared" si="5"/>
        <v>NÃO</v>
      </c>
      <c r="D44" s="37" t="str">
        <f t="shared" si="2"/>
        <v>SIM</v>
      </c>
      <c r="E44" s="38" t="str">
        <f t="shared" si="3"/>
        <v>NÃO</v>
      </c>
      <c r="F44" s="75" t="str">
        <f t="shared" si="6"/>
        <v>SIM</v>
      </c>
      <c r="G44" s="4" t="str">
        <f>Inscrição!R26</f>
        <v>Gabriel de Jesus das Neves</v>
      </c>
      <c r="H44" s="39"/>
      <c r="I44" s="135" t="str">
        <f>Inscrição!BG26</f>
        <v>SIM</v>
      </c>
      <c r="J44" s="305" t="s">
        <v>863</v>
      </c>
      <c r="K44" s="305" t="s">
        <v>863</v>
      </c>
      <c r="L44" s="305" t="s">
        <v>863</v>
      </c>
      <c r="M44" s="305" t="s">
        <v>863</v>
      </c>
      <c r="N44" s="305" t="s">
        <v>863</v>
      </c>
      <c r="O44" s="305" t="s">
        <v>863</v>
      </c>
      <c r="P44" s="305" t="s">
        <v>193</v>
      </c>
      <c r="Q44" s="305" t="s">
        <v>863</v>
      </c>
      <c r="R44" s="305" t="s">
        <v>863</v>
      </c>
      <c r="S44" s="305" t="s">
        <v>863</v>
      </c>
      <c r="T44" s="305" t="s">
        <v>863</v>
      </c>
      <c r="U44" s="305" t="s">
        <v>863</v>
      </c>
      <c r="V44" s="305" t="s">
        <v>863</v>
      </c>
      <c r="W44" s="305" t="s">
        <v>863</v>
      </c>
      <c r="X44" s="305" t="s">
        <v>863</v>
      </c>
      <c r="Y44" s="305" t="s">
        <v>863</v>
      </c>
      <c r="Z44" s="305" t="s">
        <v>863</v>
      </c>
      <c r="AA44" s="9"/>
      <c r="AB44" s="10"/>
      <c r="AC44" s="10"/>
      <c r="AD44" s="10"/>
      <c r="AE44" s="138"/>
      <c r="AF44" s="138" t="s">
        <v>193</v>
      </c>
      <c r="AG44" s="138" t="s">
        <v>193</v>
      </c>
      <c r="AH44" s="306" t="s">
        <v>863</v>
      </c>
      <c r="AI44" s="306" t="s">
        <v>863</v>
      </c>
      <c r="AJ44" s="306" t="s">
        <v>863</v>
      </c>
      <c r="AK44" s="108">
        <v>9</v>
      </c>
      <c r="AL44" s="108">
        <v>7</v>
      </c>
      <c r="AM44" s="108">
        <v>9</v>
      </c>
      <c r="AN44" s="115">
        <f t="shared" si="7"/>
        <v>8</v>
      </c>
      <c r="AO44" s="11"/>
      <c r="AP44" s="11"/>
      <c r="AQ44" s="14">
        <f t="shared" si="8"/>
        <v>15</v>
      </c>
      <c r="AR44" s="55" t="str">
        <f t="shared" si="9"/>
        <v>NÃO</v>
      </c>
      <c r="AS44" s="128"/>
      <c r="AT44" s="12"/>
      <c r="AU44" s="55" t="str">
        <f t="shared" si="10"/>
        <v>NÃO</v>
      </c>
      <c r="AV44" s="40"/>
      <c r="AW44" s="12"/>
      <c r="AX44" s="20" t="str">
        <f t="shared" si="13"/>
        <v>NÃO</v>
      </c>
      <c r="AY44" s="8"/>
      <c r="AZ44" s="13"/>
      <c r="BA44" s="13"/>
      <c r="BC44" s="74">
        <f t="shared" si="11"/>
        <v>6.25E-2</v>
      </c>
      <c r="BD44" s="76">
        <f t="shared" si="12"/>
        <v>1</v>
      </c>
      <c r="BE44" s="76">
        <v>16</v>
      </c>
    </row>
    <row r="45" spans="1:58" s="57" customFormat="1" x14ac:dyDescent="0.2">
      <c r="A45" s="35" t="str">
        <f t="shared" si="4"/>
        <v>SIM</v>
      </c>
      <c r="B45" s="36" t="str">
        <f t="shared" si="0"/>
        <v>SIM</v>
      </c>
      <c r="C45" s="37" t="str">
        <f t="shared" si="5"/>
        <v>NÃO</v>
      </c>
      <c r="D45" s="37" t="str">
        <f t="shared" si="2"/>
        <v>SIM</v>
      </c>
      <c r="E45" s="38" t="str">
        <f t="shared" si="3"/>
        <v>NÃO</v>
      </c>
      <c r="F45" s="75" t="str">
        <f t="shared" si="6"/>
        <v>SIM</v>
      </c>
      <c r="G45" s="4" t="str">
        <f>Inscrição!R27</f>
        <v>Thayse Lima Santos</v>
      </c>
      <c r="H45" s="39"/>
      <c r="I45" s="135" t="str">
        <f>Inscrição!BG27</f>
        <v>SIM</v>
      </c>
      <c r="J45" s="305" t="s">
        <v>863</v>
      </c>
      <c r="K45" s="305" t="s">
        <v>193</v>
      </c>
      <c r="L45" s="305" t="s">
        <v>863</v>
      </c>
      <c r="M45" s="305" t="s">
        <v>863</v>
      </c>
      <c r="N45" s="305" t="s">
        <v>863</v>
      </c>
      <c r="O45" s="305" t="s">
        <v>863</v>
      </c>
      <c r="P45" s="305" t="s">
        <v>863</v>
      </c>
      <c r="Q45" s="305" t="s">
        <v>863</v>
      </c>
      <c r="R45" s="305" t="s">
        <v>863</v>
      </c>
      <c r="S45" s="305" t="s">
        <v>193</v>
      </c>
      <c r="T45" s="305" t="s">
        <v>863</v>
      </c>
      <c r="U45" s="305" t="s">
        <v>863</v>
      </c>
      <c r="V45" s="305" t="s">
        <v>863</v>
      </c>
      <c r="W45" s="305" t="s">
        <v>863</v>
      </c>
      <c r="X45" s="305" t="s">
        <v>863</v>
      </c>
      <c r="Y45" s="305" t="s">
        <v>863</v>
      </c>
      <c r="Z45" s="305" t="s">
        <v>863</v>
      </c>
      <c r="AA45" s="9"/>
      <c r="AB45" s="10"/>
      <c r="AC45" s="10"/>
      <c r="AD45" s="10"/>
      <c r="AE45" s="138"/>
      <c r="AF45" s="138" t="s">
        <v>193</v>
      </c>
      <c r="AG45" s="138" t="s">
        <v>193</v>
      </c>
      <c r="AH45" s="306" t="s">
        <v>863</v>
      </c>
      <c r="AI45" s="306" t="s">
        <v>863</v>
      </c>
      <c r="AJ45" s="306" t="s">
        <v>863</v>
      </c>
      <c r="AK45" s="108">
        <v>9</v>
      </c>
      <c r="AL45" s="108">
        <v>7</v>
      </c>
      <c r="AM45" s="108">
        <v>9</v>
      </c>
      <c r="AN45" s="115">
        <f t="shared" si="7"/>
        <v>8</v>
      </c>
      <c r="AO45" s="11"/>
      <c r="AP45" s="11"/>
      <c r="AQ45" s="14">
        <f t="shared" si="8"/>
        <v>14</v>
      </c>
      <c r="AR45" s="55" t="str">
        <f t="shared" si="9"/>
        <v>NÃO</v>
      </c>
      <c r="AS45" s="128"/>
      <c r="AT45" s="12"/>
      <c r="AU45" s="55" t="str">
        <f t="shared" si="10"/>
        <v>NÃO</v>
      </c>
      <c r="AV45" s="40"/>
      <c r="AW45" s="12"/>
      <c r="AX45" s="20" t="str">
        <f t="shared" si="13"/>
        <v>NÃO</v>
      </c>
      <c r="AY45" s="8"/>
      <c r="AZ45" s="13"/>
      <c r="BA45" s="13"/>
      <c r="BC45" s="74">
        <f t="shared" si="11"/>
        <v>0.125</v>
      </c>
      <c r="BD45" s="76">
        <f t="shared" si="12"/>
        <v>2</v>
      </c>
      <c r="BE45" s="76">
        <v>16</v>
      </c>
    </row>
    <row r="46" spans="1:58" x14ac:dyDescent="0.2">
      <c r="A46" s="35" t="str">
        <f t="shared" si="4"/>
        <v>SIM</v>
      </c>
      <c r="B46" s="36" t="str">
        <f t="shared" si="0"/>
        <v>SIM</v>
      </c>
      <c r="C46" s="37" t="str">
        <f t="shared" si="5"/>
        <v>NÃO</v>
      </c>
      <c r="D46" s="37" t="str">
        <f t="shared" si="2"/>
        <v>SIM</v>
      </c>
      <c r="E46" s="38" t="str">
        <f t="shared" si="3"/>
        <v>NÃO</v>
      </c>
      <c r="F46" s="75" t="str">
        <f t="shared" si="6"/>
        <v>SIM</v>
      </c>
      <c r="G46" s="4" t="str">
        <f>Inscrição!R28</f>
        <v>Natanael Jesus Carvalho</v>
      </c>
      <c r="H46" s="39"/>
      <c r="I46" s="135" t="str">
        <f>Inscrição!BG28</f>
        <v>SIM</v>
      </c>
      <c r="J46" s="305" t="s">
        <v>863</v>
      </c>
      <c r="K46" s="305" t="s">
        <v>863</v>
      </c>
      <c r="L46" s="305" t="s">
        <v>193</v>
      </c>
      <c r="M46" s="305" t="s">
        <v>863</v>
      </c>
      <c r="N46" s="305" t="s">
        <v>863</v>
      </c>
      <c r="O46" s="305" t="s">
        <v>863</v>
      </c>
      <c r="P46" s="305" t="s">
        <v>863</v>
      </c>
      <c r="Q46" s="305" t="s">
        <v>863</v>
      </c>
      <c r="R46" s="305" t="s">
        <v>863</v>
      </c>
      <c r="S46" s="305" t="s">
        <v>863</v>
      </c>
      <c r="T46" s="305" t="s">
        <v>863</v>
      </c>
      <c r="U46" s="305" t="s">
        <v>863</v>
      </c>
      <c r="V46" s="305" t="s">
        <v>863</v>
      </c>
      <c r="W46" s="305" t="s">
        <v>863</v>
      </c>
      <c r="X46" s="305" t="s">
        <v>863</v>
      </c>
      <c r="Y46" s="305" t="s">
        <v>863</v>
      </c>
      <c r="Z46" s="305" t="s">
        <v>863</v>
      </c>
      <c r="AA46" s="9"/>
      <c r="AB46" s="10"/>
      <c r="AC46" s="10"/>
      <c r="AD46" s="10"/>
      <c r="AE46" s="138"/>
      <c r="AF46" s="138" t="s">
        <v>193</v>
      </c>
      <c r="AG46" s="138" t="s">
        <v>193</v>
      </c>
      <c r="AH46" s="306" t="s">
        <v>863</v>
      </c>
      <c r="AI46" s="306" t="s">
        <v>863</v>
      </c>
      <c r="AJ46" s="306" t="s">
        <v>863</v>
      </c>
      <c r="AK46" s="108">
        <v>8</v>
      </c>
      <c r="AL46" s="108">
        <v>9</v>
      </c>
      <c r="AM46" s="108">
        <v>8</v>
      </c>
      <c r="AN46" s="115">
        <f t="shared" si="7"/>
        <v>8.5</v>
      </c>
      <c r="AO46" s="11"/>
      <c r="AP46" s="11"/>
      <c r="AQ46" s="14">
        <f t="shared" si="8"/>
        <v>15</v>
      </c>
      <c r="AR46" s="55" t="str">
        <f t="shared" si="9"/>
        <v>NÃO</v>
      </c>
      <c r="AS46" s="128"/>
      <c r="AT46" s="12"/>
      <c r="AU46" s="55" t="str">
        <f t="shared" si="10"/>
        <v>NÃO</v>
      </c>
      <c r="AV46" s="40"/>
      <c r="AW46" s="12"/>
      <c r="AX46" s="20" t="str">
        <f t="shared" si="13"/>
        <v>NÃO</v>
      </c>
      <c r="AY46" s="8"/>
      <c r="AZ46" s="13"/>
      <c r="BA46" s="13"/>
      <c r="BC46" s="74">
        <f t="shared" si="11"/>
        <v>6.25E-2</v>
      </c>
      <c r="BD46" s="76">
        <f t="shared" si="12"/>
        <v>1</v>
      </c>
      <c r="BE46" s="76">
        <v>16</v>
      </c>
    </row>
    <row r="47" spans="1:58" x14ac:dyDescent="0.2">
      <c r="A47" s="35" t="str">
        <f t="shared" si="4"/>
        <v>SIM</v>
      </c>
      <c r="B47" s="36" t="str">
        <f t="shared" si="0"/>
        <v>SIM</v>
      </c>
      <c r="C47" s="37" t="str">
        <f t="shared" si="5"/>
        <v>NÃO</v>
      </c>
      <c r="D47" s="37" t="str">
        <f t="shared" si="2"/>
        <v>SIM</v>
      </c>
      <c r="E47" s="38" t="str">
        <f t="shared" si="3"/>
        <v>NÃO</v>
      </c>
      <c r="F47" s="75" t="str">
        <f t="shared" si="6"/>
        <v>SIM</v>
      </c>
      <c r="G47" s="4" t="str">
        <f>Inscrição!R29</f>
        <v>Luana Goes da Silva</v>
      </c>
      <c r="H47" s="39"/>
      <c r="I47" s="135" t="str">
        <f>Inscrição!BG29</f>
        <v>SIM</v>
      </c>
      <c r="J47" s="305" t="s">
        <v>863</v>
      </c>
      <c r="K47" s="305" t="s">
        <v>863</v>
      </c>
      <c r="L47" s="305" t="s">
        <v>863</v>
      </c>
      <c r="M47" s="305" t="s">
        <v>863</v>
      </c>
      <c r="N47" s="305" t="s">
        <v>863</v>
      </c>
      <c r="O47" s="305" t="s">
        <v>863</v>
      </c>
      <c r="P47" s="305" t="s">
        <v>863</v>
      </c>
      <c r="Q47" s="305" t="s">
        <v>193</v>
      </c>
      <c r="R47" s="305" t="s">
        <v>863</v>
      </c>
      <c r="S47" s="305" t="s">
        <v>863</v>
      </c>
      <c r="T47" s="305" t="s">
        <v>863</v>
      </c>
      <c r="U47" s="305" t="s">
        <v>863</v>
      </c>
      <c r="V47" s="305" t="s">
        <v>863</v>
      </c>
      <c r="W47" s="305" t="s">
        <v>863</v>
      </c>
      <c r="X47" s="305" t="s">
        <v>863</v>
      </c>
      <c r="Y47" s="305" t="s">
        <v>863</v>
      </c>
      <c r="Z47" s="305" t="s">
        <v>863</v>
      </c>
      <c r="AA47" s="9"/>
      <c r="AB47" s="10"/>
      <c r="AC47" s="10"/>
      <c r="AD47" s="10"/>
      <c r="AE47" s="138"/>
      <c r="AF47" s="138" t="s">
        <v>193</v>
      </c>
      <c r="AG47" s="138" t="s">
        <v>193</v>
      </c>
      <c r="AH47" s="306" t="s">
        <v>863</v>
      </c>
      <c r="AI47" s="306" t="s">
        <v>863</v>
      </c>
      <c r="AJ47" s="306" t="s">
        <v>863</v>
      </c>
      <c r="AK47" s="108">
        <v>7</v>
      </c>
      <c r="AL47" s="108">
        <v>8</v>
      </c>
      <c r="AM47" s="108">
        <v>7</v>
      </c>
      <c r="AN47" s="115">
        <f t="shared" si="7"/>
        <v>7.5</v>
      </c>
      <c r="AO47" s="11"/>
      <c r="AP47" s="11"/>
      <c r="AQ47" s="14">
        <f t="shared" si="8"/>
        <v>15</v>
      </c>
      <c r="AR47" s="55" t="str">
        <f t="shared" si="9"/>
        <v>NÃO</v>
      </c>
      <c r="AS47" s="128"/>
      <c r="AT47" s="12"/>
      <c r="AU47" s="55" t="str">
        <f t="shared" si="10"/>
        <v>NÃO</v>
      </c>
      <c r="AV47" s="40"/>
      <c r="AW47" s="12"/>
      <c r="AX47" s="20" t="str">
        <f t="shared" si="13"/>
        <v>NÃO</v>
      </c>
      <c r="AY47" s="8"/>
      <c r="AZ47" s="13"/>
      <c r="BA47" s="13"/>
      <c r="BC47" s="74">
        <f t="shared" si="11"/>
        <v>6.25E-2</v>
      </c>
      <c r="BD47" s="76">
        <f t="shared" si="12"/>
        <v>1</v>
      </c>
      <c r="BE47" s="76">
        <v>16</v>
      </c>
    </row>
    <row r="48" spans="1:58" s="42" customFormat="1" x14ac:dyDescent="0.2">
      <c r="A48" s="35" t="str">
        <f t="shared" si="4"/>
        <v>SIM</v>
      </c>
      <c r="B48" s="36" t="str">
        <f t="shared" si="0"/>
        <v>SIM</v>
      </c>
      <c r="C48" s="37" t="str">
        <f t="shared" si="5"/>
        <v>NÃO</v>
      </c>
      <c r="D48" s="37" t="str">
        <f t="shared" si="2"/>
        <v>SIM</v>
      </c>
      <c r="E48" s="38" t="str">
        <f t="shared" si="3"/>
        <v>NÃO</v>
      </c>
      <c r="F48" s="75" t="str">
        <f t="shared" si="6"/>
        <v>SIM</v>
      </c>
      <c r="G48" s="4" t="str">
        <f>Inscrição!R30</f>
        <v>Levi  Pereira dos Santos</v>
      </c>
      <c r="H48" s="39"/>
      <c r="I48" s="135" t="str">
        <f>Inscrição!BG30</f>
        <v>SIM</v>
      </c>
      <c r="J48" s="305" t="s">
        <v>863</v>
      </c>
      <c r="K48" s="305" t="s">
        <v>863</v>
      </c>
      <c r="L48" s="305" t="s">
        <v>863</v>
      </c>
      <c r="M48" s="305" t="s">
        <v>863</v>
      </c>
      <c r="N48" s="305" t="s">
        <v>863</v>
      </c>
      <c r="O48" s="305" t="s">
        <v>863</v>
      </c>
      <c r="P48" s="305" t="s">
        <v>863</v>
      </c>
      <c r="Q48" s="305" t="s">
        <v>863</v>
      </c>
      <c r="R48" s="305" t="s">
        <v>863</v>
      </c>
      <c r="S48" s="305" t="s">
        <v>863</v>
      </c>
      <c r="T48" s="305" t="s">
        <v>193</v>
      </c>
      <c r="U48" s="305" t="s">
        <v>863</v>
      </c>
      <c r="V48" s="305" t="s">
        <v>863</v>
      </c>
      <c r="W48" s="305" t="s">
        <v>863</v>
      </c>
      <c r="X48" s="305" t="s">
        <v>863</v>
      </c>
      <c r="Y48" s="305" t="s">
        <v>193</v>
      </c>
      <c r="Z48" s="305" t="s">
        <v>863</v>
      </c>
      <c r="AA48" s="9"/>
      <c r="AB48" s="10"/>
      <c r="AC48" s="10"/>
      <c r="AD48" s="10"/>
      <c r="AE48" s="138"/>
      <c r="AF48" s="138" t="s">
        <v>193</v>
      </c>
      <c r="AG48" s="138" t="s">
        <v>193</v>
      </c>
      <c r="AH48" s="306" t="s">
        <v>863</v>
      </c>
      <c r="AI48" s="306" t="s">
        <v>863</v>
      </c>
      <c r="AJ48" s="306" t="s">
        <v>863</v>
      </c>
      <c r="AK48" s="108">
        <v>8</v>
      </c>
      <c r="AL48" s="108">
        <v>9</v>
      </c>
      <c r="AM48" s="108">
        <v>7</v>
      </c>
      <c r="AN48" s="115">
        <f t="shared" si="7"/>
        <v>8.5</v>
      </c>
      <c r="AO48" s="11"/>
      <c r="AP48" s="11"/>
      <c r="AQ48" s="14">
        <f t="shared" si="8"/>
        <v>14</v>
      </c>
      <c r="AR48" s="55" t="str">
        <f t="shared" si="9"/>
        <v>NÃO</v>
      </c>
      <c r="AS48" s="128"/>
      <c r="AT48" s="12"/>
      <c r="AU48" s="55" t="str">
        <f t="shared" si="10"/>
        <v>NÃO</v>
      </c>
      <c r="AV48" s="40"/>
      <c r="AW48" s="12"/>
      <c r="AX48" s="20" t="str">
        <f t="shared" si="13"/>
        <v>NÃO</v>
      </c>
      <c r="AY48" s="8"/>
      <c r="AZ48" s="13"/>
      <c r="BA48" s="13"/>
      <c r="BC48" s="74">
        <f t="shared" si="11"/>
        <v>0.125</v>
      </c>
      <c r="BD48" s="76">
        <f t="shared" si="12"/>
        <v>2</v>
      </c>
      <c r="BE48" s="76">
        <v>16</v>
      </c>
    </row>
    <row r="49" spans="1:57" x14ac:dyDescent="0.2">
      <c r="A49" s="35" t="str">
        <f t="shared" si="4"/>
        <v>SIM</v>
      </c>
      <c r="B49" s="36" t="str">
        <f t="shared" si="0"/>
        <v>SIM</v>
      </c>
      <c r="C49" s="37" t="str">
        <f t="shared" si="5"/>
        <v>NÃO</v>
      </c>
      <c r="D49" s="37" t="str">
        <f t="shared" si="2"/>
        <v>SIM</v>
      </c>
      <c r="E49" s="38" t="str">
        <f t="shared" si="3"/>
        <v>NÃO</v>
      </c>
      <c r="F49" s="75" t="str">
        <f t="shared" si="6"/>
        <v>SIM</v>
      </c>
      <c r="G49" s="4" t="str">
        <f>Inscrição!R31</f>
        <v>Marcele  Santos Alves</v>
      </c>
      <c r="H49" s="39"/>
      <c r="I49" s="135" t="str">
        <f>Inscrição!BG31</f>
        <v>SIM</v>
      </c>
      <c r="J49" s="305" t="s">
        <v>863</v>
      </c>
      <c r="K49" s="305" t="s">
        <v>863</v>
      </c>
      <c r="L49" s="305" t="s">
        <v>863</v>
      </c>
      <c r="M49" s="305" t="s">
        <v>863</v>
      </c>
      <c r="N49" s="305" t="s">
        <v>863</v>
      </c>
      <c r="O49" s="305" t="s">
        <v>863</v>
      </c>
      <c r="P49" s="305" t="s">
        <v>863</v>
      </c>
      <c r="Q49" s="305" t="s">
        <v>863</v>
      </c>
      <c r="R49" s="305" t="s">
        <v>863</v>
      </c>
      <c r="S49" s="305" t="s">
        <v>863</v>
      </c>
      <c r="T49" s="305" t="s">
        <v>863</v>
      </c>
      <c r="U49" s="305" t="s">
        <v>863</v>
      </c>
      <c r="V49" s="305" t="s">
        <v>193</v>
      </c>
      <c r="W49" s="305" t="s">
        <v>863</v>
      </c>
      <c r="X49" s="305" t="s">
        <v>863</v>
      </c>
      <c r="Y49" s="305" t="s">
        <v>193</v>
      </c>
      <c r="Z49" s="305" t="s">
        <v>863</v>
      </c>
      <c r="AA49" s="9"/>
      <c r="AB49" s="10"/>
      <c r="AC49" s="10"/>
      <c r="AD49" s="10"/>
      <c r="AE49" s="138"/>
      <c r="AF49" s="138" t="s">
        <v>193</v>
      </c>
      <c r="AG49" s="138" t="s">
        <v>193</v>
      </c>
      <c r="AH49" s="306" t="s">
        <v>863</v>
      </c>
      <c r="AI49" s="306" t="s">
        <v>863</v>
      </c>
      <c r="AJ49" s="306" t="s">
        <v>863</v>
      </c>
      <c r="AK49" s="108">
        <v>8</v>
      </c>
      <c r="AL49" s="108">
        <v>10</v>
      </c>
      <c r="AM49" s="108">
        <v>9</v>
      </c>
      <c r="AN49" s="115">
        <f t="shared" si="7"/>
        <v>9</v>
      </c>
      <c r="AO49" s="11"/>
      <c r="AP49" s="11"/>
      <c r="AQ49" s="14">
        <f t="shared" si="8"/>
        <v>14</v>
      </c>
      <c r="AR49" s="55" t="str">
        <f t="shared" si="9"/>
        <v>NÃO</v>
      </c>
      <c r="AS49" s="128"/>
      <c r="AT49" s="12"/>
      <c r="AU49" s="55" t="str">
        <f t="shared" si="10"/>
        <v>NÃO</v>
      </c>
      <c r="AV49" s="40"/>
      <c r="AW49" s="12"/>
      <c r="AX49" s="20" t="str">
        <f t="shared" si="13"/>
        <v>NÃO</v>
      </c>
      <c r="AY49" s="8"/>
      <c r="AZ49" s="13"/>
      <c r="BA49" s="13"/>
      <c r="BC49" s="74">
        <f t="shared" si="11"/>
        <v>0.125</v>
      </c>
      <c r="BD49" s="76">
        <f t="shared" si="12"/>
        <v>2</v>
      </c>
      <c r="BE49" s="76">
        <v>16</v>
      </c>
    </row>
    <row r="50" spans="1:57" x14ac:dyDescent="0.2">
      <c r="A50" s="35" t="str">
        <f t="shared" si="4"/>
        <v>SIM</v>
      </c>
      <c r="B50" s="36" t="str">
        <f t="shared" si="0"/>
        <v>SIM</v>
      </c>
      <c r="C50" s="37" t="str">
        <f t="shared" si="5"/>
        <v>NÃO</v>
      </c>
      <c r="D50" s="37" t="str">
        <f t="shared" si="2"/>
        <v>SIM</v>
      </c>
      <c r="E50" s="38" t="str">
        <f t="shared" si="3"/>
        <v>NÃO</v>
      </c>
      <c r="F50" s="75" t="str">
        <f t="shared" si="6"/>
        <v>SIM</v>
      </c>
      <c r="G50" s="4" t="str">
        <f>Inscrição!R32</f>
        <v>Uebber Guimarães de Castro</v>
      </c>
      <c r="H50" s="39"/>
      <c r="I50" s="135" t="str">
        <f>Inscrição!BG32</f>
        <v>SIM</v>
      </c>
      <c r="J50" s="305" t="s">
        <v>863</v>
      </c>
      <c r="K50" s="305" t="s">
        <v>863</v>
      </c>
      <c r="L50" s="305" t="s">
        <v>863</v>
      </c>
      <c r="M50" s="305" t="s">
        <v>193</v>
      </c>
      <c r="N50" s="305" t="s">
        <v>863</v>
      </c>
      <c r="O50" s="305" t="s">
        <v>863</v>
      </c>
      <c r="P50" s="305" t="s">
        <v>863</v>
      </c>
      <c r="Q50" s="305" t="s">
        <v>193</v>
      </c>
      <c r="R50" s="305" t="s">
        <v>863</v>
      </c>
      <c r="S50" s="305" t="s">
        <v>863</v>
      </c>
      <c r="T50" s="305" t="s">
        <v>863</v>
      </c>
      <c r="U50" s="305" t="s">
        <v>863</v>
      </c>
      <c r="V50" s="305" t="s">
        <v>863</v>
      </c>
      <c r="W50" s="305" t="s">
        <v>863</v>
      </c>
      <c r="X50" s="305" t="s">
        <v>863</v>
      </c>
      <c r="Y50" s="305" t="s">
        <v>863</v>
      </c>
      <c r="Z50" s="305" t="s">
        <v>863</v>
      </c>
      <c r="AA50" s="9"/>
      <c r="AB50" s="10"/>
      <c r="AC50" s="10"/>
      <c r="AD50" s="10"/>
      <c r="AE50" s="138"/>
      <c r="AF50" s="138" t="s">
        <v>193</v>
      </c>
      <c r="AG50" s="138" t="s">
        <v>193</v>
      </c>
      <c r="AH50" s="306" t="s">
        <v>863</v>
      </c>
      <c r="AI50" s="306" t="s">
        <v>863</v>
      </c>
      <c r="AJ50" s="306" t="s">
        <v>863</v>
      </c>
      <c r="AK50" s="108">
        <v>9</v>
      </c>
      <c r="AL50" s="108">
        <v>10</v>
      </c>
      <c r="AM50" s="108">
        <v>9</v>
      </c>
      <c r="AN50" s="115">
        <f t="shared" si="7"/>
        <v>9.5</v>
      </c>
      <c r="AO50" s="11"/>
      <c r="AP50" s="11"/>
      <c r="AQ50" s="14">
        <f t="shared" si="8"/>
        <v>14</v>
      </c>
      <c r="AR50" s="55" t="str">
        <f t="shared" si="9"/>
        <v>NÃO</v>
      </c>
      <c r="AS50" s="128"/>
      <c r="AT50" s="12"/>
      <c r="AU50" s="55" t="str">
        <f t="shared" si="10"/>
        <v>NÃO</v>
      </c>
      <c r="AV50" s="40"/>
      <c r="AW50" s="12"/>
      <c r="AX50" s="20" t="str">
        <f t="shared" si="13"/>
        <v>NÃO</v>
      </c>
      <c r="AY50" s="8"/>
      <c r="AZ50" s="13"/>
      <c r="BA50" s="13"/>
      <c r="BC50" s="74">
        <f t="shared" si="11"/>
        <v>0.125</v>
      </c>
      <c r="BD50" s="76">
        <f t="shared" si="12"/>
        <v>2</v>
      </c>
      <c r="BE50" s="76">
        <v>16</v>
      </c>
    </row>
    <row r="51" spans="1:57" x14ac:dyDescent="0.2">
      <c r="A51" s="35" t="str">
        <f t="shared" si="4"/>
        <v>SIM</v>
      </c>
      <c r="B51" s="36" t="str">
        <f t="shared" si="0"/>
        <v>SIM</v>
      </c>
      <c r="C51" s="37" t="str">
        <f t="shared" si="5"/>
        <v>NÃO</v>
      </c>
      <c r="D51" s="37" t="str">
        <f t="shared" si="2"/>
        <v>SIM</v>
      </c>
      <c r="E51" s="38" t="str">
        <f t="shared" si="3"/>
        <v>NÃO</v>
      </c>
      <c r="F51" s="75" t="str">
        <f t="shared" si="6"/>
        <v>SIM</v>
      </c>
      <c r="G51" s="4" t="str">
        <f>Inscrição!R33</f>
        <v>Gabriela Lordello Guedes</v>
      </c>
      <c r="H51" s="39"/>
      <c r="I51" s="135" t="str">
        <f>Inscrição!BG33</f>
        <v>SIM</v>
      </c>
      <c r="J51" s="305" t="s">
        <v>863</v>
      </c>
      <c r="K51" s="305" t="s">
        <v>863</v>
      </c>
      <c r="L51" s="305" t="s">
        <v>863</v>
      </c>
      <c r="M51" s="305" t="s">
        <v>863</v>
      </c>
      <c r="N51" s="305" t="s">
        <v>863</v>
      </c>
      <c r="O51" s="305" t="s">
        <v>863</v>
      </c>
      <c r="P51" s="305" t="s">
        <v>863</v>
      </c>
      <c r="Q51" s="305" t="s">
        <v>863</v>
      </c>
      <c r="R51" s="305" t="s">
        <v>863</v>
      </c>
      <c r="S51" s="305" t="s">
        <v>863</v>
      </c>
      <c r="T51" s="305" t="s">
        <v>863</v>
      </c>
      <c r="U51" s="305" t="s">
        <v>863</v>
      </c>
      <c r="V51" s="305" t="s">
        <v>863</v>
      </c>
      <c r="W51" s="305" t="s">
        <v>863</v>
      </c>
      <c r="X51" s="305" t="s">
        <v>863</v>
      </c>
      <c r="Y51" s="305" t="s">
        <v>863</v>
      </c>
      <c r="Z51" s="305" t="s">
        <v>863</v>
      </c>
      <c r="AA51" s="9"/>
      <c r="AB51" s="10"/>
      <c r="AC51" s="10"/>
      <c r="AD51" s="10"/>
      <c r="AE51" s="138"/>
      <c r="AF51" s="138" t="s">
        <v>193</v>
      </c>
      <c r="AG51" s="138" t="s">
        <v>193</v>
      </c>
      <c r="AH51" s="306" t="s">
        <v>863</v>
      </c>
      <c r="AI51" s="306" t="s">
        <v>863</v>
      </c>
      <c r="AJ51" s="306" t="s">
        <v>863</v>
      </c>
      <c r="AK51" s="108">
        <v>9</v>
      </c>
      <c r="AL51" s="108">
        <v>9</v>
      </c>
      <c r="AM51" s="108">
        <v>8</v>
      </c>
      <c r="AN51" s="115">
        <f t="shared" si="7"/>
        <v>9</v>
      </c>
      <c r="AO51" s="11"/>
      <c r="AP51" s="11"/>
      <c r="AQ51" s="14">
        <f t="shared" si="8"/>
        <v>16</v>
      </c>
      <c r="AR51" s="55" t="str">
        <f t="shared" si="9"/>
        <v>NÃO</v>
      </c>
      <c r="AS51" s="128"/>
      <c r="AT51" s="12"/>
      <c r="AU51" s="55" t="str">
        <f t="shared" si="10"/>
        <v>NÃO</v>
      </c>
      <c r="AV51" s="40"/>
      <c r="AW51" s="12"/>
      <c r="AX51" s="20" t="str">
        <f t="shared" si="13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SIM</v>
      </c>
      <c r="B52" s="36" t="str">
        <f t="shared" si="0"/>
        <v>NÃO</v>
      </c>
      <c r="C52" s="37" t="str">
        <f t="shared" si="5"/>
        <v>SIM</v>
      </c>
      <c r="D52" s="37" t="str">
        <f t="shared" si="2"/>
        <v>NÃO</v>
      </c>
      <c r="E52" s="38" t="str">
        <f t="shared" si="3"/>
        <v>NÃO</v>
      </c>
      <c r="F52" s="75" t="str">
        <f t="shared" si="6"/>
        <v>NÃO</v>
      </c>
      <c r="G52" s="4" t="str">
        <f>Inscrição!R34</f>
        <v>Greice Alves Bonifacio</v>
      </c>
      <c r="H52" s="39"/>
      <c r="I52" s="135" t="str">
        <f>Inscrição!BG34</f>
        <v>NÃO</v>
      </c>
      <c r="J52" s="305" t="s">
        <v>238</v>
      </c>
      <c r="K52" s="305" t="s">
        <v>238</v>
      </c>
      <c r="L52" s="305" t="s">
        <v>238</v>
      </c>
      <c r="M52" s="305" t="s">
        <v>238</v>
      </c>
      <c r="N52" s="305" t="s">
        <v>238</v>
      </c>
      <c r="O52" s="305" t="s">
        <v>238</v>
      </c>
      <c r="P52" s="305" t="s">
        <v>238</v>
      </c>
      <c r="Q52" s="305" t="s">
        <v>238</v>
      </c>
      <c r="R52" s="305" t="s">
        <v>238</v>
      </c>
      <c r="S52" s="305" t="s">
        <v>193</v>
      </c>
      <c r="T52" s="305" t="s">
        <v>238</v>
      </c>
      <c r="U52" s="305" t="s">
        <v>238</v>
      </c>
      <c r="V52" s="305" t="s">
        <v>238</v>
      </c>
      <c r="W52" s="305" t="s">
        <v>238</v>
      </c>
      <c r="X52" s="305" t="s">
        <v>238</v>
      </c>
      <c r="Y52" s="305" t="s">
        <v>238</v>
      </c>
      <c r="Z52" s="305" t="s">
        <v>238</v>
      </c>
      <c r="AA52" s="9"/>
      <c r="AB52" s="10"/>
      <c r="AC52" s="10"/>
      <c r="AD52" s="10"/>
      <c r="AE52" s="138"/>
      <c r="AF52" s="138" t="s">
        <v>193</v>
      </c>
      <c r="AG52" s="138" t="s">
        <v>193</v>
      </c>
      <c r="AH52" s="306" t="s">
        <v>863</v>
      </c>
      <c r="AI52" s="306" t="s">
        <v>863</v>
      </c>
      <c r="AJ52" s="306" t="s">
        <v>863</v>
      </c>
      <c r="AK52" s="108">
        <v>8</v>
      </c>
      <c r="AL52" s="108">
        <v>9</v>
      </c>
      <c r="AM52" s="108">
        <v>7</v>
      </c>
      <c r="AN52" s="115">
        <f t="shared" si="7"/>
        <v>8.5</v>
      </c>
      <c r="AO52" s="11"/>
      <c r="AP52" s="11"/>
      <c r="AQ52" s="14">
        <f t="shared" si="8"/>
        <v>0</v>
      </c>
      <c r="AR52" s="55" t="str">
        <f t="shared" si="9"/>
        <v>SIM</v>
      </c>
      <c r="AS52" s="128"/>
      <c r="AT52" s="12"/>
      <c r="AU52" s="55" t="str">
        <f t="shared" si="10"/>
        <v>NÃO</v>
      </c>
      <c r="AV52" s="40"/>
      <c r="AW52" s="12"/>
      <c r="AX52" s="20" t="str">
        <f t="shared" si="13"/>
        <v>NÃO</v>
      </c>
      <c r="AY52" s="8"/>
      <c r="AZ52" s="13"/>
      <c r="BA52" s="13"/>
      <c r="BC52" s="74">
        <f t="shared" si="11"/>
        <v>1</v>
      </c>
      <c r="BD52" s="76">
        <f t="shared" si="12"/>
        <v>16</v>
      </c>
      <c r="BE52" s="76">
        <v>16</v>
      </c>
    </row>
    <row r="53" spans="1:57" x14ac:dyDescent="0.2">
      <c r="A53" s="35" t="str">
        <f t="shared" si="4"/>
        <v>SIM</v>
      </c>
      <c r="B53" s="36" t="str">
        <f t="shared" si="0"/>
        <v>NÃO</v>
      </c>
      <c r="C53" s="37" t="str">
        <f t="shared" si="5"/>
        <v>SIM</v>
      </c>
      <c r="D53" s="37" t="str">
        <f t="shared" si="2"/>
        <v>NÃO</v>
      </c>
      <c r="E53" s="38" t="str">
        <f t="shared" si="3"/>
        <v>NÃO</v>
      </c>
      <c r="F53" s="75" t="str">
        <f t="shared" si="6"/>
        <v>NÃO</v>
      </c>
      <c r="G53" s="4" t="str">
        <f>Inscrição!R35</f>
        <v>Adriane Fioz da Silva Santos</v>
      </c>
      <c r="H53" s="39"/>
      <c r="I53" s="135" t="str">
        <f>Inscrição!BG35</f>
        <v>NÃO</v>
      </c>
      <c r="J53" s="305" t="s">
        <v>238</v>
      </c>
      <c r="K53" s="305" t="s">
        <v>238</v>
      </c>
      <c r="L53" s="305" t="s">
        <v>238</v>
      </c>
      <c r="M53" s="305" t="s">
        <v>238</v>
      </c>
      <c r="N53" s="305" t="s">
        <v>238</v>
      </c>
      <c r="O53" s="305" t="s">
        <v>238</v>
      </c>
      <c r="P53" s="305" t="s">
        <v>238</v>
      </c>
      <c r="Q53" s="305" t="s">
        <v>238</v>
      </c>
      <c r="R53" s="305" t="s">
        <v>238</v>
      </c>
      <c r="S53" s="305" t="s">
        <v>863</v>
      </c>
      <c r="T53" s="305" t="s">
        <v>238</v>
      </c>
      <c r="U53" s="305" t="s">
        <v>238</v>
      </c>
      <c r="V53" s="305" t="s">
        <v>238</v>
      </c>
      <c r="W53" s="305" t="s">
        <v>238</v>
      </c>
      <c r="X53" s="305" t="s">
        <v>238</v>
      </c>
      <c r="Y53" s="305" t="s">
        <v>238</v>
      </c>
      <c r="Z53" s="305" t="s">
        <v>238</v>
      </c>
      <c r="AA53" s="9"/>
      <c r="AB53" s="10"/>
      <c r="AC53" s="10"/>
      <c r="AD53" s="10"/>
      <c r="AE53" s="138"/>
      <c r="AF53" s="138" t="s">
        <v>193</v>
      </c>
      <c r="AG53" s="138" t="s">
        <v>193</v>
      </c>
      <c r="AH53" s="306" t="s">
        <v>863</v>
      </c>
      <c r="AI53" s="306" t="s">
        <v>863</v>
      </c>
      <c r="AJ53" s="306" t="s">
        <v>863</v>
      </c>
      <c r="AK53" s="108">
        <v>7</v>
      </c>
      <c r="AL53" s="108">
        <v>8</v>
      </c>
      <c r="AM53" s="108">
        <v>7</v>
      </c>
      <c r="AN53" s="115">
        <f t="shared" si="7"/>
        <v>7.5</v>
      </c>
      <c r="AO53" s="11"/>
      <c r="AP53" s="11"/>
      <c r="AQ53" s="14">
        <f t="shared" si="8"/>
        <v>1</v>
      </c>
      <c r="AR53" s="55" t="str">
        <f t="shared" si="9"/>
        <v>SIM</v>
      </c>
      <c r="AS53" s="128"/>
      <c r="AT53" s="12"/>
      <c r="AU53" s="55" t="str">
        <f t="shared" si="10"/>
        <v>NÃO</v>
      </c>
      <c r="AV53" s="40"/>
      <c r="AW53" s="12"/>
      <c r="AX53" s="20" t="str">
        <f t="shared" si="13"/>
        <v>NÃO</v>
      </c>
      <c r="AY53" s="8"/>
      <c r="AZ53" s="13"/>
      <c r="BA53" s="13"/>
      <c r="BC53" s="74">
        <f t="shared" si="11"/>
        <v>0.9375</v>
      </c>
      <c r="BD53" s="76">
        <f t="shared" si="12"/>
        <v>15</v>
      </c>
      <c r="BE53" s="76">
        <v>16</v>
      </c>
    </row>
    <row r="54" spans="1:57" ht="13.5" thickBot="1" x14ac:dyDescent="0.25">
      <c r="A54" s="35" t="str">
        <f t="shared" si="4"/>
        <v>SIM</v>
      </c>
      <c r="B54" s="36" t="str">
        <f t="shared" si="0"/>
        <v>NÃO</v>
      </c>
      <c r="C54" s="37" t="str">
        <f t="shared" si="5"/>
        <v>SIM</v>
      </c>
      <c r="D54" s="37" t="str">
        <f t="shared" si="2"/>
        <v>NÃO</v>
      </c>
      <c r="E54" s="38" t="str">
        <f t="shared" si="3"/>
        <v>NÃO</v>
      </c>
      <c r="F54" s="75" t="str">
        <f t="shared" si="6"/>
        <v>NÃO</v>
      </c>
      <c r="G54" s="4" t="str">
        <f>Inscrição!R36</f>
        <v>Gabriela da Silva Santos</v>
      </c>
      <c r="H54" s="39"/>
      <c r="I54" s="135" t="str">
        <f>Inscrição!BG36</f>
        <v>NÃO</v>
      </c>
      <c r="J54" s="305" t="s">
        <v>238</v>
      </c>
      <c r="K54" s="305" t="s">
        <v>238</v>
      </c>
      <c r="L54" s="305" t="s">
        <v>238</v>
      </c>
      <c r="M54" s="305" t="s">
        <v>238</v>
      </c>
      <c r="N54" s="305" t="s">
        <v>238</v>
      </c>
      <c r="O54" s="305" t="s">
        <v>238</v>
      </c>
      <c r="P54" s="305" t="s">
        <v>238</v>
      </c>
      <c r="Q54" s="305" t="s">
        <v>238</v>
      </c>
      <c r="R54" s="305" t="s">
        <v>238</v>
      </c>
      <c r="S54" s="305" t="s">
        <v>193</v>
      </c>
      <c r="T54" s="305" t="s">
        <v>238</v>
      </c>
      <c r="U54" s="305" t="s">
        <v>238</v>
      </c>
      <c r="V54" s="305" t="s">
        <v>238</v>
      </c>
      <c r="W54" s="305" t="s">
        <v>238</v>
      </c>
      <c r="X54" s="305" t="s">
        <v>238</v>
      </c>
      <c r="Y54" s="305" t="s">
        <v>238</v>
      </c>
      <c r="Z54" s="305" t="s">
        <v>238</v>
      </c>
      <c r="AA54" s="9"/>
      <c r="AB54" s="10"/>
      <c r="AC54" s="10"/>
      <c r="AD54" s="10"/>
      <c r="AE54" s="138"/>
      <c r="AF54" s="138" t="s">
        <v>193</v>
      </c>
      <c r="AG54" s="138" t="s">
        <v>193</v>
      </c>
      <c r="AH54" s="306" t="s">
        <v>863</v>
      </c>
      <c r="AI54" s="306" t="s">
        <v>863</v>
      </c>
      <c r="AJ54" s="306" t="s">
        <v>863</v>
      </c>
      <c r="AK54" s="108">
        <v>8</v>
      </c>
      <c r="AL54" s="108">
        <v>7</v>
      </c>
      <c r="AM54" s="108">
        <v>9</v>
      </c>
      <c r="AN54" s="115">
        <f t="shared" si="7"/>
        <v>7.5</v>
      </c>
      <c r="AO54" s="11"/>
      <c r="AP54" s="11"/>
      <c r="AQ54" s="14">
        <f t="shared" si="8"/>
        <v>0</v>
      </c>
      <c r="AR54" s="55" t="str">
        <f t="shared" si="9"/>
        <v>SIM</v>
      </c>
      <c r="AS54" s="128"/>
      <c r="AT54" s="12"/>
      <c r="AU54" s="55" t="str">
        <f t="shared" si="10"/>
        <v>NÃO</v>
      </c>
      <c r="AV54" s="40"/>
      <c r="AW54" s="12"/>
      <c r="AX54" s="20" t="str">
        <f t="shared" si="13"/>
        <v>NÃO</v>
      </c>
      <c r="AY54" s="8"/>
      <c r="AZ54" s="13"/>
      <c r="BA54" s="13"/>
      <c r="BC54" s="74">
        <f t="shared" si="11"/>
        <v>1</v>
      </c>
      <c r="BD54" s="76">
        <f t="shared" si="12"/>
        <v>16</v>
      </c>
      <c r="BE54" s="76">
        <v>16</v>
      </c>
    </row>
    <row r="55" spans="1:57" ht="16.5" thickBot="1" x14ac:dyDescent="0.3">
      <c r="A55" s="41">
        <f t="shared" ref="A55:F55" si="14">COUNTIF(A30:A54,"SIM")</f>
        <v>25</v>
      </c>
      <c r="B55" s="41">
        <f t="shared" si="14"/>
        <v>22</v>
      </c>
      <c r="C55" s="41">
        <f t="shared" si="14"/>
        <v>3</v>
      </c>
      <c r="D55" s="41">
        <f t="shared" si="14"/>
        <v>22</v>
      </c>
      <c r="E55" s="41">
        <f t="shared" si="14"/>
        <v>0</v>
      </c>
      <c r="F55" s="41">
        <f t="shared" si="14"/>
        <v>22</v>
      </c>
      <c r="G55" s="5" t="s">
        <v>54</v>
      </c>
      <c r="H55" s="53">
        <f>J72</f>
        <v>0</v>
      </c>
      <c r="I55" s="53"/>
      <c r="J55" s="58">
        <f>COUNTIF(J30:J54,"SIM")</f>
        <v>21</v>
      </c>
      <c r="K55" s="58">
        <f t="shared" ref="K55:Y55" si="15">COUNTIF(K30:K54,"SIM")</f>
        <v>19</v>
      </c>
      <c r="L55" s="58">
        <f t="shared" si="15"/>
        <v>19</v>
      </c>
      <c r="M55" s="58">
        <f t="shared" si="15"/>
        <v>21</v>
      </c>
      <c r="N55" s="58">
        <f t="shared" si="15"/>
        <v>21</v>
      </c>
      <c r="O55" s="58">
        <f t="shared" si="15"/>
        <v>21</v>
      </c>
      <c r="P55" s="58">
        <f t="shared" si="15"/>
        <v>20</v>
      </c>
      <c r="Q55" s="58">
        <f t="shared" si="15"/>
        <v>19</v>
      </c>
      <c r="R55" s="58">
        <f t="shared" si="15"/>
        <v>22</v>
      </c>
      <c r="S55" s="58">
        <f t="shared" si="15"/>
        <v>20</v>
      </c>
      <c r="T55" s="58">
        <f t="shared" si="15"/>
        <v>21</v>
      </c>
      <c r="U55" s="58">
        <f t="shared" si="15"/>
        <v>22</v>
      </c>
      <c r="V55" s="58">
        <f t="shared" si="15"/>
        <v>19</v>
      </c>
      <c r="W55" s="58">
        <f t="shared" si="15"/>
        <v>22</v>
      </c>
      <c r="X55" s="58">
        <f t="shared" si="15"/>
        <v>21</v>
      </c>
      <c r="Y55" s="58">
        <f t="shared" si="15"/>
        <v>19</v>
      </c>
      <c r="Z55" s="59">
        <f t="shared" ref="Z55:AJ55" si="16">COUNTIF(Z30:Z54,"SIM")</f>
        <v>22</v>
      </c>
      <c r="AA55" s="59">
        <f t="shared" si="16"/>
        <v>0</v>
      </c>
      <c r="AB55" s="60">
        <f t="shared" si="16"/>
        <v>0</v>
      </c>
      <c r="AC55" s="60"/>
      <c r="AD55" s="60"/>
      <c r="AE55" s="60"/>
      <c r="AF55" s="139">
        <f t="shared" si="16"/>
        <v>0</v>
      </c>
      <c r="AG55" s="139"/>
      <c r="AH55" s="139">
        <f t="shared" si="16"/>
        <v>25</v>
      </c>
      <c r="AI55" s="139">
        <f t="shared" si="16"/>
        <v>25</v>
      </c>
      <c r="AJ55" s="139">
        <f t="shared" si="16"/>
        <v>25</v>
      </c>
      <c r="AK55" s="109">
        <f>IFERROR(AVERAGE(AK30:AK54),"")</f>
        <v>8.1199999999999992</v>
      </c>
      <c r="AL55" s="109">
        <f t="shared" ref="AL55:AN55" si="17">IFERROR(AVERAGE(AL30:AL54),"")</f>
        <v>8.76</v>
      </c>
      <c r="AM55" s="109">
        <f t="shared" si="17"/>
        <v>8.1199999999999992</v>
      </c>
      <c r="AN55" s="109">
        <f t="shared" si="17"/>
        <v>8.44</v>
      </c>
      <c r="AO55" s="61">
        <f>SUM(AO30:AO54)</f>
        <v>0</v>
      </c>
      <c r="AP55" s="61"/>
      <c r="AQ55" s="54"/>
      <c r="AR55" s="55">
        <f>COUNTIF(AR30:AR54,"SIM")</f>
        <v>3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0.1825</v>
      </c>
    </row>
    <row r="56" spans="1:57" x14ac:dyDescent="0.2">
      <c r="A56" s="62"/>
      <c r="B56" s="62"/>
      <c r="C56" s="63"/>
      <c r="D56" s="63"/>
      <c r="E56" s="63"/>
      <c r="F56" s="63"/>
      <c r="G56" s="64"/>
      <c r="H56" s="64"/>
      <c r="I56" s="64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7"/>
      <c r="AR56" s="67"/>
      <c r="AS56" s="67"/>
      <c r="AT56" s="67"/>
      <c r="AU56" s="67"/>
      <c r="AV56" s="67"/>
      <c r="AW56" s="67"/>
      <c r="AX56" s="68"/>
      <c r="AY56" s="69"/>
      <c r="AZ56" s="69"/>
      <c r="BA56" s="69"/>
    </row>
    <row r="57" spans="1:57" x14ac:dyDescent="0.2">
      <c r="E57" s="70"/>
      <c r="F57" s="70"/>
      <c r="G57" s="71"/>
      <c r="H57" s="71"/>
      <c r="I57" s="71"/>
      <c r="J57" s="71"/>
      <c r="K57" s="71"/>
      <c r="L57" s="71"/>
      <c r="M57" s="71"/>
      <c r="N57" s="71"/>
      <c r="O57" s="71"/>
      <c r="P57" s="71"/>
    </row>
    <row r="58" spans="1:57" x14ac:dyDescent="0.2">
      <c r="G58" s="99"/>
      <c r="H58" s="99"/>
      <c r="I58" s="99"/>
      <c r="J58" s="99"/>
      <c r="K58" s="99"/>
    </row>
    <row r="59" spans="1:57" x14ac:dyDescent="0.2">
      <c r="G59" s="100"/>
      <c r="H59" s="99"/>
      <c r="I59" s="99"/>
      <c r="J59" s="99"/>
      <c r="K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8">COUNTIF($H$30:$H$54,G61)</f>
        <v>0</v>
      </c>
      <c r="I61" s="100"/>
      <c r="J61" s="99">
        <f t="shared" ref="J61:J71" si="19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8"/>
        <v>0</v>
      </c>
      <c r="I62" s="100"/>
      <c r="J62" s="99">
        <f t="shared" si="19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8"/>
        <v>0</v>
      </c>
      <c r="I63" s="100"/>
      <c r="J63" s="99">
        <f t="shared" si="19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8"/>
        <v>0</v>
      </c>
      <c r="I64" s="100"/>
      <c r="J64" s="99">
        <f t="shared" si="19"/>
        <v>0</v>
      </c>
      <c r="AQ64" s="100"/>
      <c r="AR64" s="100"/>
      <c r="AS64" s="100"/>
      <c r="AT64" s="100"/>
      <c r="AU64" s="100"/>
      <c r="AV64" s="100"/>
      <c r="AW64" s="100"/>
    </row>
    <row r="65" spans="3:49" s="99" customFormat="1" x14ac:dyDescent="0.2">
      <c r="C65" s="102"/>
      <c r="D65" s="102"/>
      <c r="E65" s="102"/>
      <c r="F65" s="102"/>
      <c r="G65" s="103" t="s">
        <v>12</v>
      </c>
      <c r="H65" s="100">
        <f t="shared" si="18"/>
        <v>0</v>
      </c>
      <c r="I65" s="100"/>
      <c r="J65" s="99">
        <f t="shared" si="19"/>
        <v>0</v>
      </c>
      <c r="AQ65" s="100"/>
      <c r="AR65" s="100"/>
      <c r="AS65" s="100"/>
      <c r="AT65" s="100"/>
      <c r="AU65" s="100"/>
      <c r="AV65" s="100"/>
      <c r="AW65" s="100"/>
    </row>
    <row r="66" spans="3:49" s="99" customFormat="1" x14ac:dyDescent="0.2">
      <c r="C66" s="102"/>
      <c r="D66" s="102"/>
      <c r="E66" s="102"/>
      <c r="F66" s="102"/>
      <c r="G66" s="103" t="s">
        <v>62</v>
      </c>
      <c r="H66" s="100">
        <f t="shared" si="18"/>
        <v>0</v>
      </c>
      <c r="I66" s="100"/>
      <c r="J66" s="99">
        <f t="shared" si="19"/>
        <v>0</v>
      </c>
      <c r="AQ66" s="100"/>
      <c r="AR66" s="100"/>
      <c r="AS66" s="100"/>
      <c r="AT66" s="100"/>
      <c r="AU66" s="100"/>
      <c r="AV66" s="100"/>
      <c r="AW66" s="100"/>
    </row>
    <row r="67" spans="3:49" s="99" customFormat="1" x14ac:dyDescent="0.2">
      <c r="C67" s="102"/>
      <c r="D67" s="102"/>
      <c r="E67" s="102"/>
      <c r="F67" s="102"/>
      <c r="G67" s="103" t="s">
        <v>63</v>
      </c>
      <c r="H67" s="100">
        <f t="shared" si="18"/>
        <v>0</v>
      </c>
      <c r="I67" s="100"/>
      <c r="J67" s="99">
        <f t="shared" si="19"/>
        <v>0</v>
      </c>
      <c r="AQ67" s="100"/>
      <c r="AR67" s="100"/>
      <c r="AS67" s="100"/>
      <c r="AT67" s="100"/>
      <c r="AU67" s="100"/>
      <c r="AV67" s="100"/>
      <c r="AW67" s="100"/>
    </row>
    <row r="68" spans="3:49" s="99" customFormat="1" x14ac:dyDescent="0.2">
      <c r="C68" s="102"/>
      <c r="D68" s="102"/>
      <c r="E68" s="102"/>
      <c r="F68" s="102"/>
      <c r="G68" s="103" t="s">
        <v>64</v>
      </c>
      <c r="H68" s="100">
        <f t="shared" si="18"/>
        <v>0</v>
      </c>
      <c r="I68" s="100"/>
      <c r="J68" s="99">
        <f t="shared" si="19"/>
        <v>0</v>
      </c>
      <c r="AQ68" s="100"/>
      <c r="AR68" s="100"/>
      <c r="AS68" s="100"/>
      <c r="AT68" s="100"/>
      <c r="AU68" s="100"/>
      <c r="AV68" s="100"/>
      <c r="AW68" s="100"/>
    </row>
    <row r="69" spans="3:49" s="99" customFormat="1" x14ac:dyDescent="0.2">
      <c r="C69" s="102"/>
      <c r="D69" s="102"/>
      <c r="E69" s="102"/>
      <c r="F69" s="102"/>
      <c r="G69" s="103" t="s">
        <v>65</v>
      </c>
      <c r="H69" s="100">
        <f t="shared" si="18"/>
        <v>0</v>
      </c>
      <c r="I69" s="100"/>
      <c r="J69" s="99">
        <f t="shared" si="19"/>
        <v>0</v>
      </c>
      <c r="AQ69" s="100"/>
      <c r="AR69" s="100"/>
      <c r="AS69" s="100"/>
      <c r="AT69" s="100"/>
      <c r="AU69" s="100"/>
      <c r="AV69" s="100"/>
      <c r="AW69" s="100"/>
    </row>
    <row r="70" spans="3:49" s="99" customFormat="1" x14ac:dyDescent="0.2">
      <c r="C70" s="102"/>
      <c r="D70" s="102"/>
      <c r="E70" s="102"/>
      <c r="F70" s="102"/>
      <c r="G70" s="103" t="s">
        <v>60</v>
      </c>
      <c r="H70" s="100">
        <f t="shared" si="18"/>
        <v>0</v>
      </c>
      <c r="I70" s="100"/>
      <c r="J70" s="99">
        <f t="shared" si="19"/>
        <v>0</v>
      </c>
      <c r="AQ70" s="100"/>
      <c r="AR70" s="100"/>
      <c r="AS70" s="100"/>
      <c r="AT70" s="100"/>
      <c r="AU70" s="100"/>
      <c r="AV70" s="100"/>
      <c r="AW70" s="100"/>
    </row>
    <row r="71" spans="3:49" s="99" customFormat="1" x14ac:dyDescent="0.2">
      <c r="C71" s="102"/>
      <c r="D71" s="102"/>
      <c r="E71" s="102"/>
      <c r="F71" s="102"/>
      <c r="G71" s="103" t="s">
        <v>61</v>
      </c>
      <c r="H71" s="100">
        <f t="shared" si="18"/>
        <v>0</v>
      </c>
      <c r="I71" s="100"/>
      <c r="J71" s="99">
        <f t="shared" si="19"/>
        <v>0</v>
      </c>
      <c r="AQ71" s="100"/>
      <c r="AR71" s="100"/>
      <c r="AS71" s="100"/>
      <c r="AT71" s="100"/>
      <c r="AU71" s="100"/>
      <c r="AV71" s="100"/>
      <c r="AW71" s="100"/>
    </row>
    <row r="72" spans="3:49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49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49" x14ac:dyDescent="0.2">
      <c r="G74" s="104"/>
      <c r="H74" s="104"/>
      <c r="I74" s="104"/>
      <c r="J74" s="104"/>
      <c r="K74" s="104"/>
      <c r="AR74" s="100"/>
      <c r="AS74" s="100"/>
      <c r="AT74" s="100"/>
    </row>
    <row r="75" spans="3:49" x14ac:dyDescent="0.2">
      <c r="G75" s="104"/>
      <c r="H75" s="104"/>
      <c r="I75" s="104"/>
      <c r="J75" s="104"/>
      <c r="K75" s="104"/>
    </row>
  </sheetData>
  <sheetProtection selectLockedCells="1" autoFilter="0" pivotTables="0"/>
  <dataConsolidate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W26:AW29"/>
    <mergeCell ref="AV26:AV29"/>
    <mergeCell ref="AY26:BA28"/>
    <mergeCell ref="AO27:AP28"/>
    <mergeCell ref="AU26:AU29"/>
    <mergeCell ref="AQ26:AQ29"/>
    <mergeCell ref="AO26:AP26"/>
    <mergeCell ref="AX26:AX29"/>
    <mergeCell ref="AR26:AR29"/>
    <mergeCell ref="AS26:AS29"/>
    <mergeCell ref="AT26:AT29"/>
    <mergeCell ref="AF26:AJ26"/>
    <mergeCell ref="AK27:AK28"/>
    <mergeCell ref="AL27:AL28"/>
    <mergeCell ref="AM27:AM28"/>
    <mergeCell ref="AK26:AN26"/>
    <mergeCell ref="AN27:AN28"/>
  </mergeCells>
  <phoneticPr fontId="21" type="noConversion"/>
  <conditionalFormatting sqref="A30">
    <cfRule type="containsText" dxfId="1839" priority="203" stopIfTrue="1" operator="containsText" text="SIM">
      <formula>NOT(ISERROR(SEARCH("SIM",A30)))</formula>
    </cfRule>
  </conditionalFormatting>
  <conditionalFormatting sqref="A30:F54">
    <cfRule type="cellIs" dxfId="1838" priority="200" stopIfTrue="1" operator="equal">
      <formula>"NÃO"</formula>
    </cfRule>
    <cfRule type="cellIs" dxfId="1837" priority="201" stopIfTrue="1" operator="equal">
      <formula>"SIM"</formula>
    </cfRule>
  </conditionalFormatting>
  <conditionalFormatting sqref="J30:S51 S52:S54">
    <cfRule type="containsText" dxfId="1836" priority="199" operator="containsText" text="NÃO">
      <formula>NOT(ISERROR(SEARCH("NÃO",J30)))</formula>
    </cfRule>
  </conditionalFormatting>
  <conditionalFormatting sqref="I30">
    <cfRule type="containsText" dxfId="1835" priority="195" stopIfTrue="1" operator="containsText" text="SIM">
      <formula>NOT(ISERROR(SEARCH("SIM",I30)))</formula>
    </cfRule>
  </conditionalFormatting>
  <conditionalFormatting sqref="I31">
    <cfRule type="containsText" dxfId="1834" priority="170" stopIfTrue="1" operator="containsText" text="SIM">
      <formula>NOT(ISERROR(SEARCH("SIM",I31)))</formula>
    </cfRule>
  </conditionalFormatting>
  <conditionalFormatting sqref="I32">
    <cfRule type="containsText" dxfId="1833" priority="169" stopIfTrue="1" operator="containsText" text="SIM">
      <formula>NOT(ISERROR(SEARCH("SIM",I32)))</formula>
    </cfRule>
  </conditionalFormatting>
  <conditionalFormatting sqref="I33">
    <cfRule type="containsText" dxfId="1832" priority="168" stopIfTrue="1" operator="containsText" text="SIM">
      <formula>NOT(ISERROR(SEARCH("SIM",I33)))</formula>
    </cfRule>
  </conditionalFormatting>
  <conditionalFormatting sqref="I34">
    <cfRule type="containsText" dxfId="1831" priority="167" stopIfTrue="1" operator="containsText" text="SIM">
      <formula>NOT(ISERROR(SEARCH("SIM",I34)))</formula>
    </cfRule>
  </conditionalFormatting>
  <conditionalFormatting sqref="I35">
    <cfRule type="containsText" dxfId="1830" priority="166" stopIfTrue="1" operator="containsText" text="SIM">
      <formula>NOT(ISERROR(SEARCH("SIM",I35)))</formula>
    </cfRule>
  </conditionalFormatting>
  <conditionalFormatting sqref="I36">
    <cfRule type="containsText" dxfId="1829" priority="165" stopIfTrue="1" operator="containsText" text="SIM">
      <formula>NOT(ISERROR(SEARCH("SIM",I36)))</formula>
    </cfRule>
  </conditionalFormatting>
  <conditionalFormatting sqref="I37">
    <cfRule type="containsText" dxfId="1828" priority="164" stopIfTrue="1" operator="containsText" text="SIM">
      <formula>NOT(ISERROR(SEARCH("SIM",I37)))</formula>
    </cfRule>
  </conditionalFormatting>
  <conditionalFormatting sqref="I38">
    <cfRule type="containsText" dxfId="1827" priority="163" stopIfTrue="1" operator="containsText" text="SIM">
      <formula>NOT(ISERROR(SEARCH("SIM",I38)))</formula>
    </cfRule>
  </conditionalFormatting>
  <conditionalFormatting sqref="I39">
    <cfRule type="containsText" dxfId="1826" priority="162" stopIfTrue="1" operator="containsText" text="SIM">
      <formula>NOT(ISERROR(SEARCH("SIM",I39)))</formula>
    </cfRule>
  </conditionalFormatting>
  <conditionalFormatting sqref="I40">
    <cfRule type="containsText" dxfId="1825" priority="161" stopIfTrue="1" operator="containsText" text="SIM">
      <formula>NOT(ISERROR(SEARCH("SIM",I40)))</formula>
    </cfRule>
  </conditionalFormatting>
  <conditionalFormatting sqref="I41">
    <cfRule type="containsText" dxfId="1824" priority="160" stopIfTrue="1" operator="containsText" text="SIM">
      <formula>NOT(ISERROR(SEARCH("SIM",I41)))</formula>
    </cfRule>
  </conditionalFormatting>
  <conditionalFormatting sqref="I42">
    <cfRule type="containsText" dxfId="1823" priority="159" stopIfTrue="1" operator="containsText" text="SIM">
      <formula>NOT(ISERROR(SEARCH("SIM",I42)))</formula>
    </cfRule>
  </conditionalFormatting>
  <conditionalFormatting sqref="I43">
    <cfRule type="containsText" dxfId="1822" priority="158" stopIfTrue="1" operator="containsText" text="SIM">
      <formula>NOT(ISERROR(SEARCH("SIM",I43)))</formula>
    </cfRule>
  </conditionalFormatting>
  <conditionalFormatting sqref="I44">
    <cfRule type="containsText" dxfId="1821" priority="157" stopIfTrue="1" operator="containsText" text="SIM">
      <formula>NOT(ISERROR(SEARCH("SIM",I44)))</formula>
    </cfRule>
  </conditionalFormatting>
  <conditionalFormatting sqref="I45">
    <cfRule type="containsText" dxfId="1820" priority="156" stopIfTrue="1" operator="containsText" text="SIM">
      <formula>NOT(ISERROR(SEARCH("SIM",I45)))</formula>
    </cfRule>
  </conditionalFormatting>
  <conditionalFormatting sqref="I46">
    <cfRule type="containsText" dxfId="1819" priority="155" stopIfTrue="1" operator="containsText" text="SIM">
      <formula>NOT(ISERROR(SEARCH("SIM",I46)))</formula>
    </cfRule>
  </conditionalFormatting>
  <conditionalFormatting sqref="I47">
    <cfRule type="containsText" dxfId="1818" priority="154" stopIfTrue="1" operator="containsText" text="SIM">
      <formula>NOT(ISERROR(SEARCH("SIM",I47)))</formula>
    </cfRule>
  </conditionalFormatting>
  <conditionalFormatting sqref="I48">
    <cfRule type="containsText" dxfId="1817" priority="153" stopIfTrue="1" operator="containsText" text="SIM">
      <formula>NOT(ISERROR(SEARCH("SIM",I48)))</formula>
    </cfRule>
  </conditionalFormatting>
  <conditionalFormatting sqref="I49">
    <cfRule type="containsText" dxfId="1816" priority="152" stopIfTrue="1" operator="containsText" text="SIM">
      <formula>NOT(ISERROR(SEARCH("SIM",I49)))</formula>
    </cfRule>
  </conditionalFormatting>
  <conditionalFormatting sqref="I50">
    <cfRule type="containsText" dxfId="1815" priority="151" stopIfTrue="1" operator="containsText" text="SIM">
      <formula>NOT(ISERROR(SEARCH("SIM",I50)))</formula>
    </cfRule>
  </conditionalFormatting>
  <conditionalFormatting sqref="I51">
    <cfRule type="containsText" dxfId="1814" priority="150" stopIfTrue="1" operator="containsText" text="SIM">
      <formula>NOT(ISERROR(SEARCH("SIM",I51)))</formula>
    </cfRule>
  </conditionalFormatting>
  <conditionalFormatting sqref="I52">
    <cfRule type="containsText" dxfId="1813" priority="149" stopIfTrue="1" operator="containsText" text="SIM">
      <formula>NOT(ISERROR(SEARCH("SIM",I52)))</formula>
    </cfRule>
  </conditionalFormatting>
  <conditionalFormatting sqref="I53">
    <cfRule type="containsText" dxfId="1812" priority="148" stopIfTrue="1" operator="containsText" text="SIM">
      <formula>NOT(ISERROR(SEARCH("SIM",I53)))</formula>
    </cfRule>
  </conditionalFormatting>
  <conditionalFormatting sqref="I54">
    <cfRule type="containsText" dxfId="1811" priority="147" stopIfTrue="1" operator="containsText" text="SIM">
      <formula>NOT(ISERROR(SEARCH("SIM",I54)))</formula>
    </cfRule>
  </conditionalFormatting>
  <conditionalFormatting sqref="G30">
    <cfRule type="expression" dxfId="1810" priority="144">
      <formula>E30="SIM"</formula>
    </cfRule>
    <cfRule type="expression" dxfId="1809" priority="145">
      <formula>C30="SIM"</formula>
    </cfRule>
    <cfRule type="expression" dxfId="1808" priority="146">
      <formula>I30="SIM"</formula>
    </cfRule>
  </conditionalFormatting>
  <conditionalFormatting sqref="G31">
    <cfRule type="expression" dxfId="1807" priority="141">
      <formula>E31="SIM"</formula>
    </cfRule>
    <cfRule type="expression" dxfId="1806" priority="142">
      <formula>C31="SIM"</formula>
    </cfRule>
    <cfRule type="expression" dxfId="1805" priority="143">
      <formula>I31="SIM"</formula>
    </cfRule>
  </conditionalFormatting>
  <conditionalFormatting sqref="G32">
    <cfRule type="expression" dxfId="1804" priority="138">
      <formula>E32="SIM"</formula>
    </cfRule>
    <cfRule type="expression" dxfId="1803" priority="139">
      <formula>C32="SIM"</formula>
    </cfRule>
    <cfRule type="expression" dxfId="1802" priority="140">
      <formula>I32="SIM"</formula>
    </cfRule>
  </conditionalFormatting>
  <conditionalFormatting sqref="G33">
    <cfRule type="expression" dxfId="1801" priority="135">
      <formula>E33="SIM"</formula>
    </cfRule>
    <cfRule type="expression" dxfId="1800" priority="136">
      <formula>C33="SIM"</formula>
    </cfRule>
    <cfRule type="expression" dxfId="1799" priority="137">
      <formula>I33="SIM"</formula>
    </cfRule>
  </conditionalFormatting>
  <conditionalFormatting sqref="G34">
    <cfRule type="expression" dxfId="1798" priority="132">
      <formula>E34="SIM"</formula>
    </cfRule>
    <cfRule type="expression" dxfId="1797" priority="133">
      <formula>C34="SIM"</formula>
    </cfRule>
    <cfRule type="expression" dxfId="1796" priority="134">
      <formula>I34="SIM"</formula>
    </cfRule>
  </conditionalFormatting>
  <conditionalFormatting sqref="G35">
    <cfRule type="expression" dxfId="1795" priority="129">
      <formula>E35="SIM"</formula>
    </cfRule>
    <cfRule type="expression" dxfId="1794" priority="130">
      <formula>C35="SIM"</formula>
    </cfRule>
    <cfRule type="expression" dxfId="1793" priority="131">
      <formula>I35="SIM"</formula>
    </cfRule>
  </conditionalFormatting>
  <conditionalFormatting sqref="G36">
    <cfRule type="expression" dxfId="1792" priority="126">
      <formula>E36="SIM"</formula>
    </cfRule>
    <cfRule type="expression" dxfId="1791" priority="127">
      <formula>C36="SIM"</formula>
    </cfRule>
    <cfRule type="expression" dxfId="1790" priority="128">
      <formula>I36="SIM"</formula>
    </cfRule>
  </conditionalFormatting>
  <conditionalFormatting sqref="G37">
    <cfRule type="expression" dxfId="1789" priority="123">
      <formula>E37="SIM"</formula>
    </cfRule>
    <cfRule type="expression" dxfId="1788" priority="124">
      <formula>C37="SIM"</formula>
    </cfRule>
    <cfRule type="expression" dxfId="1787" priority="125">
      <formula>I37="SIM"</formula>
    </cfRule>
  </conditionalFormatting>
  <conditionalFormatting sqref="G38">
    <cfRule type="expression" dxfId="1786" priority="120">
      <formula>E38="SIM"</formula>
    </cfRule>
    <cfRule type="expression" dxfId="1785" priority="121">
      <formula>C38="SIM"</formula>
    </cfRule>
    <cfRule type="expression" dxfId="1784" priority="122">
      <formula>I38="SIM"</formula>
    </cfRule>
  </conditionalFormatting>
  <conditionalFormatting sqref="G39">
    <cfRule type="expression" dxfId="1783" priority="117">
      <formula>E39="SIM"</formula>
    </cfRule>
    <cfRule type="expression" dxfId="1782" priority="118">
      <formula>C39="SIM"</formula>
    </cfRule>
    <cfRule type="expression" dxfId="1781" priority="119">
      <formula>I39="SIM"</formula>
    </cfRule>
  </conditionalFormatting>
  <conditionalFormatting sqref="G40">
    <cfRule type="expression" dxfId="1780" priority="114">
      <formula>E40="SIM"</formula>
    </cfRule>
    <cfRule type="expression" dxfId="1779" priority="115">
      <formula>C40="SIM"</formula>
    </cfRule>
    <cfRule type="expression" dxfId="1778" priority="116">
      <formula>I40="SIM"</formula>
    </cfRule>
  </conditionalFormatting>
  <conditionalFormatting sqref="G41">
    <cfRule type="expression" dxfId="1777" priority="111">
      <formula>E41="SIM"</formula>
    </cfRule>
    <cfRule type="expression" dxfId="1776" priority="112">
      <formula>C41="SIM"</formula>
    </cfRule>
    <cfRule type="expression" dxfId="1775" priority="113">
      <formula>I41="SIM"</formula>
    </cfRule>
  </conditionalFormatting>
  <conditionalFormatting sqref="G42">
    <cfRule type="expression" dxfId="1774" priority="108">
      <formula>E42="SIM"</formula>
    </cfRule>
    <cfRule type="expression" dxfId="1773" priority="109">
      <formula>C42="SIM"</formula>
    </cfRule>
    <cfRule type="expression" dxfId="1772" priority="110">
      <formula>I42="SIM"</formula>
    </cfRule>
  </conditionalFormatting>
  <conditionalFormatting sqref="G43">
    <cfRule type="expression" dxfId="1771" priority="105">
      <formula>E43="SIM"</formula>
    </cfRule>
    <cfRule type="expression" dxfId="1770" priority="106">
      <formula>C43="SIM"</formula>
    </cfRule>
    <cfRule type="expression" dxfId="1769" priority="107">
      <formula>I43="SIM"</formula>
    </cfRule>
  </conditionalFormatting>
  <conditionalFormatting sqref="G44">
    <cfRule type="expression" dxfId="1768" priority="102">
      <formula>E44="SIM"</formula>
    </cfRule>
    <cfRule type="expression" dxfId="1767" priority="103">
      <formula>C44="SIM"</formula>
    </cfRule>
    <cfRule type="expression" dxfId="1766" priority="104">
      <formula>I44="SIM"</formula>
    </cfRule>
  </conditionalFormatting>
  <conditionalFormatting sqref="G45">
    <cfRule type="expression" dxfId="1765" priority="99">
      <formula>E45="SIM"</formula>
    </cfRule>
    <cfRule type="expression" dxfId="1764" priority="100">
      <formula>C45="SIM"</formula>
    </cfRule>
    <cfRule type="expression" dxfId="1763" priority="101">
      <formula>I45="SIM"</formula>
    </cfRule>
  </conditionalFormatting>
  <conditionalFormatting sqref="G46">
    <cfRule type="expression" dxfId="1762" priority="96">
      <formula>E46="SIM"</formula>
    </cfRule>
    <cfRule type="expression" dxfId="1761" priority="97">
      <formula>C46="SIM"</formula>
    </cfRule>
    <cfRule type="expression" dxfId="1760" priority="98">
      <formula>I46="SIM"</formula>
    </cfRule>
  </conditionalFormatting>
  <conditionalFormatting sqref="G47">
    <cfRule type="expression" dxfId="1759" priority="93">
      <formula>E47="SIM"</formula>
    </cfRule>
    <cfRule type="expression" dxfId="1758" priority="94">
      <formula>C47="SIM"</formula>
    </cfRule>
    <cfRule type="expression" dxfId="1757" priority="95">
      <formula>I47="SIM"</formula>
    </cfRule>
  </conditionalFormatting>
  <conditionalFormatting sqref="G48">
    <cfRule type="expression" dxfId="1756" priority="90">
      <formula>E48="SIM"</formula>
    </cfRule>
    <cfRule type="expression" dxfId="1755" priority="91">
      <formula>C48="SIM"</formula>
    </cfRule>
    <cfRule type="expression" dxfId="1754" priority="92">
      <formula>I48="SIM"</formula>
    </cfRule>
  </conditionalFormatting>
  <conditionalFormatting sqref="G49">
    <cfRule type="expression" dxfId="1753" priority="87">
      <formula>E49="SIM"</formula>
    </cfRule>
    <cfRule type="expression" dxfId="1752" priority="88">
      <formula>C49="SIM"</formula>
    </cfRule>
    <cfRule type="expression" dxfId="1751" priority="89">
      <formula>I49="SIM"</formula>
    </cfRule>
  </conditionalFormatting>
  <conditionalFormatting sqref="G50">
    <cfRule type="expression" dxfId="1750" priority="84">
      <formula>E50="SIM"</formula>
    </cfRule>
    <cfRule type="expression" dxfId="1749" priority="85">
      <formula>C50="SIM"</formula>
    </cfRule>
    <cfRule type="expression" dxfId="1748" priority="86">
      <formula>I50="SIM"</formula>
    </cfRule>
  </conditionalFormatting>
  <conditionalFormatting sqref="G51">
    <cfRule type="expression" dxfId="1747" priority="81">
      <formula>E51="SIM"</formula>
    </cfRule>
    <cfRule type="expression" dxfId="1746" priority="82">
      <formula>C51="SIM"</formula>
    </cfRule>
    <cfRule type="expression" dxfId="1745" priority="83">
      <formula>I51="SIM"</formula>
    </cfRule>
  </conditionalFormatting>
  <conditionalFormatting sqref="G52">
    <cfRule type="expression" dxfId="1744" priority="78">
      <formula>E52="SIM"</formula>
    </cfRule>
    <cfRule type="expression" dxfId="1743" priority="79">
      <formula>C52="SIM"</formula>
    </cfRule>
    <cfRule type="expression" dxfId="1742" priority="80">
      <formula>I52="SIM"</formula>
    </cfRule>
  </conditionalFormatting>
  <conditionalFormatting sqref="G53">
    <cfRule type="expression" dxfId="1741" priority="75">
      <formula>E53="SIM"</formula>
    </cfRule>
    <cfRule type="expression" dxfId="1740" priority="76">
      <formula>C53="SIM"</formula>
    </cfRule>
    <cfRule type="expression" dxfId="1739" priority="77">
      <formula>I53="SIM"</formula>
    </cfRule>
  </conditionalFormatting>
  <conditionalFormatting sqref="G54">
    <cfRule type="expression" dxfId="1738" priority="72">
      <formula>E54="SIM"</formula>
    </cfRule>
    <cfRule type="expression" dxfId="1737" priority="73">
      <formula>C54="SIM"</formula>
    </cfRule>
    <cfRule type="expression" dxfId="1736" priority="74">
      <formula>I54="SIM"</formula>
    </cfRule>
  </conditionalFormatting>
  <conditionalFormatting sqref="Q54">
    <cfRule type="containsText" dxfId="1735" priority="71" operator="containsText" text="NÃO">
      <formula>NOT(ISERROR(SEARCH("NÃO",Q54)))</formula>
    </cfRule>
  </conditionalFormatting>
  <conditionalFormatting sqref="R54">
    <cfRule type="containsText" dxfId="1734" priority="70" operator="containsText" text="NÃO">
      <formula>NOT(ISERROR(SEARCH("NÃO",R54)))</formula>
    </cfRule>
  </conditionalFormatting>
  <conditionalFormatting sqref="P54">
    <cfRule type="containsText" dxfId="1733" priority="69" operator="containsText" text="NÃO">
      <formula>NOT(ISERROR(SEARCH("NÃO",P54)))</formula>
    </cfRule>
  </conditionalFormatting>
  <conditionalFormatting sqref="O54">
    <cfRule type="containsText" dxfId="1732" priority="68" operator="containsText" text="NÃO">
      <formula>NOT(ISERROR(SEARCH("NÃO",O54)))</formula>
    </cfRule>
  </conditionalFormatting>
  <conditionalFormatting sqref="N54">
    <cfRule type="containsText" dxfId="1731" priority="67" operator="containsText" text="NÃO">
      <formula>NOT(ISERROR(SEARCH("NÃO",N54)))</formula>
    </cfRule>
  </conditionalFormatting>
  <conditionalFormatting sqref="M54">
    <cfRule type="containsText" dxfId="1730" priority="66" operator="containsText" text="NÃO">
      <formula>NOT(ISERROR(SEARCH("NÃO",M54)))</formula>
    </cfRule>
  </conditionalFormatting>
  <conditionalFormatting sqref="L54">
    <cfRule type="containsText" dxfId="1729" priority="65" operator="containsText" text="NÃO">
      <formula>NOT(ISERROR(SEARCH("NÃO",L54)))</formula>
    </cfRule>
  </conditionalFormatting>
  <conditionalFormatting sqref="K54">
    <cfRule type="containsText" dxfId="1728" priority="64" operator="containsText" text="NÃO">
      <formula>NOT(ISERROR(SEARCH("NÃO",K54)))</formula>
    </cfRule>
  </conditionalFormatting>
  <conditionalFormatting sqref="J54">
    <cfRule type="containsText" dxfId="1727" priority="63" operator="containsText" text="NÃO">
      <formula>NOT(ISERROR(SEARCH("NÃO",J54)))</formula>
    </cfRule>
  </conditionalFormatting>
  <conditionalFormatting sqref="Q53">
    <cfRule type="containsText" dxfId="1726" priority="62" operator="containsText" text="NÃO">
      <formula>NOT(ISERROR(SEARCH("NÃO",Q53)))</formula>
    </cfRule>
  </conditionalFormatting>
  <conditionalFormatting sqref="R53">
    <cfRule type="containsText" dxfId="1725" priority="61" operator="containsText" text="NÃO">
      <formula>NOT(ISERROR(SEARCH("NÃO",R53)))</formula>
    </cfRule>
  </conditionalFormatting>
  <conditionalFormatting sqref="P53">
    <cfRule type="containsText" dxfId="1724" priority="60" operator="containsText" text="NÃO">
      <formula>NOT(ISERROR(SEARCH("NÃO",P53)))</formula>
    </cfRule>
  </conditionalFormatting>
  <conditionalFormatting sqref="O53">
    <cfRule type="containsText" dxfId="1723" priority="59" operator="containsText" text="NÃO">
      <formula>NOT(ISERROR(SEARCH("NÃO",O53)))</formula>
    </cfRule>
  </conditionalFormatting>
  <conditionalFormatting sqref="N53">
    <cfRule type="containsText" dxfId="1722" priority="58" operator="containsText" text="NÃO">
      <formula>NOT(ISERROR(SEARCH("NÃO",N53)))</formula>
    </cfRule>
  </conditionalFormatting>
  <conditionalFormatting sqref="M53">
    <cfRule type="containsText" dxfId="1721" priority="57" operator="containsText" text="NÃO">
      <formula>NOT(ISERROR(SEARCH("NÃO",M53)))</formula>
    </cfRule>
  </conditionalFormatting>
  <conditionalFormatting sqref="L53">
    <cfRule type="containsText" dxfId="1720" priority="56" operator="containsText" text="NÃO">
      <formula>NOT(ISERROR(SEARCH("NÃO",L53)))</formula>
    </cfRule>
  </conditionalFormatting>
  <conditionalFormatting sqref="K53">
    <cfRule type="containsText" dxfId="1719" priority="55" operator="containsText" text="NÃO">
      <formula>NOT(ISERROR(SEARCH("NÃO",K53)))</formula>
    </cfRule>
  </conditionalFormatting>
  <conditionalFormatting sqref="J53">
    <cfRule type="containsText" dxfId="1718" priority="54" operator="containsText" text="NÃO">
      <formula>NOT(ISERROR(SEARCH("NÃO",J53)))</formula>
    </cfRule>
  </conditionalFormatting>
  <conditionalFormatting sqref="Q52">
    <cfRule type="containsText" dxfId="1717" priority="53" operator="containsText" text="NÃO">
      <formula>NOT(ISERROR(SEARCH("NÃO",Q52)))</formula>
    </cfRule>
  </conditionalFormatting>
  <conditionalFormatting sqref="R52">
    <cfRule type="containsText" dxfId="1716" priority="52" operator="containsText" text="NÃO">
      <formula>NOT(ISERROR(SEARCH("NÃO",R52)))</formula>
    </cfRule>
  </conditionalFormatting>
  <conditionalFormatting sqref="P52">
    <cfRule type="containsText" dxfId="1715" priority="51" operator="containsText" text="NÃO">
      <formula>NOT(ISERROR(SEARCH("NÃO",P52)))</formula>
    </cfRule>
  </conditionalFormatting>
  <conditionalFormatting sqref="O52">
    <cfRule type="containsText" dxfId="1714" priority="50" operator="containsText" text="NÃO">
      <formula>NOT(ISERROR(SEARCH("NÃO",O52)))</formula>
    </cfRule>
  </conditionalFormatting>
  <conditionalFormatting sqref="N52">
    <cfRule type="containsText" dxfId="1713" priority="49" operator="containsText" text="NÃO">
      <formula>NOT(ISERROR(SEARCH("NÃO",N52)))</formula>
    </cfRule>
  </conditionalFormatting>
  <conditionalFormatting sqref="M52">
    <cfRule type="containsText" dxfId="1712" priority="48" operator="containsText" text="NÃO">
      <formula>NOT(ISERROR(SEARCH("NÃO",M52)))</formula>
    </cfRule>
  </conditionalFormatting>
  <conditionalFormatting sqref="L52">
    <cfRule type="containsText" dxfId="1711" priority="47" operator="containsText" text="NÃO">
      <formula>NOT(ISERROR(SEARCH("NÃO",L52)))</formula>
    </cfRule>
  </conditionalFormatting>
  <conditionalFormatting sqref="K52">
    <cfRule type="containsText" dxfId="1710" priority="46" operator="containsText" text="NÃO">
      <formula>NOT(ISERROR(SEARCH("NÃO",K52)))</formula>
    </cfRule>
  </conditionalFormatting>
  <conditionalFormatting sqref="J52">
    <cfRule type="containsText" dxfId="1709" priority="45" operator="containsText" text="NÃO">
      <formula>NOT(ISERROR(SEARCH("NÃO",J52)))</formula>
    </cfRule>
  </conditionalFormatting>
  <conditionalFormatting sqref="T30:T38 T40:T47 T49:T51">
    <cfRule type="containsText" dxfId="1708" priority="44" operator="containsText" text="NÃO">
      <formula>NOT(ISERROR(SEARCH("NÃO",T30)))</formula>
    </cfRule>
  </conditionalFormatting>
  <conditionalFormatting sqref="T54">
    <cfRule type="containsText" dxfId="1707" priority="43" operator="containsText" text="NÃO">
      <formula>NOT(ISERROR(SEARCH("NÃO",T54)))</formula>
    </cfRule>
  </conditionalFormatting>
  <conditionalFormatting sqref="T53">
    <cfRule type="containsText" dxfId="1706" priority="42" operator="containsText" text="NÃO">
      <formula>NOT(ISERROR(SEARCH("NÃO",T53)))</formula>
    </cfRule>
  </conditionalFormatting>
  <conditionalFormatting sqref="T52">
    <cfRule type="containsText" dxfId="1705" priority="41" operator="containsText" text="NÃO">
      <formula>NOT(ISERROR(SEARCH("NÃO",T52)))</formula>
    </cfRule>
  </conditionalFormatting>
  <conditionalFormatting sqref="U30:U51">
    <cfRule type="containsText" dxfId="1704" priority="40" operator="containsText" text="NÃO">
      <formula>NOT(ISERROR(SEARCH("NÃO",U30)))</formula>
    </cfRule>
  </conditionalFormatting>
  <conditionalFormatting sqref="U54">
    <cfRule type="containsText" dxfId="1703" priority="39" operator="containsText" text="NÃO">
      <formula>NOT(ISERROR(SEARCH("NÃO",U54)))</formula>
    </cfRule>
  </conditionalFormatting>
  <conditionalFormatting sqref="U53">
    <cfRule type="containsText" dxfId="1702" priority="38" operator="containsText" text="NÃO">
      <formula>NOT(ISERROR(SEARCH("NÃO",U53)))</formula>
    </cfRule>
  </conditionalFormatting>
  <conditionalFormatting sqref="U52">
    <cfRule type="containsText" dxfId="1701" priority="37" operator="containsText" text="NÃO">
      <formula>NOT(ISERROR(SEARCH("NÃO",U52)))</formula>
    </cfRule>
  </conditionalFormatting>
  <conditionalFormatting sqref="V30:V38 V40 V50:V51 V42:V48">
    <cfRule type="containsText" dxfId="1700" priority="36" operator="containsText" text="NÃO">
      <formula>NOT(ISERROR(SEARCH("NÃO",V30)))</formula>
    </cfRule>
  </conditionalFormatting>
  <conditionalFormatting sqref="V54">
    <cfRule type="containsText" dxfId="1699" priority="35" operator="containsText" text="NÃO">
      <formula>NOT(ISERROR(SEARCH("NÃO",V54)))</formula>
    </cfRule>
  </conditionalFormatting>
  <conditionalFormatting sqref="V53">
    <cfRule type="containsText" dxfId="1698" priority="34" operator="containsText" text="NÃO">
      <formula>NOT(ISERROR(SEARCH("NÃO",V53)))</formula>
    </cfRule>
  </conditionalFormatting>
  <conditionalFormatting sqref="V52">
    <cfRule type="containsText" dxfId="1697" priority="33" operator="containsText" text="NÃO">
      <formula>NOT(ISERROR(SEARCH("NÃO",V52)))</formula>
    </cfRule>
  </conditionalFormatting>
  <conditionalFormatting sqref="W30:W38 W40:W51">
    <cfRule type="containsText" dxfId="1696" priority="32" operator="containsText" text="NÃO">
      <formula>NOT(ISERROR(SEARCH("NÃO",W30)))</formula>
    </cfRule>
  </conditionalFormatting>
  <conditionalFormatting sqref="W54">
    <cfRule type="containsText" dxfId="1695" priority="31" operator="containsText" text="NÃO">
      <formula>NOT(ISERROR(SEARCH("NÃO",W54)))</formula>
    </cfRule>
  </conditionalFormatting>
  <conditionalFormatting sqref="W53">
    <cfRule type="containsText" dxfId="1694" priority="30" operator="containsText" text="NÃO">
      <formula>NOT(ISERROR(SEARCH("NÃO",W53)))</formula>
    </cfRule>
  </conditionalFormatting>
  <conditionalFormatting sqref="W52">
    <cfRule type="containsText" dxfId="1693" priority="29" operator="containsText" text="NÃO">
      <formula>NOT(ISERROR(SEARCH("NÃO",W52)))</formula>
    </cfRule>
  </conditionalFormatting>
  <conditionalFormatting sqref="X30:X35 X40:X51 X37:X38">
    <cfRule type="containsText" dxfId="1692" priority="28" operator="containsText" text="NÃO">
      <formula>NOT(ISERROR(SEARCH("NÃO",X30)))</formula>
    </cfRule>
  </conditionalFormatting>
  <conditionalFormatting sqref="X54">
    <cfRule type="containsText" dxfId="1691" priority="27" operator="containsText" text="NÃO">
      <formula>NOT(ISERROR(SEARCH("NÃO",X54)))</formula>
    </cfRule>
  </conditionalFormatting>
  <conditionalFormatting sqref="X53">
    <cfRule type="containsText" dxfId="1690" priority="26" operator="containsText" text="NÃO">
      <formula>NOT(ISERROR(SEARCH("NÃO",X53)))</formula>
    </cfRule>
  </conditionalFormatting>
  <conditionalFormatting sqref="X52">
    <cfRule type="containsText" dxfId="1689" priority="25" operator="containsText" text="NÃO">
      <formula>NOT(ISERROR(SEARCH("NÃO",X52)))</formula>
    </cfRule>
  </conditionalFormatting>
  <conditionalFormatting sqref="Y30:Y38 Y40:Y41 Y50:Y51 Y43:Y47">
    <cfRule type="containsText" dxfId="1688" priority="24" operator="containsText" text="NÃO">
      <formula>NOT(ISERROR(SEARCH("NÃO",Y30)))</formula>
    </cfRule>
  </conditionalFormatting>
  <conditionalFormatting sqref="Y54">
    <cfRule type="containsText" dxfId="1687" priority="23" operator="containsText" text="NÃO">
      <formula>NOT(ISERROR(SEARCH("NÃO",Y54)))</formula>
    </cfRule>
  </conditionalFormatting>
  <conditionalFormatting sqref="Y53">
    <cfRule type="containsText" dxfId="1686" priority="22" operator="containsText" text="NÃO">
      <formula>NOT(ISERROR(SEARCH("NÃO",Y53)))</formula>
    </cfRule>
  </conditionalFormatting>
  <conditionalFormatting sqref="Y52">
    <cfRule type="containsText" dxfId="1685" priority="21" operator="containsText" text="NÃO">
      <formula>NOT(ISERROR(SEARCH("NÃO",Y52)))</formula>
    </cfRule>
  </conditionalFormatting>
  <conditionalFormatting sqref="Z30:Z33 Z40:Z51 Z35:Z38">
    <cfRule type="containsText" dxfId="1684" priority="20" operator="containsText" text="NÃO">
      <formula>NOT(ISERROR(SEARCH("NÃO",Z30)))</formula>
    </cfRule>
  </conditionalFormatting>
  <conditionalFormatting sqref="Z54">
    <cfRule type="containsText" dxfId="1683" priority="19" operator="containsText" text="NÃO">
      <formula>NOT(ISERROR(SEARCH("NÃO",Z54)))</formula>
    </cfRule>
  </conditionalFormatting>
  <conditionalFormatting sqref="Z53">
    <cfRule type="containsText" dxfId="1682" priority="18" operator="containsText" text="NÃO">
      <formula>NOT(ISERROR(SEARCH("NÃO",Z53)))</formula>
    </cfRule>
  </conditionalFormatting>
  <conditionalFormatting sqref="Z52">
    <cfRule type="containsText" dxfId="1681" priority="17" operator="containsText" text="NÃO">
      <formula>NOT(ISERROR(SEARCH("NÃO",Z52)))</formula>
    </cfRule>
  </conditionalFormatting>
  <conditionalFormatting sqref="T39">
    <cfRule type="containsText" dxfId="1680" priority="16" operator="containsText" text="NÃO">
      <formula>NOT(ISERROR(SEARCH("NÃO",T39)))</formula>
    </cfRule>
  </conditionalFormatting>
  <conditionalFormatting sqref="W39">
    <cfRule type="containsText" dxfId="1679" priority="14" operator="containsText" text="NÃO">
      <formula>NOT(ISERROR(SEARCH("NÃO",W39)))</formula>
    </cfRule>
  </conditionalFormatting>
  <conditionalFormatting sqref="X39">
    <cfRule type="containsText" dxfId="1678" priority="13" operator="containsText" text="NÃO">
      <formula>NOT(ISERROR(SEARCH("NÃO",X39)))</formula>
    </cfRule>
  </conditionalFormatting>
  <conditionalFormatting sqref="Y39">
    <cfRule type="containsText" dxfId="1677" priority="12" operator="containsText" text="NÃO">
      <formula>NOT(ISERROR(SEARCH("NÃO",Y39)))</formula>
    </cfRule>
  </conditionalFormatting>
  <conditionalFormatting sqref="Z39">
    <cfRule type="containsText" dxfId="1676" priority="11" operator="containsText" text="NÃO">
      <formula>NOT(ISERROR(SEARCH("NÃO",Z39)))</formula>
    </cfRule>
  </conditionalFormatting>
  <conditionalFormatting sqref="T48">
    <cfRule type="containsText" dxfId="1675" priority="10" operator="containsText" text="NÃO">
      <formula>NOT(ISERROR(SEARCH("NÃO",T48)))</formula>
    </cfRule>
  </conditionalFormatting>
  <conditionalFormatting sqref="V49">
    <cfRule type="containsText" dxfId="1674" priority="9" operator="containsText" text="NÃO">
      <formula>NOT(ISERROR(SEARCH("NÃO",V49)))</formula>
    </cfRule>
  </conditionalFormatting>
  <conditionalFormatting sqref="Y49">
    <cfRule type="containsText" dxfId="1673" priority="8" operator="containsText" text="NÃO">
      <formula>NOT(ISERROR(SEARCH("NÃO",Y49)))</formula>
    </cfRule>
  </conditionalFormatting>
  <conditionalFormatting sqref="Y48">
    <cfRule type="containsText" dxfId="1672" priority="7" operator="containsText" text="NÃO">
      <formula>NOT(ISERROR(SEARCH("NÃO",Y48)))</formula>
    </cfRule>
  </conditionalFormatting>
  <conditionalFormatting sqref="X36">
    <cfRule type="containsText" dxfId="1671" priority="6" operator="containsText" text="NÃO">
      <formula>NOT(ISERROR(SEARCH("NÃO",X36)))</formula>
    </cfRule>
  </conditionalFormatting>
  <conditionalFormatting sqref="V39">
    <cfRule type="containsText" dxfId="1670" priority="4" operator="containsText" text="NÃO">
      <formula>NOT(ISERROR(SEARCH("NÃO",V39)))</formula>
    </cfRule>
  </conditionalFormatting>
  <conditionalFormatting sqref="Y42">
    <cfRule type="containsText" dxfId="1669" priority="3" operator="containsText" text="NÃO">
      <formula>NOT(ISERROR(SEARCH("NÃO",Y42)))</formula>
    </cfRule>
  </conditionalFormatting>
  <conditionalFormatting sqref="V41">
    <cfRule type="containsText" dxfId="1668" priority="2" operator="containsText" text="NÃO">
      <formula>NOT(ISERROR(SEARCH("NÃO",V41)))</formula>
    </cfRule>
  </conditionalFormatting>
  <conditionalFormatting sqref="Z34">
    <cfRule type="containsText" dxfId="1667" priority="1" operator="containsText" text="NÃO">
      <formula>NOT(ISERROR(SEARCH("NÃO",Z34)))</formula>
    </cfRule>
  </conditionalFormatting>
  <dataValidations count="7">
    <dataValidation type="list" allowBlank="1" showInputMessage="1" showErrorMessage="1" sqref="BH14">
      <formula1>$AS$1:$AS$16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V30:AV54 AS30:AS54">
      <formula1>$BH$1:$BH$22</formula1>
    </dataValidation>
    <dataValidation type="list" allowBlank="1" showInputMessage="1" showErrorMessage="1" sqref="AY30:AY54 AO30:AO54 J30:AJ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J55 M55:Y55" formulaRange="1"/>
    <ignoredError sqref="AQ30:AQ54 AX30 A55:F55 A30:C30 AU30:AU49 H21:H22" unlocked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autoPageBreaks="0"/>
  </sheetPr>
  <dimension ref="A1:BH75"/>
  <sheetViews>
    <sheetView showGridLines="0" topLeftCell="A16" zoomScale="50" zoomScaleNormal="50" zoomScaleSheetLayoutView="100" workbookViewId="0">
      <pane xSplit="9" ySplit="39" topLeftCell="AJ55" activePane="bottomRight" state="frozen"/>
      <selection activeCell="G31" sqref="G31"/>
      <selection pane="topRight" activeCell="G31" sqref="G31"/>
      <selection pane="bottomLeft" activeCell="G31" sqref="G31"/>
      <selection pane="bottomRight" activeCell="AK30" sqref="AK30:AM49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customWidth="1" collapsed="1"/>
    <col min="8" max="8" width="23.5703125" style="43" customWidth="1"/>
    <col min="9" max="9" width="13" style="43" customWidth="1"/>
    <col min="10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21.42578125" style="43" bestFit="1" customWidth="1"/>
    <col min="56" max="59" width="9.140625" style="43"/>
    <col min="60" max="60" width="32.42578125" style="43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142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Inscrição!O38</f>
        <v>Segunda e Quarta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0.5625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0.64583333333333337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75.7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365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9">
        <v>41855</v>
      </c>
      <c r="K29" s="119">
        <v>41857</v>
      </c>
      <c r="L29" s="119">
        <v>41862</v>
      </c>
      <c r="M29" s="119">
        <v>41864</v>
      </c>
      <c r="N29" s="119">
        <v>41869</v>
      </c>
      <c r="O29" s="119">
        <v>41871</v>
      </c>
      <c r="P29" s="118" t="s">
        <v>1772</v>
      </c>
      <c r="Q29" s="118" t="s">
        <v>1773</v>
      </c>
      <c r="R29" s="118" t="s">
        <v>1774</v>
      </c>
      <c r="S29" s="118" t="s">
        <v>1775</v>
      </c>
      <c r="T29" s="118" t="s">
        <v>1776</v>
      </c>
      <c r="U29" s="118" t="s">
        <v>1777</v>
      </c>
      <c r="V29" s="118" t="s">
        <v>1778</v>
      </c>
      <c r="W29" s="118" t="s">
        <v>1779</v>
      </c>
      <c r="X29" s="118" t="s">
        <v>1780</v>
      </c>
      <c r="Y29" s="118" t="s">
        <v>1782</v>
      </c>
      <c r="Z29" s="118" t="s">
        <v>1781</v>
      </c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SIM</v>
      </c>
      <c r="B30" s="36" t="str">
        <f t="shared" ref="B30:B54" si="0">IF(A30="SIM",IF(OR(J30="sim",K30="sim",L30="sim",M30="sim"),"SIM","NÃO"),"NÃO")</f>
        <v>SIM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SIM</v>
      </c>
      <c r="E30" s="38" t="str">
        <f t="shared" ref="E30:E54" si="3">IF(AND(C30="NÃO",BC30&gt;25%),"SIM","NÃO")</f>
        <v>NÃO</v>
      </c>
      <c r="F30" s="75" t="str">
        <f>D30</f>
        <v>SIM</v>
      </c>
      <c r="G30" s="4" t="str">
        <f>Inscrição!R38</f>
        <v>Joyce Carmem Santos Cardoso</v>
      </c>
      <c r="H30" s="39"/>
      <c r="I30" s="135" t="str">
        <f>Inscrição!BG38</f>
        <v>SIM</v>
      </c>
      <c r="J30" s="305" t="s">
        <v>863</v>
      </c>
      <c r="K30" s="305" t="s">
        <v>863</v>
      </c>
      <c r="L30" s="305" t="s">
        <v>863</v>
      </c>
      <c r="M30" s="305" t="s">
        <v>863</v>
      </c>
      <c r="N30" s="305" t="s">
        <v>863</v>
      </c>
      <c r="O30" s="305" t="s">
        <v>863</v>
      </c>
      <c r="P30" s="305" t="s">
        <v>193</v>
      </c>
      <c r="Q30" s="305" t="s">
        <v>863</v>
      </c>
      <c r="R30" s="305" t="s">
        <v>863</v>
      </c>
      <c r="S30" s="305" t="s">
        <v>863</v>
      </c>
      <c r="T30" s="305" t="s">
        <v>863</v>
      </c>
      <c r="U30" s="305" t="s">
        <v>863</v>
      </c>
      <c r="V30" s="305" t="s">
        <v>863</v>
      </c>
      <c r="W30" s="305" t="s">
        <v>863</v>
      </c>
      <c r="X30" s="305" t="s">
        <v>863</v>
      </c>
      <c r="Y30" s="305" t="s">
        <v>863</v>
      </c>
      <c r="Z30" s="305" t="s">
        <v>863</v>
      </c>
      <c r="AA30" s="9"/>
      <c r="AB30" s="10"/>
      <c r="AC30" s="10"/>
      <c r="AD30" s="10"/>
      <c r="AE30" s="138"/>
      <c r="AF30" s="306" t="s">
        <v>238</v>
      </c>
      <c r="AG30" s="306" t="s">
        <v>238</v>
      </c>
      <c r="AH30" s="138" t="s">
        <v>192</v>
      </c>
      <c r="AI30" s="138" t="s">
        <v>192</v>
      </c>
      <c r="AJ30" s="138" t="s">
        <v>192</v>
      </c>
      <c r="AK30" s="108">
        <v>8</v>
      </c>
      <c r="AL30" s="108">
        <v>10</v>
      </c>
      <c r="AM30" s="108">
        <v>9</v>
      </c>
      <c r="AN30" s="115">
        <f>IFERROR(AVERAGE(AK30:AL30),"")</f>
        <v>9</v>
      </c>
      <c r="AO30" s="11"/>
      <c r="AP30" s="11"/>
      <c r="AQ30" s="14">
        <f>COUNTIF(J30:Y30,"SIM")</f>
        <v>15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6.25E-2</v>
      </c>
      <c r="BD30" s="76">
        <f>COUNTIF(J30:Y30,"NÃO")</f>
        <v>1</v>
      </c>
      <c r="BE30" s="76">
        <v>16</v>
      </c>
    </row>
    <row r="31" spans="1:60" x14ac:dyDescent="0.2">
      <c r="A31" s="35" t="str">
        <f t="shared" ref="A31:A54" si="4">IF(G31&lt;&gt;0,"SIM","NÃO")</f>
        <v>SIM</v>
      </c>
      <c r="B31" s="36" t="str">
        <f t="shared" si="0"/>
        <v>SIM</v>
      </c>
      <c r="C31" s="37" t="str">
        <f t="shared" si="1"/>
        <v>NÃO</v>
      </c>
      <c r="D31" s="37" t="str">
        <f t="shared" si="2"/>
        <v>SIM</v>
      </c>
      <c r="E31" s="38" t="str">
        <f t="shared" si="3"/>
        <v>NÃO</v>
      </c>
      <c r="F31" s="75" t="str">
        <f t="shared" ref="F31:F54" si="5">D31</f>
        <v>SIM</v>
      </c>
      <c r="G31" s="4" t="str">
        <f>Inscrição!R39</f>
        <v>Jeane Pereira Ferreira</v>
      </c>
      <c r="H31" s="39"/>
      <c r="I31" s="135" t="str">
        <f>Inscrição!BG39</f>
        <v>SIM</v>
      </c>
      <c r="J31" s="305" t="s">
        <v>863</v>
      </c>
      <c r="K31" s="305" t="s">
        <v>863</v>
      </c>
      <c r="L31" s="305" t="s">
        <v>863</v>
      </c>
      <c r="M31" s="305" t="s">
        <v>863</v>
      </c>
      <c r="N31" s="305" t="s">
        <v>863</v>
      </c>
      <c r="O31" s="305" t="s">
        <v>863</v>
      </c>
      <c r="P31" s="305" t="s">
        <v>193</v>
      </c>
      <c r="Q31" s="305" t="s">
        <v>863</v>
      </c>
      <c r="R31" s="305" t="s">
        <v>863</v>
      </c>
      <c r="S31" s="305" t="s">
        <v>863</v>
      </c>
      <c r="T31" s="305" t="s">
        <v>863</v>
      </c>
      <c r="U31" s="305" t="s">
        <v>863</v>
      </c>
      <c r="V31" s="305" t="s">
        <v>863</v>
      </c>
      <c r="W31" s="305" t="s">
        <v>863</v>
      </c>
      <c r="X31" s="305" t="s">
        <v>863</v>
      </c>
      <c r="Y31" s="305" t="s">
        <v>863</v>
      </c>
      <c r="Z31" s="305" t="s">
        <v>863</v>
      </c>
      <c r="AA31" s="9"/>
      <c r="AB31" s="10"/>
      <c r="AC31" s="10"/>
      <c r="AD31" s="10"/>
      <c r="AE31" s="138"/>
      <c r="AF31" s="306" t="s">
        <v>238</v>
      </c>
      <c r="AG31" s="306" t="s">
        <v>238</v>
      </c>
      <c r="AH31" s="138" t="s">
        <v>192</v>
      </c>
      <c r="AI31" s="138" t="s">
        <v>192</v>
      </c>
      <c r="AJ31" s="138" t="s">
        <v>192</v>
      </c>
      <c r="AK31" s="108">
        <v>6</v>
      </c>
      <c r="AL31" s="108">
        <v>10</v>
      </c>
      <c r="AM31" s="108">
        <v>8</v>
      </c>
      <c r="AN31" s="115">
        <f t="shared" ref="AN31:AN54" si="6">IFERROR(AVERAGE(AK31:AL31),"")</f>
        <v>8</v>
      </c>
      <c r="AO31" s="11"/>
      <c r="AP31" s="11"/>
      <c r="AQ31" s="14">
        <f t="shared" ref="AQ31:AQ54" si="7">COUNTIF(J31:Y31,"SIM")</f>
        <v>15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6.25E-2</v>
      </c>
      <c r="BD31" s="76">
        <f t="shared" ref="BD31:BD54" si="12">COUNTIF(J31:Y31,"NÃO")</f>
        <v>1</v>
      </c>
      <c r="BE31" s="76">
        <v>16</v>
      </c>
    </row>
    <row r="32" spans="1:60" x14ac:dyDescent="0.2">
      <c r="A32" s="35" t="str">
        <f t="shared" si="4"/>
        <v>SIM</v>
      </c>
      <c r="B32" s="36" t="str">
        <f t="shared" si="0"/>
        <v>SIM</v>
      </c>
      <c r="C32" s="37" t="str">
        <f t="shared" si="1"/>
        <v>NÃO</v>
      </c>
      <c r="D32" s="37" t="str">
        <f t="shared" si="2"/>
        <v>SIM</v>
      </c>
      <c r="E32" s="38" t="str">
        <f t="shared" si="3"/>
        <v>NÃO</v>
      </c>
      <c r="F32" s="75" t="str">
        <f t="shared" si="5"/>
        <v>SIM</v>
      </c>
      <c r="G32" s="4" t="str">
        <f>Inscrição!R40</f>
        <v>Íris Nascimento Moreira</v>
      </c>
      <c r="H32" s="39"/>
      <c r="I32" s="135" t="str">
        <f>Inscrição!BG40</f>
        <v>SIM</v>
      </c>
      <c r="J32" s="305" t="s">
        <v>863</v>
      </c>
      <c r="K32" s="305" t="s">
        <v>863</v>
      </c>
      <c r="L32" s="305" t="s">
        <v>863</v>
      </c>
      <c r="M32" s="305" t="s">
        <v>863</v>
      </c>
      <c r="N32" s="305" t="s">
        <v>863</v>
      </c>
      <c r="O32" s="305" t="s">
        <v>863</v>
      </c>
      <c r="P32" s="305" t="s">
        <v>863</v>
      </c>
      <c r="Q32" s="305" t="s">
        <v>863</v>
      </c>
      <c r="R32" s="305" t="s">
        <v>863</v>
      </c>
      <c r="S32" s="305" t="s">
        <v>863</v>
      </c>
      <c r="T32" s="305" t="s">
        <v>863</v>
      </c>
      <c r="U32" s="305" t="s">
        <v>863</v>
      </c>
      <c r="V32" s="305" t="s">
        <v>863</v>
      </c>
      <c r="W32" s="305" t="s">
        <v>863</v>
      </c>
      <c r="X32" s="305" t="s">
        <v>863</v>
      </c>
      <c r="Y32" s="305" t="s">
        <v>863</v>
      </c>
      <c r="Z32" s="305" t="s">
        <v>863</v>
      </c>
      <c r="AA32" s="9"/>
      <c r="AB32" s="10"/>
      <c r="AC32" s="10"/>
      <c r="AD32" s="10"/>
      <c r="AE32" s="138"/>
      <c r="AF32" s="306" t="s">
        <v>238</v>
      </c>
      <c r="AG32" s="306" t="s">
        <v>238</v>
      </c>
      <c r="AH32" s="138" t="s">
        <v>192</v>
      </c>
      <c r="AI32" s="138" t="s">
        <v>192</v>
      </c>
      <c r="AJ32" s="138" t="s">
        <v>192</v>
      </c>
      <c r="AK32" s="108">
        <v>9</v>
      </c>
      <c r="AL32" s="108">
        <v>10</v>
      </c>
      <c r="AM32" s="108">
        <v>8</v>
      </c>
      <c r="AN32" s="115">
        <f t="shared" si="6"/>
        <v>9.5</v>
      </c>
      <c r="AO32" s="11"/>
      <c r="AP32" s="11"/>
      <c r="AQ32" s="14">
        <f t="shared" si="7"/>
        <v>16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SIM</v>
      </c>
      <c r="B33" s="36" t="str">
        <f t="shared" si="0"/>
        <v>SIM</v>
      </c>
      <c r="C33" s="37" t="str">
        <f t="shared" si="1"/>
        <v>NÃO</v>
      </c>
      <c r="D33" s="37" t="str">
        <f t="shared" si="2"/>
        <v>SIM</v>
      </c>
      <c r="E33" s="38" t="str">
        <f t="shared" si="3"/>
        <v>NÃO</v>
      </c>
      <c r="F33" s="75" t="str">
        <f t="shared" si="5"/>
        <v>SIM</v>
      </c>
      <c r="G33" s="4" t="str">
        <f>Inscrição!R41</f>
        <v>Mila Almeida Barboza</v>
      </c>
      <c r="H33" s="39"/>
      <c r="I33" s="135" t="str">
        <f>Inscrição!BG41</f>
        <v>SIM</v>
      </c>
      <c r="J33" s="305" t="s">
        <v>863</v>
      </c>
      <c r="K33" s="305" t="s">
        <v>863</v>
      </c>
      <c r="L33" s="305" t="s">
        <v>863</v>
      </c>
      <c r="M33" s="305" t="s">
        <v>863</v>
      </c>
      <c r="N33" s="305" t="s">
        <v>863</v>
      </c>
      <c r="O33" s="305" t="s">
        <v>863</v>
      </c>
      <c r="P33" s="305" t="s">
        <v>863</v>
      </c>
      <c r="Q33" s="305" t="s">
        <v>863</v>
      </c>
      <c r="R33" s="305" t="s">
        <v>863</v>
      </c>
      <c r="S33" s="305" t="s">
        <v>863</v>
      </c>
      <c r="T33" s="305" t="s">
        <v>863</v>
      </c>
      <c r="U33" s="305" t="s">
        <v>863</v>
      </c>
      <c r="V33" s="305" t="s">
        <v>863</v>
      </c>
      <c r="W33" s="305" t="s">
        <v>863</v>
      </c>
      <c r="X33" s="305" t="s">
        <v>863</v>
      </c>
      <c r="Y33" s="305" t="s">
        <v>863</v>
      </c>
      <c r="Z33" s="305" t="s">
        <v>863</v>
      </c>
      <c r="AA33" s="9"/>
      <c r="AB33" s="10"/>
      <c r="AC33" s="10"/>
      <c r="AD33" s="10"/>
      <c r="AE33" s="138"/>
      <c r="AF33" s="306" t="s">
        <v>238</v>
      </c>
      <c r="AG33" s="306" t="s">
        <v>238</v>
      </c>
      <c r="AH33" s="138" t="s">
        <v>192</v>
      </c>
      <c r="AI33" s="138" t="s">
        <v>192</v>
      </c>
      <c r="AJ33" s="138" t="s">
        <v>192</v>
      </c>
      <c r="AK33" s="108">
        <v>8</v>
      </c>
      <c r="AL33" s="108">
        <v>10</v>
      </c>
      <c r="AM33" s="108">
        <v>8</v>
      </c>
      <c r="AN33" s="115">
        <f t="shared" si="6"/>
        <v>9</v>
      </c>
      <c r="AO33" s="11"/>
      <c r="AP33" s="11"/>
      <c r="AQ33" s="14">
        <f t="shared" si="7"/>
        <v>16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</v>
      </c>
      <c r="BD33" s="76">
        <f t="shared" si="12"/>
        <v>0</v>
      </c>
      <c r="BE33" s="76">
        <v>16</v>
      </c>
    </row>
    <row r="34" spans="1:57" x14ac:dyDescent="0.2">
      <c r="A34" s="35" t="str">
        <f t="shared" si="4"/>
        <v>SIM</v>
      </c>
      <c r="B34" s="36" t="str">
        <f t="shared" si="0"/>
        <v>SIM</v>
      </c>
      <c r="C34" s="37" t="str">
        <f t="shared" si="1"/>
        <v>NÃO</v>
      </c>
      <c r="D34" s="37" t="str">
        <f t="shared" si="2"/>
        <v>SIM</v>
      </c>
      <c r="E34" s="38" t="str">
        <f t="shared" si="3"/>
        <v>NÃO</v>
      </c>
      <c r="F34" s="75" t="str">
        <f t="shared" si="5"/>
        <v>SIM</v>
      </c>
      <c r="G34" s="4" t="str">
        <f>Inscrição!R42</f>
        <v>Taiane Santos Fonseca</v>
      </c>
      <c r="H34" s="39"/>
      <c r="I34" s="135" t="str">
        <f>Inscrição!BG42</f>
        <v>SIM</v>
      </c>
      <c r="J34" s="305" t="s">
        <v>863</v>
      </c>
      <c r="K34" s="305" t="s">
        <v>863</v>
      </c>
      <c r="L34" s="305" t="s">
        <v>863</v>
      </c>
      <c r="M34" s="305" t="s">
        <v>863</v>
      </c>
      <c r="N34" s="305" t="s">
        <v>863</v>
      </c>
      <c r="O34" s="305" t="s">
        <v>863</v>
      </c>
      <c r="P34" s="305" t="s">
        <v>863</v>
      </c>
      <c r="Q34" s="305" t="s">
        <v>863</v>
      </c>
      <c r="R34" s="305" t="s">
        <v>863</v>
      </c>
      <c r="S34" s="305" t="s">
        <v>863</v>
      </c>
      <c r="T34" s="305" t="s">
        <v>863</v>
      </c>
      <c r="U34" s="305" t="s">
        <v>863</v>
      </c>
      <c r="V34" s="305" t="s">
        <v>863</v>
      </c>
      <c r="W34" s="305" t="s">
        <v>863</v>
      </c>
      <c r="X34" s="305" t="s">
        <v>863</v>
      </c>
      <c r="Y34" s="305" t="s">
        <v>863</v>
      </c>
      <c r="Z34" s="305" t="s">
        <v>863</v>
      </c>
      <c r="AA34" s="9"/>
      <c r="AB34" s="10"/>
      <c r="AC34" s="10"/>
      <c r="AD34" s="10"/>
      <c r="AE34" s="138"/>
      <c r="AF34" s="306" t="s">
        <v>238</v>
      </c>
      <c r="AG34" s="306" t="s">
        <v>238</v>
      </c>
      <c r="AH34" s="138" t="s">
        <v>192</v>
      </c>
      <c r="AI34" s="138" t="s">
        <v>192</v>
      </c>
      <c r="AJ34" s="138" t="s">
        <v>192</v>
      </c>
      <c r="AK34" s="108">
        <v>9</v>
      </c>
      <c r="AL34" s="108">
        <v>9</v>
      </c>
      <c r="AM34" s="108">
        <v>9</v>
      </c>
      <c r="AN34" s="115">
        <f t="shared" si="6"/>
        <v>9</v>
      </c>
      <c r="AO34" s="11"/>
      <c r="AP34" s="11"/>
      <c r="AQ34" s="14">
        <f t="shared" si="7"/>
        <v>16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SIM</v>
      </c>
      <c r="B35" s="36" t="str">
        <f t="shared" si="0"/>
        <v>SIM</v>
      </c>
      <c r="C35" s="37" t="str">
        <f t="shared" si="1"/>
        <v>NÃO</v>
      </c>
      <c r="D35" s="37" t="str">
        <f t="shared" si="2"/>
        <v>SIM</v>
      </c>
      <c r="E35" s="38" t="str">
        <f t="shared" si="3"/>
        <v>NÃO</v>
      </c>
      <c r="F35" s="75" t="str">
        <f t="shared" si="5"/>
        <v>SIM</v>
      </c>
      <c r="G35" s="4" t="str">
        <f>Inscrição!R43</f>
        <v>Victoria Santos Da Hora Silva</v>
      </c>
      <c r="H35" s="39"/>
      <c r="I35" s="135" t="str">
        <f>Inscrição!BG43</f>
        <v>SIM</v>
      </c>
      <c r="J35" s="305" t="s">
        <v>863</v>
      </c>
      <c r="K35" s="305" t="s">
        <v>863</v>
      </c>
      <c r="L35" s="305" t="s">
        <v>863</v>
      </c>
      <c r="M35" s="305" t="s">
        <v>863</v>
      </c>
      <c r="N35" s="305" t="s">
        <v>863</v>
      </c>
      <c r="O35" s="305" t="s">
        <v>863</v>
      </c>
      <c r="P35" s="305" t="s">
        <v>193</v>
      </c>
      <c r="Q35" s="305" t="s">
        <v>863</v>
      </c>
      <c r="R35" s="305" t="s">
        <v>863</v>
      </c>
      <c r="S35" s="305" t="s">
        <v>863</v>
      </c>
      <c r="T35" s="305" t="s">
        <v>863</v>
      </c>
      <c r="U35" s="305" t="s">
        <v>863</v>
      </c>
      <c r="V35" s="305" t="s">
        <v>193</v>
      </c>
      <c r="W35" s="305" t="s">
        <v>863</v>
      </c>
      <c r="X35" s="305" t="s">
        <v>863</v>
      </c>
      <c r="Y35" s="305" t="s">
        <v>863</v>
      </c>
      <c r="Z35" s="305" t="s">
        <v>863</v>
      </c>
      <c r="AA35" s="9"/>
      <c r="AB35" s="10"/>
      <c r="AC35" s="10"/>
      <c r="AD35" s="10"/>
      <c r="AE35" s="138"/>
      <c r="AF35" s="306" t="s">
        <v>238</v>
      </c>
      <c r="AG35" s="306" t="s">
        <v>238</v>
      </c>
      <c r="AH35" s="138" t="s">
        <v>192</v>
      </c>
      <c r="AI35" s="138" t="s">
        <v>192</v>
      </c>
      <c r="AJ35" s="138" t="s">
        <v>192</v>
      </c>
      <c r="AK35" s="108">
        <v>8</v>
      </c>
      <c r="AL35" s="108">
        <v>9</v>
      </c>
      <c r="AM35" s="108">
        <v>8</v>
      </c>
      <c r="AN35" s="115">
        <f t="shared" si="6"/>
        <v>8.5</v>
      </c>
      <c r="AO35" s="11"/>
      <c r="AP35" s="11"/>
      <c r="AQ35" s="14">
        <f t="shared" si="7"/>
        <v>14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0.125</v>
      </c>
      <c r="BD35" s="76">
        <f t="shared" si="12"/>
        <v>2</v>
      </c>
      <c r="BE35" s="76">
        <v>16</v>
      </c>
    </row>
    <row r="36" spans="1:57" x14ac:dyDescent="0.2">
      <c r="A36" s="35" t="str">
        <f t="shared" si="4"/>
        <v>SIM</v>
      </c>
      <c r="B36" s="36" t="str">
        <f t="shared" si="0"/>
        <v>SIM</v>
      </c>
      <c r="C36" s="37" t="str">
        <f t="shared" si="1"/>
        <v>NÃO</v>
      </c>
      <c r="D36" s="37" t="str">
        <f t="shared" si="2"/>
        <v>SIM</v>
      </c>
      <c r="E36" s="38" t="str">
        <f t="shared" si="3"/>
        <v>NÃO</v>
      </c>
      <c r="F36" s="75" t="str">
        <f t="shared" si="5"/>
        <v>SIM</v>
      </c>
      <c r="G36" s="4" t="str">
        <f>Inscrição!R44</f>
        <v>Aldeni Barreto Donato</v>
      </c>
      <c r="H36" s="39"/>
      <c r="I36" s="135" t="str">
        <f>Inscrição!BG44</f>
        <v>SIM</v>
      </c>
      <c r="J36" s="305" t="s">
        <v>863</v>
      </c>
      <c r="K36" s="305" t="s">
        <v>863</v>
      </c>
      <c r="L36" s="305" t="s">
        <v>863</v>
      </c>
      <c r="M36" s="305" t="s">
        <v>863</v>
      </c>
      <c r="N36" s="305" t="s">
        <v>863</v>
      </c>
      <c r="O36" s="305" t="s">
        <v>863</v>
      </c>
      <c r="P36" s="305" t="s">
        <v>863</v>
      </c>
      <c r="Q36" s="305" t="s">
        <v>863</v>
      </c>
      <c r="R36" s="305" t="s">
        <v>863</v>
      </c>
      <c r="S36" s="305" t="s">
        <v>863</v>
      </c>
      <c r="T36" s="305" t="s">
        <v>193</v>
      </c>
      <c r="U36" s="305" t="s">
        <v>863</v>
      </c>
      <c r="V36" s="305" t="s">
        <v>863</v>
      </c>
      <c r="W36" s="305" t="s">
        <v>863</v>
      </c>
      <c r="X36" s="305" t="s">
        <v>863</v>
      </c>
      <c r="Y36" s="305" t="s">
        <v>863</v>
      </c>
      <c r="Z36" s="305" t="s">
        <v>863</v>
      </c>
      <c r="AA36" s="9"/>
      <c r="AB36" s="10"/>
      <c r="AC36" s="10"/>
      <c r="AD36" s="10"/>
      <c r="AE36" s="138"/>
      <c r="AF36" s="306" t="s">
        <v>238</v>
      </c>
      <c r="AG36" s="306" t="s">
        <v>238</v>
      </c>
      <c r="AH36" s="138" t="s">
        <v>192</v>
      </c>
      <c r="AI36" s="138" t="s">
        <v>192</v>
      </c>
      <c r="AJ36" s="138" t="s">
        <v>192</v>
      </c>
      <c r="AK36" s="108">
        <v>9</v>
      </c>
      <c r="AL36" s="108">
        <v>9</v>
      </c>
      <c r="AM36" s="108">
        <v>9</v>
      </c>
      <c r="AN36" s="115">
        <f t="shared" si="6"/>
        <v>9</v>
      </c>
      <c r="AO36" s="11"/>
      <c r="AP36" s="11"/>
      <c r="AQ36" s="14">
        <f t="shared" si="7"/>
        <v>15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6.25E-2</v>
      </c>
      <c r="BD36" s="76">
        <f t="shared" si="12"/>
        <v>1</v>
      </c>
      <c r="BE36" s="76">
        <v>16</v>
      </c>
    </row>
    <row r="37" spans="1:57" x14ac:dyDescent="0.2">
      <c r="A37" s="35" t="str">
        <f t="shared" si="4"/>
        <v>SIM</v>
      </c>
      <c r="B37" s="36" t="str">
        <f t="shared" si="0"/>
        <v>SIM</v>
      </c>
      <c r="C37" s="37" t="str">
        <f t="shared" si="1"/>
        <v>NÃO</v>
      </c>
      <c r="D37" s="37" t="str">
        <f t="shared" si="2"/>
        <v>SIM</v>
      </c>
      <c r="E37" s="38" t="str">
        <f t="shared" si="3"/>
        <v>NÃO</v>
      </c>
      <c r="F37" s="75" t="str">
        <f t="shared" si="5"/>
        <v>SIM</v>
      </c>
      <c r="G37" s="4" t="str">
        <f>Inscrição!R45</f>
        <v>Tyala Gabriele Santos Oliveira</v>
      </c>
      <c r="H37" s="39"/>
      <c r="I37" s="135" t="str">
        <f>Inscrição!BG45</f>
        <v>SIM</v>
      </c>
      <c r="J37" s="305" t="s">
        <v>863</v>
      </c>
      <c r="K37" s="305" t="s">
        <v>863</v>
      </c>
      <c r="L37" s="305" t="s">
        <v>863</v>
      </c>
      <c r="M37" s="305" t="s">
        <v>863</v>
      </c>
      <c r="N37" s="305" t="s">
        <v>863</v>
      </c>
      <c r="O37" s="305" t="s">
        <v>863</v>
      </c>
      <c r="P37" s="305" t="s">
        <v>863</v>
      </c>
      <c r="Q37" s="305" t="s">
        <v>863</v>
      </c>
      <c r="R37" s="305" t="s">
        <v>193</v>
      </c>
      <c r="S37" s="305" t="s">
        <v>863</v>
      </c>
      <c r="T37" s="305" t="s">
        <v>863</v>
      </c>
      <c r="U37" s="305" t="s">
        <v>863</v>
      </c>
      <c r="V37" s="305" t="s">
        <v>863</v>
      </c>
      <c r="W37" s="305" t="s">
        <v>863</v>
      </c>
      <c r="X37" s="305" t="s">
        <v>863</v>
      </c>
      <c r="Y37" s="305" t="s">
        <v>863</v>
      </c>
      <c r="Z37" s="305" t="s">
        <v>863</v>
      </c>
      <c r="AA37" s="9"/>
      <c r="AB37" s="10"/>
      <c r="AC37" s="10"/>
      <c r="AD37" s="10"/>
      <c r="AE37" s="138"/>
      <c r="AF37" s="306" t="s">
        <v>238</v>
      </c>
      <c r="AG37" s="306" t="s">
        <v>238</v>
      </c>
      <c r="AH37" s="138" t="s">
        <v>192</v>
      </c>
      <c r="AI37" s="138" t="s">
        <v>192</v>
      </c>
      <c r="AJ37" s="138" t="s">
        <v>192</v>
      </c>
      <c r="AK37" s="108">
        <v>8</v>
      </c>
      <c r="AL37" s="108">
        <v>8</v>
      </c>
      <c r="AM37" s="108">
        <v>8</v>
      </c>
      <c r="AN37" s="115">
        <f t="shared" si="6"/>
        <v>8</v>
      </c>
      <c r="AO37" s="11"/>
      <c r="AP37" s="11"/>
      <c r="AQ37" s="14">
        <f t="shared" si="7"/>
        <v>15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6.25E-2</v>
      </c>
      <c r="BD37" s="76">
        <f t="shared" si="12"/>
        <v>1</v>
      </c>
      <c r="BE37" s="76">
        <v>16</v>
      </c>
    </row>
    <row r="38" spans="1:57" x14ac:dyDescent="0.2">
      <c r="A38" s="35" t="str">
        <f t="shared" si="4"/>
        <v>SIM</v>
      </c>
      <c r="B38" s="36" t="str">
        <f t="shared" si="0"/>
        <v>SIM</v>
      </c>
      <c r="C38" s="37" t="str">
        <f t="shared" si="1"/>
        <v>NÃO</v>
      </c>
      <c r="D38" s="37" t="str">
        <f t="shared" si="2"/>
        <v>SIM</v>
      </c>
      <c r="E38" s="38" t="str">
        <f t="shared" si="3"/>
        <v>NÃO</v>
      </c>
      <c r="F38" s="75" t="str">
        <f t="shared" si="5"/>
        <v>SIM</v>
      </c>
      <c r="G38" s="4" t="str">
        <f>Inscrição!R46</f>
        <v>Synthia Mayara Herculano da Silva</v>
      </c>
      <c r="H38" s="39"/>
      <c r="I38" s="135" t="str">
        <f>Inscrição!BG46</f>
        <v>SIM</v>
      </c>
      <c r="J38" s="305" t="s">
        <v>863</v>
      </c>
      <c r="K38" s="305" t="s">
        <v>863</v>
      </c>
      <c r="L38" s="305" t="s">
        <v>863</v>
      </c>
      <c r="M38" s="305" t="s">
        <v>863</v>
      </c>
      <c r="N38" s="305" t="s">
        <v>863</v>
      </c>
      <c r="O38" s="305" t="s">
        <v>863</v>
      </c>
      <c r="P38" s="305" t="s">
        <v>863</v>
      </c>
      <c r="Q38" s="305" t="s">
        <v>863</v>
      </c>
      <c r="R38" s="305" t="s">
        <v>863</v>
      </c>
      <c r="S38" s="305" t="s">
        <v>863</v>
      </c>
      <c r="T38" s="305" t="s">
        <v>863</v>
      </c>
      <c r="U38" s="305" t="s">
        <v>863</v>
      </c>
      <c r="V38" s="305" t="s">
        <v>863</v>
      </c>
      <c r="W38" s="305" t="s">
        <v>863</v>
      </c>
      <c r="X38" s="305" t="s">
        <v>863</v>
      </c>
      <c r="Y38" s="305" t="s">
        <v>863</v>
      </c>
      <c r="Z38" s="305" t="s">
        <v>863</v>
      </c>
      <c r="AA38" s="9"/>
      <c r="AB38" s="10"/>
      <c r="AC38" s="10"/>
      <c r="AD38" s="10"/>
      <c r="AE38" s="138"/>
      <c r="AF38" s="306" t="s">
        <v>238</v>
      </c>
      <c r="AG38" s="306" t="s">
        <v>238</v>
      </c>
      <c r="AH38" s="138" t="s">
        <v>192</v>
      </c>
      <c r="AI38" s="138" t="s">
        <v>192</v>
      </c>
      <c r="AJ38" s="138" t="s">
        <v>192</v>
      </c>
      <c r="AK38" s="108">
        <v>8</v>
      </c>
      <c r="AL38" s="108">
        <v>9</v>
      </c>
      <c r="AM38" s="108">
        <v>8</v>
      </c>
      <c r="AN38" s="115">
        <f t="shared" si="6"/>
        <v>8.5</v>
      </c>
      <c r="AO38" s="11"/>
      <c r="AP38" s="11"/>
      <c r="AQ38" s="14">
        <f t="shared" si="7"/>
        <v>16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SIM</v>
      </c>
      <c r="B39" s="36" t="str">
        <f t="shared" si="0"/>
        <v>SIM</v>
      </c>
      <c r="C39" s="37" t="str">
        <f t="shared" si="1"/>
        <v>NÃO</v>
      </c>
      <c r="D39" s="37" t="str">
        <f t="shared" si="2"/>
        <v>SIM</v>
      </c>
      <c r="E39" s="38" t="str">
        <f t="shared" si="3"/>
        <v>NÃO</v>
      </c>
      <c r="F39" s="75" t="str">
        <f t="shared" si="5"/>
        <v>SIM</v>
      </c>
      <c r="G39" s="4" t="str">
        <f>Inscrição!R47</f>
        <v>Andrêsa Brito Pereira</v>
      </c>
      <c r="H39" s="39"/>
      <c r="I39" s="135" t="str">
        <f>Inscrição!BG47</f>
        <v>SIM</v>
      </c>
      <c r="J39" s="305" t="s">
        <v>863</v>
      </c>
      <c r="K39" s="305" t="s">
        <v>863</v>
      </c>
      <c r="L39" s="305" t="s">
        <v>863</v>
      </c>
      <c r="M39" s="305" t="s">
        <v>863</v>
      </c>
      <c r="N39" s="305" t="s">
        <v>863</v>
      </c>
      <c r="O39" s="305" t="s">
        <v>863</v>
      </c>
      <c r="P39" s="305" t="s">
        <v>863</v>
      </c>
      <c r="Q39" s="305" t="s">
        <v>863</v>
      </c>
      <c r="R39" s="305" t="s">
        <v>863</v>
      </c>
      <c r="S39" s="305" t="s">
        <v>863</v>
      </c>
      <c r="T39" s="305" t="s">
        <v>863</v>
      </c>
      <c r="U39" s="305" t="s">
        <v>863</v>
      </c>
      <c r="V39" s="305" t="s">
        <v>863</v>
      </c>
      <c r="W39" s="305" t="s">
        <v>863</v>
      </c>
      <c r="X39" s="305" t="s">
        <v>863</v>
      </c>
      <c r="Y39" s="305" t="s">
        <v>863</v>
      </c>
      <c r="Z39" s="305" t="s">
        <v>863</v>
      </c>
      <c r="AA39" s="9"/>
      <c r="AB39" s="10"/>
      <c r="AC39" s="10"/>
      <c r="AD39" s="10"/>
      <c r="AE39" s="138"/>
      <c r="AF39" s="306" t="s">
        <v>238</v>
      </c>
      <c r="AG39" s="306" t="s">
        <v>238</v>
      </c>
      <c r="AH39" s="138" t="s">
        <v>192</v>
      </c>
      <c r="AI39" s="138" t="s">
        <v>192</v>
      </c>
      <c r="AJ39" s="138" t="s">
        <v>192</v>
      </c>
      <c r="AK39" s="108">
        <v>8</v>
      </c>
      <c r="AL39" s="108">
        <v>8</v>
      </c>
      <c r="AM39" s="108">
        <v>8</v>
      </c>
      <c r="AN39" s="115">
        <f t="shared" si="6"/>
        <v>8</v>
      </c>
      <c r="AO39" s="11"/>
      <c r="AP39" s="11"/>
      <c r="AQ39" s="14">
        <f t="shared" si="7"/>
        <v>16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</v>
      </c>
      <c r="BD39" s="76">
        <f t="shared" si="12"/>
        <v>0</v>
      </c>
      <c r="BE39" s="76">
        <v>16</v>
      </c>
    </row>
    <row r="40" spans="1:57" x14ac:dyDescent="0.2">
      <c r="A40" s="35" t="str">
        <f t="shared" si="4"/>
        <v>SIM</v>
      </c>
      <c r="B40" s="36" t="str">
        <f t="shared" si="0"/>
        <v>SIM</v>
      </c>
      <c r="C40" s="37" t="str">
        <f t="shared" si="1"/>
        <v>NÃO</v>
      </c>
      <c r="D40" s="37" t="str">
        <f t="shared" si="2"/>
        <v>SIM</v>
      </c>
      <c r="E40" s="38" t="str">
        <f t="shared" si="3"/>
        <v>NÃO</v>
      </c>
      <c r="F40" s="75" t="str">
        <f t="shared" si="5"/>
        <v>SIM</v>
      </c>
      <c r="G40" s="4" t="str">
        <f>Inscrição!R48</f>
        <v xml:space="preserve">susana ribeiro gomes </v>
      </c>
      <c r="H40" s="39"/>
      <c r="I40" s="135" t="str">
        <f>Inscrição!BG48</f>
        <v>SIM</v>
      </c>
      <c r="J40" s="305" t="s">
        <v>863</v>
      </c>
      <c r="K40" s="305" t="s">
        <v>863</v>
      </c>
      <c r="L40" s="305" t="s">
        <v>863</v>
      </c>
      <c r="M40" s="305" t="s">
        <v>863</v>
      </c>
      <c r="N40" s="305" t="s">
        <v>863</v>
      </c>
      <c r="O40" s="305" t="s">
        <v>193</v>
      </c>
      <c r="P40" s="305" t="s">
        <v>863</v>
      </c>
      <c r="Q40" s="305" t="s">
        <v>863</v>
      </c>
      <c r="R40" s="305" t="s">
        <v>863</v>
      </c>
      <c r="S40" s="305" t="s">
        <v>863</v>
      </c>
      <c r="T40" s="305" t="s">
        <v>863</v>
      </c>
      <c r="U40" s="305" t="s">
        <v>863</v>
      </c>
      <c r="V40" s="305" t="s">
        <v>193</v>
      </c>
      <c r="W40" s="305" t="s">
        <v>863</v>
      </c>
      <c r="X40" s="305" t="s">
        <v>863</v>
      </c>
      <c r="Y40" s="305" t="s">
        <v>863</v>
      </c>
      <c r="Z40" s="305" t="s">
        <v>863</v>
      </c>
      <c r="AA40" s="9"/>
      <c r="AB40" s="10"/>
      <c r="AC40" s="10"/>
      <c r="AD40" s="10"/>
      <c r="AE40" s="138"/>
      <c r="AF40" s="306" t="s">
        <v>238</v>
      </c>
      <c r="AG40" s="306" t="s">
        <v>238</v>
      </c>
      <c r="AH40" s="138" t="s">
        <v>192</v>
      </c>
      <c r="AI40" s="138" t="s">
        <v>192</v>
      </c>
      <c r="AJ40" s="138" t="s">
        <v>192</v>
      </c>
      <c r="AK40" s="108">
        <v>8</v>
      </c>
      <c r="AL40" s="108">
        <v>9</v>
      </c>
      <c r="AM40" s="108">
        <v>8</v>
      </c>
      <c r="AN40" s="115">
        <f t="shared" si="6"/>
        <v>8.5</v>
      </c>
      <c r="AO40" s="11"/>
      <c r="AP40" s="11"/>
      <c r="AQ40" s="14">
        <f t="shared" si="7"/>
        <v>14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0.125</v>
      </c>
      <c r="BD40" s="76">
        <f t="shared" si="12"/>
        <v>2</v>
      </c>
      <c r="BE40" s="76">
        <v>16</v>
      </c>
    </row>
    <row r="41" spans="1:57" x14ac:dyDescent="0.2">
      <c r="A41" s="35" t="str">
        <f t="shared" si="4"/>
        <v>SIM</v>
      </c>
      <c r="B41" s="36" t="str">
        <f t="shared" si="0"/>
        <v>SIM</v>
      </c>
      <c r="C41" s="37" t="str">
        <f t="shared" si="1"/>
        <v>NÃO</v>
      </c>
      <c r="D41" s="37" t="str">
        <f t="shared" si="2"/>
        <v>SIM</v>
      </c>
      <c r="E41" s="38" t="str">
        <f t="shared" si="3"/>
        <v>NÃO</v>
      </c>
      <c r="F41" s="75" t="str">
        <f t="shared" si="5"/>
        <v>SIM</v>
      </c>
      <c r="G41" s="4" t="str">
        <f>Inscrição!R49</f>
        <v>Juliane Barbosa Mota</v>
      </c>
      <c r="H41" s="39"/>
      <c r="I41" s="135" t="str">
        <f>Inscrição!BG49</f>
        <v>SIM</v>
      </c>
      <c r="J41" s="305" t="s">
        <v>863</v>
      </c>
      <c r="K41" s="305" t="s">
        <v>863</v>
      </c>
      <c r="L41" s="305" t="s">
        <v>863</v>
      </c>
      <c r="M41" s="305" t="s">
        <v>863</v>
      </c>
      <c r="N41" s="305" t="s">
        <v>863</v>
      </c>
      <c r="O41" s="305" t="s">
        <v>863</v>
      </c>
      <c r="P41" s="305" t="s">
        <v>863</v>
      </c>
      <c r="Q41" s="305" t="s">
        <v>863</v>
      </c>
      <c r="R41" s="305" t="s">
        <v>863</v>
      </c>
      <c r="S41" s="305" t="s">
        <v>863</v>
      </c>
      <c r="T41" s="305" t="s">
        <v>863</v>
      </c>
      <c r="U41" s="305" t="s">
        <v>863</v>
      </c>
      <c r="V41" s="305" t="s">
        <v>863</v>
      </c>
      <c r="W41" s="305" t="s">
        <v>863</v>
      </c>
      <c r="X41" s="305" t="s">
        <v>193</v>
      </c>
      <c r="Y41" s="305" t="s">
        <v>863</v>
      </c>
      <c r="Z41" s="305" t="s">
        <v>863</v>
      </c>
      <c r="AA41" s="9"/>
      <c r="AB41" s="10"/>
      <c r="AC41" s="10"/>
      <c r="AD41" s="10"/>
      <c r="AE41" s="138"/>
      <c r="AF41" s="306" t="s">
        <v>238</v>
      </c>
      <c r="AG41" s="306" t="s">
        <v>238</v>
      </c>
      <c r="AH41" s="138" t="s">
        <v>192</v>
      </c>
      <c r="AI41" s="138" t="s">
        <v>192</v>
      </c>
      <c r="AJ41" s="138" t="s">
        <v>192</v>
      </c>
      <c r="AK41" s="108">
        <v>7</v>
      </c>
      <c r="AL41" s="108">
        <v>8</v>
      </c>
      <c r="AM41" s="108">
        <v>7</v>
      </c>
      <c r="AN41" s="115">
        <f t="shared" si="6"/>
        <v>7.5</v>
      </c>
      <c r="AO41" s="11"/>
      <c r="AP41" s="11"/>
      <c r="AQ41" s="14">
        <f t="shared" si="7"/>
        <v>15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6.25E-2</v>
      </c>
      <c r="BD41" s="76">
        <f t="shared" si="12"/>
        <v>1</v>
      </c>
      <c r="BE41" s="76">
        <v>16</v>
      </c>
    </row>
    <row r="42" spans="1:57" x14ac:dyDescent="0.2">
      <c r="A42" s="35" t="str">
        <f t="shared" si="4"/>
        <v>SIM</v>
      </c>
      <c r="B42" s="36" t="str">
        <f t="shared" si="0"/>
        <v>SIM</v>
      </c>
      <c r="C42" s="37" t="str">
        <f t="shared" si="1"/>
        <v>NÃO</v>
      </c>
      <c r="D42" s="37" t="str">
        <f t="shared" si="2"/>
        <v>SIM</v>
      </c>
      <c r="E42" s="38" t="str">
        <f t="shared" si="3"/>
        <v>NÃO</v>
      </c>
      <c r="F42" s="75" t="str">
        <f t="shared" si="5"/>
        <v>SIM</v>
      </c>
      <c r="G42" s="4" t="str">
        <f>Inscrição!R50</f>
        <v>Amilton Santos dos Reis</v>
      </c>
      <c r="H42" s="39"/>
      <c r="I42" s="135" t="str">
        <f>Inscrição!BG50</f>
        <v>SIM</v>
      </c>
      <c r="J42" s="305" t="s">
        <v>193</v>
      </c>
      <c r="K42" s="305" t="s">
        <v>863</v>
      </c>
      <c r="L42" s="305" t="s">
        <v>863</v>
      </c>
      <c r="M42" s="305" t="s">
        <v>863</v>
      </c>
      <c r="N42" s="305" t="s">
        <v>863</v>
      </c>
      <c r="O42" s="305" t="s">
        <v>863</v>
      </c>
      <c r="P42" s="305" t="s">
        <v>863</v>
      </c>
      <c r="Q42" s="305" t="s">
        <v>863</v>
      </c>
      <c r="R42" s="305" t="s">
        <v>863</v>
      </c>
      <c r="S42" s="305" t="s">
        <v>863</v>
      </c>
      <c r="T42" s="305" t="s">
        <v>863</v>
      </c>
      <c r="U42" s="305" t="s">
        <v>863</v>
      </c>
      <c r="V42" s="305" t="s">
        <v>863</v>
      </c>
      <c r="W42" s="305" t="s">
        <v>863</v>
      </c>
      <c r="X42" s="305" t="s">
        <v>863</v>
      </c>
      <c r="Y42" s="305" t="s">
        <v>863</v>
      </c>
      <c r="Z42" s="305" t="s">
        <v>863</v>
      </c>
      <c r="AA42" s="9"/>
      <c r="AB42" s="10"/>
      <c r="AC42" s="10"/>
      <c r="AD42" s="10"/>
      <c r="AE42" s="138"/>
      <c r="AF42" s="306" t="s">
        <v>238</v>
      </c>
      <c r="AG42" s="306" t="s">
        <v>238</v>
      </c>
      <c r="AH42" s="138" t="s">
        <v>192</v>
      </c>
      <c r="AI42" s="138" t="s">
        <v>192</v>
      </c>
      <c r="AJ42" s="138" t="s">
        <v>192</v>
      </c>
      <c r="AK42" s="108">
        <v>8</v>
      </c>
      <c r="AL42" s="108">
        <v>8</v>
      </c>
      <c r="AM42" s="108">
        <v>7</v>
      </c>
      <c r="AN42" s="115">
        <f t="shared" si="6"/>
        <v>8</v>
      </c>
      <c r="AO42" s="11"/>
      <c r="AP42" s="11"/>
      <c r="AQ42" s="14">
        <f t="shared" si="7"/>
        <v>15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6.25E-2</v>
      </c>
      <c r="BD42" s="76">
        <f t="shared" si="12"/>
        <v>1</v>
      </c>
      <c r="BE42" s="76">
        <v>16</v>
      </c>
    </row>
    <row r="43" spans="1:57" x14ac:dyDescent="0.2">
      <c r="A43" s="35" t="str">
        <f t="shared" si="4"/>
        <v>SIM</v>
      </c>
      <c r="B43" s="36" t="str">
        <f t="shared" si="0"/>
        <v>SIM</v>
      </c>
      <c r="C43" s="37" t="str">
        <f t="shared" si="1"/>
        <v>NÃO</v>
      </c>
      <c r="D43" s="37" t="str">
        <f t="shared" si="2"/>
        <v>SIM</v>
      </c>
      <c r="E43" s="38" t="str">
        <f t="shared" si="3"/>
        <v>NÃO</v>
      </c>
      <c r="F43" s="75" t="str">
        <f t="shared" si="5"/>
        <v>SIM</v>
      </c>
      <c r="G43" s="4" t="str">
        <f>Inscrição!R51</f>
        <v>Caio Magno Mercuri Borges</v>
      </c>
      <c r="H43" s="39"/>
      <c r="I43" s="135" t="str">
        <f>Inscrição!BG51</f>
        <v>SIM</v>
      </c>
      <c r="J43" s="305" t="s">
        <v>863</v>
      </c>
      <c r="K43" s="305" t="s">
        <v>863</v>
      </c>
      <c r="L43" s="305" t="s">
        <v>863</v>
      </c>
      <c r="M43" s="305" t="s">
        <v>863</v>
      </c>
      <c r="N43" s="305" t="s">
        <v>863</v>
      </c>
      <c r="O43" s="305" t="s">
        <v>863</v>
      </c>
      <c r="P43" s="305" t="s">
        <v>863</v>
      </c>
      <c r="Q43" s="305" t="s">
        <v>863</v>
      </c>
      <c r="R43" s="305" t="s">
        <v>863</v>
      </c>
      <c r="S43" s="305" t="s">
        <v>863</v>
      </c>
      <c r="T43" s="305" t="s">
        <v>863</v>
      </c>
      <c r="U43" s="305" t="s">
        <v>863</v>
      </c>
      <c r="V43" s="305" t="s">
        <v>863</v>
      </c>
      <c r="W43" s="305" t="s">
        <v>863</v>
      </c>
      <c r="X43" s="305" t="s">
        <v>863</v>
      </c>
      <c r="Y43" s="305" t="s">
        <v>863</v>
      </c>
      <c r="Z43" s="305" t="s">
        <v>863</v>
      </c>
      <c r="AA43" s="9"/>
      <c r="AB43" s="10"/>
      <c r="AC43" s="10"/>
      <c r="AD43" s="10"/>
      <c r="AE43" s="138"/>
      <c r="AF43" s="306" t="s">
        <v>238</v>
      </c>
      <c r="AG43" s="306" t="s">
        <v>238</v>
      </c>
      <c r="AH43" s="138" t="s">
        <v>192</v>
      </c>
      <c r="AI43" s="138" t="s">
        <v>192</v>
      </c>
      <c r="AJ43" s="138" t="s">
        <v>192</v>
      </c>
      <c r="AK43" s="108">
        <v>9</v>
      </c>
      <c r="AL43" s="108">
        <v>9</v>
      </c>
      <c r="AM43" s="108">
        <v>9</v>
      </c>
      <c r="AN43" s="115">
        <f t="shared" si="6"/>
        <v>9</v>
      </c>
      <c r="AO43" s="11"/>
      <c r="AP43" s="11"/>
      <c r="AQ43" s="14">
        <f t="shared" si="7"/>
        <v>16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7" x14ac:dyDescent="0.2">
      <c r="A44" s="35" t="str">
        <f t="shared" si="4"/>
        <v>SIM</v>
      </c>
      <c r="B44" s="36" t="str">
        <f t="shared" si="0"/>
        <v>SIM</v>
      </c>
      <c r="C44" s="37" t="str">
        <f t="shared" si="1"/>
        <v>NÃO</v>
      </c>
      <c r="D44" s="37" t="str">
        <f t="shared" si="2"/>
        <v>SIM</v>
      </c>
      <c r="E44" s="38" t="str">
        <f t="shared" si="3"/>
        <v>NÃO</v>
      </c>
      <c r="F44" s="75" t="str">
        <f t="shared" si="5"/>
        <v>SIM</v>
      </c>
      <c r="G44" s="4" t="str">
        <f>Inscrição!R52</f>
        <v>Adailson Jeus da Silva</v>
      </c>
      <c r="H44" s="39"/>
      <c r="I44" s="135" t="str">
        <f>Inscrição!BG52</f>
        <v>SIM</v>
      </c>
      <c r="J44" s="305" t="s">
        <v>863</v>
      </c>
      <c r="K44" s="305" t="s">
        <v>863</v>
      </c>
      <c r="L44" s="305" t="s">
        <v>863</v>
      </c>
      <c r="M44" s="305" t="s">
        <v>863</v>
      </c>
      <c r="N44" s="305" t="s">
        <v>863</v>
      </c>
      <c r="O44" s="305" t="s">
        <v>863</v>
      </c>
      <c r="P44" s="305" t="s">
        <v>863</v>
      </c>
      <c r="Q44" s="305" t="s">
        <v>863</v>
      </c>
      <c r="R44" s="305" t="s">
        <v>863</v>
      </c>
      <c r="S44" s="305" t="s">
        <v>863</v>
      </c>
      <c r="T44" s="305" t="s">
        <v>863</v>
      </c>
      <c r="U44" s="305" t="s">
        <v>863</v>
      </c>
      <c r="V44" s="305" t="s">
        <v>863</v>
      </c>
      <c r="W44" s="305" t="s">
        <v>863</v>
      </c>
      <c r="X44" s="305" t="s">
        <v>193</v>
      </c>
      <c r="Y44" s="305" t="s">
        <v>863</v>
      </c>
      <c r="Z44" s="305" t="s">
        <v>863</v>
      </c>
      <c r="AA44" s="9"/>
      <c r="AB44" s="10"/>
      <c r="AC44" s="10"/>
      <c r="AD44" s="10"/>
      <c r="AE44" s="138"/>
      <c r="AF44" s="306" t="s">
        <v>238</v>
      </c>
      <c r="AG44" s="306" t="s">
        <v>238</v>
      </c>
      <c r="AH44" s="138" t="s">
        <v>192</v>
      </c>
      <c r="AI44" s="138" t="s">
        <v>192</v>
      </c>
      <c r="AJ44" s="138" t="s">
        <v>192</v>
      </c>
      <c r="AK44" s="108">
        <v>9</v>
      </c>
      <c r="AL44" s="108">
        <v>7</v>
      </c>
      <c r="AM44" s="108">
        <v>9</v>
      </c>
      <c r="AN44" s="115">
        <f t="shared" si="6"/>
        <v>8</v>
      </c>
      <c r="AO44" s="11"/>
      <c r="AP44" s="11"/>
      <c r="AQ44" s="14">
        <f t="shared" si="7"/>
        <v>15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6.25E-2</v>
      </c>
      <c r="BD44" s="76">
        <f t="shared" si="12"/>
        <v>1</v>
      </c>
      <c r="BE44" s="76">
        <v>16</v>
      </c>
    </row>
    <row r="45" spans="1:57" s="57" customFormat="1" x14ac:dyDescent="0.2">
      <c r="A45" s="35" t="str">
        <f t="shared" si="4"/>
        <v>SIM</v>
      </c>
      <c r="B45" s="36" t="str">
        <f t="shared" si="0"/>
        <v>SIM</v>
      </c>
      <c r="C45" s="37" t="str">
        <f t="shared" si="1"/>
        <v>NÃO</v>
      </c>
      <c r="D45" s="37" t="str">
        <f t="shared" si="2"/>
        <v>SIM</v>
      </c>
      <c r="E45" s="38" t="str">
        <f t="shared" si="3"/>
        <v>NÃO</v>
      </c>
      <c r="F45" s="75" t="str">
        <f t="shared" si="5"/>
        <v>SIM</v>
      </c>
      <c r="G45" s="4" t="str">
        <f>Inscrição!R53</f>
        <v>Eliezer Santos Nascimento</v>
      </c>
      <c r="H45" s="39"/>
      <c r="I45" s="135" t="str">
        <f>Inscrição!BG53</f>
        <v>SIM</v>
      </c>
      <c r="J45" s="305" t="s">
        <v>863</v>
      </c>
      <c r="K45" s="305" t="s">
        <v>863</v>
      </c>
      <c r="L45" s="305" t="s">
        <v>863</v>
      </c>
      <c r="M45" s="305" t="s">
        <v>863</v>
      </c>
      <c r="N45" s="305" t="s">
        <v>863</v>
      </c>
      <c r="O45" s="305" t="s">
        <v>863</v>
      </c>
      <c r="P45" s="305" t="s">
        <v>863</v>
      </c>
      <c r="Q45" s="305" t="s">
        <v>863</v>
      </c>
      <c r="R45" s="305" t="s">
        <v>863</v>
      </c>
      <c r="S45" s="305" t="s">
        <v>863</v>
      </c>
      <c r="T45" s="305" t="s">
        <v>863</v>
      </c>
      <c r="U45" s="305" t="s">
        <v>863</v>
      </c>
      <c r="V45" s="305" t="s">
        <v>863</v>
      </c>
      <c r="W45" s="305" t="s">
        <v>863</v>
      </c>
      <c r="X45" s="305" t="s">
        <v>863</v>
      </c>
      <c r="Y45" s="305" t="s">
        <v>863</v>
      </c>
      <c r="Z45" s="305" t="s">
        <v>863</v>
      </c>
      <c r="AA45" s="9"/>
      <c r="AB45" s="10"/>
      <c r="AC45" s="10"/>
      <c r="AD45" s="10"/>
      <c r="AE45" s="138"/>
      <c r="AF45" s="306" t="s">
        <v>238</v>
      </c>
      <c r="AG45" s="306" t="s">
        <v>238</v>
      </c>
      <c r="AH45" s="138" t="s">
        <v>192</v>
      </c>
      <c r="AI45" s="138" t="s">
        <v>192</v>
      </c>
      <c r="AJ45" s="138" t="s">
        <v>192</v>
      </c>
      <c r="AK45" s="108">
        <v>9</v>
      </c>
      <c r="AL45" s="108">
        <v>7</v>
      </c>
      <c r="AM45" s="108">
        <v>9</v>
      </c>
      <c r="AN45" s="115">
        <f t="shared" si="6"/>
        <v>8</v>
      </c>
      <c r="AO45" s="11"/>
      <c r="AP45" s="11"/>
      <c r="AQ45" s="14">
        <f t="shared" si="7"/>
        <v>16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0</v>
      </c>
      <c r="BD45" s="76">
        <f t="shared" si="12"/>
        <v>0</v>
      </c>
      <c r="BE45" s="76">
        <v>16</v>
      </c>
    </row>
    <row r="46" spans="1:57" x14ac:dyDescent="0.2">
      <c r="A46" s="35" t="str">
        <f t="shared" si="4"/>
        <v>SIM</v>
      </c>
      <c r="B46" s="36" t="str">
        <f t="shared" si="0"/>
        <v>SIM</v>
      </c>
      <c r="C46" s="37" t="str">
        <f t="shared" si="1"/>
        <v>NÃO</v>
      </c>
      <c r="D46" s="37" t="str">
        <f t="shared" si="2"/>
        <v>SIM</v>
      </c>
      <c r="E46" s="38" t="str">
        <f t="shared" si="3"/>
        <v>NÃO</v>
      </c>
      <c r="F46" s="75" t="str">
        <f t="shared" si="5"/>
        <v>SIM</v>
      </c>
      <c r="G46" s="4" t="str">
        <f>Inscrição!R54</f>
        <v>Silas Lopes Santos Moreira</v>
      </c>
      <c r="H46" s="39"/>
      <c r="I46" s="135" t="str">
        <f>Inscrição!BG54</f>
        <v>SIM</v>
      </c>
      <c r="J46" s="305" t="s">
        <v>863</v>
      </c>
      <c r="K46" s="305" t="s">
        <v>863</v>
      </c>
      <c r="L46" s="305" t="s">
        <v>863</v>
      </c>
      <c r="M46" s="305" t="s">
        <v>863</v>
      </c>
      <c r="N46" s="305" t="s">
        <v>863</v>
      </c>
      <c r="O46" s="305" t="s">
        <v>863</v>
      </c>
      <c r="P46" s="305" t="s">
        <v>863</v>
      </c>
      <c r="Q46" s="305" t="s">
        <v>863</v>
      </c>
      <c r="R46" s="305" t="s">
        <v>863</v>
      </c>
      <c r="S46" s="305" t="s">
        <v>863</v>
      </c>
      <c r="T46" s="305" t="s">
        <v>863</v>
      </c>
      <c r="U46" s="305" t="s">
        <v>863</v>
      </c>
      <c r="V46" s="305" t="s">
        <v>863</v>
      </c>
      <c r="W46" s="305" t="s">
        <v>863</v>
      </c>
      <c r="X46" s="305" t="s">
        <v>193</v>
      </c>
      <c r="Y46" s="305" t="s">
        <v>193</v>
      </c>
      <c r="Z46" s="305" t="s">
        <v>863</v>
      </c>
      <c r="AA46" s="9"/>
      <c r="AB46" s="10"/>
      <c r="AC46" s="10"/>
      <c r="AD46" s="10"/>
      <c r="AE46" s="138"/>
      <c r="AF46" s="306" t="s">
        <v>238</v>
      </c>
      <c r="AG46" s="306" t="s">
        <v>238</v>
      </c>
      <c r="AH46" s="138" t="s">
        <v>192</v>
      </c>
      <c r="AI46" s="138" t="s">
        <v>192</v>
      </c>
      <c r="AJ46" s="138" t="s">
        <v>192</v>
      </c>
      <c r="AK46" s="108">
        <v>8</v>
      </c>
      <c r="AL46" s="108">
        <v>9</v>
      </c>
      <c r="AM46" s="108">
        <v>8</v>
      </c>
      <c r="AN46" s="115">
        <f t="shared" si="6"/>
        <v>8.5</v>
      </c>
      <c r="AO46" s="11"/>
      <c r="AP46" s="11"/>
      <c r="AQ46" s="14">
        <f t="shared" si="7"/>
        <v>14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0.125</v>
      </c>
      <c r="BD46" s="76">
        <f t="shared" si="12"/>
        <v>2</v>
      </c>
      <c r="BE46" s="76">
        <v>16</v>
      </c>
    </row>
    <row r="47" spans="1:57" x14ac:dyDescent="0.2">
      <c r="A47" s="35" t="str">
        <f t="shared" si="4"/>
        <v>SIM</v>
      </c>
      <c r="B47" s="36" t="str">
        <f t="shared" si="0"/>
        <v>SIM</v>
      </c>
      <c r="C47" s="37" t="str">
        <f t="shared" si="1"/>
        <v>NÃO</v>
      </c>
      <c r="D47" s="37" t="str">
        <f t="shared" si="2"/>
        <v>SIM</v>
      </c>
      <c r="E47" s="38" t="str">
        <f t="shared" si="3"/>
        <v>NÃO</v>
      </c>
      <c r="F47" s="75" t="str">
        <f t="shared" si="5"/>
        <v>SIM</v>
      </c>
      <c r="G47" s="4" t="str">
        <f>Inscrição!R55</f>
        <v>Igor da Silva Paixao</v>
      </c>
      <c r="H47" s="39"/>
      <c r="I47" s="135" t="str">
        <f>Inscrição!BG55</f>
        <v>SIM</v>
      </c>
      <c r="J47" s="305" t="s">
        <v>863</v>
      </c>
      <c r="K47" s="305" t="s">
        <v>863</v>
      </c>
      <c r="L47" s="305" t="s">
        <v>863</v>
      </c>
      <c r="M47" s="305" t="s">
        <v>863</v>
      </c>
      <c r="N47" s="305" t="s">
        <v>863</v>
      </c>
      <c r="O47" s="305" t="s">
        <v>863</v>
      </c>
      <c r="P47" s="305" t="s">
        <v>863</v>
      </c>
      <c r="Q47" s="305" t="s">
        <v>863</v>
      </c>
      <c r="R47" s="305" t="s">
        <v>863</v>
      </c>
      <c r="S47" s="305" t="s">
        <v>863</v>
      </c>
      <c r="T47" s="305" t="s">
        <v>863</v>
      </c>
      <c r="U47" s="305" t="s">
        <v>863</v>
      </c>
      <c r="V47" s="305" t="s">
        <v>863</v>
      </c>
      <c r="W47" s="305" t="s">
        <v>863</v>
      </c>
      <c r="X47" s="305" t="s">
        <v>863</v>
      </c>
      <c r="Y47" s="305" t="s">
        <v>863</v>
      </c>
      <c r="Z47" s="305" t="s">
        <v>863</v>
      </c>
      <c r="AA47" s="9"/>
      <c r="AB47" s="10"/>
      <c r="AC47" s="10"/>
      <c r="AD47" s="10"/>
      <c r="AE47" s="138"/>
      <c r="AF47" s="306" t="s">
        <v>238</v>
      </c>
      <c r="AG47" s="306" t="s">
        <v>238</v>
      </c>
      <c r="AH47" s="138" t="s">
        <v>192</v>
      </c>
      <c r="AI47" s="138" t="s">
        <v>192</v>
      </c>
      <c r="AJ47" s="138" t="s">
        <v>192</v>
      </c>
      <c r="AK47" s="108">
        <v>7</v>
      </c>
      <c r="AL47" s="108">
        <v>8</v>
      </c>
      <c r="AM47" s="108">
        <v>7</v>
      </c>
      <c r="AN47" s="115">
        <f t="shared" si="6"/>
        <v>7.5</v>
      </c>
      <c r="AO47" s="11"/>
      <c r="AP47" s="11"/>
      <c r="AQ47" s="14">
        <f t="shared" si="7"/>
        <v>16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0</v>
      </c>
      <c r="BD47" s="76">
        <f t="shared" si="12"/>
        <v>0</v>
      </c>
      <c r="BE47" s="76">
        <v>16</v>
      </c>
    </row>
    <row r="48" spans="1:57" s="42" customFormat="1" x14ac:dyDescent="0.2">
      <c r="A48" s="35" t="str">
        <f t="shared" si="4"/>
        <v>SIM</v>
      </c>
      <c r="B48" s="36" t="str">
        <f t="shared" si="0"/>
        <v>SIM</v>
      </c>
      <c r="C48" s="37" t="str">
        <f t="shared" si="1"/>
        <v>NÃO</v>
      </c>
      <c r="D48" s="37" t="str">
        <f t="shared" si="2"/>
        <v>SIM</v>
      </c>
      <c r="E48" s="38" t="str">
        <f t="shared" si="3"/>
        <v>NÃO</v>
      </c>
      <c r="F48" s="75" t="str">
        <f t="shared" si="5"/>
        <v>SIM</v>
      </c>
      <c r="G48" s="4" t="str">
        <f>Inscrição!R56</f>
        <v>Taynan Santana de Oliveira</v>
      </c>
      <c r="H48" s="39"/>
      <c r="I48" s="135" t="str">
        <f>Inscrição!BG56</f>
        <v>SIM</v>
      </c>
      <c r="J48" s="305" t="s">
        <v>863</v>
      </c>
      <c r="K48" s="305" t="s">
        <v>863</v>
      </c>
      <c r="L48" s="305" t="s">
        <v>863</v>
      </c>
      <c r="M48" s="305" t="s">
        <v>863</v>
      </c>
      <c r="N48" s="305" t="s">
        <v>863</v>
      </c>
      <c r="O48" s="305" t="s">
        <v>863</v>
      </c>
      <c r="P48" s="305" t="s">
        <v>193</v>
      </c>
      <c r="Q48" s="305" t="s">
        <v>193</v>
      </c>
      <c r="R48" s="305" t="s">
        <v>193</v>
      </c>
      <c r="S48" s="305" t="s">
        <v>863</v>
      </c>
      <c r="T48" s="305" t="s">
        <v>863</v>
      </c>
      <c r="U48" s="305" t="s">
        <v>863</v>
      </c>
      <c r="V48" s="305" t="s">
        <v>863</v>
      </c>
      <c r="W48" s="305" t="s">
        <v>863</v>
      </c>
      <c r="X48" s="305" t="s">
        <v>863</v>
      </c>
      <c r="Y48" s="305" t="s">
        <v>863</v>
      </c>
      <c r="Z48" s="305" t="s">
        <v>863</v>
      </c>
      <c r="AA48" s="9"/>
      <c r="AB48" s="10"/>
      <c r="AC48" s="10"/>
      <c r="AD48" s="10"/>
      <c r="AE48" s="138"/>
      <c r="AF48" s="306" t="s">
        <v>238</v>
      </c>
      <c r="AG48" s="306" t="s">
        <v>238</v>
      </c>
      <c r="AH48" s="138" t="s">
        <v>192</v>
      </c>
      <c r="AI48" s="138" t="s">
        <v>192</v>
      </c>
      <c r="AJ48" s="138" t="s">
        <v>192</v>
      </c>
      <c r="AK48" s="108">
        <v>8</v>
      </c>
      <c r="AL48" s="108">
        <v>9</v>
      </c>
      <c r="AM48" s="108">
        <v>7</v>
      </c>
      <c r="AN48" s="115">
        <f t="shared" si="6"/>
        <v>8.5</v>
      </c>
      <c r="AO48" s="11"/>
      <c r="AP48" s="11"/>
      <c r="AQ48" s="14">
        <f t="shared" si="7"/>
        <v>13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0.1875</v>
      </c>
      <c r="BD48" s="76">
        <f t="shared" si="12"/>
        <v>3</v>
      </c>
      <c r="BE48" s="76">
        <v>16</v>
      </c>
    </row>
    <row r="49" spans="1:57" x14ac:dyDescent="0.2">
      <c r="A49" s="35" t="str">
        <f t="shared" si="4"/>
        <v>SIM</v>
      </c>
      <c r="B49" s="36" t="str">
        <f t="shared" si="0"/>
        <v>SIM</v>
      </c>
      <c r="C49" s="37" t="str">
        <f t="shared" si="1"/>
        <v>NÃO</v>
      </c>
      <c r="D49" s="37" t="str">
        <f t="shared" si="2"/>
        <v>SIM</v>
      </c>
      <c r="E49" s="38" t="str">
        <f t="shared" si="3"/>
        <v>NÃO</v>
      </c>
      <c r="F49" s="75" t="str">
        <f t="shared" si="5"/>
        <v>SIM</v>
      </c>
      <c r="G49" s="4" t="str">
        <f>Inscrição!R57</f>
        <v>Elane Leal Oliveira</v>
      </c>
      <c r="H49" s="39"/>
      <c r="I49" s="135" t="str">
        <f>Inscrição!BG57</f>
        <v>SIM</v>
      </c>
      <c r="J49" s="305" t="s">
        <v>863</v>
      </c>
      <c r="K49" s="305" t="s">
        <v>863</v>
      </c>
      <c r="L49" s="305" t="s">
        <v>863</v>
      </c>
      <c r="M49" s="305" t="s">
        <v>863</v>
      </c>
      <c r="N49" s="305" t="s">
        <v>863</v>
      </c>
      <c r="O49" s="305" t="s">
        <v>863</v>
      </c>
      <c r="P49" s="305" t="s">
        <v>193</v>
      </c>
      <c r="Q49" s="305" t="s">
        <v>193</v>
      </c>
      <c r="R49" s="305" t="s">
        <v>193</v>
      </c>
      <c r="S49" s="305" t="s">
        <v>863</v>
      </c>
      <c r="T49" s="305" t="s">
        <v>863</v>
      </c>
      <c r="U49" s="305" t="s">
        <v>863</v>
      </c>
      <c r="V49" s="305" t="s">
        <v>863</v>
      </c>
      <c r="W49" s="305" t="s">
        <v>863</v>
      </c>
      <c r="X49" s="305" t="s">
        <v>863</v>
      </c>
      <c r="Y49" s="305" t="s">
        <v>863</v>
      </c>
      <c r="Z49" s="305" t="s">
        <v>863</v>
      </c>
      <c r="AA49" s="9"/>
      <c r="AB49" s="10"/>
      <c r="AC49" s="10"/>
      <c r="AD49" s="10"/>
      <c r="AE49" s="138"/>
      <c r="AF49" s="306" t="s">
        <v>238</v>
      </c>
      <c r="AG49" s="306" t="s">
        <v>238</v>
      </c>
      <c r="AH49" s="138" t="s">
        <v>192</v>
      </c>
      <c r="AI49" s="138" t="s">
        <v>192</v>
      </c>
      <c r="AJ49" s="138" t="s">
        <v>192</v>
      </c>
      <c r="AK49" s="108">
        <v>8</v>
      </c>
      <c r="AL49" s="108">
        <v>10</v>
      </c>
      <c r="AM49" s="108">
        <v>9</v>
      </c>
      <c r="AN49" s="115">
        <f t="shared" si="6"/>
        <v>9</v>
      </c>
      <c r="AO49" s="11"/>
      <c r="AP49" s="11"/>
      <c r="AQ49" s="14">
        <f t="shared" si="7"/>
        <v>13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0.1875</v>
      </c>
      <c r="BD49" s="76">
        <f t="shared" si="12"/>
        <v>3</v>
      </c>
      <c r="BE49" s="76">
        <v>16</v>
      </c>
    </row>
    <row r="50" spans="1:57" x14ac:dyDescent="0.2">
      <c r="A50" s="35" t="str">
        <f t="shared" si="4"/>
        <v>NÃO</v>
      </c>
      <c r="B50" s="36" t="str">
        <f t="shared" si="0"/>
        <v>NÃO</v>
      </c>
      <c r="C50" s="37" t="str">
        <f t="shared" si="1"/>
        <v>NÃO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>
        <f>Inscrição!R58</f>
        <v>0</v>
      </c>
      <c r="H50" s="39"/>
      <c r="I50" s="135" t="str">
        <f>Inscrição!BG58</f>
        <v>NÃO</v>
      </c>
      <c r="J50" s="305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28"/>
      <c r="AA50" s="9"/>
      <c r="AB50" s="10"/>
      <c r="AC50" s="10"/>
      <c r="AD50" s="10"/>
      <c r="AE50" s="138"/>
      <c r="AF50" s="306"/>
      <c r="AG50" s="138"/>
      <c r="AH50" s="138"/>
      <c r="AI50" s="138"/>
      <c r="AJ50" s="138"/>
      <c r="AK50" s="108"/>
      <c r="AL50" s="108"/>
      <c r="AM50" s="108"/>
      <c r="AN50" s="115" t="str">
        <f t="shared" si="6"/>
        <v/>
      </c>
      <c r="AO50" s="11"/>
      <c r="AP50" s="11"/>
      <c r="AQ50" s="14">
        <f t="shared" si="7"/>
        <v>0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NÃO</v>
      </c>
      <c r="B51" s="36" t="str">
        <f t="shared" si="0"/>
        <v>NÃO</v>
      </c>
      <c r="C51" s="37" t="str">
        <f t="shared" si="1"/>
        <v>NÃO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>
        <f>Inscrição!R59</f>
        <v>0</v>
      </c>
      <c r="H51" s="39"/>
      <c r="I51" s="135" t="str">
        <f>Inscrição!BG59</f>
        <v>NÃO</v>
      </c>
      <c r="J51" s="305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28"/>
      <c r="AA51" s="9"/>
      <c r="AB51" s="10"/>
      <c r="AC51" s="10"/>
      <c r="AD51" s="10"/>
      <c r="AE51" s="138"/>
      <c r="AF51" s="138"/>
      <c r="AG51" s="138"/>
      <c r="AH51" s="138"/>
      <c r="AI51" s="138"/>
      <c r="AJ51" s="138"/>
      <c r="AK51" s="108"/>
      <c r="AL51" s="108"/>
      <c r="AM51" s="108"/>
      <c r="AN51" s="115" t="str">
        <f t="shared" si="6"/>
        <v/>
      </c>
      <c r="AO51" s="11"/>
      <c r="AP51" s="11"/>
      <c r="AQ51" s="14">
        <f t="shared" si="7"/>
        <v>0</v>
      </c>
      <c r="AR51" s="55" t="str">
        <f t="shared" si="8"/>
        <v>NÃO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NÃO</v>
      </c>
      <c r="B52" s="36" t="str">
        <f t="shared" si="0"/>
        <v>NÃO</v>
      </c>
      <c r="C52" s="37" t="str">
        <f t="shared" si="1"/>
        <v>NÃO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>
        <f>Inscrição!R60</f>
        <v>0</v>
      </c>
      <c r="H52" s="39"/>
      <c r="I52" s="135" t="str">
        <f>Inscrição!BG60</f>
        <v>NÃO</v>
      </c>
      <c r="J52" s="305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28"/>
      <c r="AA52" s="9"/>
      <c r="AB52" s="10"/>
      <c r="AC52" s="10"/>
      <c r="AD52" s="10"/>
      <c r="AE52" s="138"/>
      <c r="AF52" s="138"/>
      <c r="AG52" s="138"/>
      <c r="AH52" s="138"/>
      <c r="AI52" s="138"/>
      <c r="AJ52" s="138"/>
      <c r="AK52" s="108"/>
      <c r="AL52" s="108"/>
      <c r="AM52" s="108"/>
      <c r="AN52" s="115" t="str">
        <f t="shared" si="6"/>
        <v/>
      </c>
      <c r="AO52" s="11"/>
      <c r="AP52" s="11"/>
      <c r="AQ52" s="14">
        <f t="shared" si="7"/>
        <v>0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Inscrição!R61</f>
        <v>0</v>
      </c>
      <c r="H53" s="39"/>
      <c r="I53" s="135" t="str">
        <f>Inscrição!BG61</f>
        <v>NÃO</v>
      </c>
      <c r="J53" s="305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138"/>
      <c r="AG53" s="138"/>
      <c r="AH53" s="138"/>
      <c r="AI53" s="138"/>
      <c r="AJ53" s="138"/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Inscrição!R62</f>
        <v>0</v>
      </c>
      <c r="H54" s="39"/>
      <c r="I54" s="135" t="str">
        <f>Inscrição!BG62</f>
        <v>NÃO</v>
      </c>
      <c r="J54" s="305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138"/>
      <c r="AG54" s="138"/>
      <c r="AH54" s="138"/>
      <c r="AI54" s="138"/>
      <c r="AJ54" s="138"/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20</v>
      </c>
      <c r="B55" s="41">
        <f t="shared" si="13"/>
        <v>20</v>
      </c>
      <c r="C55" s="41">
        <f t="shared" si="13"/>
        <v>0</v>
      </c>
      <c r="D55" s="41">
        <f t="shared" si="13"/>
        <v>20</v>
      </c>
      <c r="E55" s="41">
        <f t="shared" si="13"/>
        <v>0</v>
      </c>
      <c r="F55" s="41">
        <f t="shared" si="13"/>
        <v>20</v>
      </c>
      <c r="G55" s="5" t="s">
        <v>54</v>
      </c>
      <c r="H55" s="53">
        <f>J72</f>
        <v>0</v>
      </c>
      <c r="I55" s="53"/>
      <c r="J55" s="58">
        <f>COUNTIF(J30:J54,"SIM")</f>
        <v>19</v>
      </c>
      <c r="K55" s="58">
        <f t="shared" ref="K55:Y55" si="14">COUNTIF(K30:K54,"SIM")</f>
        <v>20</v>
      </c>
      <c r="L55" s="58">
        <f t="shared" si="14"/>
        <v>20</v>
      </c>
      <c r="M55" s="58">
        <f t="shared" si="14"/>
        <v>20</v>
      </c>
      <c r="N55" s="58">
        <f t="shared" si="14"/>
        <v>20</v>
      </c>
      <c r="O55" s="58">
        <f t="shared" si="14"/>
        <v>19</v>
      </c>
      <c r="P55" s="58">
        <f t="shared" si="14"/>
        <v>15</v>
      </c>
      <c r="Q55" s="58">
        <f t="shared" si="14"/>
        <v>18</v>
      </c>
      <c r="R55" s="58">
        <f t="shared" si="14"/>
        <v>17</v>
      </c>
      <c r="S55" s="58">
        <f t="shared" si="14"/>
        <v>20</v>
      </c>
      <c r="T55" s="58">
        <f t="shared" si="14"/>
        <v>19</v>
      </c>
      <c r="U55" s="58">
        <f t="shared" si="14"/>
        <v>20</v>
      </c>
      <c r="V55" s="58">
        <f t="shared" si="14"/>
        <v>18</v>
      </c>
      <c r="W55" s="58">
        <f t="shared" si="14"/>
        <v>20</v>
      </c>
      <c r="X55" s="58">
        <f t="shared" si="14"/>
        <v>17</v>
      </c>
      <c r="Y55" s="58">
        <f t="shared" si="14"/>
        <v>19</v>
      </c>
      <c r="Z55" s="59">
        <f t="shared" ref="Z55:AJ55" si="15">COUNTIF(Z30:Z54,"SIM")</f>
        <v>20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20</v>
      </c>
      <c r="AI55" s="139">
        <f t="shared" si="15"/>
        <v>20</v>
      </c>
      <c r="AJ55" s="139">
        <f t="shared" si="15"/>
        <v>20</v>
      </c>
      <c r="AK55" s="109">
        <f>IFERROR(AVERAGE(AK30:AK54),"")</f>
        <v>8.1</v>
      </c>
      <c r="AL55" s="109">
        <f t="shared" ref="AL55:AN55" si="16">IFERROR(AVERAGE(AL30:AL54),"")</f>
        <v>8.8000000000000007</v>
      </c>
      <c r="AM55" s="109">
        <f t="shared" si="16"/>
        <v>8.15</v>
      </c>
      <c r="AN55" s="109">
        <f t="shared" si="16"/>
        <v>8.4499999999999993</v>
      </c>
      <c r="AO55" s="61">
        <f>SUM(AO30:AO54)</f>
        <v>0</v>
      </c>
      <c r="AP55" s="61"/>
      <c r="AQ55" s="54"/>
      <c r="AR55" s="55">
        <f>COUNTIF(AR30:AR54,"SIM")</f>
        <v>0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4.7500000000000001E-2</v>
      </c>
    </row>
    <row r="56" spans="1:57" x14ac:dyDescent="0.2">
      <c r="A56" s="62"/>
      <c r="B56" s="62"/>
      <c r="C56" s="63"/>
      <c r="D56" s="63"/>
      <c r="E56" s="63"/>
      <c r="F56" s="63"/>
      <c r="G56" s="64"/>
      <c r="H56" s="64"/>
      <c r="I56" s="64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7"/>
      <c r="AR56" s="67"/>
      <c r="AS56" s="67"/>
      <c r="AT56" s="67"/>
      <c r="AU56" s="67"/>
      <c r="AV56" s="67"/>
      <c r="AW56" s="67"/>
      <c r="AX56" s="68"/>
      <c r="AY56" s="69"/>
      <c r="AZ56" s="69"/>
      <c r="BA56" s="69"/>
    </row>
    <row r="57" spans="1:57" x14ac:dyDescent="0.2">
      <c r="E57" s="70"/>
      <c r="F57" s="70"/>
      <c r="G57" s="71"/>
      <c r="H57" s="71"/>
      <c r="I57" s="71"/>
      <c r="J57" s="71"/>
      <c r="K57" s="71"/>
      <c r="L57" s="71"/>
      <c r="M57" s="71"/>
      <c r="N57" s="71"/>
      <c r="O57" s="71"/>
      <c r="P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60" s="99" customFormat="1" x14ac:dyDescent="0.2">
      <c r="C74" s="102"/>
      <c r="D74" s="102"/>
      <c r="E74" s="102"/>
      <c r="F74" s="102"/>
      <c r="H74" s="104"/>
      <c r="I74" s="104"/>
      <c r="AB74" s="43"/>
      <c r="AC74" s="43"/>
      <c r="AD74" s="43"/>
      <c r="AE74" s="43"/>
      <c r="AF74" s="43"/>
      <c r="AG74" s="43"/>
      <c r="AH74" s="43"/>
      <c r="AI74" s="43"/>
      <c r="AJ74" s="43"/>
      <c r="AQ74" s="100"/>
      <c r="AR74" s="100"/>
      <c r="AS74" s="100"/>
      <c r="AT74" s="100"/>
      <c r="AU74" s="100"/>
      <c r="AV74" s="100"/>
      <c r="AW74" s="100"/>
      <c r="BH74" s="43"/>
    </row>
    <row r="75" spans="3:60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1666" priority="282" stopIfTrue="1" operator="equal">
      <formula>"NÃO"</formula>
    </cfRule>
    <cfRule type="cellIs" dxfId="1665" priority="283" stopIfTrue="1" operator="equal">
      <formula>"SIM"</formula>
    </cfRule>
  </conditionalFormatting>
  <conditionalFormatting sqref="K50:Y54">
    <cfRule type="containsText" dxfId="1664" priority="271" operator="containsText" text="NÃO">
      <formula>NOT(ISERROR(SEARCH("NÃO",K50)))</formula>
    </cfRule>
  </conditionalFormatting>
  <conditionalFormatting sqref="I30">
    <cfRule type="containsText" dxfId="1663" priority="236" stopIfTrue="1" operator="containsText" text="SIM">
      <formula>NOT(ISERROR(SEARCH("SIM",I30)))</formula>
    </cfRule>
  </conditionalFormatting>
  <conditionalFormatting sqref="I31">
    <cfRule type="containsText" dxfId="1662" priority="233" stopIfTrue="1" operator="containsText" text="SIM">
      <formula>NOT(ISERROR(SEARCH("SIM",I31)))</formula>
    </cfRule>
  </conditionalFormatting>
  <conditionalFormatting sqref="I32">
    <cfRule type="containsText" dxfId="1661" priority="232" stopIfTrue="1" operator="containsText" text="SIM">
      <formula>NOT(ISERROR(SEARCH("SIM",I32)))</formula>
    </cfRule>
  </conditionalFormatting>
  <conditionalFormatting sqref="I33">
    <cfRule type="containsText" dxfId="1660" priority="231" stopIfTrue="1" operator="containsText" text="SIM">
      <formula>NOT(ISERROR(SEARCH("SIM",I33)))</formula>
    </cfRule>
  </conditionalFormatting>
  <conditionalFormatting sqref="I34">
    <cfRule type="containsText" dxfId="1659" priority="230" stopIfTrue="1" operator="containsText" text="SIM">
      <formula>NOT(ISERROR(SEARCH("SIM",I34)))</formula>
    </cfRule>
  </conditionalFormatting>
  <conditionalFormatting sqref="I35">
    <cfRule type="containsText" dxfId="1658" priority="229" stopIfTrue="1" operator="containsText" text="SIM">
      <formula>NOT(ISERROR(SEARCH("SIM",I35)))</formula>
    </cfRule>
  </conditionalFormatting>
  <conditionalFormatting sqref="I36">
    <cfRule type="containsText" dxfId="1657" priority="228" stopIfTrue="1" operator="containsText" text="SIM">
      <formula>NOT(ISERROR(SEARCH("SIM",I36)))</formula>
    </cfRule>
  </conditionalFormatting>
  <conditionalFormatting sqref="I37">
    <cfRule type="containsText" dxfId="1656" priority="227" stopIfTrue="1" operator="containsText" text="SIM">
      <formula>NOT(ISERROR(SEARCH("SIM",I37)))</formula>
    </cfRule>
  </conditionalFormatting>
  <conditionalFormatting sqref="I38">
    <cfRule type="containsText" dxfId="1655" priority="226" stopIfTrue="1" operator="containsText" text="SIM">
      <formula>NOT(ISERROR(SEARCH("SIM",I38)))</formula>
    </cfRule>
  </conditionalFormatting>
  <conditionalFormatting sqref="I39">
    <cfRule type="containsText" dxfId="1654" priority="225" stopIfTrue="1" operator="containsText" text="SIM">
      <formula>NOT(ISERROR(SEARCH("SIM",I39)))</formula>
    </cfRule>
  </conditionalFormatting>
  <conditionalFormatting sqref="I40">
    <cfRule type="containsText" dxfId="1653" priority="224" stopIfTrue="1" operator="containsText" text="SIM">
      <formula>NOT(ISERROR(SEARCH("SIM",I40)))</formula>
    </cfRule>
  </conditionalFormatting>
  <conditionalFormatting sqref="I41">
    <cfRule type="containsText" dxfId="1652" priority="223" stopIfTrue="1" operator="containsText" text="SIM">
      <formula>NOT(ISERROR(SEARCH("SIM",I41)))</formula>
    </cfRule>
  </conditionalFormatting>
  <conditionalFormatting sqref="I42">
    <cfRule type="containsText" dxfId="1651" priority="222" stopIfTrue="1" operator="containsText" text="SIM">
      <formula>NOT(ISERROR(SEARCH("SIM",I42)))</formula>
    </cfRule>
  </conditionalFormatting>
  <conditionalFormatting sqref="I43">
    <cfRule type="containsText" dxfId="1650" priority="221" stopIfTrue="1" operator="containsText" text="SIM">
      <formula>NOT(ISERROR(SEARCH("SIM",I43)))</formula>
    </cfRule>
  </conditionalFormatting>
  <conditionalFormatting sqref="I44">
    <cfRule type="containsText" dxfId="1649" priority="220" stopIfTrue="1" operator="containsText" text="SIM">
      <formula>NOT(ISERROR(SEARCH("SIM",I44)))</formula>
    </cfRule>
  </conditionalFormatting>
  <conditionalFormatting sqref="I45">
    <cfRule type="containsText" dxfId="1648" priority="219" stopIfTrue="1" operator="containsText" text="SIM">
      <formula>NOT(ISERROR(SEARCH("SIM",I45)))</formula>
    </cfRule>
  </conditionalFormatting>
  <conditionalFormatting sqref="I46">
    <cfRule type="containsText" dxfId="1647" priority="218" stopIfTrue="1" operator="containsText" text="SIM">
      <formula>NOT(ISERROR(SEARCH("SIM",I46)))</formula>
    </cfRule>
  </conditionalFormatting>
  <conditionalFormatting sqref="I47">
    <cfRule type="containsText" dxfId="1646" priority="217" stopIfTrue="1" operator="containsText" text="SIM">
      <formula>NOT(ISERROR(SEARCH("SIM",I47)))</formula>
    </cfRule>
  </conditionalFormatting>
  <conditionalFormatting sqref="I48">
    <cfRule type="containsText" dxfId="1645" priority="216" stopIfTrue="1" operator="containsText" text="SIM">
      <formula>NOT(ISERROR(SEARCH("SIM",I48)))</formula>
    </cfRule>
  </conditionalFormatting>
  <conditionalFormatting sqref="I49">
    <cfRule type="containsText" dxfId="1644" priority="215" stopIfTrue="1" operator="containsText" text="SIM">
      <formula>NOT(ISERROR(SEARCH("SIM",I49)))</formula>
    </cfRule>
  </conditionalFormatting>
  <conditionalFormatting sqref="I50">
    <cfRule type="containsText" dxfId="1643" priority="214" stopIfTrue="1" operator="containsText" text="SIM">
      <formula>NOT(ISERROR(SEARCH("SIM",I50)))</formula>
    </cfRule>
  </conditionalFormatting>
  <conditionalFormatting sqref="I51">
    <cfRule type="containsText" dxfId="1642" priority="213" stopIfTrue="1" operator="containsText" text="SIM">
      <formula>NOT(ISERROR(SEARCH("SIM",I51)))</formula>
    </cfRule>
  </conditionalFormatting>
  <conditionalFormatting sqref="I52">
    <cfRule type="containsText" dxfId="1641" priority="212" stopIfTrue="1" operator="containsText" text="SIM">
      <formula>NOT(ISERROR(SEARCH("SIM",I52)))</formula>
    </cfRule>
  </conditionalFormatting>
  <conditionalFormatting sqref="I53">
    <cfRule type="containsText" dxfId="1640" priority="211" stopIfTrue="1" operator="containsText" text="SIM">
      <formula>NOT(ISERROR(SEARCH("SIM",I53)))</formula>
    </cfRule>
  </conditionalFormatting>
  <conditionalFormatting sqref="I54">
    <cfRule type="containsText" dxfId="1639" priority="210" stopIfTrue="1" operator="containsText" text="SIM">
      <formula>NOT(ISERROR(SEARCH("SIM",I54)))</formula>
    </cfRule>
  </conditionalFormatting>
  <conditionalFormatting sqref="A30:F54 H30:H54">
    <cfRule type="expression" dxfId="1638" priority="302" stopIfTrue="1">
      <formula>_xludf.sum($J$30:$Y$30)&gt;11</formula>
    </cfRule>
  </conditionalFormatting>
  <conditionalFormatting sqref="G30">
    <cfRule type="expression" dxfId="1637" priority="129">
      <formula>E30="SIM"</formula>
    </cfRule>
    <cfRule type="expression" dxfId="1636" priority="130">
      <formula>C30="SIM"</formula>
    </cfRule>
    <cfRule type="expression" dxfId="1635" priority="131">
      <formula>I30="SIM"</formula>
    </cfRule>
  </conditionalFormatting>
  <conditionalFormatting sqref="G31">
    <cfRule type="expression" dxfId="1634" priority="126">
      <formula>E31="SIM"</formula>
    </cfRule>
    <cfRule type="expression" dxfId="1633" priority="127">
      <formula>C31="SIM"</formula>
    </cfRule>
    <cfRule type="expression" dxfId="1632" priority="128">
      <formula>I31="SIM"</formula>
    </cfRule>
  </conditionalFormatting>
  <conditionalFormatting sqref="G32">
    <cfRule type="expression" dxfId="1631" priority="123">
      <formula>E32="SIM"</formula>
    </cfRule>
    <cfRule type="expression" dxfId="1630" priority="124">
      <formula>C32="SIM"</formula>
    </cfRule>
    <cfRule type="expression" dxfId="1629" priority="125">
      <formula>I32="SIM"</formula>
    </cfRule>
  </conditionalFormatting>
  <conditionalFormatting sqref="G33">
    <cfRule type="expression" dxfId="1628" priority="120">
      <formula>E33="SIM"</formula>
    </cfRule>
    <cfRule type="expression" dxfId="1627" priority="121">
      <formula>C33="SIM"</formula>
    </cfRule>
    <cfRule type="expression" dxfId="1626" priority="122">
      <formula>I33="SIM"</formula>
    </cfRule>
  </conditionalFormatting>
  <conditionalFormatting sqref="G34">
    <cfRule type="expression" dxfId="1625" priority="117">
      <formula>E34="SIM"</formula>
    </cfRule>
    <cfRule type="expression" dxfId="1624" priority="118">
      <formula>C34="SIM"</formula>
    </cfRule>
    <cfRule type="expression" dxfId="1623" priority="119">
      <formula>I34="SIM"</formula>
    </cfRule>
  </conditionalFormatting>
  <conditionalFormatting sqref="G35">
    <cfRule type="expression" dxfId="1622" priority="114">
      <formula>E35="SIM"</formula>
    </cfRule>
    <cfRule type="expression" dxfId="1621" priority="115">
      <formula>C35="SIM"</formula>
    </cfRule>
    <cfRule type="expression" dxfId="1620" priority="116">
      <formula>I35="SIM"</formula>
    </cfRule>
  </conditionalFormatting>
  <conditionalFormatting sqref="G36">
    <cfRule type="expression" dxfId="1619" priority="111">
      <formula>E36="SIM"</formula>
    </cfRule>
    <cfRule type="expression" dxfId="1618" priority="112">
      <formula>C36="SIM"</formula>
    </cfRule>
    <cfRule type="expression" dxfId="1617" priority="113">
      <formula>I36="SIM"</formula>
    </cfRule>
  </conditionalFormatting>
  <conditionalFormatting sqref="G37">
    <cfRule type="expression" dxfId="1616" priority="108">
      <formula>E37="SIM"</formula>
    </cfRule>
    <cfRule type="expression" dxfId="1615" priority="109">
      <formula>C37="SIM"</formula>
    </cfRule>
    <cfRule type="expression" dxfId="1614" priority="110">
      <formula>I37="SIM"</formula>
    </cfRule>
  </conditionalFormatting>
  <conditionalFormatting sqref="G38">
    <cfRule type="expression" dxfId="1613" priority="105">
      <formula>E38="SIM"</formula>
    </cfRule>
    <cfRule type="expression" dxfId="1612" priority="106">
      <formula>C38="SIM"</formula>
    </cfRule>
    <cfRule type="expression" dxfId="1611" priority="107">
      <formula>I38="SIM"</formula>
    </cfRule>
  </conditionalFormatting>
  <conditionalFormatting sqref="G39">
    <cfRule type="expression" dxfId="1610" priority="102">
      <formula>E39="SIM"</formula>
    </cfRule>
    <cfRule type="expression" dxfId="1609" priority="103">
      <formula>C39="SIM"</formula>
    </cfRule>
    <cfRule type="expression" dxfId="1608" priority="104">
      <formula>I39="SIM"</formula>
    </cfRule>
  </conditionalFormatting>
  <conditionalFormatting sqref="G40">
    <cfRule type="expression" dxfId="1607" priority="99">
      <formula>E40="SIM"</formula>
    </cfRule>
    <cfRule type="expression" dxfId="1606" priority="100">
      <formula>C40="SIM"</formula>
    </cfRule>
    <cfRule type="expression" dxfId="1605" priority="101">
      <formula>I40="SIM"</formula>
    </cfRule>
  </conditionalFormatting>
  <conditionalFormatting sqref="G41">
    <cfRule type="expression" dxfId="1604" priority="96">
      <formula>E41="SIM"</formula>
    </cfRule>
    <cfRule type="expression" dxfId="1603" priority="97">
      <formula>C41="SIM"</formula>
    </cfRule>
    <cfRule type="expression" dxfId="1602" priority="98">
      <formula>I41="SIM"</formula>
    </cfRule>
  </conditionalFormatting>
  <conditionalFormatting sqref="G42">
    <cfRule type="expression" dxfId="1601" priority="93">
      <formula>E42="SIM"</formula>
    </cfRule>
    <cfRule type="expression" dxfId="1600" priority="94">
      <formula>C42="SIM"</formula>
    </cfRule>
    <cfRule type="expression" dxfId="1599" priority="95">
      <formula>I42="SIM"</formula>
    </cfRule>
  </conditionalFormatting>
  <conditionalFormatting sqref="G43">
    <cfRule type="expression" dxfId="1598" priority="90">
      <formula>E43="SIM"</formula>
    </cfRule>
    <cfRule type="expression" dxfId="1597" priority="91">
      <formula>C43="SIM"</formula>
    </cfRule>
    <cfRule type="expression" dxfId="1596" priority="92">
      <formula>I43="SIM"</formula>
    </cfRule>
  </conditionalFormatting>
  <conditionalFormatting sqref="G44">
    <cfRule type="expression" dxfId="1595" priority="87">
      <formula>E44="SIM"</formula>
    </cfRule>
    <cfRule type="expression" dxfId="1594" priority="88">
      <formula>C44="SIM"</formula>
    </cfRule>
    <cfRule type="expression" dxfId="1593" priority="89">
      <formula>I44="SIM"</formula>
    </cfRule>
  </conditionalFormatting>
  <conditionalFormatting sqref="G45">
    <cfRule type="expression" dxfId="1592" priority="84">
      <formula>E45="SIM"</formula>
    </cfRule>
    <cfRule type="expression" dxfId="1591" priority="85">
      <formula>C45="SIM"</formula>
    </cfRule>
    <cfRule type="expression" dxfId="1590" priority="86">
      <formula>I45="SIM"</formula>
    </cfRule>
  </conditionalFormatting>
  <conditionalFormatting sqref="G46">
    <cfRule type="expression" dxfId="1589" priority="81">
      <formula>E46="SIM"</formula>
    </cfRule>
    <cfRule type="expression" dxfId="1588" priority="82">
      <formula>C46="SIM"</formula>
    </cfRule>
    <cfRule type="expression" dxfId="1587" priority="83">
      <formula>I46="SIM"</formula>
    </cfRule>
  </conditionalFormatting>
  <conditionalFormatting sqref="G47">
    <cfRule type="expression" dxfId="1586" priority="78">
      <formula>E47="SIM"</formula>
    </cfRule>
    <cfRule type="expression" dxfId="1585" priority="79">
      <formula>C47="SIM"</formula>
    </cfRule>
    <cfRule type="expression" dxfId="1584" priority="80">
      <formula>I47="SIM"</formula>
    </cfRule>
  </conditionalFormatting>
  <conditionalFormatting sqref="G48">
    <cfRule type="expression" dxfId="1583" priority="75">
      <formula>E48="SIM"</formula>
    </cfRule>
    <cfRule type="expression" dxfId="1582" priority="76">
      <formula>C48="SIM"</formula>
    </cfRule>
    <cfRule type="expression" dxfId="1581" priority="77">
      <formula>I48="SIM"</formula>
    </cfRule>
  </conditionalFormatting>
  <conditionalFormatting sqref="G49">
    <cfRule type="expression" dxfId="1580" priority="72">
      <formula>E49="SIM"</formula>
    </cfRule>
    <cfRule type="expression" dxfId="1579" priority="73">
      <formula>C49="SIM"</formula>
    </cfRule>
    <cfRule type="expression" dxfId="1578" priority="74">
      <formula>I49="SIM"</formula>
    </cfRule>
  </conditionalFormatting>
  <conditionalFormatting sqref="G50">
    <cfRule type="expression" dxfId="1577" priority="69">
      <formula>E50="SIM"</formula>
    </cfRule>
    <cfRule type="expression" dxfId="1576" priority="70">
      <formula>C50="SIM"</formula>
    </cfRule>
    <cfRule type="expression" dxfId="1575" priority="71">
      <formula>I50="SIM"</formula>
    </cfRule>
  </conditionalFormatting>
  <conditionalFormatting sqref="G51">
    <cfRule type="expression" dxfId="1574" priority="66">
      <formula>E51="SIM"</formula>
    </cfRule>
    <cfRule type="expression" dxfId="1573" priority="67">
      <formula>C51="SIM"</formula>
    </cfRule>
    <cfRule type="expression" dxfId="1572" priority="68">
      <formula>I51="SIM"</formula>
    </cfRule>
  </conditionalFormatting>
  <conditionalFormatting sqref="G52">
    <cfRule type="expression" dxfId="1571" priority="63">
      <formula>E52="SIM"</formula>
    </cfRule>
    <cfRule type="expression" dxfId="1570" priority="64">
      <formula>C52="SIM"</formula>
    </cfRule>
    <cfRule type="expression" dxfId="1569" priority="65">
      <formula>I52="SIM"</formula>
    </cfRule>
  </conditionalFormatting>
  <conditionalFormatting sqref="G53">
    <cfRule type="expression" dxfId="1568" priority="60">
      <formula>E53="SIM"</formula>
    </cfRule>
    <cfRule type="expression" dxfId="1567" priority="61">
      <formula>C53="SIM"</formula>
    </cfRule>
    <cfRule type="expression" dxfId="1566" priority="62">
      <formula>I53="SIM"</formula>
    </cfRule>
  </conditionalFormatting>
  <conditionalFormatting sqref="G54">
    <cfRule type="expression" dxfId="1565" priority="57">
      <formula>E54="SIM"</formula>
    </cfRule>
    <cfRule type="expression" dxfId="1564" priority="58">
      <formula>C54="SIM"</formula>
    </cfRule>
    <cfRule type="expression" dxfId="1563" priority="59">
      <formula>I54="SIM"</formula>
    </cfRule>
  </conditionalFormatting>
  <conditionalFormatting sqref="P49">
    <cfRule type="containsText" dxfId="1562" priority="26" operator="containsText" text="NÃO">
      <formula>NOT(ISERROR(SEARCH("NÃO",P49)))</formula>
    </cfRule>
  </conditionalFormatting>
  <conditionalFormatting sqref="J30:J54">
    <cfRule type="containsText" dxfId="1561" priority="55" operator="containsText" text="NÃO">
      <formula>NOT(ISERROR(SEARCH("NÃO",J30)))</formula>
    </cfRule>
  </conditionalFormatting>
  <conditionalFormatting sqref="K30:K38 K40:K49">
    <cfRule type="containsText" dxfId="1560" priority="54" operator="containsText" text="NÃO">
      <formula>NOT(ISERROR(SEARCH("NÃO",K30)))</formula>
    </cfRule>
  </conditionalFormatting>
  <conditionalFormatting sqref="L30:L38 L40:L49">
    <cfRule type="containsText" dxfId="1559" priority="53" operator="containsText" text="NÃO">
      <formula>NOT(ISERROR(SEARCH("NÃO",L30)))</formula>
    </cfRule>
  </conditionalFormatting>
  <conditionalFormatting sqref="M30:M38 M40:M49">
    <cfRule type="containsText" dxfId="1558" priority="52" operator="containsText" text="NÃO">
      <formula>NOT(ISERROR(SEARCH("NÃO",M30)))</formula>
    </cfRule>
  </conditionalFormatting>
  <conditionalFormatting sqref="N30:N38 N40:N49">
    <cfRule type="containsText" dxfId="1557" priority="51" operator="containsText" text="NÃO">
      <formula>NOT(ISERROR(SEARCH("NÃO",N30)))</formula>
    </cfRule>
  </conditionalFormatting>
  <conditionalFormatting sqref="O30:O38 O41:O49">
    <cfRule type="containsText" dxfId="1556" priority="50" operator="containsText" text="NÃO">
      <formula>NOT(ISERROR(SEARCH("NÃO",O30)))</formula>
    </cfRule>
  </conditionalFormatting>
  <conditionalFormatting sqref="P32:P34 P40:P47 P36:P38">
    <cfRule type="containsText" dxfId="1555" priority="49" operator="containsText" text="NÃO">
      <formula>NOT(ISERROR(SEARCH("NÃO",P32)))</formula>
    </cfRule>
  </conditionalFormatting>
  <conditionalFormatting sqref="Q30:Q38 Q40:Q47">
    <cfRule type="containsText" dxfId="1554" priority="48" operator="containsText" text="NÃO">
      <formula>NOT(ISERROR(SEARCH("NÃO",Q30)))</formula>
    </cfRule>
  </conditionalFormatting>
  <conditionalFormatting sqref="R30:R36 R40:R47 R38">
    <cfRule type="containsText" dxfId="1553" priority="47" operator="containsText" text="NÃO">
      <formula>NOT(ISERROR(SEARCH("NÃO",R30)))</formula>
    </cfRule>
  </conditionalFormatting>
  <conditionalFormatting sqref="S30:S38 S40:S49">
    <cfRule type="containsText" dxfId="1552" priority="46" operator="containsText" text="NÃO">
      <formula>NOT(ISERROR(SEARCH("NÃO",S30)))</formula>
    </cfRule>
  </conditionalFormatting>
  <conditionalFormatting sqref="K39">
    <cfRule type="containsText" dxfId="1551" priority="45" operator="containsText" text="NÃO">
      <formula>NOT(ISERROR(SEARCH("NÃO",K39)))</formula>
    </cfRule>
  </conditionalFormatting>
  <conditionalFormatting sqref="L39">
    <cfRule type="containsText" dxfId="1550" priority="44" operator="containsText" text="NÃO">
      <formula>NOT(ISERROR(SEARCH("NÃO",L39)))</formula>
    </cfRule>
  </conditionalFormatting>
  <conditionalFormatting sqref="M39">
    <cfRule type="containsText" dxfId="1549" priority="43" operator="containsText" text="NÃO">
      <formula>NOT(ISERROR(SEARCH("NÃO",M39)))</formula>
    </cfRule>
  </conditionalFormatting>
  <conditionalFormatting sqref="N39">
    <cfRule type="containsText" dxfId="1548" priority="42" operator="containsText" text="NÃO">
      <formula>NOT(ISERROR(SEARCH("NÃO",N39)))</formula>
    </cfRule>
  </conditionalFormatting>
  <conditionalFormatting sqref="O39">
    <cfRule type="containsText" dxfId="1547" priority="41" operator="containsText" text="NÃO">
      <formula>NOT(ISERROR(SEARCH("NÃO",O39)))</formula>
    </cfRule>
  </conditionalFormatting>
  <conditionalFormatting sqref="P39">
    <cfRule type="containsText" dxfId="1546" priority="40" operator="containsText" text="NÃO">
      <formula>NOT(ISERROR(SEARCH("NÃO",P39)))</formula>
    </cfRule>
  </conditionalFormatting>
  <conditionalFormatting sqref="Q39">
    <cfRule type="containsText" dxfId="1545" priority="39" operator="containsText" text="NÃO">
      <formula>NOT(ISERROR(SEARCH("NÃO",Q39)))</formula>
    </cfRule>
  </conditionalFormatting>
  <conditionalFormatting sqref="R39">
    <cfRule type="containsText" dxfId="1544" priority="38" operator="containsText" text="NÃO">
      <formula>NOT(ISERROR(SEARCH("NÃO",R39)))</formula>
    </cfRule>
  </conditionalFormatting>
  <conditionalFormatting sqref="S39">
    <cfRule type="containsText" dxfId="1543" priority="37" operator="containsText" text="NÃO">
      <formula>NOT(ISERROR(SEARCH("NÃO",S39)))</formula>
    </cfRule>
  </conditionalFormatting>
  <conditionalFormatting sqref="R37">
    <cfRule type="containsText" dxfId="1542" priority="36" operator="containsText" text="NÃO">
      <formula>NOT(ISERROR(SEARCH("NÃO",R37)))</formula>
    </cfRule>
  </conditionalFormatting>
  <conditionalFormatting sqref="P35">
    <cfRule type="containsText" dxfId="1541" priority="35" operator="containsText" text="NÃO">
      <formula>NOT(ISERROR(SEARCH("NÃO",P35)))</formula>
    </cfRule>
  </conditionalFormatting>
  <conditionalFormatting sqref="P30">
    <cfRule type="containsText" dxfId="1540" priority="34" operator="containsText" text="NÃO">
      <formula>NOT(ISERROR(SEARCH("NÃO",P30)))</formula>
    </cfRule>
  </conditionalFormatting>
  <conditionalFormatting sqref="P31">
    <cfRule type="containsText" dxfId="1539" priority="33" operator="containsText" text="NÃO">
      <formula>NOT(ISERROR(SEARCH("NÃO",P31)))</formula>
    </cfRule>
  </conditionalFormatting>
  <conditionalFormatting sqref="O40">
    <cfRule type="containsText" dxfId="1538" priority="32" operator="containsText" text="NÃO">
      <formula>NOT(ISERROR(SEARCH("NÃO",O40)))</formula>
    </cfRule>
  </conditionalFormatting>
  <conditionalFormatting sqref="R48">
    <cfRule type="containsText" dxfId="1537" priority="31" operator="containsText" text="NÃO">
      <formula>NOT(ISERROR(SEARCH("NÃO",R48)))</formula>
    </cfRule>
  </conditionalFormatting>
  <conditionalFormatting sqref="Q48">
    <cfRule type="containsText" dxfId="1536" priority="30" operator="containsText" text="NÃO">
      <formula>NOT(ISERROR(SEARCH("NÃO",Q48)))</formula>
    </cfRule>
  </conditionalFormatting>
  <conditionalFormatting sqref="P48">
    <cfRule type="containsText" dxfId="1535" priority="29" operator="containsText" text="NÃO">
      <formula>NOT(ISERROR(SEARCH("NÃO",P48)))</formula>
    </cfRule>
  </conditionalFormatting>
  <conditionalFormatting sqref="R49">
    <cfRule type="containsText" dxfId="1534" priority="28" operator="containsText" text="NÃO">
      <formula>NOT(ISERROR(SEARCH("NÃO",R49)))</formula>
    </cfRule>
  </conditionalFormatting>
  <conditionalFormatting sqref="Q49">
    <cfRule type="containsText" dxfId="1533" priority="27" operator="containsText" text="NÃO">
      <formula>NOT(ISERROR(SEARCH("NÃO",Q49)))</formula>
    </cfRule>
  </conditionalFormatting>
  <conditionalFormatting sqref="T30:T35 T40:T49 T37:T38">
    <cfRule type="containsText" dxfId="1532" priority="25" operator="containsText" text="NÃO">
      <formula>NOT(ISERROR(SEARCH("NÃO",T30)))</formula>
    </cfRule>
  </conditionalFormatting>
  <conditionalFormatting sqref="T39">
    <cfRule type="containsText" dxfId="1531" priority="24" operator="containsText" text="NÃO">
      <formula>NOT(ISERROR(SEARCH("NÃO",T39)))</formula>
    </cfRule>
  </conditionalFormatting>
  <conditionalFormatting sqref="U30:U38 U40:U49">
    <cfRule type="containsText" dxfId="1530" priority="23" operator="containsText" text="NÃO">
      <formula>NOT(ISERROR(SEARCH("NÃO",U30)))</formula>
    </cfRule>
  </conditionalFormatting>
  <conditionalFormatting sqref="U39">
    <cfRule type="containsText" dxfId="1529" priority="22" operator="containsText" text="NÃO">
      <formula>NOT(ISERROR(SEARCH("NÃO",U39)))</formula>
    </cfRule>
  </conditionalFormatting>
  <conditionalFormatting sqref="V30:V34 V41:V49 V36:V38">
    <cfRule type="containsText" dxfId="1528" priority="21" operator="containsText" text="NÃO">
      <formula>NOT(ISERROR(SEARCH("NÃO",V30)))</formula>
    </cfRule>
  </conditionalFormatting>
  <conditionalFormatting sqref="V39">
    <cfRule type="containsText" dxfId="1527" priority="20" operator="containsText" text="NÃO">
      <formula>NOT(ISERROR(SEARCH("NÃO",V39)))</formula>
    </cfRule>
  </conditionalFormatting>
  <conditionalFormatting sqref="W30:W38 W40:W49">
    <cfRule type="containsText" dxfId="1526" priority="19" operator="containsText" text="NÃO">
      <formula>NOT(ISERROR(SEARCH("NÃO",W30)))</formula>
    </cfRule>
  </conditionalFormatting>
  <conditionalFormatting sqref="W39">
    <cfRule type="containsText" dxfId="1525" priority="18" operator="containsText" text="NÃO">
      <formula>NOT(ISERROR(SEARCH("NÃO",W39)))</formula>
    </cfRule>
  </conditionalFormatting>
  <conditionalFormatting sqref="X30:X38 X40 X42:X43 X45 X47:X49">
    <cfRule type="containsText" dxfId="1524" priority="17" operator="containsText" text="NÃO">
      <formula>NOT(ISERROR(SEARCH("NÃO",X30)))</formula>
    </cfRule>
  </conditionalFormatting>
  <conditionalFormatting sqref="X39">
    <cfRule type="containsText" dxfId="1523" priority="16" operator="containsText" text="NÃO">
      <formula>NOT(ISERROR(SEARCH("NÃO",X39)))</formula>
    </cfRule>
  </conditionalFormatting>
  <conditionalFormatting sqref="Y30:Y38 Y40:Y45 Y47:Y49">
    <cfRule type="containsText" dxfId="1522" priority="15" operator="containsText" text="NÃO">
      <formula>NOT(ISERROR(SEARCH("NÃO",Y30)))</formula>
    </cfRule>
  </conditionalFormatting>
  <conditionalFormatting sqref="Y39">
    <cfRule type="containsText" dxfId="1521" priority="14" operator="containsText" text="NÃO">
      <formula>NOT(ISERROR(SEARCH("NÃO",Y39)))</formula>
    </cfRule>
  </conditionalFormatting>
  <conditionalFormatting sqref="Z30:Z32 Z40:Z42 Z44:Z49 Z34:Z38">
    <cfRule type="containsText" dxfId="1520" priority="13" operator="containsText" text="NÃO">
      <formula>NOT(ISERROR(SEARCH("NÃO",Z30)))</formula>
    </cfRule>
  </conditionalFormatting>
  <conditionalFormatting sqref="Z39">
    <cfRule type="containsText" dxfId="1519" priority="12" operator="containsText" text="NÃO">
      <formula>NOT(ISERROR(SEARCH("NÃO",Z39)))</formula>
    </cfRule>
  </conditionalFormatting>
  <conditionalFormatting sqref="T36">
    <cfRule type="containsText" dxfId="1518" priority="11" operator="containsText" text="NÃO">
      <formula>NOT(ISERROR(SEARCH("NÃO",T36)))</formula>
    </cfRule>
  </conditionalFormatting>
  <conditionalFormatting sqref="V35">
    <cfRule type="containsText" dxfId="1517" priority="10" operator="containsText" text="NÃO">
      <formula>NOT(ISERROR(SEARCH("NÃO",V35)))</formula>
    </cfRule>
  </conditionalFormatting>
  <conditionalFormatting sqref="V40">
    <cfRule type="containsText" dxfId="1516" priority="9" operator="containsText" text="NÃO">
      <formula>NOT(ISERROR(SEARCH("NÃO",V40)))</formula>
    </cfRule>
  </conditionalFormatting>
  <conditionalFormatting sqref="X41">
    <cfRule type="containsText" dxfId="1515" priority="8" operator="containsText" text="NÃO">
      <formula>NOT(ISERROR(SEARCH("NÃO",X41)))</formula>
    </cfRule>
  </conditionalFormatting>
  <conditionalFormatting sqref="X44">
    <cfRule type="containsText" dxfId="1514" priority="7" operator="containsText" text="NÃO">
      <formula>NOT(ISERROR(SEARCH("NÃO",X44)))</formula>
    </cfRule>
  </conditionalFormatting>
  <conditionalFormatting sqref="X46">
    <cfRule type="containsText" dxfId="1513" priority="6" operator="containsText" text="NÃO">
      <formula>NOT(ISERROR(SEARCH("NÃO",X46)))</formula>
    </cfRule>
  </conditionalFormatting>
  <conditionalFormatting sqref="Y46">
    <cfRule type="containsText" dxfId="1512" priority="5" operator="containsText" text="NÃO">
      <formula>NOT(ISERROR(SEARCH("NÃO",Y46)))</formula>
    </cfRule>
  </conditionalFormatting>
  <conditionalFormatting sqref="Z43">
    <cfRule type="containsText" dxfId="1511" priority="2" operator="containsText" text="NÃO">
      <formula>NOT(ISERROR(SEARCH("NÃO",Z43)))</formula>
    </cfRule>
  </conditionalFormatting>
  <conditionalFormatting sqref="Z33">
    <cfRule type="containsText" dxfId="1510" priority="1" operator="containsText" text="NÃO">
      <formula>NOT(ISERROR(SEARCH("NÃO",Z33)))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AO30:AO54 J30:AJ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autoPageBreaks="0"/>
  </sheetPr>
  <dimension ref="A1:BH75"/>
  <sheetViews>
    <sheetView showGridLines="0" topLeftCell="A16" zoomScale="51" zoomScaleNormal="51" zoomScaleSheetLayoutView="100" workbookViewId="0">
      <pane xSplit="9" ySplit="39" topLeftCell="AC55" activePane="bottomRight" state="frozen"/>
      <selection activeCell="G31" sqref="G31"/>
      <selection pane="topRight" activeCell="G31" sqref="G31"/>
      <selection pane="bottomLeft" activeCell="G31" sqref="G31"/>
      <selection pane="bottomRight" activeCell="AH30" sqref="AH30:AH52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11" width="8.140625" style="43" bestFit="1" customWidth="1"/>
    <col min="12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143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Inscrição!O64</f>
        <v>Segunda e Quarta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0.65625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0.73958333333333337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75.7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365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9">
        <v>41855</v>
      </c>
      <c r="K29" s="119">
        <v>41857</v>
      </c>
      <c r="L29" s="119">
        <v>41862</v>
      </c>
      <c r="M29" s="119">
        <v>41864</v>
      </c>
      <c r="N29" s="119">
        <v>41869</v>
      </c>
      <c r="O29" s="119">
        <v>41871</v>
      </c>
      <c r="P29" s="118" t="s">
        <v>1772</v>
      </c>
      <c r="Q29" s="118" t="s">
        <v>1773</v>
      </c>
      <c r="R29" s="118" t="s">
        <v>1774</v>
      </c>
      <c r="S29" s="118" t="s">
        <v>1775</v>
      </c>
      <c r="T29" s="118" t="s">
        <v>1776</v>
      </c>
      <c r="U29" s="118" t="s">
        <v>1777</v>
      </c>
      <c r="V29" s="118" t="s">
        <v>1778</v>
      </c>
      <c r="W29" s="118" t="s">
        <v>1779</v>
      </c>
      <c r="X29" s="118" t="s">
        <v>1780</v>
      </c>
      <c r="Y29" s="118" t="s">
        <v>1782</v>
      </c>
      <c r="Z29" s="118" t="s">
        <v>1781</v>
      </c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SIM</v>
      </c>
      <c r="B30" s="36" t="str">
        <f t="shared" ref="B30:B54" si="0">IF(A30="SIM",IF(OR(J30="sim",K30="sim",L30="sim",M30="sim"),"SIM","NÃO"),"NÃO")</f>
        <v>SIM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SIM</v>
      </c>
      <c r="E30" s="38" t="str">
        <f t="shared" ref="E30:E54" si="3">IF(AND(C30="NÃO",BC30&gt;25%),"SIM","NÃO")</f>
        <v>NÃO</v>
      </c>
      <c r="F30" s="75" t="str">
        <f>D30</f>
        <v>SIM</v>
      </c>
      <c r="G30" s="4" t="str">
        <f>Inscrição!R64</f>
        <v>Luiz Otavio Machado Soares Santos Junior</v>
      </c>
      <c r="H30" s="39"/>
      <c r="I30" s="135" t="str">
        <f>Inscrição!BG64</f>
        <v>SIM</v>
      </c>
      <c r="J30" s="305" t="s">
        <v>863</v>
      </c>
      <c r="K30" s="305" t="s">
        <v>863</v>
      </c>
      <c r="L30" s="305" t="s">
        <v>863</v>
      </c>
      <c r="M30" s="305" t="s">
        <v>863</v>
      </c>
      <c r="N30" s="305" t="s">
        <v>863</v>
      </c>
      <c r="O30" s="305" t="s">
        <v>863</v>
      </c>
      <c r="P30" s="305" t="s">
        <v>863</v>
      </c>
      <c r="Q30" s="305" t="s">
        <v>863</v>
      </c>
      <c r="R30" s="305" t="s">
        <v>193</v>
      </c>
      <c r="S30" s="305" t="s">
        <v>193</v>
      </c>
      <c r="T30" s="305" t="s">
        <v>863</v>
      </c>
      <c r="U30" s="305" t="s">
        <v>863</v>
      </c>
      <c r="V30" s="305" t="s">
        <v>863</v>
      </c>
      <c r="W30" s="305" t="s">
        <v>863</v>
      </c>
      <c r="X30" s="305" t="s">
        <v>863</v>
      </c>
      <c r="Y30" s="305" t="s">
        <v>863</v>
      </c>
      <c r="Z30" s="305" t="s">
        <v>863</v>
      </c>
      <c r="AA30" s="9"/>
      <c r="AB30" s="10"/>
      <c r="AC30" s="10"/>
      <c r="AD30" s="10"/>
      <c r="AE30" s="138"/>
      <c r="AF30" s="306" t="s">
        <v>238</v>
      </c>
      <c r="AG30" s="306" t="s">
        <v>238</v>
      </c>
      <c r="AH30" s="306" t="s">
        <v>863</v>
      </c>
      <c r="AI30" s="306" t="s">
        <v>863</v>
      </c>
      <c r="AJ30" s="306" t="s">
        <v>863</v>
      </c>
      <c r="AK30" s="108">
        <v>8</v>
      </c>
      <c r="AL30" s="108">
        <v>10</v>
      </c>
      <c r="AM30" s="108">
        <v>9</v>
      </c>
      <c r="AN30" s="115">
        <f>IFERROR(AVERAGE(AK30:AL30),"")</f>
        <v>9</v>
      </c>
      <c r="AO30" s="11"/>
      <c r="AP30" s="11"/>
      <c r="AQ30" s="14">
        <f>COUNTIF(J30:Y30,"SIM")</f>
        <v>14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0.125</v>
      </c>
      <c r="BD30" s="76">
        <f>COUNTIF(J30:Y30,"NÃO")</f>
        <v>2</v>
      </c>
      <c r="BE30" s="76">
        <v>16</v>
      </c>
    </row>
    <row r="31" spans="1:60" x14ac:dyDescent="0.2">
      <c r="A31" s="35" t="str">
        <f t="shared" ref="A31:A54" si="4">IF(G31&lt;&gt;0,"SIM","NÃO")</f>
        <v>SIM</v>
      </c>
      <c r="B31" s="36" t="str">
        <f t="shared" si="0"/>
        <v>SIM</v>
      </c>
      <c r="C31" s="37" t="str">
        <f t="shared" si="1"/>
        <v>NÃO</v>
      </c>
      <c r="D31" s="37" t="str">
        <f t="shared" si="2"/>
        <v>SIM</v>
      </c>
      <c r="E31" s="38" t="str">
        <f t="shared" si="3"/>
        <v>NÃO</v>
      </c>
      <c r="F31" s="75" t="str">
        <f t="shared" ref="F31:F54" si="5">D31</f>
        <v>SIM</v>
      </c>
      <c r="G31" s="4" t="str">
        <f>Inscrição!R65</f>
        <v>Elismar de Oliveira Moraes</v>
      </c>
      <c r="H31" s="39"/>
      <c r="I31" s="135" t="str">
        <f>Inscrição!BG65</f>
        <v>SIM</v>
      </c>
      <c r="J31" s="305" t="s">
        <v>863</v>
      </c>
      <c r="K31" s="305" t="s">
        <v>863</v>
      </c>
      <c r="L31" s="305" t="s">
        <v>863</v>
      </c>
      <c r="M31" s="305" t="s">
        <v>863</v>
      </c>
      <c r="N31" s="305" t="s">
        <v>863</v>
      </c>
      <c r="O31" s="305" t="s">
        <v>863</v>
      </c>
      <c r="P31" s="305" t="s">
        <v>863</v>
      </c>
      <c r="Q31" s="305" t="s">
        <v>863</v>
      </c>
      <c r="R31" s="305" t="s">
        <v>193</v>
      </c>
      <c r="S31" s="305" t="s">
        <v>193</v>
      </c>
      <c r="T31" s="305" t="s">
        <v>863</v>
      </c>
      <c r="U31" s="305" t="s">
        <v>863</v>
      </c>
      <c r="V31" s="305" t="s">
        <v>863</v>
      </c>
      <c r="W31" s="305" t="s">
        <v>863</v>
      </c>
      <c r="X31" s="305" t="s">
        <v>863</v>
      </c>
      <c r="Y31" s="305" t="s">
        <v>863</v>
      </c>
      <c r="Z31" s="305" t="s">
        <v>863</v>
      </c>
      <c r="AA31" s="9"/>
      <c r="AB31" s="10"/>
      <c r="AC31" s="10"/>
      <c r="AD31" s="10"/>
      <c r="AE31" s="138"/>
      <c r="AF31" s="306" t="s">
        <v>238</v>
      </c>
      <c r="AG31" s="306" t="s">
        <v>238</v>
      </c>
      <c r="AH31" s="306" t="s">
        <v>863</v>
      </c>
      <c r="AI31" s="306" t="s">
        <v>863</v>
      </c>
      <c r="AJ31" s="306" t="s">
        <v>863</v>
      </c>
      <c r="AK31" s="108">
        <v>6</v>
      </c>
      <c r="AL31" s="108">
        <v>10</v>
      </c>
      <c r="AM31" s="108">
        <v>8</v>
      </c>
      <c r="AN31" s="115">
        <f t="shared" ref="AN31:AN54" si="6">IFERROR(AVERAGE(AK31:AL31),"")</f>
        <v>8</v>
      </c>
      <c r="AO31" s="11"/>
      <c r="AP31" s="11"/>
      <c r="AQ31" s="14">
        <f t="shared" ref="AQ31:AQ54" si="7">COUNTIF(J31:Y31,"SIM")</f>
        <v>14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0.125</v>
      </c>
      <c r="BD31" s="76">
        <f t="shared" ref="BD31:BD54" si="12">COUNTIF(J31:Y31,"NÃO")</f>
        <v>2</v>
      </c>
      <c r="BE31" s="76">
        <v>16</v>
      </c>
    </row>
    <row r="32" spans="1:60" x14ac:dyDescent="0.2">
      <c r="A32" s="35" t="str">
        <f t="shared" si="4"/>
        <v>SIM</v>
      </c>
      <c r="B32" s="36" t="str">
        <f t="shared" si="0"/>
        <v>SIM</v>
      </c>
      <c r="C32" s="37" t="str">
        <f t="shared" si="1"/>
        <v>NÃO</v>
      </c>
      <c r="D32" s="37" t="str">
        <f t="shared" si="2"/>
        <v>SIM</v>
      </c>
      <c r="E32" s="38" t="str">
        <f t="shared" si="3"/>
        <v>NÃO</v>
      </c>
      <c r="F32" s="75" t="str">
        <f t="shared" si="5"/>
        <v>SIM</v>
      </c>
      <c r="G32" s="4" t="str">
        <f>Inscrição!R66</f>
        <v>Jane Adriana Bomfim dos Santos</v>
      </c>
      <c r="H32" s="39"/>
      <c r="I32" s="135" t="str">
        <f>Inscrição!BG66</f>
        <v>SIM</v>
      </c>
      <c r="J32" s="305" t="s">
        <v>863</v>
      </c>
      <c r="K32" s="305" t="s">
        <v>863</v>
      </c>
      <c r="L32" s="305" t="s">
        <v>863</v>
      </c>
      <c r="M32" s="305" t="s">
        <v>863</v>
      </c>
      <c r="N32" s="305" t="s">
        <v>863</v>
      </c>
      <c r="O32" s="305" t="s">
        <v>863</v>
      </c>
      <c r="P32" s="305" t="s">
        <v>863</v>
      </c>
      <c r="Q32" s="305" t="s">
        <v>863</v>
      </c>
      <c r="R32" s="305" t="s">
        <v>863</v>
      </c>
      <c r="S32" s="305" t="s">
        <v>863</v>
      </c>
      <c r="T32" s="305" t="s">
        <v>863</v>
      </c>
      <c r="U32" s="305" t="s">
        <v>863</v>
      </c>
      <c r="V32" s="305" t="s">
        <v>863</v>
      </c>
      <c r="W32" s="305" t="s">
        <v>863</v>
      </c>
      <c r="X32" s="305" t="s">
        <v>863</v>
      </c>
      <c r="Y32" s="305" t="s">
        <v>863</v>
      </c>
      <c r="Z32" s="305" t="s">
        <v>863</v>
      </c>
      <c r="AA32" s="9"/>
      <c r="AB32" s="10"/>
      <c r="AC32" s="10"/>
      <c r="AD32" s="10"/>
      <c r="AE32" s="138"/>
      <c r="AF32" s="306" t="s">
        <v>238</v>
      </c>
      <c r="AG32" s="306" t="s">
        <v>238</v>
      </c>
      <c r="AH32" s="306" t="s">
        <v>863</v>
      </c>
      <c r="AI32" s="306" t="s">
        <v>863</v>
      </c>
      <c r="AJ32" s="306" t="s">
        <v>863</v>
      </c>
      <c r="AK32" s="108">
        <v>9</v>
      </c>
      <c r="AL32" s="108">
        <v>10</v>
      </c>
      <c r="AM32" s="108">
        <v>8</v>
      </c>
      <c r="AN32" s="115">
        <f t="shared" si="6"/>
        <v>9.5</v>
      </c>
      <c r="AO32" s="11"/>
      <c r="AP32" s="11"/>
      <c r="AQ32" s="14">
        <f t="shared" si="7"/>
        <v>16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SIM</v>
      </c>
      <c r="B33" s="36" t="str">
        <f t="shared" si="0"/>
        <v>SIM</v>
      </c>
      <c r="C33" s="37" t="str">
        <f t="shared" si="1"/>
        <v>NÃO</v>
      </c>
      <c r="D33" s="37" t="str">
        <f t="shared" si="2"/>
        <v>SIM</v>
      </c>
      <c r="E33" s="38" t="str">
        <f t="shared" si="3"/>
        <v>NÃO</v>
      </c>
      <c r="F33" s="75" t="str">
        <f t="shared" si="5"/>
        <v>SIM</v>
      </c>
      <c r="G33" s="4" t="str">
        <f>Inscrição!R67</f>
        <v>Daniel Bispo da Silva</v>
      </c>
      <c r="H33" s="39"/>
      <c r="I33" s="135" t="str">
        <f>Inscrição!BG67</f>
        <v>SIM</v>
      </c>
      <c r="J33" s="305" t="s">
        <v>863</v>
      </c>
      <c r="K33" s="305" t="s">
        <v>863</v>
      </c>
      <c r="L33" s="305" t="s">
        <v>863</v>
      </c>
      <c r="M33" s="305" t="s">
        <v>863</v>
      </c>
      <c r="N33" s="305" t="s">
        <v>863</v>
      </c>
      <c r="O33" s="305" t="s">
        <v>863</v>
      </c>
      <c r="P33" s="305" t="s">
        <v>863</v>
      </c>
      <c r="Q33" s="305" t="s">
        <v>863</v>
      </c>
      <c r="R33" s="305" t="s">
        <v>863</v>
      </c>
      <c r="S33" s="305" t="s">
        <v>863</v>
      </c>
      <c r="T33" s="305" t="s">
        <v>863</v>
      </c>
      <c r="U33" s="305" t="s">
        <v>863</v>
      </c>
      <c r="V33" s="305" t="s">
        <v>863</v>
      </c>
      <c r="W33" s="305" t="s">
        <v>193</v>
      </c>
      <c r="X33" s="305" t="s">
        <v>863</v>
      </c>
      <c r="Y33" s="305" t="s">
        <v>863</v>
      </c>
      <c r="Z33" s="305" t="s">
        <v>863</v>
      </c>
      <c r="AA33" s="9"/>
      <c r="AB33" s="10"/>
      <c r="AC33" s="10"/>
      <c r="AD33" s="10"/>
      <c r="AE33" s="138"/>
      <c r="AF33" s="306" t="s">
        <v>238</v>
      </c>
      <c r="AG33" s="306" t="s">
        <v>238</v>
      </c>
      <c r="AH33" s="306" t="s">
        <v>863</v>
      </c>
      <c r="AI33" s="306" t="s">
        <v>863</v>
      </c>
      <c r="AJ33" s="306" t="s">
        <v>863</v>
      </c>
      <c r="AK33" s="108">
        <v>8</v>
      </c>
      <c r="AL33" s="108">
        <v>10</v>
      </c>
      <c r="AM33" s="108">
        <v>8</v>
      </c>
      <c r="AN33" s="115">
        <f t="shared" si="6"/>
        <v>9</v>
      </c>
      <c r="AO33" s="11"/>
      <c r="AP33" s="11"/>
      <c r="AQ33" s="14">
        <f t="shared" si="7"/>
        <v>15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6.25E-2</v>
      </c>
      <c r="BD33" s="76">
        <f t="shared" si="12"/>
        <v>1</v>
      </c>
      <c r="BE33" s="76">
        <v>16</v>
      </c>
    </row>
    <row r="34" spans="1:57" x14ac:dyDescent="0.2">
      <c r="A34" s="35" t="str">
        <f t="shared" si="4"/>
        <v>SIM</v>
      </c>
      <c r="B34" s="36" t="str">
        <f t="shared" si="0"/>
        <v>SIM</v>
      </c>
      <c r="C34" s="37" t="str">
        <f t="shared" si="1"/>
        <v>NÃO</v>
      </c>
      <c r="D34" s="37" t="str">
        <f t="shared" si="2"/>
        <v>SIM</v>
      </c>
      <c r="E34" s="38" t="str">
        <f t="shared" si="3"/>
        <v>NÃO</v>
      </c>
      <c r="F34" s="75" t="str">
        <f t="shared" si="5"/>
        <v>SIM</v>
      </c>
      <c r="G34" s="4" t="str">
        <f>Inscrição!R68</f>
        <v>Luciene Andreia Silva</v>
      </c>
      <c r="H34" s="39"/>
      <c r="I34" s="135" t="str">
        <f>Inscrição!BG68</f>
        <v>SIM</v>
      </c>
      <c r="J34" s="305" t="s">
        <v>863</v>
      </c>
      <c r="K34" s="305" t="s">
        <v>863</v>
      </c>
      <c r="L34" s="305" t="s">
        <v>863</v>
      </c>
      <c r="M34" s="305" t="s">
        <v>863</v>
      </c>
      <c r="N34" s="305" t="s">
        <v>863</v>
      </c>
      <c r="O34" s="305" t="s">
        <v>863</v>
      </c>
      <c r="P34" s="305" t="s">
        <v>863</v>
      </c>
      <c r="Q34" s="305" t="s">
        <v>863</v>
      </c>
      <c r="R34" s="305" t="s">
        <v>863</v>
      </c>
      <c r="S34" s="305" t="s">
        <v>863</v>
      </c>
      <c r="T34" s="305" t="s">
        <v>863</v>
      </c>
      <c r="U34" s="305" t="s">
        <v>193</v>
      </c>
      <c r="V34" s="305" t="s">
        <v>863</v>
      </c>
      <c r="W34" s="305" t="s">
        <v>863</v>
      </c>
      <c r="X34" s="305" t="s">
        <v>863</v>
      </c>
      <c r="Y34" s="305" t="s">
        <v>863</v>
      </c>
      <c r="Z34" s="305" t="s">
        <v>863</v>
      </c>
      <c r="AA34" s="9"/>
      <c r="AB34" s="10"/>
      <c r="AC34" s="10"/>
      <c r="AD34" s="10"/>
      <c r="AE34" s="138"/>
      <c r="AF34" s="306" t="s">
        <v>238</v>
      </c>
      <c r="AG34" s="306" t="s">
        <v>238</v>
      </c>
      <c r="AH34" s="306" t="s">
        <v>863</v>
      </c>
      <c r="AI34" s="306" t="s">
        <v>863</v>
      </c>
      <c r="AJ34" s="306" t="s">
        <v>863</v>
      </c>
      <c r="AK34" s="108">
        <v>9</v>
      </c>
      <c r="AL34" s="108">
        <v>9</v>
      </c>
      <c r="AM34" s="108">
        <v>9</v>
      </c>
      <c r="AN34" s="115">
        <f t="shared" si="6"/>
        <v>9</v>
      </c>
      <c r="AO34" s="11"/>
      <c r="AP34" s="11"/>
      <c r="AQ34" s="14">
        <f t="shared" si="7"/>
        <v>15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6.25E-2</v>
      </c>
      <c r="BD34" s="76">
        <f t="shared" si="12"/>
        <v>1</v>
      </c>
      <c r="BE34" s="76">
        <v>16</v>
      </c>
    </row>
    <row r="35" spans="1:57" x14ac:dyDescent="0.2">
      <c r="A35" s="35" t="str">
        <f t="shared" si="4"/>
        <v>SIM</v>
      </c>
      <c r="B35" s="36" t="str">
        <f t="shared" si="0"/>
        <v>SIM</v>
      </c>
      <c r="C35" s="37" t="str">
        <f t="shared" si="1"/>
        <v>NÃO</v>
      </c>
      <c r="D35" s="37" t="str">
        <f t="shared" si="2"/>
        <v>SIM</v>
      </c>
      <c r="E35" s="38" t="str">
        <f t="shared" si="3"/>
        <v>NÃO</v>
      </c>
      <c r="F35" s="75" t="str">
        <f t="shared" si="5"/>
        <v>SIM</v>
      </c>
      <c r="G35" s="4" t="str">
        <f>Inscrição!R69</f>
        <v>Flavio Guimaraes Lima</v>
      </c>
      <c r="H35" s="39"/>
      <c r="I35" s="135" t="str">
        <f>Inscrição!BG69</f>
        <v>SIM</v>
      </c>
      <c r="J35" s="305" t="s">
        <v>863</v>
      </c>
      <c r="K35" s="305" t="s">
        <v>863</v>
      </c>
      <c r="L35" s="305" t="s">
        <v>863</v>
      </c>
      <c r="M35" s="305" t="s">
        <v>863</v>
      </c>
      <c r="N35" s="305" t="s">
        <v>863</v>
      </c>
      <c r="O35" s="305" t="s">
        <v>863</v>
      </c>
      <c r="P35" s="305" t="s">
        <v>863</v>
      </c>
      <c r="Q35" s="305" t="s">
        <v>863</v>
      </c>
      <c r="R35" s="305" t="s">
        <v>863</v>
      </c>
      <c r="S35" s="305" t="s">
        <v>193</v>
      </c>
      <c r="T35" s="305" t="s">
        <v>863</v>
      </c>
      <c r="U35" s="305" t="s">
        <v>863</v>
      </c>
      <c r="V35" s="305" t="s">
        <v>863</v>
      </c>
      <c r="W35" s="305" t="s">
        <v>863</v>
      </c>
      <c r="X35" s="305" t="s">
        <v>863</v>
      </c>
      <c r="Y35" s="305" t="s">
        <v>863</v>
      </c>
      <c r="Z35" s="305" t="s">
        <v>863</v>
      </c>
      <c r="AA35" s="9"/>
      <c r="AB35" s="10"/>
      <c r="AC35" s="10"/>
      <c r="AD35" s="10"/>
      <c r="AE35" s="138"/>
      <c r="AF35" s="306" t="s">
        <v>238</v>
      </c>
      <c r="AG35" s="306" t="s">
        <v>238</v>
      </c>
      <c r="AH35" s="306" t="s">
        <v>863</v>
      </c>
      <c r="AI35" s="306" t="s">
        <v>863</v>
      </c>
      <c r="AJ35" s="306" t="s">
        <v>863</v>
      </c>
      <c r="AK35" s="108">
        <v>8</v>
      </c>
      <c r="AL35" s="108">
        <v>9</v>
      </c>
      <c r="AM35" s="108">
        <v>8</v>
      </c>
      <c r="AN35" s="115">
        <f t="shared" si="6"/>
        <v>8.5</v>
      </c>
      <c r="AO35" s="11"/>
      <c r="AP35" s="11"/>
      <c r="AQ35" s="14">
        <f t="shared" si="7"/>
        <v>15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6.25E-2</v>
      </c>
      <c r="BD35" s="76">
        <f t="shared" si="12"/>
        <v>1</v>
      </c>
      <c r="BE35" s="76">
        <v>16</v>
      </c>
    </row>
    <row r="36" spans="1:57" x14ac:dyDescent="0.2">
      <c r="A36" s="35" t="str">
        <f t="shared" si="4"/>
        <v>SIM</v>
      </c>
      <c r="B36" s="36" t="str">
        <f t="shared" si="0"/>
        <v>SIM</v>
      </c>
      <c r="C36" s="37" t="str">
        <f t="shared" si="1"/>
        <v>NÃO</v>
      </c>
      <c r="D36" s="37" t="str">
        <f t="shared" si="2"/>
        <v>SIM</v>
      </c>
      <c r="E36" s="38" t="str">
        <f t="shared" si="3"/>
        <v>NÃO</v>
      </c>
      <c r="F36" s="75" t="str">
        <f t="shared" si="5"/>
        <v>SIM</v>
      </c>
      <c r="G36" s="4" t="str">
        <f>Inscrição!R70</f>
        <v>Alana Silva Freitas</v>
      </c>
      <c r="H36" s="39"/>
      <c r="I36" s="135" t="str">
        <f>Inscrição!BG70</f>
        <v>SIM</v>
      </c>
      <c r="J36" s="305" t="s">
        <v>863</v>
      </c>
      <c r="K36" s="305" t="s">
        <v>863</v>
      </c>
      <c r="L36" s="305" t="s">
        <v>863</v>
      </c>
      <c r="M36" s="305" t="s">
        <v>863</v>
      </c>
      <c r="N36" s="305" t="s">
        <v>863</v>
      </c>
      <c r="O36" s="305" t="s">
        <v>863</v>
      </c>
      <c r="P36" s="305" t="s">
        <v>863</v>
      </c>
      <c r="Q36" s="305" t="s">
        <v>863</v>
      </c>
      <c r="R36" s="305" t="s">
        <v>863</v>
      </c>
      <c r="S36" s="305" t="s">
        <v>863</v>
      </c>
      <c r="T36" s="305" t="s">
        <v>863</v>
      </c>
      <c r="U36" s="305" t="s">
        <v>863</v>
      </c>
      <c r="V36" s="305" t="s">
        <v>863</v>
      </c>
      <c r="W36" s="305" t="s">
        <v>863</v>
      </c>
      <c r="X36" s="305" t="s">
        <v>863</v>
      </c>
      <c r="Y36" s="305" t="s">
        <v>863</v>
      </c>
      <c r="Z36" s="305" t="s">
        <v>863</v>
      </c>
      <c r="AA36" s="9"/>
      <c r="AB36" s="10"/>
      <c r="AC36" s="10"/>
      <c r="AD36" s="10"/>
      <c r="AE36" s="138"/>
      <c r="AF36" s="306" t="s">
        <v>238</v>
      </c>
      <c r="AG36" s="306" t="s">
        <v>238</v>
      </c>
      <c r="AH36" s="306" t="s">
        <v>863</v>
      </c>
      <c r="AI36" s="306" t="s">
        <v>863</v>
      </c>
      <c r="AJ36" s="306" t="s">
        <v>863</v>
      </c>
      <c r="AK36" s="108">
        <v>9</v>
      </c>
      <c r="AL36" s="108">
        <v>9</v>
      </c>
      <c r="AM36" s="108">
        <v>9</v>
      </c>
      <c r="AN36" s="115">
        <f t="shared" si="6"/>
        <v>9</v>
      </c>
      <c r="AO36" s="11"/>
      <c r="AP36" s="11"/>
      <c r="AQ36" s="14">
        <f t="shared" si="7"/>
        <v>16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</v>
      </c>
      <c r="BD36" s="76">
        <f t="shared" si="12"/>
        <v>0</v>
      </c>
      <c r="BE36" s="76">
        <v>16</v>
      </c>
    </row>
    <row r="37" spans="1:57" x14ac:dyDescent="0.2">
      <c r="A37" s="35" t="str">
        <f t="shared" si="4"/>
        <v>SIM</v>
      </c>
      <c r="B37" s="36" t="str">
        <f t="shared" si="0"/>
        <v>SIM</v>
      </c>
      <c r="C37" s="37" t="str">
        <f t="shared" si="1"/>
        <v>NÃO</v>
      </c>
      <c r="D37" s="37" t="str">
        <f t="shared" si="2"/>
        <v>SIM</v>
      </c>
      <c r="E37" s="38" t="str">
        <f t="shared" si="3"/>
        <v>NÃO</v>
      </c>
      <c r="F37" s="75" t="str">
        <f t="shared" si="5"/>
        <v>SIM</v>
      </c>
      <c r="G37" s="4" t="str">
        <f>Inscrição!R71</f>
        <v>Niles Alberto da Silva Barbosa</v>
      </c>
      <c r="H37" s="39"/>
      <c r="I37" s="135" t="str">
        <f>Inscrição!BG71</f>
        <v>SIM</v>
      </c>
      <c r="J37" s="305" t="s">
        <v>863</v>
      </c>
      <c r="K37" s="305" t="s">
        <v>863</v>
      </c>
      <c r="L37" s="305" t="s">
        <v>863</v>
      </c>
      <c r="M37" s="305" t="s">
        <v>863</v>
      </c>
      <c r="N37" s="305" t="s">
        <v>863</v>
      </c>
      <c r="O37" s="305" t="s">
        <v>863</v>
      </c>
      <c r="P37" s="305" t="s">
        <v>863</v>
      </c>
      <c r="Q37" s="305" t="s">
        <v>863</v>
      </c>
      <c r="R37" s="305" t="s">
        <v>193</v>
      </c>
      <c r="S37" s="305" t="s">
        <v>193</v>
      </c>
      <c r="T37" s="305" t="s">
        <v>863</v>
      </c>
      <c r="U37" s="305" t="s">
        <v>863</v>
      </c>
      <c r="V37" s="305" t="s">
        <v>863</v>
      </c>
      <c r="W37" s="305" t="s">
        <v>863</v>
      </c>
      <c r="X37" s="305" t="s">
        <v>863</v>
      </c>
      <c r="Y37" s="305" t="s">
        <v>863</v>
      </c>
      <c r="Z37" s="305" t="s">
        <v>863</v>
      </c>
      <c r="AA37" s="9"/>
      <c r="AB37" s="10"/>
      <c r="AC37" s="10"/>
      <c r="AD37" s="10"/>
      <c r="AE37" s="138"/>
      <c r="AF37" s="306" t="s">
        <v>238</v>
      </c>
      <c r="AG37" s="306" t="s">
        <v>238</v>
      </c>
      <c r="AH37" s="306" t="s">
        <v>863</v>
      </c>
      <c r="AI37" s="306" t="s">
        <v>863</v>
      </c>
      <c r="AJ37" s="306" t="s">
        <v>863</v>
      </c>
      <c r="AK37" s="108">
        <v>8</v>
      </c>
      <c r="AL37" s="108">
        <v>8</v>
      </c>
      <c r="AM37" s="108">
        <v>8</v>
      </c>
      <c r="AN37" s="115">
        <f t="shared" si="6"/>
        <v>8</v>
      </c>
      <c r="AO37" s="11"/>
      <c r="AP37" s="11"/>
      <c r="AQ37" s="14">
        <f t="shared" si="7"/>
        <v>14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0.125</v>
      </c>
      <c r="BD37" s="76">
        <f t="shared" si="12"/>
        <v>2</v>
      </c>
      <c r="BE37" s="76">
        <v>16</v>
      </c>
    </row>
    <row r="38" spans="1:57" x14ac:dyDescent="0.2">
      <c r="A38" s="35" t="str">
        <f t="shared" si="4"/>
        <v>SIM</v>
      </c>
      <c r="B38" s="36" t="str">
        <f t="shared" si="0"/>
        <v>SIM</v>
      </c>
      <c r="C38" s="37" t="str">
        <f t="shared" si="1"/>
        <v>NÃO</v>
      </c>
      <c r="D38" s="37" t="str">
        <f t="shared" si="2"/>
        <v>SIM</v>
      </c>
      <c r="E38" s="38" t="str">
        <f t="shared" si="3"/>
        <v>NÃO</v>
      </c>
      <c r="F38" s="75" t="str">
        <f t="shared" si="5"/>
        <v>SIM</v>
      </c>
      <c r="G38" s="4" t="str">
        <f>Inscrição!R72</f>
        <v>Paula Oliveira Souza</v>
      </c>
      <c r="H38" s="39"/>
      <c r="I38" s="135" t="str">
        <f>Inscrição!BG72</f>
        <v>SIM</v>
      </c>
      <c r="J38" s="305" t="s">
        <v>863</v>
      </c>
      <c r="K38" s="305" t="s">
        <v>863</v>
      </c>
      <c r="L38" s="305" t="s">
        <v>863</v>
      </c>
      <c r="M38" s="305" t="s">
        <v>863</v>
      </c>
      <c r="N38" s="305" t="s">
        <v>863</v>
      </c>
      <c r="O38" s="305" t="s">
        <v>863</v>
      </c>
      <c r="P38" s="305" t="s">
        <v>863</v>
      </c>
      <c r="Q38" s="305" t="s">
        <v>863</v>
      </c>
      <c r="R38" s="305" t="s">
        <v>863</v>
      </c>
      <c r="S38" s="305" t="s">
        <v>863</v>
      </c>
      <c r="T38" s="305" t="s">
        <v>863</v>
      </c>
      <c r="U38" s="305" t="s">
        <v>863</v>
      </c>
      <c r="V38" s="305" t="s">
        <v>863</v>
      </c>
      <c r="W38" s="305" t="s">
        <v>863</v>
      </c>
      <c r="X38" s="305" t="s">
        <v>863</v>
      </c>
      <c r="Y38" s="305" t="s">
        <v>863</v>
      </c>
      <c r="Z38" s="305" t="s">
        <v>863</v>
      </c>
      <c r="AA38" s="9"/>
      <c r="AB38" s="10"/>
      <c r="AC38" s="10"/>
      <c r="AD38" s="10"/>
      <c r="AE38" s="138"/>
      <c r="AF38" s="306" t="s">
        <v>238</v>
      </c>
      <c r="AG38" s="306" t="s">
        <v>238</v>
      </c>
      <c r="AH38" s="306" t="s">
        <v>863</v>
      </c>
      <c r="AI38" s="306" t="s">
        <v>863</v>
      </c>
      <c r="AJ38" s="306" t="s">
        <v>863</v>
      </c>
      <c r="AK38" s="108">
        <v>8</v>
      </c>
      <c r="AL38" s="108">
        <v>9</v>
      </c>
      <c r="AM38" s="108">
        <v>8</v>
      </c>
      <c r="AN38" s="115">
        <f t="shared" si="6"/>
        <v>8.5</v>
      </c>
      <c r="AO38" s="11"/>
      <c r="AP38" s="11"/>
      <c r="AQ38" s="14">
        <f t="shared" si="7"/>
        <v>16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SIM</v>
      </c>
      <c r="B39" s="36" t="str">
        <f t="shared" si="0"/>
        <v>SIM</v>
      </c>
      <c r="C39" s="37" t="str">
        <f t="shared" si="1"/>
        <v>NÃO</v>
      </c>
      <c r="D39" s="37" t="str">
        <f t="shared" si="2"/>
        <v>SIM</v>
      </c>
      <c r="E39" s="38" t="str">
        <f t="shared" si="3"/>
        <v>NÃO</v>
      </c>
      <c r="F39" s="75" t="str">
        <f t="shared" si="5"/>
        <v>SIM</v>
      </c>
      <c r="G39" s="4" t="str">
        <f>Inscrição!R73</f>
        <v>Taine dos Santos do Nascimento</v>
      </c>
      <c r="H39" s="39"/>
      <c r="I39" s="135" t="str">
        <f>Inscrição!BG73</f>
        <v>SIM</v>
      </c>
      <c r="J39" s="305" t="s">
        <v>863</v>
      </c>
      <c r="K39" s="305" t="s">
        <v>863</v>
      </c>
      <c r="L39" s="305" t="s">
        <v>863</v>
      </c>
      <c r="M39" s="305" t="s">
        <v>863</v>
      </c>
      <c r="N39" s="305" t="s">
        <v>863</v>
      </c>
      <c r="O39" s="305" t="s">
        <v>863</v>
      </c>
      <c r="P39" s="305" t="s">
        <v>863</v>
      </c>
      <c r="Q39" s="305" t="s">
        <v>863</v>
      </c>
      <c r="R39" s="305" t="s">
        <v>863</v>
      </c>
      <c r="S39" s="305" t="s">
        <v>863</v>
      </c>
      <c r="T39" s="305" t="s">
        <v>863</v>
      </c>
      <c r="U39" s="305" t="s">
        <v>863</v>
      </c>
      <c r="V39" s="305" t="s">
        <v>863</v>
      </c>
      <c r="W39" s="305" t="s">
        <v>863</v>
      </c>
      <c r="X39" s="305" t="s">
        <v>863</v>
      </c>
      <c r="Y39" s="305" t="s">
        <v>863</v>
      </c>
      <c r="Z39" s="305" t="s">
        <v>863</v>
      </c>
      <c r="AA39" s="9"/>
      <c r="AB39" s="10"/>
      <c r="AC39" s="10"/>
      <c r="AD39" s="10"/>
      <c r="AE39" s="138"/>
      <c r="AF39" s="306" t="s">
        <v>238</v>
      </c>
      <c r="AG39" s="306" t="s">
        <v>238</v>
      </c>
      <c r="AH39" s="306" t="s">
        <v>863</v>
      </c>
      <c r="AI39" s="306" t="s">
        <v>863</v>
      </c>
      <c r="AJ39" s="306" t="s">
        <v>863</v>
      </c>
      <c r="AK39" s="108">
        <v>8</v>
      </c>
      <c r="AL39" s="108">
        <v>8</v>
      </c>
      <c r="AM39" s="108">
        <v>8</v>
      </c>
      <c r="AN39" s="115">
        <f t="shared" si="6"/>
        <v>8</v>
      </c>
      <c r="AO39" s="11"/>
      <c r="AP39" s="11"/>
      <c r="AQ39" s="14">
        <f t="shared" si="7"/>
        <v>16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</v>
      </c>
      <c r="BD39" s="76">
        <f t="shared" si="12"/>
        <v>0</v>
      </c>
      <c r="BE39" s="76">
        <v>16</v>
      </c>
    </row>
    <row r="40" spans="1:57" x14ac:dyDescent="0.2">
      <c r="A40" s="35" t="str">
        <f t="shared" si="4"/>
        <v>SIM</v>
      </c>
      <c r="B40" s="36" t="str">
        <f t="shared" si="0"/>
        <v>SIM</v>
      </c>
      <c r="C40" s="37" t="str">
        <f t="shared" si="1"/>
        <v>NÃO</v>
      </c>
      <c r="D40" s="37" t="str">
        <f t="shared" si="2"/>
        <v>SIM</v>
      </c>
      <c r="E40" s="38" t="str">
        <f t="shared" si="3"/>
        <v>NÃO</v>
      </c>
      <c r="F40" s="75" t="str">
        <f t="shared" si="5"/>
        <v>SIM</v>
      </c>
      <c r="G40" s="4" t="str">
        <f>Inscrição!R74</f>
        <v>Maria Luiza dos Santos Sousa</v>
      </c>
      <c r="H40" s="39"/>
      <c r="I40" s="135" t="str">
        <f>Inscrição!BG74</f>
        <v>SIM</v>
      </c>
      <c r="J40" s="305" t="s">
        <v>863</v>
      </c>
      <c r="K40" s="305" t="s">
        <v>863</v>
      </c>
      <c r="L40" s="305" t="s">
        <v>863</v>
      </c>
      <c r="M40" s="305" t="s">
        <v>863</v>
      </c>
      <c r="N40" s="305" t="s">
        <v>863</v>
      </c>
      <c r="O40" s="305" t="s">
        <v>863</v>
      </c>
      <c r="P40" s="305" t="s">
        <v>863</v>
      </c>
      <c r="Q40" s="305" t="s">
        <v>863</v>
      </c>
      <c r="R40" s="305" t="s">
        <v>863</v>
      </c>
      <c r="S40" s="305" t="s">
        <v>193</v>
      </c>
      <c r="T40" s="305" t="s">
        <v>863</v>
      </c>
      <c r="U40" s="305" t="s">
        <v>863</v>
      </c>
      <c r="V40" s="305" t="s">
        <v>863</v>
      </c>
      <c r="W40" s="305" t="s">
        <v>863</v>
      </c>
      <c r="X40" s="305" t="s">
        <v>863</v>
      </c>
      <c r="Y40" s="305" t="s">
        <v>863</v>
      </c>
      <c r="Z40" s="305" t="s">
        <v>863</v>
      </c>
      <c r="AA40" s="9"/>
      <c r="AB40" s="10"/>
      <c r="AC40" s="10"/>
      <c r="AD40" s="10"/>
      <c r="AE40" s="138"/>
      <c r="AF40" s="306" t="s">
        <v>238</v>
      </c>
      <c r="AG40" s="306" t="s">
        <v>238</v>
      </c>
      <c r="AH40" s="306" t="s">
        <v>863</v>
      </c>
      <c r="AI40" s="306" t="s">
        <v>863</v>
      </c>
      <c r="AJ40" s="306" t="s">
        <v>863</v>
      </c>
      <c r="AK40" s="108">
        <v>8</v>
      </c>
      <c r="AL40" s="108">
        <v>9</v>
      </c>
      <c r="AM40" s="108">
        <v>8</v>
      </c>
      <c r="AN40" s="115">
        <f t="shared" si="6"/>
        <v>8.5</v>
      </c>
      <c r="AO40" s="11"/>
      <c r="AP40" s="11"/>
      <c r="AQ40" s="14">
        <f t="shared" si="7"/>
        <v>15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6.25E-2</v>
      </c>
      <c r="BD40" s="76">
        <f t="shared" si="12"/>
        <v>1</v>
      </c>
      <c r="BE40" s="76">
        <v>16</v>
      </c>
    </row>
    <row r="41" spans="1:57" x14ac:dyDescent="0.2">
      <c r="A41" s="35" t="str">
        <f t="shared" si="4"/>
        <v>SIM</v>
      </c>
      <c r="B41" s="36" t="str">
        <f t="shared" si="0"/>
        <v>SIM</v>
      </c>
      <c r="C41" s="37" t="str">
        <f t="shared" si="1"/>
        <v>NÃO</v>
      </c>
      <c r="D41" s="37" t="str">
        <f t="shared" si="2"/>
        <v>SIM</v>
      </c>
      <c r="E41" s="38" t="str">
        <f t="shared" si="3"/>
        <v>NÃO</v>
      </c>
      <c r="F41" s="75" t="str">
        <f t="shared" si="5"/>
        <v>SIM</v>
      </c>
      <c r="G41" s="4" t="str">
        <f>Inscrição!R75</f>
        <v>Neilane Luz da Silva</v>
      </c>
      <c r="H41" s="39"/>
      <c r="I41" s="135" t="str">
        <f>Inscrição!BG75</f>
        <v>SIM</v>
      </c>
      <c r="J41" s="305" t="s">
        <v>863</v>
      </c>
      <c r="K41" s="305" t="s">
        <v>863</v>
      </c>
      <c r="L41" s="305" t="s">
        <v>863</v>
      </c>
      <c r="M41" s="305" t="s">
        <v>863</v>
      </c>
      <c r="N41" s="305" t="s">
        <v>863</v>
      </c>
      <c r="O41" s="305" t="s">
        <v>863</v>
      </c>
      <c r="P41" s="305" t="s">
        <v>863</v>
      </c>
      <c r="Q41" s="305" t="s">
        <v>863</v>
      </c>
      <c r="R41" s="305" t="s">
        <v>863</v>
      </c>
      <c r="S41" s="305" t="s">
        <v>193</v>
      </c>
      <c r="T41" s="305" t="s">
        <v>863</v>
      </c>
      <c r="U41" s="305" t="s">
        <v>863</v>
      </c>
      <c r="V41" s="305" t="s">
        <v>863</v>
      </c>
      <c r="W41" s="305" t="s">
        <v>863</v>
      </c>
      <c r="X41" s="305" t="s">
        <v>863</v>
      </c>
      <c r="Y41" s="305" t="s">
        <v>863</v>
      </c>
      <c r="Z41" s="305" t="s">
        <v>863</v>
      </c>
      <c r="AA41" s="9"/>
      <c r="AB41" s="10"/>
      <c r="AC41" s="10"/>
      <c r="AD41" s="10"/>
      <c r="AE41" s="138"/>
      <c r="AF41" s="306" t="s">
        <v>238</v>
      </c>
      <c r="AG41" s="306" t="s">
        <v>238</v>
      </c>
      <c r="AH41" s="306" t="s">
        <v>863</v>
      </c>
      <c r="AI41" s="306" t="s">
        <v>863</v>
      </c>
      <c r="AJ41" s="306" t="s">
        <v>863</v>
      </c>
      <c r="AK41" s="108">
        <v>7</v>
      </c>
      <c r="AL41" s="108">
        <v>8</v>
      </c>
      <c r="AM41" s="108">
        <v>7</v>
      </c>
      <c r="AN41" s="115">
        <f t="shared" si="6"/>
        <v>7.5</v>
      </c>
      <c r="AO41" s="11"/>
      <c r="AP41" s="11"/>
      <c r="AQ41" s="14">
        <f t="shared" si="7"/>
        <v>15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6.25E-2</v>
      </c>
      <c r="BD41" s="76">
        <f t="shared" si="12"/>
        <v>1</v>
      </c>
      <c r="BE41" s="76">
        <v>16</v>
      </c>
    </row>
    <row r="42" spans="1:57" x14ac:dyDescent="0.2">
      <c r="A42" s="35" t="str">
        <f t="shared" si="4"/>
        <v>SIM</v>
      </c>
      <c r="B42" s="36" t="str">
        <f t="shared" si="0"/>
        <v>SIM</v>
      </c>
      <c r="C42" s="37" t="str">
        <f t="shared" si="1"/>
        <v>NÃO</v>
      </c>
      <c r="D42" s="37" t="str">
        <f t="shared" si="2"/>
        <v>SIM</v>
      </c>
      <c r="E42" s="38" t="str">
        <f t="shared" si="3"/>
        <v>NÃO</v>
      </c>
      <c r="F42" s="75" t="str">
        <f t="shared" si="5"/>
        <v>SIM</v>
      </c>
      <c r="G42" s="4" t="str">
        <f>Inscrição!R76</f>
        <v>Jeane celis Brasil Soeira</v>
      </c>
      <c r="H42" s="39"/>
      <c r="I42" s="135" t="str">
        <f>Inscrição!BG76</f>
        <v>SIM</v>
      </c>
      <c r="J42" s="305" t="s">
        <v>863</v>
      </c>
      <c r="K42" s="305" t="s">
        <v>863</v>
      </c>
      <c r="L42" s="305" t="s">
        <v>863</v>
      </c>
      <c r="M42" s="305" t="s">
        <v>863</v>
      </c>
      <c r="N42" s="305" t="s">
        <v>863</v>
      </c>
      <c r="O42" s="305" t="s">
        <v>863</v>
      </c>
      <c r="P42" s="305" t="s">
        <v>863</v>
      </c>
      <c r="Q42" s="305" t="s">
        <v>863</v>
      </c>
      <c r="R42" s="305" t="s">
        <v>863</v>
      </c>
      <c r="S42" s="305" t="s">
        <v>863</v>
      </c>
      <c r="T42" s="305" t="s">
        <v>863</v>
      </c>
      <c r="U42" s="305" t="s">
        <v>863</v>
      </c>
      <c r="V42" s="305" t="s">
        <v>863</v>
      </c>
      <c r="W42" s="305" t="s">
        <v>863</v>
      </c>
      <c r="X42" s="305" t="s">
        <v>863</v>
      </c>
      <c r="Y42" s="305" t="s">
        <v>863</v>
      </c>
      <c r="Z42" s="305" t="s">
        <v>863</v>
      </c>
      <c r="AA42" s="9"/>
      <c r="AB42" s="10"/>
      <c r="AC42" s="10"/>
      <c r="AD42" s="10"/>
      <c r="AE42" s="138"/>
      <c r="AF42" s="306" t="s">
        <v>238</v>
      </c>
      <c r="AG42" s="306" t="s">
        <v>238</v>
      </c>
      <c r="AH42" s="306" t="s">
        <v>863</v>
      </c>
      <c r="AI42" s="306" t="s">
        <v>863</v>
      </c>
      <c r="AJ42" s="306" t="s">
        <v>863</v>
      </c>
      <c r="AK42" s="108">
        <v>8</v>
      </c>
      <c r="AL42" s="108">
        <v>8</v>
      </c>
      <c r="AM42" s="108">
        <v>7</v>
      </c>
      <c r="AN42" s="115">
        <f t="shared" si="6"/>
        <v>8</v>
      </c>
      <c r="AO42" s="11"/>
      <c r="AP42" s="11"/>
      <c r="AQ42" s="14">
        <f t="shared" si="7"/>
        <v>16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</v>
      </c>
      <c r="BD42" s="76">
        <f t="shared" si="12"/>
        <v>0</v>
      </c>
      <c r="BE42" s="76">
        <v>16</v>
      </c>
    </row>
    <row r="43" spans="1:57" x14ac:dyDescent="0.2">
      <c r="A43" s="35" t="str">
        <f t="shared" si="4"/>
        <v>SIM</v>
      </c>
      <c r="B43" s="36" t="str">
        <f t="shared" si="0"/>
        <v>SIM</v>
      </c>
      <c r="C43" s="37" t="str">
        <f t="shared" si="1"/>
        <v>NÃO</v>
      </c>
      <c r="D43" s="37" t="str">
        <f t="shared" si="2"/>
        <v>SIM</v>
      </c>
      <c r="E43" s="38" t="str">
        <f t="shared" si="3"/>
        <v>NÃO</v>
      </c>
      <c r="F43" s="75" t="str">
        <f t="shared" si="5"/>
        <v>SIM</v>
      </c>
      <c r="G43" s="4" t="str">
        <f>Inscrição!R77</f>
        <v>Kelly Celis Brasil Soeira</v>
      </c>
      <c r="H43" s="39"/>
      <c r="I43" s="135" t="str">
        <f>Inscrição!BG77</f>
        <v>SIM</v>
      </c>
      <c r="J43" s="305" t="s">
        <v>863</v>
      </c>
      <c r="K43" s="305" t="s">
        <v>863</v>
      </c>
      <c r="L43" s="305" t="s">
        <v>863</v>
      </c>
      <c r="M43" s="305" t="s">
        <v>863</v>
      </c>
      <c r="N43" s="305" t="s">
        <v>863</v>
      </c>
      <c r="O43" s="305" t="s">
        <v>863</v>
      </c>
      <c r="P43" s="305" t="s">
        <v>863</v>
      </c>
      <c r="Q43" s="305" t="s">
        <v>863</v>
      </c>
      <c r="R43" s="305" t="s">
        <v>863</v>
      </c>
      <c r="S43" s="305" t="s">
        <v>863</v>
      </c>
      <c r="T43" s="305" t="s">
        <v>863</v>
      </c>
      <c r="U43" s="305" t="s">
        <v>863</v>
      </c>
      <c r="V43" s="305" t="s">
        <v>863</v>
      </c>
      <c r="W43" s="305" t="s">
        <v>863</v>
      </c>
      <c r="X43" s="305" t="s">
        <v>863</v>
      </c>
      <c r="Y43" s="305" t="s">
        <v>863</v>
      </c>
      <c r="Z43" s="305" t="s">
        <v>863</v>
      </c>
      <c r="AA43" s="9"/>
      <c r="AB43" s="10"/>
      <c r="AC43" s="10"/>
      <c r="AD43" s="10"/>
      <c r="AE43" s="138"/>
      <c r="AF43" s="306" t="s">
        <v>238</v>
      </c>
      <c r="AG43" s="306" t="s">
        <v>238</v>
      </c>
      <c r="AH43" s="306" t="s">
        <v>863</v>
      </c>
      <c r="AI43" s="306" t="s">
        <v>863</v>
      </c>
      <c r="AJ43" s="306" t="s">
        <v>863</v>
      </c>
      <c r="AK43" s="108">
        <v>9</v>
      </c>
      <c r="AL43" s="108">
        <v>9</v>
      </c>
      <c r="AM43" s="108">
        <v>9</v>
      </c>
      <c r="AN43" s="115">
        <f t="shared" si="6"/>
        <v>9</v>
      </c>
      <c r="AO43" s="11"/>
      <c r="AP43" s="11"/>
      <c r="AQ43" s="14">
        <f t="shared" si="7"/>
        <v>16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7" x14ac:dyDescent="0.2">
      <c r="A44" s="35" t="str">
        <f t="shared" si="4"/>
        <v>SIM</v>
      </c>
      <c r="B44" s="36" t="str">
        <f t="shared" si="0"/>
        <v>SIM</v>
      </c>
      <c r="C44" s="37" t="str">
        <f t="shared" si="1"/>
        <v>NÃO</v>
      </c>
      <c r="D44" s="37" t="str">
        <f t="shared" si="2"/>
        <v>SIM</v>
      </c>
      <c r="E44" s="38" t="str">
        <f t="shared" si="3"/>
        <v>NÃO</v>
      </c>
      <c r="F44" s="75" t="str">
        <f t="shared" si="5"/>
        <v>SIM</v>
      </c>
      <c r="G44" s="4" t="str">
        <f>Inscrição!R78</f>
        <v>Talita Passinho de Castro</v>
      </c>
      <c r="H44" s="39"/>
      <c r="I44" s="135" t="str">
        <f>Inscrição!BG78</f>
        <v>SIM</v>
      </c>
      <c r="J44" s="305" t="s">
        <v>863</v>
      </c>
      <c r="K44" s="305" t="s">
        <v>863</v>
      </c>
      <c r="L44" s="305" t="s">
        <v>863</v>
      </c>
      <c r="M44" s="305" t="s">
        <v>863</v>
      </c>
      <c r="N44" s="305" t="s">
        <v>193</v>
      </c>
      <c r="O44" s="305" t="s">
        <v>863</v>
      </c>
      <c r="P44" s="305" t="s">
        <v>863</v>
      </c>
      <c r="Q44" s="305" t="s">
        <v>863</v>
      </c>
      <c r="R44" s="305" t="s">
        <v>863</v>
      </c>
      <c r="S44" s="305" t="s">
        <v>863</v>
      </c>
      <c r="T44" s="305" t="s">
        <v>863</v>
      </c>
      <c r="U44" s="305" t="s">
        <v>863</v>
      </c>
      <c r="V44" s="305" t="s">
        <v>863</v>
      </c>
      <c r="W44" s="305" t="s">
        <v>863</v>
      </c>
      <c r="X44" s="305" t="s">
        <v>863</v>
      </c>
      <c r="Y44" s="305" t="s">
        <v>863</v>
      </c>
      <c r="Z44" s="305" t="s">
        <v>863</v>
      </c>
      <c r="AA44" s="9"/>
      <c r="AB44" s="10"/>
      <c r="AC44" s="10"/>
      <c r="AD44" s="10"/>
      <c r="AE44" s="138"/>
      <c r="AF44" s="306" t="s">
        <v>238</v>
      </c>
      <c r="AG44" s="306" t="s">
        <v>238</v>
      </c>
      <c r="AH44" s="306" t="s">
        <v>863</v>
      </c>
      <c r="AI44" s="306" t="s">
        <v>863</v>
      </c>
      <c r="AJ44" s="306" t="s">
        <v>863</v>
      </c>
      <c r="AK44" s="108">
        <v>9</v>
      </c>
      <c r="AL44" s="108">
        <v>7</v>
      </c>
      <c r="AM44" s="108">
        <v>9</v>
      </c>
      <c r="AN44" s="115">
        <f t="shared" si="6"/>
        <v>8</v>
      </c>
      <c r="AO44" s="11"/>
      <c r="AP44" s="11"/>
      <c r="AQ44" s="14">
        <f t="shared" si="7"/>
        <v>15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6.25E-2</v>
      </c>
      <c r="BD44" s="76">
        <f t="shared" si="12"/>
        <v>1</v>
      </c>
      <c r="BE44" s="76">
        <v>16</v>
      </c>
    </row>
    <row r="45" spans="1:57" s="57" customFormat="1" x14ac:dyDescent="0.2">
      <c r="A45" s="35" t="str">
        <f t="shared" si="4"/>
        <v>SIM</v>
      </c>
      <c r="B45" s="36" t="str">
        <f t="shared" si="0"/>
        <v>SIM</v>
      </c>
      <c r="C45" s="37" t="str">
        <f t="shared" si="1"/>
        <v>NÃO</v>
      </c>
      <c r="D45" s="37" t="str">
        <f t="shared" si="2"/>
        <v>SIM</v>
      </c>
      <c r="E45" s="38" t="str">
        <f t="shared" si="3"/>
        <v>NÃO</v>
      </c>
      <c r="F45" s="75" t="str">
        <f t="shared" si="5"/>
        <v>SIM</v>
      </c>
      <c r="G45" s="4" t="str">
        <f>Inscrição!R79</f>
        <v>Tacia Passinho de Castro</v>
      </c>
      <c r="H45" s="39"/>
      <c r="I45" s="135" t="str">
        <f>Inscrição!BG79</f>
        <v>SIM</v>
      </c>
      <c r="J45" s="305" t="s">
        <v>863</v>
      </c>
      <c r="K45" s="305" t="s">
        <v>863</v>
      </c>
      <c r="L45" s="305" t="s">
        <v>863</v>
      </c>
      <c r="M45" s="305" t="s">
        <v>863</v>
      </c>
      <c r="N45" s="305" t="s">
        <v>863</v>
      </c>
      <c r="O45" s="305" t="s">
        <v>863</v>
      </c>
      <c r="P45" s="305" t="s">
        <v>863</v>
      </c>
      <c r="Q45" s="305" t="s">
        <v>863</v>
      </c>
      <c r="R45" s="305" t="s">
        <v>863</v>
      </c>
      <c r="S45" s="305" t="s">
        <v>863</v>
      </c>
      <c r="T45" s="305" t="s">
        <v>863</v>
      </c>
      <c r="U45" s="305" t="s">
        <v>863</v>
      </c>
      <c r="V45" s="305" t="s">
        <v>863</v>
      </c>
      <c r="W45" s="305" t="s">
        <v>863</v>
      </c>
      <c r="X45" s="305" t="s">
        <v>193</v>
      </c>
      <c r="Y45" s="305" t="s">
        <v>863</v>
      </c>
      <c r="Z45" s="305" t="s">
        <v>863</v>
      </c>
      <c r="AA45" s="9"/>
      <c r="AB45" s="10"/>
      <c r="AC45" s="10"/>
      <c r="AD45" s="10"/>
      <c r="AE45" s="138"/>
      <c r="AF45" s="306" t="s">
        <v>238</v>
      </c>
      <c r="AG45" s="306" t="s">
        <v>238</v>
      </c>
      <c r="AH45" s="306" t="s">
        <v>863</v>
      </c>
      <c r="AI45" s="306" t="s">
        <v>863</v>
      </c>
      <c r="AJ45" s="306" t="s">
        <v>863</v>
      </c>
      <c r="AK45" s="108">
        <v>9</v>
      </c>
      <c r="AL45" s="108">
        <v>7</v>
      </c>
      <c r="AM45" s="108">
        <v>9</v>
      </c>
      <c r="AN45" s="115">
        <f t="shared" si="6"/>
        <v>8</v>
      </c>
      <c r="AO45" s="11"/>
      <c r="AP45" s="11"/>
      <c r="AQ45" s="14">
        <f t="shared" si="7"/>
        <v>15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6.25E-2</v>
      </c>
      <c r="BD45" s="76">
        <f t="shared" si="12"/>
        <v>1</v>
      </c>
      <c r="BE45" s="76">
        <v>16</v>
      </c>
    </row>
    <row r="46" spans="1:57" x14ac:dyDescent="0.2">
      <c r="A46" s="35" t="str">
        <f t="shared" si="4"/>
        <v>SIM</v>
      </c>
      <c r="B46" s="36" t="str">
        <f t="shared" si="0"/>
        <v>SIM</v>
      </c>
      <c r="C46" s="37" t="str">
        <f t="shared" si="1"/>
        <v>NÃO</v>
      </c>
      <c r="D46" s="37" t="str">
        <f t="shared" si="2"/>
        <v>SIM</v>
      </c>
      <c r="E46" s="38" t="str">
        <f t="shared" si="3"/>
        <v>NÃO</v>
      </c>
      <c r="F46" s="75" t="str">
        <f t="shared" si="5"/>
        <v>SIM</v>
      </c>
      <c r="G46" s="4" t="str">
        <f>Inscrição!R80</f>
        <v>Hosana Andrade dos Santos</v>
      </c>
      <c r="H46" s="39"/>
      <c r="I46" s="135" t="str">
        <f>Inscrição!BG80</f>
        <v>SIM</v>
      </c>
      <c r="J46" s="305" t="s">
        <v>863</v>
      </c>
      <c r="K46" s="305" t="s">
        <v>863</v>
      </c>
      <c r="L46" s="305" t="s">
        <v>863</v>
      </c>
      <c r="M46" s="305" t="s">
        <v>863</v>
      </c>
      <c r="N46" s="305" t="s">
        <v>863</v>
      </c>
      <c r="O46" s="305" t="s">
        <v>863</v>
      </c>
      <c r="P46" s="305" t="s">
        <v>863</v>
      </c>
      <c r="Q46" s="305" t="s">
        <v>193</v>
      </c>
      <c r="R46" s="305" t="s">
        <v>863</v>
      </c>
      <c r="S46" s="305" t="s">
        <v>863</v>
      </c>
      <c r="T46" s="305" t="s">
        <v>863</v>
      </c>
      <c r="U46" s="305" t="s">
        <v>863</v>
      </c>
      <c r="V46" s="305" t="s">
        <v>863</v>
      </c>
      <c r="W46" s="305" t="s">
        <v>863</v>
      </c>
      <c r="X46" s="305" t="s">
        <v>863</v>
      </c>
      <c r="Y46" s="305" t="s">
        <v>863</v>
      </c>
      <c r="Z46" s="305" t="s">
        <v>863</v>
      </c>
      <c r="AA46" s="9"/>
      <c r="AB46" s="10"/>
      <c r="AC46" s="10"/>
      <c r="AD46" s="10"/>
      <c r="AE46" s="138"/>
      <c r="AF46" s="306" t="s">
        <v>238</v>
      </c>
      <c r="AG46" s="306" t="s">
        <v>238</v>
      </c>
      <c r="AH46" s="306" t="s">
        <v>863</v>
      </c>
      <c r="AI46" s="306" t="s">
        <v>863</v>
      </c>
      <c r="AJ46" s="306" t="s">
        <v>863</v>
      </c>
      <c r="AK46" s="108">
        <v>8</v>
      </c>
      <c r="AL46" s="108">
        <v>9</v>
      </c>
      <c r="AM46" s="108">
        <v>8</v>
      </c>
      <c r="AN46" s="115">
        <f t="shared" si="6"/>
        <v>8.5</v>
      </c>
      <c r="AO46" s="11"/>
      <c r="AP46" s="11"/>
      <c r="AQ46" s="14">
        <f t="shared" si="7"/>
        <v>15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6.25E-2</v>
      </c>
      <c r="BD46" s="76">
        <f t="shared" si="12"/>
        <v>1</v>
      </c>
      <c r="BE46" s="76">
        <v>16</v>
      </c>
    </row>
    <row r="47" spans="1:57" x14ac:dyDescent="0.2">
      <c r="A47" s="35" t="str">
        <f t="shared" si="4"/>
        <v>SIM</v>
      </c>
      <c r="B47" s="36" t="str">
        <f t="shared" si="0"/>
        <v>SIM</v>
      </c>
      <c r="C47" s="37" t="str">
        <f t="shared" si="1"/>
        <v>NÃO</v>
      </c>
      <c r="D47" s="37" t="str">
        <f t="shared" si="2"/>
        <v>SIM</v>
      </c>
      <c r="E47" s="38" t="str">
        <f t="shared" si="3"/>
        <v>NÃO</v>
      </c>
      <c r="F47" s="75" t="str">
        <f t="shared" si="5"/>
        <v>SIM</v>
      </c>
      <c r="G47" s="4" t="str">
        <f>Inscrição!R81</f>
        <v>Thamiles Goveia Santana</v>
      </c>
      <c r="H47" s="39"/>
      <c r="I47" s="135" t="str">
        <f>Inscrição!BG81</f>
        <v>SIM</v>
      </c>
      <c r="J47" s="305" t="s">
        <v>863</v>
      </c>
      <c r="K47" s="305" t="s">
        <v>863</v>
      </c>
      <c r="L47" s="305" t="s">
        <v>863</v>
      </c>
      <c r="M47" s="305" t="s">
        <v>863</v>
      </c>
      <c r="N47" s="305" t="s">
        <v>863</v>
      </c>
      <c r="O47" s="305" t="s">
        <v>863</v>
      </c>
      <c r="P47" s="305" t="s">
        <v>863</v>
      </c>
      <c r="Q47" s="305" t="s">
        <v>863</v>
      </c>
      <c r="R47" s="305" t="s">
        <v>863</v>
      </c>
      <c r="S47" s="305" t="s">
        <v>863</v>
      </c>
      <c r="T47" s="305" t="s">
        <v>863</v>
      </c>
      <c r="U47" s="305" t="s">
        <v>863</v>
      </c>
      <c r="V47" s="305" t="s">
        <v>863</v>
      </c>
      <c r="W47" s="305" t="s">
        <v>863</v>
      </c>
      <c r="X47" s="305" t="s">
        <v>863</v>
      </c>
      <c r="Y47" s="305" t="s">
        <v>863</v>
      </c>
      <c r="Z47" s="305" t="s">
        <v>863</v>
      </c>
      <c r="AA47" s="9"/>
      <c r="AB47" s="10"/>
      <c r="AC47" s="10"/>
      <c r="AD47" s="10"/>
      <c r="AE47" s="138"/>
      <c r="AF47" s="306" t="s">
        <v>238</v>
      </c>
      <c r="AG47" s="306" t="s">
        <v>238</v>
      </c>
      <c r="AH47" s="306" t="s">
        <v>863</v>
      </c>
      <c r="AI47" s="306" t="s">
        <v>863</v>
      </c>
      <c r="AJ47" s="306" t="s">
        <v>863</v>
      </c>
      <c r="AK47" s="108">
        <v>7</v>
      </c>
      <c r="AL47" s="108">
        <v>8</v>
      </c>
      <c r="AM47" s="108">
        <v>7</v>
      </c>
      <c r="AN47" s="115">
        <f t="shared" si="6"/>
        <v>7.5</v>
      </c>
      <c r="AO47" s="11"/>
      <c r="AP47" s="11"/>
      <c r="AQ47" s="14">
        <f t="shared" si="7"/>
        <v>16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0</v>
      </c>
      <c r="BD47" s="76">
        <f t="shared" si="12"/>
        <v>0</v>
      </c>
      <c r="BE47" s="76">
        <v>16</v>
      </c>
    </row>
    <row r="48" spans="1:57" s="42" customFormat="1" x14ac:dyDescent="0.2">
      <c r="A48" s="35" t="str">
        <f t="shared" si="4"/>
        <v>SIM</v>
      </c>
      <c r="B48" s="36" t="str">
        <f t="shared" si="0"/>
        <v>SIM</v>
      </c>
      <c r="C48" s="37" t="str">
        <f t="shared" si="1"/>
        <v>NÃO</v>
      </c>
      <c r="D48" s="37" t="str">
        <f t="shared" si="2"/>
        <v>SIM</v>
      </c>
      <c r="E48" s="38" t="str">
        <f t="shared" si="3"/>
        <v>NÃO</v>
      </c>
      <c r="F48" s="75" t="str">
        <f t="shared" si="5"/>
        <v>SIM</v>
      </c>
      <c r="G48" s="4" t="str">
        <f>Inscrição!R82</f>
        <v>Robson Freitas de Jesus</v>
      </c>
      <c r="H48" s="39"/>
      <c r="I48" s="135" t="str">
        <f>Inscrição!BG82</f>
        <v>SIM</v>
      </c>
      <c r="J48" s="305" t="s">
        <v>863</v>
      </c>
      <c r="K48" s="305" t="s">
        <v>863</v>
      </c>
      <c r="L48" s="305" t="s">
        <v>863</v>
      </c>
      <c r="M48" s="305" t="s">
        <v>193</v>
      </c>
      <c r="N48" s="305" t="s">
        <v>863</v>
      </c>
      <c r="O48" s="305" t="s">
        <v>863</v>
      </c>
      <c r="P48" s="305" t="s">
        <v>193</v>
      </c>
      <c r="Q48" s="305" t="s">
        <v>863</v>
      </c>
      <c r="R48" s="305" t="s">
        <v>863</v>
      </c>
      <c r="S48" s="305" t="s">
        <v>863</v>
      </c>
      <c r="T48" s="305" t="s">
        <v>863</v>
      </c>
      <c r="U48" s="305" t="s">
        <v>863</v>
      </c>
      <c r="V48" s="305" t="s">
        <v>863</v>
      </c>
      <c r="W48" s="305" t="s">
        <v>863</v>
      </c>
      <c r="X48" s="305" t="s">
        <v>863</v>
      </c>
      <c r="Y48" s="305" t="s">
        <v>863</v>
      </c>
      <c r="Z48" s="305" t="s">
        <v>863</v>
      </c>
      <c r="AA48" s="9"/>
      <c r="AB48" s="10"/>
      <c r="AC48" s="10"/>
      <c r="AD48" s="10"/>
      <c r="AE48" s="138"/>
      <c r="AF48" s="306" t="s">
        <v>238</v>
      </c>
      <c r="AG48" s="306" t="s">
        <v>238</v>
      </c>
      <c r="AH48" s="306" t="s">
        <v>863</v>
      </c>
      <c r="AI48" s="306" t="s">
        <v>863</v>
      </c>
      <c r="AJ48" s="306" t="s">
        <v>863</v>
      </c>
      <c r="AK48" s="108">
        <v>8</v>
      </c>
      <c r="AL48" s="108">
        <v>9</v>
      </c>
      <c r="AM48" s="108">
        <v>7</v>
      </c>
      <c r="AN48" s="115">
        <f t="shared" si="6"/>
        <v>8.5</v>
      </c>
      <c r="AO48" s="11"/>
      <c r="AP48" s="11"/>
      <c r="AQ48" s="14">
        <f t="shared" si="7"/>
        <v>14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0.125</v>
      </c>
      <c r="BD48" s="76">
        <f t="shared" si="12"/>
        <v>2</v>
      </c>
      <c r="BE48" s="76">
        <v>16</v>
      </c>
    </row>
    <row r="49" spans="1:57" x14ac:dyDescent="0.2">
      <c r="A49" s="35" t="str">
        <f t="shared" si="4"/>
        <v>SIM</v>
      </c>
      <c r="B49" s="36" t="str">
        <f t="shared" si="0"/>
        <v>SIM</v>
      </c>
      <c r="C49" s="37" t="str">
        <f t="shared" si="1"/>
        <v>NÃO</v>
      </c>
      <c r="D49" s="37" t="str">
        <f t="shared" si="2"/>
        <v>SIM</v>
      </c>
      <c r="E49" s="38" t="str">
        <f t="shared" si="3"/>
        <v>NÃO</v>
      </c>
      <c r="F49" s="75" t="str">
        <f t="shared" si="5"/>
        <v>SIM</v>
      </c>
      <c r="G49" s="4" t="str">
        <f>Inscrição!R83</f>
        <v>Caio Fernandes dos Santos</v>
      </c>
      <c r="H49" s="39"/>
      <c r="I49" s="135" t="str">
        <f>Inscrição!BG83</f>
        <v>SIM</v>
      </c>
      <c r="J49" s="305" t="s">
        <v>863</v>
      </c>
      <c r="K49" s="305" t="s">
        <v>863</v>
      </c>
      <c r="L49" s="305" t="s">
        <v>863</v>
      </c>
      <c r="M49" s="305" t="s">
        <v>863</v>
      </c>
      <c r="N49" s="305" t="s">
        <v>863</v>
      </c>
      <c r="O49" s="305" t="s">
        <v>863</v>
      </c>
      <c r="P49" s="305" t="s">
        <v>863</v>
      </c>
      <c r="Q49" s="305" t="s">
        <v>863</v>
      </c>
      <c r="R49" s="305" t="s">
        <v>863</v>
      </c>
      <c r="S49" s="305" t="s">
        <v>863</v>
      </c>
      <c r="T49" s="305" t="s">
        <v>863</v>
      </c>
      <c r="U49" s="305" t="s">
        <v>863</v>
      </c>
      <c r="V49" s="305" t="s">
        <v>863</v>
      </c>
      <c r="W49" s="305" t="s">
        <v>863</v>
      </c>
      <c r="X49" s="305" t="s">
        <v>193</v>
      </c>
      <c r="Y49" s="305" t="s">
        <v>863</v>
      </c>
      <c r="Z49" s="305" t="s">
        <v>863</v>
      </c>
      <c r="AA49" s="9"/>
      <c r="AB49" s="10"/>
      <c r="AC49" s="10"/>
      <c r="AD49" s="10"/>
      <c r="AE49" s="138"/>
      <c r="AF49" s="306" t="s">
        <v>238</v>
      </c>
      <c r="AG49" s="306" t="s">
        <v>238</v>
      </c>
      <c r="AH49" s="306" t="s">
        <v>863</v>
      </c>
      <c r="AI49" s="306" t="s">
        <v>863</v>
      </c>
      <c r="AJ49" s="306" t="s">
        <v>863</v>
      </c>
      <c r="AK49" s="108">
        <v>8</v>
      </c>
      <c r="AL49" s="108">
        <v>10</v>
      </c>
      <c r="AM49" s="108">
        <v>9</v>
      </c>
      <c r="AN49" s="115">
        <f t="shared" si="6"/>
        <v>9</v>
      </c>
      <c r="AO49" s="11"/>
      <c r="AP49" s="11"/>
      <c r="AQ49" s="14">
        <f t="shared" si="7"/>
        <v>15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6.25E-2</v>
      </c>
      <c r="BD49" s="76">
        <f t="shared" si="12"/>
        <v>1</v>
      </c>
      <c r="BE49" s="76">
        <v>16</v>
      </c>
    </row>
    <row r="50" spans="1:57" x14ac:dyDescent="0.2">
      <c r="A50" s="35" t="str">
        <f t="shared" si="4"/>
        <v>SIM</v>
      </c>
      <c r="B50" s="36" t="str">
        <f t="shared" si="0"/>
        <v>SIM</v>
      </c>
      <c r="C50" s="37" t="str">
        <f t="shared" si="1"/>
        <v>NÃO</v>
      </c>
      <c r="D50" s="37" t="str">
        <f t="shared" si="2"/>
        <v>SIM</v>
      </c>
      <c r="E50" s="38" t="str">
        <f t="shared" si="3"/>
        <v>NÃO</v>
      </c>
      <c r="F50" s="75" t="str">
        <f t="shared" si="5"/>
        <v>SIM</v>
      </c>
      <c r="G50" s="4" t="str">
        <f>Inscrição!R84</f>
        <v>Jéssica Menezes Alves</v>
      </c>
      <c r="H50" s="39"/>
      <c r="I50" s="135" t="str">
        <f>Inscrição!BG84</f>
        <v>SIM</v>
      </c>
      <c r="J50" s="305" t="s">
        <v>863</v>
      </c>
      <c r="K50" s="305" t="s">
        <v>863</v>
      </c>
      <c r="L50" s="305" t="s">
        <v>863</v>
      </c>
      <c r="M50" s="305" t="s">
        <v>863</v>
      </c>
      <c r="N50" s="305" t="s">
        <v>863</v>
      </c>
      <c r="O50" s="305" t="s">
        <v>863</v>
      </c>
      <c r="P50" s="305" t="s">
        <v>863</v>
      </c>
      <c r="Q50" s="305" t="s">
        <v>863</v>
      </c>
      <c r="R50" s="305" t="s">
        <v>863</v>
      </c>
      <c r="S50" s="305" t="s">
        <v>863</v>
      </c>
      <c r="T50" s="305" t="s">
        <v>863</v>
      </c>
      <c r="U50" s="305" t="s">
        <v>863</v>
      </c>
      <c r="V50" s="305" t="s">
        <v>863</v>
      </c>
      <c r="W50" s="305" t="s">
        <v>863</v>
      </c>
      <c r="X50" s="305" t="s">
        <v>863</v>
      </c>
      <c r="Y50" s="305" t="s">
        <v>863</v>
      </c>
      <c r="Z50" s="305" t="s">
        <v>863</v>
      </c>
      <c r="AA50" s="9"/>
      <c r="AB50" s="10"/>
      <c r="AC50" s="10"/>
      <c r="AD50" s="10"/>
      <c r="AE50" s="138"/>
      <c r="AF50" s="306" t="s">
        <v>238</v>
      </c>
      <c r="AG50" s="306" t="s">
        <v>238</v>
      </c>
      <c r="AH50" s="306" t="s">
        <v>863</v>
      </c>
      <c r="AI50" s="306" t="s">
        <v>863</v>
      </c>
      <c r="AJ50" s="306" t="s">
        <v>863</v>
      </c>
      <c r="AK50" s="108">
        <v>9</v>
      </c>
      <c r="AL50" s="108">
        <v>10</v>
      </c>
      <c r="AM50" s="108">
        <v>9</v>
      </c>
      <c r="AN50" s="115">
        <f t="shared" si="6"/>
        <v>9.5</v>
      </c>
      <c r="AO50" s="11"/>
      <c r="AP50" s="11"/>
      <c r="AQ50" s="14">
        <f t="shared" si="7"/>
        <v>16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SIM</v>
      </c>
      <c r="B51" s="36" t="str">
        <f t="shared" si="0"/>
        <v>SIM</v>
      </c>
      <c r="C51" s="37" t="str">
        <f t="shared" si="1"/>
        <v>NÃO</v>
      </c>
      <c r="D51" s="37" t="str">
        <f t="shared" si="2"/>
        <v>SIM</v>
      </c>
      <c r="E51" s="38" t="str">
        <f t="shared" si="3"/>
        <v>NÃO</v>
      </c>
      <c r="F51" s="75" t="str">
        <f t="shared" si="5"/>
        <v>SIM</v>
      </c>
      <c r="G51" s="4" t="str">
        <f>Inscrição!R85</f>
        <v>Jeane Menezes Alves</v>
      </c>
      <c r="H51" s="39"/>
      <c r="I51" s="135" t="str">
        <f>Inscrição!BG85</f>
        <v>SIM</v>
      </c>
      <c r="J51" s="305" t="s">
        <v>863</v>
      </c>
      <c r="K51" s="305" t="s">
        <v>863</v>
      </c>
      <c r="L51" s="305" t="s">
        <v>863</v>
      </c>
      <c r="M51" s="305" t="s">
        <v>863</v>
      </c>
      <c r="N51" s="305" t="s">
        <v>863</v>
      </c>
      <c r="O51" s="305" t="s">
        <v>863</v>
      </c>
      <c r="P51" s="305" t="s">
        <v>863</v>
      </c>
      <c r="Q51" s="305" t="s">
        <v>863</v>
      </c>
      <c r="R51" s="305" t="s">
        <v>863</v>
      </c>
      <c r="S51" s="305" t="s">
        <v>863</v>
      </c>
      <c r="T51" s="305" t="s">
        <v>863</v>
      </c>
      <c r="U51" s="305" t="s">
        <v>863</v>
      </c>
      <c r="V51" s="305" t="s">
        <v>863</v>
      </c>
      <c r="W51" s="305" t="s">
        <v>863</v>
      </c>
      <c r="X51" s="305" t="s">
        <v>863</v>
      </c>
      <c r="Y51" s="305" t="s">
        <v>863</v>
      </c>
      <c r="Z51" s="305" t="s">
        <v>863</v>
      </c>
      <c r="AA51" s="9"/>
      <c r="AB51" s="10"/>
      <c r="AC51" s="10"/>
      <c r="AD51" s="10"/>
      <c r="AE51" s="138"/>
      <c r="AF51" s="306" t="s">
        <v>238</v>
      </c>
      <c r="AG51" s="306" t="s">
        <v>238</v>
      </c>
      <c r="AH51" s="306" t="s">
        <v>863</v>
      </c>
      <c r="AI51" s="306" t="s">
        <v>863</v>
      </c>
      <c r="AJ51" s="306" t="s">
        <v>863</v>
      </c>
      <c r="AK51" s="108">
        <v>9</v>
      </c>
      <c r="AL51" s="108">
        <v>9</v>
      </c>
      <c r="AM51" s="108">
        <v>8</v>
      </c>
      <c r="AN51" s="115">
        <f t="shared" si="6"/>
        <v>9</v>
      </c>
      <c r="AO51" s="11"/>
      <c r="AP51" s="11"/>
      <c r="AQ51" s="14">
        <f t="shared" si="7"/>
        <v>16</v>
      </c>
      <c r="AR51" s="55" t="str">
        <f t="shared" si="8"/>
        <v>NÃO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SIM</v>
      </c>
      <c r="B52" s="36" t="str">
        <f t="shared" si="0"/>
        <v>SIM</v>
      </c>
      <c r="C52" s="37" t="str">
        <f t="shared" si="1"/>
        <v>NÃO</v>
      </c>
      <c r="D52" s="37" t="str">
        <f t="shared" si="2"/>
        <v>SIM</v>
      </c>
      <c r="E52" s="38" t="str">
        <f t="shared" si="3"/>
        <v>NÃO</v>
      </c>
      <c r="F52" s="75" t="str">
        <f t="shared" si="5"/>
        <v>SIM</v>
      </c>
      <c r="G52" s="4" t="str">
        <f>Inscrição!R86</f>
        <v>Amanda Borborema Sampaio</v>
      </c>
      <c r="H52" s="39"/>
      <c r="I52" s="135" t="str">
        <f>Inscrição!BG86</f>
        <v>SIM</v>
      </c>
      <c r="J52" s="305" t="s">
        <v>863</v>
      </c>
      <c r="K52" s="305" t="s">
        <v>863</v>
      </c>
      <c r="L52" s="305" t="s">
        <v>863</v>
      </c>
      <c r="M52" s="305" t="s">
        <v>863</v>
      </c>
      <c r="N52" s="305" t="s">
        <v>863</v>
      </c>
      <c r="O52" s="305" t="s">
        <v>863</v>
      </c>
      <c r="P52" s="305" t="s">
        <v>863</v>
      </c>
      <c r="Q52" s="305" t="s">
        <v>863</v>
      </c>
      <c r="R52" s="305" t="s">
        <v>863</v>
      </c>
      <c r="S52" s="305" t="s">
        <v>863</v>
      </c>
      <c r="T52" s="305" t="s">
        <v>863</v>
      </c>
      <c r="U52" s="305" t="s">
        <v>863</v>
      </c>
      <c r="V52" s="305" t="s">
        <v>863</v>
      </c>
      <c r="W52" s="305" t="s">
        <v>863</v>
      </c>
      <c r="X52" s="305" t="s">
        <v>863</v>
      </c>
      <c r="Y52" s="305" t="s">
        <v>863</v>
      </c>
      <c r="Z52" s="305" t="s">
        <v>863</v>
      </c>
      <c r="AA52" s="9"/>
      <c r="AB52" s="10"/>
      <c r="AC52" s="10"/>
      <c r="AD52" s="10"/>
      <c r="AE52" s="138"/>
      <c r="AF52" s="306" t="s">
        <v>238</v>
      </c>
      <c r="AG52" s="306" t="s">
        <v>238</v>
      </c>
      <c r="AH52" s="306" t="s">
        <v>863</v>
      </c>
      <c r="AI52" s="306" t="s">
        <v>863</v>
      </c>
      <c r="AJ52" s="306" t="s">
        <v>863</v>
      </c>
      <c r="AK52" s="108">
        <v>8</v>
      </c>
      <c r="AL52" s="108">
        <v>9</v>
      </c>
      <c r="AM52" s="108">
        <v>7</v>
      </c>
      <c r="AN52" s="115">
        <f t="shared" si="6"/>
        <v>8.5</v>
      </c>
      <c r="AO52" s="11"/>
      <c r="AP52" s="11"/>
      <c r="AQ52" s="14">
        <f t="shared" si="7"/>
        <v>16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SIM</v>
      </c>
      <c r="B53" s="36" t="str">
        <f t="shared" si="0"/>
        <v>NÃO</v>
      </c>
      <c r="C53" s="37" t="str">
        <f t="shared" si="1"/>
        <v>SIM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 t="str">
        <f>Inscrição!R87</f>
        <v>Jaqueline de Carvalho Santos</v>
      </c>
      <c r="H53" s="39"/>
      <c r="I53" s="135" t="str">
        <f>Inscrição!BG87</f>
        <v>NÃO</v>
      </c>
      <c r="J53" s="305" t="s">
        <v>193</v>
      </c>
      <c r="K53" s="305" t="s">
        <v>193</v>
      </c>
      <c r="L53" s="305" t="s">
        <v>193</v>
      </c>
      <c r="M53" s="305" t="s">
        <v>193</v>
      </c>
      <c r="N53" s="305" t="s">
        <v>193</v>
      </c>
      <c r="O53" s="305" t="s">
        <v>193</v>
      </c>
      <c r="P53" s="305" t="s">
        <v>193</v>
      </c>
      <c r="Q53" s="305" t="s">
        <v>193</v>
      </c>
      <c r="R53" s="305" t="s">
        <v>193</v>
      </c>
      <c r="S53" s="305" t="s">
        <v>193</v>
      </c>
      <c r="T53" s="305" t="s">
        <v>193</v>
      </c>
      <c r="U53" s="305" t="s">
        <v>193</v>
      </c>
      <c r="V53" s="305" t="s">
        <v>193</v>
      </c>
      <c r="W53" s="305" t="s">
        <v>193</v>
      </c>
      <c r="X53" s="305" t="s">
        <v>193</v>
      </c>
      <c r="Y53" s="305" t="s">
        <v>193</v>
      </c>
      <c r="Z53" s="305" t="s">
        <v>193</v>
      </c>
      <c r="AA53" s="9"/>
      <c r="AB53" s="10"/>
      <c r="AC53" s="10"/>
      <c r="AD53" s="10"/>
      <c r="AE53" s="138"/>
      <c r="AF53" s="306" t="s">
        <v>238</v>
      </c>
      <c r="AG53" s="306" t="s">
        <v>238</v>
      </c>
      <c r="AH53" s="306" t="s">
        <v>863</v>
      </c>
      <c r="AI53" s="306" t="s">
        <v>863</v>
      </c>
      <c r="AJ53" s="306" t="s">
        <v>863</v>
      </c>
      <c r="AK53" s="108">
        <v>7</v>
      </c>
      <c r="AL53" s="108">
        <v>8</v>
      </c>
      <c r="AM53" s="108">
        <v>7</v>
      </c>
      <c r="AN53" s="115">
        <f t="shared" si="6"/>
        <v>7.5</v>
      </c>
      <c r="AO53" s="11"/>
      <c r="AP53" s="11"/>
      <c r="AQ53" s="14">
        <f t="shared" si="7"/>
        <v>0</v>
      </c>
      <c r="AR53" s="55" t="str">
        <f t="shared" si="8"/>
        <v>SIM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1</v>
      </c>
      <c r="BD53" s="76">
        <f t="shared" si="12"/>
        <v>16</v>
      </c>
      <c r="BE53" s="76">
        <v>16</v>
      </c>
    </row>
    <row r="54" spans="1:57" ht="13.5" thickBot="1" x14ac:dyDescent="0.25">
      <c r="A54" s="35" t="str">
        <f t="shared" si="4"/>
        <v>SIM</v>
      </c>
      <c r="B54" s="36" t="str">
        <f t="shared" si="0"/>
        <v>NÃO</v>
      </c>
      <c r="C54" s="37" t="str">
        <f t="shared" si="1"/>
        <v>SIM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 t="str">
        <f>Inscrição!R88</f>
        <v>Luis Coutinho da Mata</v>
      </c>
      <c r="H54" s="39"/>
      <c r="I54" s="135" t="str">
        <f>Inscrição!BG88</f>
        <v>NÃO</v>
      </c>
      <c r="J54" s="305" t="s">
        <v>193</v>
      </c>
      <c r="K54" s="305" t="s">
        <v>193</v>
      </c>
      <c r="L54" s="305" t="s">
        <v>193</v>
      </c>
      <c r="M54" s="305" t="s">
        <v>193</v>
      </c>
      <c r="N54" s="305" t="s">
        <v>193</v>
      </c>
      <c r="O54" s="305" t="s">
        <v>193</v>
      </c>
      <c r="P54" s="305" t="s">
        <v>193</v>
      </c>
      <c r="Q54" s="305" t="s">
        <v>193</v>
      </c>
      <c r="R54" s="305" t="s">
        <v>193</v>
      </c>
      <c r="S54" s="305" t="s">
        <v>193</v>
      </c>
      <c r="T54" s="305" t="s">
        <v>193</v>
      </c>
      <c r="U54" s="305" t="s">
        <v>193</v>
      </c>
      <c r="V54" s="305" t="s">
        <v>193</v>
      </c>
      <c r="W54" s="305" t="s">
        <v>193</v>
      </c>
      <c r="X54" s="305" t="s">
        <v>193</v>
      </c>
      <c r="Y54" s="305" t="s">
        <v>193</v>
      </c>
      <c r="Z54" s="305" t="s">
        <v>193</v>
      </c>
      <c r="AA54" s="9"/>
      <c r="AB54" s="10"/>
      <c r="AC54" s="10"/>
      <c r="AD54" s="10"/>
      <c r="AE54" s="138"/>
      <c r="AF54" s="306" t="s">
        <v>238</v>
      </c>
      <c r="AG54" s="306" t="s">
        <v>238</v>
      </c>
      <c r="AH54" s="306" t="s">
        <v>863</v>
      </c>
      <c r="AI54" s="306" t="s">
        <v>863</v>
      </c>
      <c r="AJ54" s="306" t="s">
        <v>863</v>
      </c>
      <c r="AK54" s="108">
        <v>8</v>
      </c>
      <c r="AL54" s="108">
        <v>7</v>
      </c>
      <c r="AM54" s="108">
        <v>9</v>
      </c>
      <c r="AN54" s="115">
        <f t="shared" si="6"/>
        <v>7.5</v>
      </c>
      <c r="AO54" s="11"/>
      <c r="AP54" s="11"/>
      <c r="AQ54" s="14">
        <f t="shared" si="7"/>
        <v>0</v>
      </c>
      <c r="AR54" s="55" t="str">
        <f t="shared" si="8"/>
        <v>SIM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1</v>
      </c>
      <c r="BD54" s="76">
        <f t="shared" si="12"/>
        <v>16</v>
      </c>
      <c r="BE54" s="76">
        <v>16</v>
      </c>
    </row>
    <row r="55" spans="1:57" ht="16.5" thickBot="1" x14ac:dyDescent="0.3">
      <c r="A55" s="41">
        <f t="shared" ref="A55:F55" si="13">COUNTIF(A30:A54,"SIM")</f>
        <v>25</v>
      </c>
      <c r="B55" s="41">
        <f t="shared" si="13"/>
        <v>23</v>
      </c>
      <c r="C55" s="41">
        <f t="shared" si="13"/>
        <v>2</v>
      </c>
      <c r="D55" s="41">
        <f t="shared" si="13"/>
        <v>23</v>
      </c>
      <c r="E55" s="41">
        <f t="shared" si="13"/>
        <v>0</v>
      </c>
      <c r="F55" s="41">
        <f t="shared" si="13"/>
        <v>23</v>
      </c>
      <c r="G55" s="5" t="s">
        <v>54</v>
      </c>
      <c r="H55" s="53">
        <f>J72</f>
        <v>0</v>
      </c>
      <c r="I55" s="53"/>
      <c r="J55" s="58">
        <f>COUNTIF(J30:J54,"SIM")</f>
        <v>23</v>
      </c>
      <c r="K55" s="58">
        <f t="shared" ref="K55:Y55" si="14">COUNTIF(K30:K54,"SIM")</f>
        <v>23</v>
      </c>
      <c r="L55" s="58">
        <f t="shared" si="14"/>
        <v>23</v>
      </c>
      <c r="M55" s="58">
        <f t="shared" si="14"/>
        <v>22</v>
      </c>
      <c r="N55" s="58">
        <f t="shared" si="14"/>
        <v>22</v>
      </c>
      <c r="O55" s="58">
        <f t="shared" si="14"/>
        <v>23</v>
      </c>
      <c r="P55" s="58">
        <f t="shared" si="14"/>
        <v>22</v>
      </c>
      <c r="Q55" s="58">
        <f t="shared" si="14"/>
        <v>22</v>
      </c>
      <c r="R55" s="58">
        <f t="shared" si="14"/>
        <v>20</v>
      </c>
      <c r="S55" s="58">
        <f t="shared" si="14"/>
        <v>17</v>
      </c>
      <c r="T55" s="58">
        <f t="shared" si="14"/>
        <v>23</v>
      </c>
      <c r="U55" s="58">
        <f t="shared" si="14"/>
        <v>22</v>
      </c>
      <c r="V55" s="58">
        <f t="shared" si="14"/>
        <v>23</v>
      </c>
      <c r="W55" s="58">
        <f t="shared" si="14"/>
        <v>22</v>
      </c>
      <c r="X55" s="58">
        <f t="shared" si="14"/>
        <v>21</v>
      </c>
      <c r="Y55" s="58">
        <f t="shared" si="14"/>
        <v>23</v>
      </c>
      <c r="Z55" s="59">
        <f t="shared" ref="Z55:AJ55" si="15">COUNTIF(Z30:Z54,"SIM")</f>
        <v>23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25</v>
      </c>
      <c r="AI55" s="139">
        <f t="shared" si="15"/>
        <v>25</v>
      </c>
      <c r="AJ55" s="139">
        <f t="shared" si="15"/>
        <v>25</v>
      </c>
      <c r="AK55" s="109">
        <f>IFERROR(AVERAGE(AK30:AK54),"")</f>
        <v>8.1199999999999992</v>
      </c>
      <c r="AL55" s="109">
        <f t="shared" ref="AL55:AN55" si="16">IFERROR(AVERAGE(AL30:AL54),"")</f>
        <v>8.76</v>
      </c>
      <c r="AM55" s="109">
        <f t="shared" si="16"/>
        <v>8.1199999999999992</v>
      </c>
      <c r="AN55" s="109">
        <f t="shared" si="16"/>
        <v>8.44</v>
      </c>
      <c r="AO55" s="61">
        <f>SUM(AO30:AO54)</f>
        <v>0</v>
      </c>
      <c r="AP55" s="61"/>
      <c r="AQ55" s="54"/>
      <c r="AR55" s="55">
        <f>COUNTIF(AR30:AR54,"SIM")</f>
        <v>2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0.1225</v>
      </c>
    </row>
    <row r="56" spans="1:57" x14ac:dyDescent="0.2">
      <c r="A56" s="62"/>
      <c r="B56" s="62"/>
      <c r="C56" s="63"/>
      <c r="D56" s="63"/>
      <c r="E56" s="63"/>
      <c r="F56" s="63"/>
      <c r="G56" s="64"/>
      <c r="H56" s="64"/>
      <c r="I56" s="64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7"/>
      <c r="AR56" s="67"/>
      <c r="AS56" s="67"/>
      <c r="AT56" s="67"/>
      <c r="AU56" s="67"/>
      <c r="AV56" s="67"/>
      <c r="AW56" s="67"/>
      <c r="AX56" s="68"/>
      <c r="AY56" s="69"/>
      <c r="AZ56" s="69"/>
      <c r="BA56" s="69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60" s="99" customFormat="1" x14ac:dyDescent="0.2">
      <c r="C74" s="102"/>
      <c r="D74" s="102"/>
      <c r="E74" s="102"/>
      <c r="F74" s="102"/>
      <c r="H74" s="104"/>
      <c r="I74" s="104"/>
      <c r="AB74" s="43"/>
      <c r="AC74" s="43"/>
      <c r="AD74" s="43"/>
      <c r="AE74" s="43"/>
      <c r="AF74" s="43"/>
      <c r="AG74" s="43"/>
      <c r="AH74" s="43"/>
      <c r="AI74" s="43"/>
      <c r="AJ74" s="43"/>
      <c r="AQ74" s="100"/>
      <c r="AR74" s="100"/>
      <c r="AS74" s="100"/>
      <c r="AT74" s="100"/>
      <c r="AU74" s="100"/>
      <c r="AV74" s="100"/>
      <c r="AW74" s="100"/>
      <c r="BH74" s="43"/>
    </row>
    <row r="75" spans="3:60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1509" priority="302" stopIfTrue="1" operator="equal">
      <formula>"NÃO"</formula>
    </cfRule>
    <cfRule type="cellIs" dxfId="1508" priority="303" stopIfTrue="1" operator="equal">
      <formula>"SIM"</formula>
    </cfRule>
  </conditionalFormatting>
  <conditionalFormatting sqref="I30">
    <cfRule type="containsText" dxfId="1507" priority="253" stopIfTrue="1" operator="containsText" text="SIM">
      <formula>NOT(ISERROR(SEARCH("SIM",I30)))</formula>
    </cfRule>
  </conditionalFormatting>
  <conditionalFormatting sqref="I31">
    <cfRule type="containsText" dxfId="1506" priority="250" stopIfTrue="1" operator="containsText" text="SIM">
      <formula>NOT(ISERROR(SEARCH("SIM",I31)))</formula>
    </cfRule>
  </conditionalFormatting>
  <conditionalFormatting sqref="I32">
    <cfRule type="containsText" dxfId="1505" priority="249" stopIfTrue="1" operator="containsText" text="SIM">
      <formula>NOT(ISERROR(SEARCH("SIM",I32)))</formula>
    </cfRule>
  </conditionalFormatting>
  <conditionalFormatting sqref="I33">
    <cfRule type="containsText" dxfId="1504" priority="248" stopIfTrue="1" operator="containsText" text="SIM">
      <formula>NOT(ISERROR(SEARCH("SIM",I33)))</formula>
    </cfRule>
  </conditionalFormatting>
  <conditionalFormatting sqref="I34">
    <cfRule type="containsText" dxfId="1503" priority="247" stopIfTrue="1" operator="containsText" text="SIM">
      <formula>NOT(ISERROR(SEARCH("SIM",I34)))</formula>
    </cfRule>
  </conditionalFormatting>
  <conditionalFormatting sqref="I35">
    <cfRule type="containsText" dxfId="1502" priority="246" stopIfTrue="1" operator="containsText" text="SIM">
      <formula>NOT(ISERROR(SEARCH("SIM",I35)))</formula>
    </cfRule>
  </conditionalFormatting>
  <conditionalFormatting sqref="I36">
    <cfRule type="containsText" dxfId="1501" priority="245" stopIfTrue="1" operator="containsText" text="SIM">
      <formula>NOT(ISERROR(SEARCH("SIM",I36)))</formula>
    </cfRule>
  </conditionalFormatting>
  <conditionalFormatting sqref="I37">
    <cfRule type="containsText" dxfId="1500" priority="244" stopIfTrue="1" operator="containsText" text="SIM">
      <formula>NOT(ISERROR(SEARCH("SIM",I37)))</formula>
    </cfRule>
  </conditionalFormatting>
  <conditionalFormatting sqref="I38">
    <cfRule type="containsText" dxfId="1499" priority="243" stopIfTrue="1" operator="containsText" text="SIM">
      <formula>NOT(ISERROR(SEARCH("SIM",I38)))</formula>
    </cfRule>
  </conditionalFormatting>
  <conditionalFormatting sqref="I39">
    <cfRule type="containsText" dxfId="1498" priority="242" stopIfTrue="1" operator="containsText" text="SIM">
      <formula>NOT(ISERROR(SEARCH("SIM",I39)))</formula>
    </cfRule>
  </conditionalFormatting>
  <conditionalFormatting sqref="I40">
    <cfRule type="containsText" dxfId="1497" priority="241" stopIfTrue="1" operator="containsText" text="SIM">
      <formula>NOT(ISERROR(SEARCH("SIM",I40)))</formula>
    </cfRule>
  </conditionalFormatting>
  <conditionalFormatting sqref="I41">
    <cfRule type="containsText" dxfId="1496" priority="240" stopIfTrue="1" operator="containsText" text="SIM">
      <formula>NOT(ISERROR(SEARCH("SIM",I41)))</formula>
    </cfRule>
  </conditionalFormatting>
  <conditionalFormatting sqref="I42">
    <cfRule type="containsText" dxfId="1495" priority="239" stopIfTrue="1" operator="containsText" text="SIM">
      <formula>NOT(ISERROR(SEARCH("SIM",I42)))</formula>
    </cfRule>
  </conditionalFormatting>
  <conditionalFormatting sqref="I43">
    <cfRule type="containsText" dxfId="1494" priority="238" stopIfTrue="1" operator="containsText" text="SIM">
      <formula>NOT(ISERROR(SEARCH("SIM",I43)))</formula>
    </cfRule>
  </conditionalFormatting>
  <conditionalFormatting sqref="I44">
    <cfRule type="containsText" dxfId="1493" priority="237" stopIfTrue="1" operator="containsText" text="SIM">
      <formula>NOT(ISERROR(SEARCH("SIM",I44)))</formula>
    </cfRule>
  </conditionalFormatting>
  <conditionalFormatting sqref="I45">
    <cfRule type="containsText" dxfId="1492" priority="236" stopIfTrue="1" operator="containsText" text="SIM">
      <formula>NOT(ISERROR(SEARCH("SIM",I45)))</formula>
    </cfRule>
  </conditionalFormatting>
  <conditionalFormatting sqref="I46">
    <cfRule type="containsText" dxfId="1491" priority="235" stopIfTrue="1" operator="containsText" text="SIM">
      <formula>NOT(ISERROR(SEARCH("SIM",I46)))</formula>
    </cfRule>
  </conditionalFormatting>
  <conditionalFormatting sqref="I47">
    <cfRule type="containsText" dxfId="1490" priority="234" stopIfTrue="1" operator="containsText" text="SIM">
      <formula>NOT(ISERROR(SEARCH("SIM",I47)))</formula>
    </cfRule>
  </conditionalFormatting>
  <conditionalFormatting sqref="I48">
    <cfRule type="containsText" dxfId="1489" priority="233" stopIfTrue="1" operator="containsText" text="SIM">
      <formula>NOT(ISERROR(SEARCH("SIM",I48)))</formula>
    </cfRule>
  </conditionalFormatting>
  <conditionalFormatting sqref="I49">
    <cfRule type="containsText" dxfId="1488" priority="232" stopIfTrue="1" operator="containsText" text="SIM">
      <formula>NOT(ISERROR(SEARCH("SIM",I49)))</formula>
    </cfRule>
  </conditionalFormatting>
  <conditionalFormatting sqref="I50">
    <cfRule type="containsText" dxfId="1487" priority="231" stopIfTrue="1" operator="containsText" text="SIM">
      <formula>NOT(ISERROR(SEARCH("SIM",I50)))</formula>
    </cfRule>
  </conditionalFormatting>
  <conditionalFormatting sqref="I51">
    <cfRule type="containsText" dxfId="1486" priority="230" stopIfTrue="1" operator="containsText" text="SIM">
      <formula>NOT(ISERROR(SEARCH("SIM",I51)))</formula>
    </cfRule>
  </conditionalFormatting>
  <conditionalFormatting sqref="I52">
    <cfRule type="containsText" dxfId="1485" priority="229" stopIfTrue="1" operator="containsText" text="SIM">
      <formula>NOT(ISERROR(SEARCH("SIM",I52)))</formula>
    </cfRule>
  </conditionalFormatting>
  <conditionalFormatting sqref="I53">
    <cfRule type="containsText" dxfId="1484" priority="228" stopIfTrue="1" operator="containsText" text="SIM">
      <formula>NOT(ISERROR(SEARCH("SIM",I53)))</formula>
    </cfRule>
  </conditionalFormatting>
  <conditionalFormatting sqref="I54">
    <cfRule type="containsText" dxfId="1483" priority="227" stopIfTrue="1" operator="containsText" text="SIM">
      <formula>NOT(ISERROR(SEARCH("SIM",I54)))</formula>
    </cfRule>
  </conditionalFormatting>
  <conditionalFormatting sqref="A30:F54 H30:H54">
    <cfRule type="expression" dxfId="1482" priority="319" stopIfTrue="1">
      <formula>_xludf.sum($J$30:$Y$30)&gt;11</formula>
    </cfRule>
  </conditionalFormatting>
  <conditionalFormatting sqref="G30">
    <cfRule type="expression" dxfId="1481" priority="146">
      <formula>E30="SIM"</formula>
    </cfRule>
    <cfRule type="expression" dxfId="1480" priority="147">
      <formula>C30="SIM"</formula>
    </cfRule>
    <cfRule type="expression" dxfId="1479" priority="148">
      <formula>I30="SIM"</formula>
    </cfRule>
  </conditionalFormatting>
  <conditionalFormatting sqref="G31">
    <cfRule type="expression" dxfId="1478" priority="143">
      <formula>E31="SIM"</formula>
    </cfRule>
    <cfRule type="expression" dxfId="1477" priority="144">
      <formula>C31="SIM"</formula>
    </cfRule>
    <cfRule type="expression" dxfId="1476" priority="145">
      <formula>I31="SIM"</formula>
    </cfRule>
  </conditionalFormatting>
  <conditionalFormatting sqref="G32">
    <cfRule type="expression" dxfId="1475" priority="140">
      <formula>E32="SIM"</formula>
    </cfRule>
    <cfRule type="expression" dxfId="1474" priority="141">
      <formula>C32="SIM"</formula>
    </cfRule>
    <cfRule type="expression" dxfId="1473" priority="142">
      <formula>I32="SIM"</formula>
    </cfRule>
  </conditionalFormatting>
  <conditionalFormatting sqref="G33">
    <cfRule type="expression" dxfId="1472" priority="137">
      <formula>E33="SIM"</formula>
    </cfRule>
    <cfRule type="expression" dxfId="1471" priority="138">
      <formula>C33="SIM"</formula>
    </cfRule>
    <cfRule type="expression" dxfId="1470" priority="139">
      <formula>I33="SIM"</formula>
    </cfRule>
  </conditionalFormatting>
  <conditionalFormatting sqref="G34">
    <cfRule type="expression" dxfId="1469" priority="134">
      <formula>E34="SIM"</formula>
    </cfRule>
    <cfRule type="expression" dxfId="1468" priority="135">
      <formula>C34="SIM"</formula>
    </cfRule>
    <cfRule type="expression" dxfId="1467" priority="136">
      <formula>I34="SIM"</formula>
    </cfRule>
  </conditionalFormatting>
  <conditionalFormatting sqref="G35">
    <cfRule type="expression" dxfId="1466" priority="131">
      <formula>E35="SIM"</formula>
    </cfRule>
    <cfRule type="expression" dxfId="1465" priority="132">
      <formula>C35="SIM"</formula>
    </cfRule>
    <cfRule type="expression" dxfId="1464" priority="133">
      <formula>I35="SIM"</formula>
    </cfRule>
  </conditionalFormatting>
  <conditionalFormatting sqref="G36">
    <cfRule type="expression" dxfId="1463" priority="128">
      <formula>E36="SIM"</formula>
    </cfRule>
    <cfRule type="expression" dxfId="1462" priority="129">
      <formula>C36="SIM"</formula>
    </cfRule>
    <cfRule type="expression" dxfId="1461" priority="130">
      <formula>I36="SIM"</formula>
    </cfRule>
  </conditionalFormatting>
  <conditionalFormatting sqref="G37">
    <cfRule type="expression" dxfId="1460" priority="125">
      <formula>E37="SIM"</formula>
    </cfRule>
    <cfRule type="expression" dxfId="1459" priority="126">
      <formula>C37="SIM"</formula>
    </cfRule>
    <cfRule type="expression" dxfId="1458" priority="127">
      <formula>I37="SIM"</formula>
    </cfRule>
  </conditionalFormatting>
  <conditionalFormatting sqref="G38">
    <cfRule type="expression" dxfId="1457" priority="122">
      <formula>E38="SIM"</formula>
    </cfRule>
    <cfRule type="expression" dxfId="1456" priority="123">
      <formula>C38="SIM"</formula>
    </cfRule>
    <cfRule type="expression" dxfId="1455" priority="124">
      <formula>I38="SIM"</formula>
    </cfRule>
  </conditionalFormatting>
  <conditionalFormatting sqref="G39">
    <cfRule type="expression" dxfId="1454" priority="119">
      <formula>E39="SIM"</formula>
    </cfRule>
    <cfRule type="expression" dxfId="1453" priority="120">
      <formula>C39="SIM"</formula>
    </cfRule>
    <cfRule type="expression" dxfId="1452" priority="121">
      <formula>I39="SIM"</formula>
    </cfRule>
  </conditionalFormatting>
  <conditionalFormatting sqref="G40">
    <cfRule type="expression" dxfId="1451" priority="116">
      <formula>E40="SIM"</formula>
    </cfRule>
    <cfRule type="expression" dxfId="1450" priority="117">
      <formula>C40="SIM"</formula>
    </cfRule>
    <cfRule type="expression" dxfId="1449" priority="118">
      <formula>I40="SIM"</formula>
    </cfRule>
  </conditionalFormatting>
  <conditionalFormatting sqref="G41">
    <cfRule type="expression" dxfId="1448" priority="113">
      <formula>E41="SIM"</formula>
    </cfRule>
    <cfRule type="expression" dxfId="1447" priority="114">
      <formula>C41="SIM"</formula>
    </cfRule>
    <cfRule type="expression" dxfId="1446" priority="115">
      <formula>I41="SIM"</formula>
    </cfRule>
  </conditionalFormatting>
  <conditionalFormatting sqref="G42">
    <cfRule type="expression" dxfId="1445" priority="110">
      <formula>E42="SIM"</formula>
    </cfRule>
    <cfRule type="expression" dxfId="1444" priority="111">
      <formula>C42="SIM"</formula>
    </cfRule>
    <cfRule type="expression" dxfId="1443" priority="112">
      <formula>I42="SIM"</formula>
    </cfRule>
  </conditionalFormatting>
  <conditionalFormatting sqref="G43">
    <cfRule type="expression" dxfId="1442" priority="107">
      <formula>E43="SIM"</formula>
    </cfRule>
    <cfRule type="expression" dxfId="1441" priority="108">
      <formula>C43="SIM"</formula>
    </cfRule>
    <cfRule type="expression" dxfId="1440" priority="109">
      <formula>I43="SIM"</formula>
    </cfRule>
  </conditionalFormatting>
  <conditionalFormatting sqref="G44">
    <cfRule type="expression" dxfId="1439" priority="104">
      <formula>E44="SIM"</formula>
    </cfRule>
    <cfRule type="expression" dxfId="1438" priority="105">
      <formula>C44="SIM"</formula>
    </cfRule>
    <cfRule type="expression" dxfId="1437" priority="106">
      <formula>I44="SIM"</formula>
    </cfRule>
  </conditionalFormatting>
  <conditionalFormatting sqref="G45">
    <cfRule type="expression" dxfId="1436" priority="101">
      <formula>E45="SIM"</formula>
    </cfRule>
    <cfRule type="expression" dxfId="1435" priority="102">
      <formula>C45="SIM"</formula>
    </cfRule>
    <cfRule type="expression" dxfId="1434" priority="103">
      <formula>I45="SIM"</formula>
    </cfRule>
  </conditionalFormatting>
  <conditionalFormatting sqref="G46">
    <cfRule type="expression" dxfId="1433" priority="98">
      <formula>E46="SIM"</formula>
    </cfRule>
    <cfRule type="expression" dxfId="1432" priority="99">
      <formula>C46="SIM"</formula>
    </cfRule>
    <cfRule type="expression" dxfId="1431" priority="100">
      <formula>I46="SIM"</formula>
    </cfRule>
  </conditionalFormatting>
  <conditionalFormatting sqref="G47">
    <cfRule type="expression" dxfId="1430" priority="95">
      <formula>E47="SIM"</formula>
    </cfRule>
    <cfRule type="expression" dxfId="1429" priority="96">
      <formula>C47="SIM"</formula>
    </cfRule>
    <cfRule type="expression" dxfId="1428" priority="97">
      <formula>I47="SIM"</formula>
    </cfRule>
  </conditionalFormatting>
  <conditionalFormatting sqref="G48">
    <cfRule type="expression" dxfId="1427" priority="92">
      <formula>E48="SIM"</formula>
    </cfRule>
    <cfRule type="expression" dxfId="1426" priority="93">
      <formula>C48="SIM"</formula>
    </cfRule>
    <cfRule type="expression" dxfId="1425" priority="94">
      <formula>I48="SIM"</formula>
    </cfRule>
  </conditionalFormatting>
  <conditionalFormatting sqref="G49">
    <cfRule type="expression" dxfId="1424" priority="89">
      <formula>E49="SIM"</formula>
    </cfRule>
    <cfRule type="expression" dxfId="1423" priority="90">
      <formula>C49="SIM"</formula>
    </cfRule>
    <cfRule type="expression" dxfId="1422" priority="91">
      <formula>I49="SIM"</formula>
    </cfRule>
  </conditionalFormatting>
  <conditionalFormatting sqref="G50">
    <cfRule type="expression" dxfId="1421" priority="86">
      <formula>E50="SIM"</formula>
    </cfRule>
    <cfRule type="expression" dxfId="1420" priority="87">
      <formula>C50="SIM"</formula>
    </cfRule>
    <cfRule type="expression" dxfId="1419" priority="88">
      <formula>I50="SIM"</formula>
    </cfRule>
  </conditionalFormatting>
  <conditionalFormatting sqref="G51">
    <cfRule type="expression" dxfId="1418" priority="83">
      <formula>E51="SIM"</formula>
    </cfRule>
    <cfRule type="expression" dxfId="1417" priority="84">
      <formula>C51="SIM"</formula>
    </cfRule>
    <cfRule type="expression" dxfId="1416" priority="85">
      <formula>I51="SIM"</formula>
    </cfRule>
  </conditionalFormatting>
  <conditionalFormatting sqref="G52">
    <cfRule type="expression" dxfId="1415" priority="80">
      <formula>E52="SIM"</formula>
    </cfRule>
    <cfRule type="expression" dxfId="1414" priority="81">
      <formula>C52="SIM"</formula>
    </cfRule>
    <cfRule type="expression" dxfId="1413" priority="82">
      <formula>I52="SIM"</formula>
    </cfRule>
  </conditionalFormatting>
  <conditionalFormatting sqref="G53">
    <cfRule type="expression" dxfId="1412" priority="77">
      <formula>E53="SIM"</formula>
    </cfRule>
    <cfRule type="expression" dxfId="1411" priority="78">
      <formula>C53="SIM"</formula>
    </cfRule>
    <cfRule type="expression" dxfId="1410" priority="79">
      <formula>I53="SIM"</formula>
    </cfRule>
  </conditionalFormatting>
  <conditionalFormatting sqref="G54">
    <cfRule type="expression" dxfId="1409" priority="74">
      <formula>E54="SIM"</formula>
    </cfRule>
    <cfRule type="expression" dxfId="1408" priority="75">
      <formula>C54="SIM"</formula>
    </cfRule>
    <cfRule type="expression" dxfId="1407" priority="76">
      <formula>I54="SIM"</formula>
    </cfRule>
  </conditionalFormatting>
  <conditionalFormatting sqref="J30:J52">
    <cfRule type="containsText" dxfId="1406" priority="73" operator="containsText" text="NÃO">
      <formula>NOT(ISERROR(SEARCH("NÃO",J30)))</formula>
    </cfRule>
  </conditionalFormatting>
  <conditionalFormatting sqref="K30:K52">
    <cfRule type="containsText" dxfId="1405" priority="71" operator="containsText" text="NÃO">
      <formula>NOT(ISERROR(SEARCH("NÃO",K30)))</formula>
    </cfRule>
  </conditionalFormatting>
  <conditionalFormatting sqref="L30:L52">
    <cfRule type="containsText" dxfId="1404" priority="70" operator="containsText" text="NÃO">
      <formula>NOT(ISERROR(SEARCH("NÃO",L30)))</formula>
    </cfRule>
  </conditionalFormatting>
  <conditionalFormatting sqref="M30:M47 M49:M52">
    <cfRule type="containsText" dxfId="1403" priority="69" operator="containsText" text="NÃO">
      <formula>NOT(ISERROR(SEARCH("NÃO",M30)))</formula>
    </cfRule>
  </conditionalFormatting>
  <conditionalFormatting sqref="N30:N43 N45:N52">
    <cfRule type="containsText" dxfId="1402" priority="68" operator="containsText" text="NÃO">
      <formula>NOT(ISERROR(SEARCH("NÃO",N30)))</formula>
    </cfRule>
  </conditionalFormatting>
  <conditionalFormatting sqref="O30:O52">
    <cfRule type="containsText" dxfId="1401" priority="67" operator="containsText" text="NÃO">
      <formula>NOT(ISERROR(SEARCH("NÃO",O30)))</formula>
    </cfRule>
  </conditionalFormatting>
  <conditionalFormatting sqref="P30:P47 P49:P52">
    <cfRule type="containsText" dxfId="1400" priority="66" operator="containsText" text="NÃO">
      <formula>NOT(ISERROR(SEARCH("NÃO",P30)))</formula>
    </cfRule>
  </conditionalFormatting>
  <conditionalFormatting sqref="Q30:Q45 Q47:Q52">
    <cfRule type="containsText" dxfId="1399" priority="65" operator="containsText" text="NÃO">
      <formula>NOT(ISERROR(SEARCH("NÃO",Q30)))</formula>
    </cfRule>
  </conditionalFormatting>
  <conditionalFormatting sqref="R38:R54 R30:R36">
    <cfRule type="containsText" dxfId="1398" priority="64" operator="containsText" text="NÃO">
      <formula>NOT(ISERROR(SEARCH("NÃO",R30)))</formula>
    </cfRule>
  </conditionalFormatting>
  <conditionalFormatting sqref="S32:S34 S42:S52 S38">
    <cfRule type="containsText" dxfId="1397" priority="63" operator="containsText" text="NÃO">
      <formula>NOT(ISERROR(SEARCH("NÃO",S32)))</formula>
    </cfRule>
  </conditionalFormatting>
  <conditionalFormatting sqref="S54">
    <cfRule type="containsText" dxfId="1396" priority="62" operator="containsText" text="NÃO">
      <formula>NOT(ISERROR(SEARCH("NÃO",S54)))</formula>
    </cfRule>
  </conditionalFormatting>
  <conditionalFormatting sqref="Q54">
    <cfRule type="containsText" dxfId="1395" priority="61" operator="containsText" text="NÃO">
      <formula>NOT(ISERROR(SEARCH("NÃO",Q54)))</formula>
    </cfRule>
  </conditionalFormatting>
  <conditionalFormatting sqref="P54">
    <cfRule type="containsText" dxfId="1394" priority="60" operator="containsText" text="NÃO">
      <formula>NOT(ISERROR(SEARCH("NÃO",P54)))</formula>
    </cfRule>
  </conditionalFormatting>
  <conditionalFormatting sqref="O54">
    <cfRule type="containsText" dxfId="1393" priority="59" operator="containsText" text="NÃO">
      <formula>NOT(ISERROR(SEARCH("NÃO",O54)))</formula>
    </cfRule>
  </conditionalFormatting>
  <conditionalFormatting sqref="N54">
    <cfRule type="containsText" dxfId="1392" priority="58" operator="containsText" text="NÃO">
      <formula>NOT(ISERROR(SEARCH("NÃO",N54)))</formula>
    </cfRule>
  </conditionalFormatting>
  <conditionalFormatting sqref="M54">
    <cfRule type="containsText" dxfId="1391" priority="57" operator="containsText" text="NÃO">
      <formula>NOT(ISERROR(SEARCH("NÃO",M54)))</formula>
    </cfRule>
  </conditionalFormatting>
  <conditionalFormatting sqref="L54">
    <cfRule type="containsText" dxfId="1390" priority="56" operator="containsText" text="NÃO">
      <formula>NOT(ISERROR(SEARCH("NÃO",L54)))</formula>
    </cfRule>
  </conditionalFormatting>
  <conditionalFormatting sqref="K54">
    <cfRule type="containsText" dxfId="1389" priority="55" operator="containsText" text="NÃO">
      <formula>NOT(ISERROR(SEARCH("NÃO",K54)))</formula>
    </cfRule>
  </conditionalFormatting>
  <conditionalFormatting sqref="J54">
    <cfRule type="containsText" dxfId="1388" priority="54" operator="containsText" text="NÃO">
      <formula>NOT(ISERROR(SEARCH("NÃO",J54)))</formula>
    </cfRule>
  </conditionalFormatting>
  <conditionalFormatting sqref="J53">
    <cfRule type="containsText" dxfId="1387" priority="53" operator="containsText" text="NÃO">
      <formula>NOT(ISERROR(SEARCH("NÃO",J53)))</formula>
    </cfRule>
  </conditionalFormatting>
  <conditionalFormatting sqref="K53">
    <cfRule type="containsText" dxfId="1386" priority="52" operator="containsText" text="NÃO">
      <formula>NOT(ISERROR(SEARCH("NÃO",K53)))</formula>
    </cfRule>
  </conditionalFormatting>
  <conditionalFormatting sqref="L53">
    <cfRule type="containsText" dxfId="1385" priority="51" operator="containsText" text="NÃO">
      <formula>NOT(ISERROR(SEARCH("NÃO",L53)))</formula>
    </cfRule>
  </conditionalFormatting>
  <conditionalFormatting sqref="M53">
    <cfRule type="containsText" dxfId="1384" priority="50" operator="containsText" text="NÃO">
      <formula>NOT(ISERROR(SEARCH("NÃO",M53)))</formula>
    </cfRule>
  </conditionalFormatting>
  <conditionalFormatting sqref="N53">
    <cfRule type="containsText" dxfId="1383" priority="49" operator="containsText" text="NÃO">
      <formula>NOT(ISERROR(SEARCH("NÃO",N53)))</formula>
    </cfRule>
  </conditionalFormatting>
  <conditionalFormatting sqref="O53">
    <cfRule type="containsText" dxfId="1382" priority="48" operator="containsText" text="NÃO">
      <formula>NOT(ISERROR(SEARCH("NÃO",O53)))</formula>
    </cfRule>
  </conditionalFormatting>
  <conditionalFormatting sqref="P53">
    <cfRule type="containsText" dxfId="1381" priority="47" operator="containsText" text="NÃO">
      <formula>NOT(ISERROR(SEARCH("NÃO",P53)))</formula>
    </cfRule>
  </conditionalFormatting>
  <conditionalFormatting sqref="Q53">
    <cfRule type="containsText" dxfId="1380" priority="46" operator="containsText" text="NÃO">
      <formula>NOT(ISERROR(SEARCH("NÃO",Q53)))</formula>
    </cfRule>
  </conditionalFormatting>
  <conditionalFormatting sqref="S53">
    <cfRule type="containsText" dxfId="1379" priority="45" operator="containsText" text="NÃO">
      <formula>NOT(ISERROR(SEARCH("NÃO",S53)))</formula>
    </cfRule>
  </conditionalFormatting>
  <conditionalFormatting sqref="M48">
    <cfRule type="containsText" dxfId="1378" priority="44" operator="containsText" text="NÃO">
      <formula>NOT(ISERROR(SEARCH("NÃO",M48)))</formula>
    </cfRule>
  </conditionalFormatting>
  <conditionalFormatting sqref="P48">
    <cfRule type="containsText" dxfId="1377" priority="43" operator="containsText" text="NÃO">
      <formula>NOT(ISERROR(SEARCH("NÃO",P48)))</formula>
    </cfRule>
  </conditionalFormatting>
  <conditionalFormatting sqref="Q46">
    <cfRule type="containsText" dxfId="1376" priority="42" operator="containsText" text="NÃO">
      <formula>NOT(ISERROR(SEARCH("NÃO",Q46)))</formula>
    </cfRule>
  </conditionalFormatting>
  <conditionalFormatting sqref="N44">
    <cfRule type="containsText" dxfId="1375" priority="41" operator="containsText" text="NÃO">
      <formula>NOT(ISERROR(SEARCH("NÃO",N44)))</formula>
    </cfRule>
  </conditionalFormatting>
  <conditionalFormatting sqref="S30">
    <cfRule type="containsText" dxfId="1374" priority="40" operator="containsText" text="NÃO">
      <formula>NOT(ISERROR(SEARCH("NÃO",S30)))</formula>
    </cfRule>
  </conditionalFormatting>
  <conditionalFormatting sqref="S31">
    <cfRule type="containsText" dxfId="1373" priority="39" operator="containsText" text="NÃO">
      <formula>NOT(ISERROR(SEARCH("NÃO",S31)))</formula>
    </cfRule>
  </conditionalFormatting>
  <conditionalFormatting sqref="S41">
    <cfRule type="containsText" dxfId="1372" priority="38" operator="containsText" text="NÃO">
      <formula>NOT(ISERROR(SEARCH("NÃO",S41)))</formula>
    </cfRule>
  </conditionalFormatting>
  <conditionalFormatting sqref="S40">
    <cfRule type="containsText" dxfId="1371" priority="37" operator="containsText" text="NÃO">
      <formula>NOT(ISERROR(SEARCH("NÃO",S40)))</formula>
    </cfRule>
  </conditionalFormatting>
  <conditionalFormatting sqref="S35">
    <cfRule type="containsText" dxfId="1370" priority="30" operator="containsText" text="NÃO">
      <formula>NOT(ISERROR(SEARCH("NÃO",S35)))</formula>
    </cfRule>
  </conditionalFormatting>
  <conditionalFormatting sqref="S39">
    <cfRule type="containsText" dxfId="1369" priority="35" operator="containsText" text="NÃO">
      <formula>NOT(ISERROR(SEARCH("NÃO",S39)))</formula>
    </cfRule>
  </conditionalFormatting>
  <conditionalFormatting sqref="S37">
    <cfRule type="containsText" dxfId="1368" priority="34" operator="containsText" text="NÃO">
      <formula>NOT(ISERROR(SEARCH("NÃO",S37)))</formula>
    </cfRule>
  </conditionalFormatting>
  <conditionalFormatting sqref="R37">
    <cfRule type="containsText" dxfId="1367" priority="33" operator="containsText" text="NÃO">
      <formula>NOT(ISERROR(SEARCH("NÃO",R37)))</formula>
    </cfRule>
  </conditionalFormatting>
  <conditionalFormatting sqref="S36">
    <cfRule type="containsText" dxfId="1366" priority="31" operator="containsText" text="NÃO">
      <formula>NOT(ISERROR(SEARCH("NÃO",S36)))</formula>
    </cfRule>
  </conditionalFormatting>
  <conditionalFormatting sqref="T30:T52">
    <cfRule type="containsText" dxfId="1365" priority="29" operator="containsText" text="NÃO">
      <formula>NOT(ISERROR(SEARCH("NÃO",T30)))</formula>
    </cfRule>
  </conditionalFormatting>
  <conditionalFormatting sqref="T54">
    <cfRule type="containsText" dxfId="1364" priority="28" operator="containsText" text="NÃO">
      <formula>NOT(ISERROR(SEARCH("NÃO",T54)))</formula>
    </cfRule>
  </conditionalFormatting>
  <conditionalFormatting sqref="T53">
    <cfRule type="containsText" dxfId="1363" priority="27" operator="containsText" text="NÃO">
      <formula>NOT(ISERROR(SEARCH("NÃO",T53)))</formula>
    </cfRule>
  </conditionalFormatting>
  <conditionalFormatting sqref="U30:U33 U35:U52">
    <cfRule type="containsText" dxfId="1362" priority="26" operator="containsText" text="NÃO">
      <formula>NOT(ISERROR(SEARCH("NÃO",U30)))</formula>
    </cfRule>
  </conditionalFormatting>
  <conditionalFormatting sqref="U54">
    <cfRule type="containsText" dxfId="1361" priority="25" operator="containsText" text="NÃO">
      <formula>NOT(ISERROR(SEARCH("NÃO",U54)))</formula>
    </cfRule>
  </conditionalFormatting>
  <conditionalFormatting sqref="U53">
    <cfRule type="containsText" dxfId="1360" priority="24" operator="containsText" text="NÃO">
      <formula>NOT(ISERROR(SEARCH("NÃO",U53)))</formula>
    </cfRule>
  </conditionalFormatting>
  <conditionalFormatting sqref="V30:V52">
    <cfRule type="containsText" dxfId="1359" priority="23" operator="containsText" text="NÃO">
      <formula>NOT(ISERROR(SEARCH("NÃO",V30)))</formula>
    </cfRule>
  </conditionalFormatting>
  <conditionalFormatting sqref="V54">
    <cfRule type="containsText" dxfId="1358" priority="22" operator="containsText" text="NÃO">
      <formula>NOT(ISERROR(SEARCH("NÃO",V54)))</formula>
    </cfRule>
  </conditionalFormatting>
  <conditionalFormatting sqref="V53">
    <cfRule type="containsText" dxfId="1357" priority="21" operator="containsText" text="NÃO">
      <formula>NOT(ISERROR(SEARCH("NÃO",V53)))</formula>
    </cfRule>
  </conditionalFormatting>
  <conditionalFormatting sqref="W30:W32 W34:W52">
    <cfRule type="containsText" dxfId="1356" priority="20" operator="containsText" text="NÃO">
      <formula>NOT(ISERROR(SEARCH("NÃO",W30)))</formula>
    </cfRule>
  </conditionalFormatting>
  <conditionalFormatting sqref="W54">
    <cfRule type="containsText" dxfId="1355" priority="19" operator="containsText" text="NÃO">
      <formula>NOT(ISERROR(SEARCH("NÃO",W54)))</formula>
    </cfRule>
  </conditionalFormatting>
  <conditionalFormatting sqref="W53">
    <cfRule type="containsText" dxfId="1354" priority="18" operator="containsText" text="NÃO">
      <formula>NOT(ISERROR(SEARCH("NÃO",W53)))</formula>
    </cfRule>
  </conditionalFormatting>
  <conditionalFormatting sqref="X30:X44 X46:X48 X50:X52">
    <cfRule type="containsText" dxfId="1353" priority="17" operator="containsText" text="NÃO">
      <formula>NOT(ISERROR(SEARCH("NÃO",X30)))</formula>
    </cfRule>
  </conditionalFormatting>
  <conditionalFormatting sqref="X54">
    <cfRule type="containsText" dxfId="1352" priority="16" operator="containsText" text="NÃO">
      <formula>NOT(ISERROR(SEARCH("NÃO",X54)))</formula>
    </cfRule>
  </conditionalFormatting>
  <conditionalFormatting sqref="X53">
    <cfRule type="containsText" dxfId="1351" priority="15" operator="containsText" text="NÃO">
      <formula>NOT(ISERROR(SEARCH("NÃO",X53)))</formula>
    </cfRule>
  </conditionalFormatting>
  <conditionalFormatting sqref="Y30:Y52">
    <cfRule type="containsText" dxfId="1350" priority="14" operator="containsText" text="NÃO">
      <formula>NOT(ISERROR(SEARCH("NÃO",Y30)))</formula>
    </cfRule>
  </conditionalFormatting>
  <conditionalFormatting sqref="Y54">
    <cfRule type="containsText" dxfId="1349" priority="13" operator="containsText" text="NÃO">
      <formula>NOT(ISERROR(SEARCH("NÃO",Y54)))</formula>
    </cfRule>
  </conditionalFormatting>
  <conditionalFormatting sqref="Y53">
    <cfRule type="containsText" dxfId="1348" priority="12" operator="containsText" text="NÃO">
      <formula>NOT(ISERROR(SEARCH("NÃO",Y53)))</formula>
    </cfRule>
  </conditionalFormatting>
  <conditionalFormatting sqref="Z30:Z42 Z49:Z52 Z44:Z47">
    <cfRule type="containsText" dxfId="1347" priority="11" operator="containsText" text="NÃO">
      <formula>NOT(ISERROR(SEARCH("NÃO",Z30)))</formula>
    </cfRule>
  </conditionalFormatting>
  <conditionalFormatting sqref="Z54">
    <cfRule type="containsText" dxfId="1346" priority="10" operator="containsText" text="NÃO">
      <formula>NOT(ISERROR(SEARCH("NÃO",Z54)))</formula>
    </cfRule>
  </conditionalFormatting>
  <conditionalFormatting sqref="Z53">
    <cfRule type="containsText" dxfId="1345" priority="9" operator="containsText" text="NÃO">
      <formula>NOT(ISERROR(SEARCH("NÃO",Z53)))</formula>
    </cfRule>
  </conditionalFormatting>
  <conditionalFormatting sqref="U34">
    <cfRule type="containsText" dxfId="1344" priority="8" operator="containsText" text="NÃO">
      <formula>NOT(ISERROR(SEARCH("NÃO",U34)))</formula>
    </cfRule>
  </conditionalFormatting>
  <conditionalFormatting sqref="W33">
    <cfRule type="containsText" dxfId="1343" priority="7" operator="containsText" text="NÃO">
      <formula>NOT(ISERROR(SEARCH("NÃO",W33)))</formula>
    </cfRule>
  </conditionalFormatting>
  <conditionalFormatting sqref="X45">
    <cfRule type="containsText" dxfId="1342" priority="6" operator="containsText" text="NÃO">
      <formula>NOT(ISERROR(SEARCH("NÃO",X45)))</formula>
    </cfRule>
  </conditionalFormatting>
  <conditionalFormatting sqref="X49">
    <cfRule type="containsText" dxfId="1341" priority="5" operator="containsText" text="NÃO">
      <formula>NOT(ISERROR(SEARCH("NÃO",X49)))</formula>
    </cfRule>
  </conditionalFormatting>
  <conditionalFormatting sqref="Z43">
    <cfRule type="containsText" dxfId="1340" priority="2" operator="containsText" text="NÃO">
      <formula>NOT(ISERROR(SEARCH("NÃO",Z43)))</formula>
    </cfRule>
  </conditionalFormatting>
  <conditionalFormatting sqref="Z48">
    <cfRule type="containsText" dxfId="1339" priority="1" operator="containsText" text="NÃO">
      <formula>NOT(ISERROR(SEARCH("NÃO",Z48)))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AO30:AO54 J30:AJ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" unlocked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autoPageBreaks="0"/>
  </sheetPr>
  <dimension ref="A1:BH75"/>
  <sheetViews>
    <sheetView showGridLines="0" topLeftCell="A16" zoomScale="55" zoomScaleNormal="55" zoomScaleSheetLayoutView="100" workbookViewId="0">
      <pane xSplit="9" ySplit="39" topLeftCell="AG55" activePane="bottomRight" state="frozen"/>
      <selection activeCell="G31" sqref="G31"/>
      <selection pane="topRight" activeCell="G31" sqref="G31"/>
      <selection pane="bottomLeft" activeCell="G31" sqref="G31"/>
      <selection pane="bottomRight" activeCell="AG30" sqref="AG30:AG52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15" width="8.7109375" style="43" bestFit="1" customWidth="1"/>
    <col min="16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39.28515625" style="43" bestFit="1" customWidth="1"/>
    <col min="51" max="51" width="15.42578125" style="43" bestFit="1" customWidth="1"/>
    <col min="52" max="52" width="8.140625" style="43" bestFit="1" customWidth="1"/>
    <col min="53" max="53" width="10.7109375" style="43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144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Inscrição!O90</f>
        <v>Segunda e Quarta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0.375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0.45833333333333331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73.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365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9">
        <v>41856</v>
      </c>
      <c r="K29" s="119">
        <v>41858</v>
      </c>
      <c r="L29" s="119">
        <v>41863</v>
      </c>
      <c r="M29" s="119">
        <v>41865</v>
      </c>
      <c r="N29" s="119">
        <v>41870</v>
      </c>
      <c r="O29" s="119">
        <v>41872</v>
      </c>
      <c r="P29" s="118" t="s">
        <v>1783</v>
      </c>
      <c r="Q29" s="118" t="s">
        <v>1784</v>
      </c>
      <c r="R29" s="118" t="s">
        <v>1785</v>
      </c>
      <c r="S29" s="118" t="s">
        <v>1786</v>
      </c>
      <c r="T29" s="118" t="s">
        <v>1787</v>
      </c>
      <c r="U29" s="118" t="s">
        <v>1788</v>
      </c>
      <c r="V29" s="118" t="s">
        <v>1789</v>
      </c>
      <c r="W29" s="118" t="s">
        <v>1790</v>
      </c>
      <c r="X29" s="118" t="s">
        <v>1791</v>
      </c>
      <c r="Y29" s="118" t="s">
        <v>1792</v>
      </c>
      <c r="Z29" s="118" t="s">
        <v>1781</v>
      </c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SIM</v>
      </c>
      <c r="B30" s="36" t="str">
        <f t="shared" ref="B30:B54" si="0">IF(A30="SIM",IF(OR(J30="sim",K30="sim",L30="sim",M30="sim"),"SIM","NÃO"),"NÃO")</f>
        <v>SIM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SIM</v>
      </c>
      <c r="E30" s="38" t="str">
        <f t="shared" ref="E30:E54" si="3">IF(AND(C30="NÃO",BC30&gt;25%),"SIM","NÃO")</f>
        <v>NÃO</v>
      </c>
      <c r="F30" s="75" t="str">
        <f>D30</f>
        <v>SIM</v>
      </c>
      <c r="G30" s="4" t="str">
        <f>Inscrição!R90</f>
        <v>Jamile Nascimento dos Santos</v>
      </c>
      <c r="H30" s="39"/>
      <c r="I30" s="135" t="str">
        <f>Inscrição!BG90</f>
        <v>SIM</v>
      </c>
      <c r="J30" s="305" t="s">
        <v>863</v>
      </c>
      <c r="K30" s="305" t="s">
        <v>863</v>
      </c>
      <c r="L30" s="305" t="s">
        <v>863</v>
      </c>
      <c r="M30" s="305" t="s">
        <v>863</v>
      </c>
      <c r="N30" s="305" t="s">
        <v>863</v>
      </c>
      <c r="O30" s="305" t="s">
        <v>863</v>
      </c>
      <c r="P30" s="305" t="s">
        <v>863</v>
      </c>
      <c r="Q30" s="305" t="s">
        <v>863</v>
      </c>
      <c r="R30" s="305" t="s">
        <v>863</v>
      </c>
      <c r="S30" s="305" t="s">
        <v>863</v>
      </c>
      <c r="T30" s="305" t="s">
        <v>863</v>
      </c>
      <c r="U30" s="305" t="s">
        <v>238</v>
      </c>
      <c r="V30" s="305" t="s">
        <v>863</v>
      </c>
      <c r="W30" s="305" t="s">
        <v>863</v>
      </c>
      <c r="X30" s="305" t="s">
        <v>238</v>
      </c>
      <c r="Y30" s="305" t="s">
        <v>863</v>
      </c>
      <c r="Z30" s="305" t="s">
        <v>863</v>
      </c>
      <c r="AA30" s="9"/>
      <c r="AB30" s="10"/>
      <c r="AC30" s="10"/>
      <c r="AD30" s="10"/>
      <c r="AE30" s="138"/>
      <c r="AF30" s="306" t="s">
        <v>238</v>
      </c>
      <c r="AG30" s="306" t="s">
        <v>238</v>
      </c>
      <c r="AH30" s="306" t="s">
        <v>863</v>
      </c>
      <c r="AI30" s="306" t="s">
        <v>863</v>
      </c>
      <c r="AJ30" s="306" t="s">
        <v>863</v>
      </c>
      <c r="AK30" s="108">
        <v>8</v>
      </c>
      <c r="AL30" s="108">
        <v>10</v>
      </c>
      <c r="AM30" s="108">
        <v>9</v>
      </c>
      <c r="AN30" s="115">
        <f>IFERROR(AVERAGE(AK30:AL30),"")</f>
        <v>9</v>
      </c>
      <c r="AO30" s="11"/>
      <c r="AP30" s="11"/>
      <c r="AQ30" s="14">
        <f>COUNTIF(J30:Y30,"SIM")</f>
        <v>14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0.125</v>
      </c>
      <c r="BD30" s="76">
        <f>COUNTIF(J30:Y30,"NÃO")</f>
        <v>2</v>
      </c>
      <c r="BE30" s="76">
        <v>16</v>
      </c>
    </row>
    <row r="31" spans="1:60" x14ac:dyDescent="0.2">
      <c r="A31" s="35" t="str">
        <f t="shared" ref="A31:A54" si="4">IF(G31&lt;&gt;0,"SIM","NÃO")</f>
        <v>SIM</v>
      </c>
      <c r="B31" s="36" t="str">
        <f t="shared" si="0"/>
        <v>SIM</v>
      </c>
      <c r="C31" s="37" t="str">
        <f t="shared" si="1"/>
        <v>NÃO</v>
      </c>
      <c r="D31" s="37" t="str">
        <f t="shared" si="2"/>
        <v>SIM</v>
      </c>
      <c r="E31" s="38" t="str">
        <f t="shared" si="3"/>
        <v>NÃO</v>
      </c>
      <c r="F31" s="75" t="str">
        <f t="shared" ref="F31:F54" si="5">D31</f>
        <v>SIM</v>
      </c>
      <c r="G31" s="4" t="str">
        <f>Inscrição!R91</f>
        <v>Luzia Amorim dos Santos</v>
      </c>
      <c r="H31" s="39"/>
      <c r="I31" s="135" t="str">
        <f>Inscrição!BG91</f>
        <v>SIM</v>
      </c>
      <c r="J31" s="305" t="s">
        <v>863</v>
      </c>
      <c r="K31" s="305" t="s">
        <v>863</v>
      </c>
      <c r="L31" s="305" t="s">
        <v>863</v>
      </c>
      <c r="M31" s="305" t="s">
        <v>863</v>
      </c>
      <c r="N31" s="305" t="s">
        <v>863</v>
      </c>
      <c r="O31" s="305" t="s">
        <v>863</v>
      </c>
      <c r="P31" s="305" t="s">
        <v>863</v>
      </c>
      <c r="Q31" s="305" t="s">
        <v>238</v>
      </c>
      <c r="R31" s="305" t="s">
        <v>863</v>
      </c>
      <c r="S31" s="305" t="s">
        <v>863</v>
      </c>
      <c r="T31" s="305" t="s">
        <v>863</v>
      </c>
      <c r="U31" s="305" t="s">
        <v>863</v>
      </c>
      <c r="V31" s="305" t="s">
        <v>863</v>
      </c>
      <c r="W31" s="305" t="s">
        <v>863</v>
      </c>
      <c r="X31" s="305" t="s">
        <v>863</v>
      </c>
      <c r="Y31" s="305" t="s">
        <v>863</v>
      </c>
      <c r="Z31" s="305" t="s">
        <v>863</v>
      </c>
      <c r="AA31" s="9"/>
      <c r="AB31" s="10"/>
      <c r="AC31" s="10"/>
      <c r="AD31" s="10"/>
      <c r="AE31" s="138"/>
      <c r="AF31" s="306" t="s">
        <v>238</v>
      </c>
      <c r="AG31" s="306" t="s">
        <v>238</v>
      </c>
      <c r="AH31" s="306" t="s">
        <v>863</v>
      </c>
      <c r="AI31" s="306" t="s">
        <v>863</v>
      </c>
      <c r="AJ31" s="306" t="s">
        <v>863</v>
      </c>
      <c r="AK31" s="108">
        <v>6</v>
      </c>
      <c r="AL31" s="108">
        <v>10</v>
      </c>
      <c r="AM31" s="108">
        <v>8</v>
      </c>
      <c r="AN31" s="115">
        <f t="shared" ref="AN31:AN54" si="6">IFERROR(AVERAGE(AK31:AL31),"")</f>
        <v>8</v>
      </c>
      <c r="AO31" s="11"/>
      <c r="AP31" s="11"/>
      <c r="AQ31" s="14">
        <f t="shared" ref="AQ31:AQ54" si="7">COUNTIF(J31:Y31,"SIM")</f>
        <v>15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6.25E-2</v>
      </c>
      <c r="BD31" s="76">
        <f t="shared" ref="BD31:BD54" si="12">COUNTIF(J31:Y31,"NÃO")</f>
        <v>1</v>
      </c>
      <c r="BE31" s="76">
        <v>16</v>
      </c>
    </row>
    <row r="32" spans="1:60" x14ac:dyDescent="0.2">
      <c r="A32" s="35" t="str">
        <f t="shared" si="4"/>
        <v>SIM</v>
      </c>
      <c r="B32" s="36" t="str">
        <f t="shared" si="0"/>
        <v>SIM</v>
      </c>
      <c r="C32" s="37" t="str">
        <f t="shared" si="1"/>
        <v>NÃO</v>
      </c>
      <c r="D32" s="37" t="str">
        <f t="shared" si="2"/>
        <v>SIM</v>
      </c>
      <c r="E32" s="38" t="str">
        <f t="shared" si="3"/>
        <v>NÃO</v>
      </c>
      <c r="F32" s="75" t="str">
        <f t="shared" si="5"/>
        <v>SIM</v>
      </c>
      <c r="G32" s="4" t="str">
        <f>Inscrição!R92</f>
        <v>Darleide dos Santos Silva</v>
      </c>
      <c r="H32" s="39"/>
      <c r="I32" s="135" t="str">
        <f>Inscrição!BG92</f>
        <v>SIM</v>
      </c>
      <c r="J32" s="305" t="s">
        <v>863</v>
      </c>
      <c r="K32" s="305" t="s">
        <v>863</v>
      </c>
      <c r="L32" s="305" t="s">
        <v>863</v>
      </c>
      <c r="M32" s="305" t="s">
        <v>863</v>
      </c>
      <c r="N32" s="305" t="s">
        <v>863</v>
      </c>
      <c r="O32" s="305" t="s">
        <v>863</v>
      </c>
      <c r="P32" s="305" t="s">
        <v>863</v>
      </c>
      <c r="Q32" s="305" t="s">
        <v>863</v>
      </c>
      <c r="R32" s="305" t="s">
        <v>863</v>
      </c>
      <c r="S32" s="305" t="s">
        <v>863</v>
      </c>
      <c r="T32" s="305" t="s">
        <v>863</v>
      </c>
      <c r="U32" s="305" t="s">
        <v>863</v>
      </c>
      <c r="V32" s="305" t="s">
        <v>863</v>
      </c>
      <c r="W32" s="305" t="s">
        <v>863</v>
      </c>
      <c r="X32" s="305" t="s">
        <v>863</v>
      </c>
      <c r="Y32" s="305" t="s">
        <v>863</v>
      </c>
      <c r="Z32" s="305" t="s">
        <v>863</v>
      </c>
      <c r="AA32" s="9"/>
      <c r="AB32" s="10"/>
      <c r="AC32" s="10"/>
      <c r="AD32" s="10"/>
      <c r="AE32" s="138"/>
      <c r="AF32" s="306" t="s">
        <v>238</v>
      </c>
      <c r="AG32" s="306" t="s">
        <v>238</v>
      </c>
      <c r="AH32" s="306" t="s">
        <v>863</v>
      </c>
      <c r="AI32" s="306" t="s">
        <v>863</v>
      </c>
      <c r="AJ32" s="306" t="s">
        <v>863</v>
      </c>
      <c r="AK32" s="108">
        <v>9</v>
      </c>
      <c r="AL32" s="108">
        <v>10</v>
      </c>
      <c r="AM32" s="108">
        <v>8</v>
      </c>
      <c r="AN32" s="115">
        <f t="shared" si="6"/>
        <v>9.5</v>
      </c>
      <c r="AO32" s="11"/>
      <c r="AP32" s="11"/>
      <c r="AQ32" s="14">
        <f t="shared" si="7"/>
        <v>16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SIM</v>
      </c>
      <c r="B33" s="36" t="str">
        <f t="shared" si="0"/>
        <v>SIM</v>
      </c>
      <c r="C33" s="37" t="str">
        <f t="shared" si="1"/>
        <v>NÃO</v>
      </c>
      <c r="D33" s="37" t="str">
        <f t="shared" si="2"/>
        <v>SIM</v>
      </c>
      <c r="E33" s="38" t="str">
        <f t="shared" si="3"/>
        <v>NÃO</v>
      </c>
      <c r="F33" s="75" t="str">
        <f t="shared" si="5"/>
        <v>SIM</v>
      </c>
      <c r="G33" s="4" t="str">
        <f>Inscrição!R93</f>
        <v xml:space="preserve">Taline Alves Gomes </v>
      </c>
      <c r="H33" s="39"/>
      <c r="I33" s="135" t="str">
        <f>Inscrição!BG93</f>
        <v>SIM</v>
      </c>
      <c r="J33" s="305" t="s">
        <v>238</v>
      </c>
      <c r="K33" s="305" t="s">
        <v>863</v>
      </c>
      <c r="L33" s="305" t="s">
        <v>863</v>
      </c>
      <c r="M33" s="305" t="s">
        <v>863</v>
      </c>
      <c r="N33" s="305" t="s">
        <v>238</v>
      </c>
      <c r="O33" s="305" t="s">
        <v>863</v>
      </c>
      <c r="P33" s="305" t="s">
        <v>863</v>
      </c>
      <c r="Q33" s="305" t="s">
        <v>863</v>
      </c>
      <c r="R33" s="305" t="s">
        <v>863</v>
      </c>
      <c r="S33" s="305" t="s">
        <v>863</v>
      </c>
      <c r="T33" s="305" t="s">
        <v>863</v>
      </c>
      <c r="U33" s="305" t="s">
        <v>863</v>
      </c>
      <c r="V33" s="305" t="s">
        <v>863</v>
      </c>
      <c r="W33" s="305" t="s">
        <v>863</v>
      </c>
      <c r="X33" s="305" t="s">
        <v>863</v>
      </c>
      <c r="Y33" s="305" t="s">
        <v>238</v>
      </c>
      <c r="Z33" s="305" t="s">
        <v>863</v>
      </c>
      <c r="AA33" s="9"/>
      <c r="AB33" s="10"/>
      <c r="AC33" s="10"/>
      <c r="AD33" s="10"/>
      <c r="AE33" s="138"/>
      <c r="AF33" s="306" t="s">
        <v>238</v>
      </c>
      <c r="AG33" s="306" t="s">
        <v>238</v>
      </c>
      <c r="AH33" s="306" t="s">
        <v>863</v>
      </c>
      <c r="AI33" s="306" t="s">
        <v>863</v>
      </c>
      <c r="AJ33" s="306" t="s">
        <v>863</v>
      </c>
      <c r="AK33" s="108">
        <v>8</v>
      </c>
      <c r="AL33" s="108">
        <v>10</v>
      </c>
      <c r="AM33" s="108">
        <v>8</v>
      </c>
      <c r="AN33" s="115">
        <f t="shared" si="6"/>
        <v>9</v>
      </c>
      <c r="AO33" s="11"/>
      <c r="AP33" s="11"/>
      <c r="AQ33" s="14">
        <f t="shared" si="7"/>
        <v>13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0.1875</v>
      </c>
      <c r="BD33" s="76">
        <f t="shared" si="12"/>
        <v>3</v>
      </c>
      <c r="BE33" s="76">
        <v>16</v>
      </c>
    </row>
    <row r="34" spans="1:57" x14ac:dyDescent="0.2">
      <c r="A34" s="35" t="str">
        <f t="shared" si="4"/>
        <v>SIM</v>
      </c>
      <c r="B34" s="36" t="str">
        <f t="shared" si="0"/>
        <v>SIM</v>
      </c>
      <c r="C34" s="37" t="str">
        <f t="shared" si="1"/>
        <v>NÃO</v>
      </c>
      <c r="D34" s="37" t="str">
        <f t="shared" si="2"/>
        <v>SIM</v>
      </c>
      <c r="E34" s="38" t="str">
        <f t="shared" si="3"/>
        <v>NÃO</v>
      </c>
      <c r="F34" s="75" t="str">
        <f t="shared" si="5"/>
        <v>SIM</v>
      </c>
      <c r="G34" s="4" t="str">
        <f>Inscrição!R94</f>
        <v>Vamile dos Santos da Silva</v>
      </c>
      <c r="H34" s="39"/>
      <c r="I34" s="135" t="str">
        <f>Inscrição!BG94</f>
        <v>SIM</v>
      </c>
      <c r="J34" s="305" t="s">
        <v>863</v>
      </c>
      <c r="K34" s="305" t="s">
        <v>863</v>
      </c>
      <c r="L34" s="305" t="s">
        <v>863</v>
      </c>
      <c r="M34" s="305" t="s">
        <v>863</v>
      </c>
      <c r="N34" s="305" t="s">
        <v>863</v>
      </c>
      <c r="O34" s="305" t="s">
        <v>863</v>
      </c>
      <c r="P34" s="305" t="s">
        <v>863</v>
      </c>
      <c r="Q34" s="305" t="s">
        <v>238</v>
      </c>
      <c r="R34" s="305" t="s">
        <v>863</v>
      </c>
      <c r="S34" s="305" t="s">
        <v>863</v>
      </c>
      <c r="T34" s="305" t="s">
        <v>863</v>
      </c>
      <c r="U34" s="305" t="s">
        <v>863</v>
      </c>
      <c r="V34" s="305" t="s">
        <v>863</v>
      </c>
      <c r="W34" s="305" t="s">
        <v>863</v>
      </c>
      <c r="X34" s="305" t="s">
        <v>863</v>
      </c>
      <c r="Y34" s="305" t="s">
        <v>863</v>
      </c>
      <c r="Z34" s="305" t="s">
        <v>863</v>
      </c>
      <c r="AA34" s="9"/>
      <c r="AB34" s="10"/>
      <c r="AC34" s="10"/>
      <c r="AD34" s="10"/>
      <c r="AE34" s="138"/>
      <c r="AF34" s="306" t="s">
        <v>238</v>
      </c>
      <c r="AG34" s="306" t="s">
        <v>238</v>
      </c>
      <c r="AH34" s="306" t="s">
        <v>863</v>
      </c>
      <c r="AI34" s="306" t="s">
        <v>863</v>
      </c>
      <c r="AJ34" s="306" t="s">
        <v>863</v>
      </c>
      <c r="AK34" s="108">
        <v>9</v>
      </c>
      <c r="AL34" s="108">
        <v>9</v>
      </c>
      <c r="AM34" s="108">
        <v>9</v>
      </c>
      <c r="AN34" s="115">
        <f t="shared" si="6"/>
        <v>9</v>
      </c>
      <c r="AO34" s="11"/>
      <c r="AP34" s="11"/>
      <c r="AQ34" s="14">
        <f t="shared" si="7"/>
        <v>15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6.25E-2</v>
      </c>
      <c r="BD34" s="76">
        <f t="shared" si="12"/>
        <v>1</v>
      </c>
      <c r="BE34" s="76">
        <v>16</v>
      </c>
    </row>
    <row r="35" spans="1:57" x14ac:dyDescent="0.2">
      <c r="A35" s="35" t="str">
        <f t="shared" si="4"/>
        <v>SIM</v>
      </c>
      <c r="B35" s="36" t="str">
        <f t="shared" si="0"/>
        <v>SIM</v>
      </c>
      <c r="C35" s="37" t="str">
        <f t="shared" si="1"/>
        <v>NÃO</v>
      </c>
      <c r="D35" s="37" t="str">
        <f t="shared" si="2"/>
        <v>SIM</v>
      </c>
      <c r="E35" s="38" t="str">
        <f t="shared" si="3"/>
        <v>NÃO</v>
      </c>
      <c r="F35" s="75" t="str">
        <f t="shared" si="5"/>
        <v>SIM</v>
      </c>
      <c r="G35" s="4" t="str">
        <f>Inscrição!R95</f>
        <v>Nilmara Silva Sena</v>
      </c>
      <c r="H35" s="39"/>
      <c r="I35" s="135" t="str">
        <f>Inscrição!BG95</f>
        <v>SIM</v>
      </c>
      <c r="J35" s="305" t="s">
        <v>863</v>
      </c>
      <c r="K35" s="305" t="s">
        <v>238</v>
      </c>
      <c r="L35" s="305" t="s">
        <v>863</v>
      </c>
      <c r="M35" s="305" t="s">
        <v>863</v>
      </c>
      <c r="N35" s="305" t="s">
        <v>863</v>
      </c>
      <c r="O35" s="305" t="s">
        <v>863</v>
      </c>
      <c r="P35" s="305" t="s">
        <v>863</v>
      </c>
      <c r="Q35" s="305" t="s">
        <v>863</v>
      </c>
      <c r="R35" s="305" t="s">
        <v>863</v>
      </c>
      <c r="S35" s="305" t="s">
        <v>863</v>
      </c>
      <c r="T35" s="305" t="s">
        <v>863</v>
      </c>
      <c r="U35" s="305" t="s">
        <v>863</v>
      </c>
      <c r="V35" s="305" t="s">
        <v>863</v>
      </c>
      <c r="W35" s="305" t="s">
        <v>863</v>
      </c>
      <c r="X35" s="305" t="s">
        <v>863</v>
      </c>
      <c r="Y35" s="305" t="s">
        <v>863</v>
      </c>
      <c r="Z35" s="305" t="s">
        <v>863</v>
      </c>
      <c r="AA35" s="9"/>
      <c r="AB35" s="10"/>
      <c r="AC35" s="10"/>
      <c r="AD35" s="10"/>
      <c r="AE35" s="138"/>
      <c r="AF35" s="306" t="s">
        <v>238</v>
      </c>
      <c r="AG35" s="306" t="s">
        <v>238</v>
      </c>
      <c r="AH35" s="306" t="s">
        <v>863</v>
      </c>
      <c r="AI35" s="306" t="s">
        <v>863</v>
      </c>
      <c r="AJ35" s="306" t="s">
        <v>863</v>
      </c>
      <c r="AK35" s="108">
        <v>8</v>
      </c>
      <c r="AL35" s="108">
        <v>9</v>
      </c>
      <c r="AM35" s="108">
        <v>8</v>
      </c>
      <c r="AN35" s="115">
        <f t="shared" si="6"/>
        <v>8.5</v>
      </c>
      <c r="AO35" s="11"/>
      <c r="AP35" s="11"/>
      <c r="AQ35" s="14">
        <f t="shared" si="7"/>
        <v>15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6.25E-2</v>
      </c>
      <c r="BD35" s="76">
        <f t="shared" si="12"/>
        <v>1</v>
      </c>
      <c r="BE35" s="76">
        <v>16</v>
      </c>
    </row>
    <row r="36" spans="1:57" x14ac:dyDescent="0.2">
      <c r="A36" s="35" t="str">
        <f t="shared" si="4"/>
        <v>SIM</v>
      </c>
      <c r="B36" s="36" t="str">
        <f t="shared" si="0"/>
        <v>SIM</v>
      </c>
      <c r="C36" s="37" t="str">
        <f t="shared" si="1"/>
        <v>NÃO</v>
      </c>
      <c r="D36" s="37" t="str">
        <f t="shared" si="2"/>
        <v>SIM</v>
      </c>
      <c r="E36" s="38" t="str">
        <f t="shared" si="3"/>
        <v>NÃO</v>
      </c>
      <c r="F36" s="75" t="str">
        <f t="shared" si="5"/>
        <v>SIM</v>
      </c>
      <c r="G36" s="4" t="str">
        <f>Inscrição!R96</f>
        <v>Ludmilla Morais Pedreira</v>
      </c>
      <c r="H36" s="39"/>
      <c r="I36" s="135" t="str">
        <f>Inscrição!BG96</f>
        <v>SIM</v>
      </c>
      <c r="J36" s="305" t="s">
        <v>238</v>
      </c>
      <c r="K36" s="305" t="s">
        <v>863</v>
      </c>
      <c r="L36" s="305" t="s">
        <v>863</v>
      </c>
      <c r="M36" s="305" t="s">
        <v>863</v>
      </c>
      <c r="N36" s="305" t="s">
        <v>238</v>
      </c>
      <c r="O36" s="305" t="s">
        <v>863</v>
      </c>
      <c r="P36" s="305" t="s">
        <v>863</v>
      </c>
      <c r="Q36" s="305" t="s">
        <v>863</v>
      </c>
      <c r="R36" s="305" t="s">
        <v>863</v>
      </c>
      <c r="S36" s="305" t="s">
        <v>863</v>
      </c>
      <c r="T36" s="305" t="s">
        <v>863</v>
      </c>
      <c r="U36" s="305" t="s">
        <v>238</v>
      </c>
      <c r="V36" s="305" t="s">
        <v>863</v>
      </c>
      <c r="W36" s="305" t="s">
        <v>863</v>
      </c>
      <c r="X36" s="305" t="s">
        <v>863</v>
      </c>
      <c r="Y36" s="305" t="s">
        <v>238</v>
      </c>
      <c r="Z36" s="305" t="s">
        <v>863</v>
      </c>
      <c r="AA36" s="9"/>
      <c r="AB36" s="10"/>
      <c r="AC36" s="10"/>
      <c r="AD36" s="10"/>
      <c r="AE36" s="138"/>
      <c r="AF36" s="306" t="s">
        <v>238</v>
      </c>
      <c r="AG36" s="306" t="s">
        <v>238</v>
      </c>
      <c r="AH36" s="306" t="s">
        <v>863</v>
      </c>
      <c r="AI36" s="306" t="s">
        <v>863</v>
      </c>
      <c r="AJ36" s="306" t="s">
        <v>863</v>
      </c>
      <c r="AK36" s="108">
        <v>9</v>
      </c>
      <c r="AL36" s="108">
        <v>9</v>
      </c>
      <c r="AM36" s="108">
        <v>9</v>
      </c>
      <c r="AN36" s="115">
        <f t="shared" si="6"/>
        <v>9</v>
      </c>
      <c r="AO36" s="11"/>
      <c r="AP36" s="11"/>
      <c r="AQ36" s="14">
        <f t="shared" si="7"/>
        <v>12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0.25</v>
      </c>
      <c r="BD36" s="76">
        <f t="shared" si="12"/>
        <v>4</v>
      </c>
      <c r="BE36" s="76">
        <v>16</v>
      </c>
    </row>
    <row r="37" spans="1:57" x14ac:dyDescent="0.2">
      <c r="A37" s="35" t="str">
        <f t="shared" si="4"/>
        <v>SIM</v>
      </c>
      <c r="B37" s="36" t="str">
        <f t="shared" si="0"/>
        <v>SIM</v>
      </c>
      <c r="C37" s="37" t="str">
        <f t="shared" si="1"/>
        <v>NÃO</v>
      </c>
      <c r="D37" s="37" t="str">
        <f t="shared" si="2"/>
        <v>SIM</v>
      </c>
      <c r="E37" s="38" t="str">
        <f t="shared" si="3"/>
        <v>NÃO</v>
      </c>
      <c r="F37" s="75" t="str">
        <f t="shared" si="5"/>
        <v>SIM</v>
      </c>
      <c r="G37" s="4" t="str">
        <f>Inscrição!R97</f>
        <v>Gilmara de Almeida Olivera</v>
      </c>
      <c r="H37" s="39"/>
      <c r="I37" s="135" t="str">
        <f>Inscrição!BG97</f>
        <v>SIM</v>
      </c>
      <c r="J37" s="305" t="s">
        <v>238</v>
      </c>
      <c r="K37" s="305" t="s">
        <v>863</v>
      </c>
      <c r="L37" s="305" t="s">
        <v>863</v>
      </c>
      <c r="M37" s="305" t="s">
        <v>863</v>
      </c>
      <c r="N37" s="305" t="s">
        <v>863</v>
      </c>
      <c r="O37" s="305" t="s">
        <v>863</v>
      </c>
      <c r="P37" s="305" t="s">
        <v>863</v>
      </c>
      <c r="Q37" s="305" t="s">
        <v>238</v>
      </c>
      <c r="R37" s="305" t="s">
        <v>863</v>
      </c>
      <c r="S37" s="305" t="s">
        <v>863</v>
      </c>
      <c r="T37" s="305" t="s">
        <v>863</v>
      </c>
      <c r="U37" s="305" t="s">
        <v>863</v>
      </c>
      <c r="V37" s="305" t="s">
        <v>863</v>
      </c>
      <c r="W37" s="305" t="s">
        <v>863</v>
      </c>
      <c r="X37" s="305" t="s">
        <v>863</v>
      </c>
      <c r="Y37" s="305" t="s">
        <v>863</v>
      </c>
      <c r="Z37" s="305" t="s">
        <v>863</v>
      </c>
      <c r="AA37" s="9"/>
      <c r="AB37" s="10"/>
      <c r="AC37" s="10"/>
      <c r="AD37" s="10"/>
      <c r="AE37" s="138"/>
      <c r="AF37" s="306" t="s">
        <v>238</v>
      </c>
      <c r="AG37" s="306" t="s">
        <v>238</v>
      </c>
      <c r="AH37" s="306" t="s">
        <v>863</v>
      </c>
      <c r="AI37" s="306" t="s">
        <v>863</v>
      </c>
      <c r="AJ37" s="306" t="s">
        <v>863</v>
      </c>
      <c r="AK37" s="108">
        <v>8</v>
      </c>
      <c r="AL37" s="108">
        <v>8</v>
      </c>
      <c r="AM37" s="108">
        <v>8</v>
      </c>
      <c r="AN37" s="115">
        <f t="shared" si="6"/>
        <v>8</v>
      </c>
      <c r="AO37" s="11"/>
      <c r="AP37" s="11"/>
      <c r="AQ37" s="14">
        <f t="shared" si="7"/>
        <v>14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0.125</v>
      </c>
      <c r="BD37" s="76">
        <f t="shared" si="12"/>
        <v>2</v>
      </c>
      <c r="BE37" s="76">
        <v>16</v>
      </c>
    </row>
    <row r="38" spans="1:57" x14ac:dyDescent="0.2">
      <c r="A38" s="35" t="str">
        <f t="shared" si="4"/>
        <v>SIM</v>
      </c>
      <c r="B38" s="36" t="str">
        <f t="shared" si="0"/>
        <v>SIM</v>
      </c>
      <c r="C38" s="37" t="str">
        <f t="shared" si="1"/>
        <v>NÃO</v>
      </c>
      <c r="D38" s="37" t="str">
        <f t="shared" si="2"/>
        <v>SIM</v>
      </c>
      <c r="E38" s="38" t="str">
        <f t="shared" si="3"/>
        <v>NÃO</v>
      </c>
      <c r="F38" s="75" t="str">
        <f t="shared" si="5"/>
        <v>SIM</v>
      </c>
      <c r="G38" s="4" t="str">
        <f>Inscrição!R98</f>
        <v>Camila de Jesus Brito</v>
      </c>
      <c r="H38" s="39"/>
      <c r="I38" s="135" t="str">
        <f>Inscrição!BG98</f>
        <v>SIM</v>
      </c>
      <c r="J38" s="305" t="s">
        <v>863</v>
      </c>
      <c r="K38" s="305" t="s">
        <v>863</v>
      </c>
      <c r="L38" s="305" t="s">
        <v>863</v>
      </c>
      <c r="M38" s="305" t="s">
        <v>863</v>
      </c>
      <c r="N38" s="305" t="s">
        <v>863</v>
      </c>
      <c r="O38" s="305" t="s">
        <v>863</v>
      </c>
      <c r="P38" s="305" t="s">
        <v>863</v>
      </c>
      <c r="Q38" s="305" t="s">
        <v>863</v>
      </c>
      <c r="R38" s="305" t="s">
        <v>863</v>
      </c>
      <c r="S38" s="305" t="s">
        <v>863</v>
      </c>
      <c r="T38" s="305" t="s">
        <v>863</v>
      </c>
      <c r="U38" s="305" t="s">
        <v>863</v>
      </c>
      <c r="V38" s="305" t="s">
        <v>863</v>
      </c>
      <c r="W38" s="305" t="s">
        <v>863</v>
      </c>
      <c r="X38" s="305" t="s">
        <v>863</v>
      </c>
      <c r="Y38" s="305" t="s">
        <v>863</v>
      </c>
      <c r="Z38" s="305" t="s">
        <v>863</v>
      </c>
      <c r="AA38" s="9"/>
      <c r="AB38" s="10"/>
      <c r="AC38" s="10"/>
      <c r="AD38" s="10"/>
      <c r="AE38" s="138"/>
      <c r="AF38" s="306" t="s">
        <v>238</v>
      </c>
      <c r="AG38" s="306" t="s">
        <v>238</v>
      </c>
      <c r="AH38" s="306" t="s">
        <v>863</v>
      </c>
      <c r="AI38" s="306" t="s">
        <v>863</v>
      </c>
      <c r="AJ38" s="306" t="s">
        <v>863</v>
      </c>
      <c r="AK38" s="108">
        <v>8</v>
      </c>
      <c r="AL38" s="108">
        <v>9</v>
      </c>
      <c r="AM38" s="108">
        <v>8</v>
      </c>
      <c r="AN38" s="115">
        <f t="shared" si="6"/>
        <v>8.5</v>
      </c>
      <c r="AO38" s="11"/>
      <c r="AP38" s="11"/>
      <c r="AQ38" s="14">
        <f t="shared" si="7"/>
        <v>16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SIM</v>
      </c>
      <c r="B39" s="36" t="str">
        <f t="shared" si="0"/>
        <v>SIM</v>
      </c>
      <c r="C39" s="37" t="str">
        <f t="shared" si="1"/>
        <v>NÃO</v>
      </c>
      <c r="D39" s="37" t="str">
        <f t="shared" si="2"/>
        <v>SIM</v>
      </c>
      <c r="E39" s="38" t="str">
        <f t="shared" si="3"/>
        <v>NÃO</v>
      </c>
      <c r="F39" s="75" t="str">
        <f t="shared" si="5"/>
        <v>SIM</v>
      </c>
      <c r="G39" s="4" t="str">
        <f>Inscrição!R99</f>
        <v>David Bernardes Dias</v>
      </c>
      <c r="H39" s="39"/>
      <c r="I39" s="135" t="str">
        <f>Inscrição!BG99</f>
        <v>SIM</v>
      </c>
      <c r="J39" s="305" t="s">
        <v>863</v>
      </c>
      <c r="K39" s="305" t="s">
        <v>863</v>
      </c>
      <c r="L39" s="305" t="s">
        <v>238</v>
      </c>
      <c r="M39" s="305" t="s">
        <v>863</v>
      </c>
      <c r="N39" s="305" t="s">
        <v>863</v>
      </c>
      <c r="O39" s="305" t="s">
        <v>238</v>
      </c>
      <c r="P39" s="305" t="s">
        <v>863</v>
      </c>
      <c r="Q39" s="305" t="s">
        <v>863</v>
      </c>
      <c r="R39" s="305" t="s">
        <v>863</v>
      </c>
      <c r="S39" s="305" t="s">
        <v>863</v>
      </c>
      <c r="T39" s="305" t="s">
        <v>863</v>
      </c>
      <c r="U39" s="305" t="s">
        <v>863</v>
      </c>
      <c r="V39" s="305" t="s">
        <v>238</v>
      </c>
      <c r="W39" s="305" t="s">
        <v>863</v>
      </c>
      <c r="X39" s="305" t="s">
        <v>863</v>
      </c>
      <c r="Y39" s="305" t="s">
        <v>863</v>
      </c>
      <c r="Z39" s="305" t="s">
        <v>863</v>
      </c>
      <c r="AA39" s="9"/>
      <c r="AB39" s="10"/>
      <c r="AC39" s="10"/>
      <c r="AD39" s="10"/>
      <c r="AE39" s="138"/>
      <c r="AF39" s="306" t="s">
        <v>238</v>
      </c>
      <c r="AG39" s="306" t="s">
        <v>238</v>
      </c>
      <c r="AH39" s="306" t="s">
        <v>863</v>
      </c>
      <c r="AI39" s="306" t="s">
        <v>863</v>
      </c>
      <c r="AJ39" s="306" t="s">
        <v>863</v>
      </c>
      <c r="AK39" s="108">
        <v>8</v>
      </c>
      <c r="AL39" s="108">
        <v>8</v>
      </c>
      <c r="AM39" s="108">
        <v>8</v>
      </c>
      <c r="AN39" s="115">
        <f t="shared" si="6"/>
        <v>8</v>
      </c>
      <c r="AO39" s="11"/>
      <c r="AP39" s="11"/>
      <c r="AQ39" s="14">
        <f t="shared" si="7"/>
        <v>13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0.1875</v>
      </c>
      <c r="BD39" s="76">
        <f t="shared" si="12"/>
        <v>3</v>
      </c>
      <c r="BE39" s="76">
        <v>16</v>
      </c>
    </row>
    <row r="40" spans="1:57" x14ac:dyDescent="0.2">
      <c r="A40" s="35" t="str">
        <f t="shared" si="4"/>
        <v>SIM</v>
      </c>
      <c r="B40" s="36" t="str">
        <f t="shared" si="0"/>
        <v>SIM</v>
      </c>
      <c r="C40" s="37" t="str">
        <f t="shared" si="1"/>
        <v>NÃO</v>
      </c>
      <c r="D40" s="37" t="str">
        <f t="shared" si="2"/>
        <v>SIM</v>
      </c>
      <c r="E40" s="38" t="str">
        <f t="shared" si="3"/>
        <v>NÃO</v>
      </c>
      <c r="F40" s="75" t="str">
        <f t="shared" si="5"/>
        <v>SIM</v>
      </c>
      <c r="G40" s="4" t="str">
        <f>Inscrição!R100</f>
        <v>Alan da Silva Rosa</v>
      </c>
      <c r="H40" s="39"/>
      <c r="I40" s="135" t="str">
        <f>Inscrição!BG100</f>
        <v>SIM</v>
      </c>
      <c r="J40" s="305" t="s">
        <v>863</v>
      </c>
      <c r="K40" s="305" t="s">
        <v>238</v>
      </c>
      <c r="L40" s="305" t="s">
        <v>863</v>
      </c>
      <c r="M40" s="305" t="s">
        <v>863</v>
      </c>
      <c r="N40" s="305" t="s">
        <v>863</v>
      </c>
      <c r="O40" s="305" t="s">
        <v>863</v>
      </c>
      <c r="P40" s="305" t="s">
        <v>863</v>
      </c>
      <c r="Q40" s="305" t="s">
        <v>863</v>
      </c>
      <c r="R40" s="305" t="s">
        <v>863</v>
      </c>
      <c r="S40" s="305" t="s">
        <v>863</v>
      </c>
      <c r="T40" s="305" t="s">
        <v>863</v>
      </c>
      <c r="U40" s="305" t="s">
        <v>863</v>
      </c>
      <c r="V40" s="305" t="s">
        <v>863</v>
      </c>
      <c r="W40" s="305" t="s">
        <v>863</v>
      </c>
      <c r="X40" s="305" t="s">
        <v>863</v>
      </c>
      <c r="Y40" s="305" t="s">
        <v>238</v>
      </c>
      <c r="Z40" s="305" t="s">
        <v>863</v>
      </c>
      <c r="AA40" s="9"/>
      <c r="AB40" s="10"/>
      <c r="AC40" s="10"/>
      <c r="AD40" s="10"/>
      <c r="AE40" s="138"/>
      <c r="AF40" s="306" t="s">
        <v>238</v>
      </c>
      <c r="AG40" s="306" t="s">
        <v>238</v>
      </c>
      <c r="AH40" s="306" t="s">
        <v>863</v>
      </c>
      <c r="AI40" s="306" t="s">
        <v>863</v>
      </c>
      <c r="AJ40" s="306" t="s">
        <v>863</v>
      </c>
      <c r="AK40" s="108">
        <v>8</v>
      </c>
      <c r="AL40" s="108">
        <v>9</v>
      </c>
      <c r="AM40" s="108">
        <v>8</v>
      </c>
      <c r="AN40" s="115">
        <f t="shared" si="6"/>
        <v>8.5</v>
      </c>
      <c r="AO40" s="11"/>
      <c r="AP40" s="11"/>
      <c r="AQ40" s="14">
        <f t="shared" si="7"/>
        <v>14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0.125</v>
      </c>
      <c r="BD40" s="76">
        <f t="shared" si="12"/>
        <v>2</v>
      </c>
      <c r="BE40" s="76">
        <v>16</v>
      </c>
    </row>
    <row r="41" spans="1:57" x14ac:dyDescent="0.2">
      <c r="A41" s="35" t="str">
        <f t="shared" si="4"/>
        <v>SIM</v>
      </c>
      <c r="B41" s="36" t="str">
        <f t="shared" si="0"/>
        <v>SIM</v>
      </c>
      <c r="C41" s="37" t="str">
        <f t="shared" si="1"/>
        <v>NÃO</v>
      </c>
      <c r="D41" s="37" t="str">
        <f t="shared" si="2"/>
        <v>SIM</v>
      </c>
      <c r="E41" s="38" t="str">
        <f t="shared" si="3"/>
        <v>NÃO</v>
      </c>
      <c r="F41" s="75" t="str">
        <f t="shared" si="5"/>
        <v>SIM</v>
      </c>
      <c r="G41" s="4" t="str">
        <f>Inscrição!R101</f>
        <v xml:space="preserve">Paloma evangelista luz </v>
      </c>
      <c r="H41" s="39"/>
      <c r="I41" s="135" t="str">
        <f>Inscrição!BG101</f>
        <v>SIM</v>
      </c>
      <c r="J41" s="305" t="s">
        <v>863</v>
      </c>
      <c r="K41" s="305" t="s">
        <v>863</v>
      </c>
      <c r="L41" s="305" t="s">
        <v>863</v>
      </c>
      <c r="M41" s="305" t="s">
        <v>863</v>
      </c>
      <c r="N41" s="305" t="s">
        <v>863</v>
      </c>
      <c r="O41" s="305" t="s">
        <v>863</v>
      </c>
      <c r="P41" s="305" t="s">
        <v>863</v>
      </c>
      <c r="Q41" s="305" t="s">
        <v>863</v>
      </c>
      <c r="R41" s="305" t="s">
        <v>238</v>
      </c>
      <c r="S41" s="305" t="s">
        <v>863</v>
      </c>
      <c r="T41" s="305" t="s">
        <v>863</v>
      </c>
      <c r="U41" s="305" t="s">
        <v>863</v>
      </c>
      <c r="V41" s="305" t="s">
        <v>863</v>
      </c>
      <c r="W41" s="305" t="s">
        <v>863</v>
      </c>
      <c r="X41" s="305" t="s">
        <v>863</v>
      </c>
      <c r="Y41" s="305" t="s">
        <v>863</v>
      </c>
      <c r="Z41" s="305" t="s">
        <v>863</v>
      </c>
      <c r="AA41" s="9"/>
      <c r="AB41" s="10"/>
      <c r="AC41" s="10"/>
      <c r="AD41" s="10"/>
      <c r="AE41" s="138"/>
      <c r="AF41" s="306" t="s">
        <v>238</v>
      </c>
      <c r="AG41" s="306" t="s">
        <v>238</v>
      </c>
      <c r="AH41" s="306" t="s">
        <v>863</v>
      </c>
      <c r="AI41" s="306" t="s">
        <v>863</v>
      </c>
      <c r="AJ41" s="306" t="s">
        <v>863</v>
      </c>
      <c r="AK41" s="108">
        <v>7</v>
      </c>
      <c r="AL41" s="108">
        <v>8</v>
      </c>
      <c r="AM41" s="108">
        <v>7</v>
      </c>
      <c r="AN41" s="115">
        <f t="shared" si="6"/>
        <v>7.5</v>
      </c>
      <c r="AO41" s="11"/>
      <c r="AP41" s="11"/>
      <c r="AQ41" s="14">
        <f t="shared" si="7"/>
        <v>15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6.25E-2</v>
      </c>
      <c r="BD41" s="76">
        <f t="shared" si="12"/>
        <v>1</v>
      </c>
      <c r="BE41" s="76">
        <v>16</v>
      </c>
    </row>
    <row r="42" spans="1:57" x14ac:dyDescent="0.2">
      <c r="A42" s="35" t="str">
        <f t="shared" si="4"/>
        <v>SIM</v>
      </c>
      <c r="B42" s="36" t="str">
        <f t="shared" si="0"/>
        <v>SIM</v>
      </c>
      <c r="C42" s="37" t="str">
        <f t="shared" si="1"/>
        <v>NÃO</v>
      </c>
      <c r="D42" s="37" t="str">
        <f t="shared" si="2"/>
        <v>SIM</v>
      </c>
      <c r="E42" s="38" t="str">
        <f t="shared" si="3"/>
        <v>NÃO</v>
      </c>
      <c r="F42" s="75" t="str">
        <f t="shared" si="5"/>
        <v>SIM</v>
      </c>
      <c r="G42" s="4" t="str">
        <f>Inscrição!R102</f>
        <v>Neila Cristina Luz dos Santos</v>
      </c>
      <c r="H42" s="39"/>
      <c r="I42" s="135" t="str">
        <f>Inscrição!BG102</f>
        <v>SIM</v>
      </c>
      <c r="J42" s="305" t="s">
        <v>863</v>
      </c>
      <c r="K42" s="305" t="s">
        <v>863</v>
      </c>
      <c r="L42" s="305" t="s">
        <v>863</v>
      </c>
      <c r="M42" s="305" t="s">
        <v>863</v>
      </c>
      <c r="N42" s="305" t="s">
        <v>863</v>
      </c>
      <c r="O42" s="305" t="s">
        <v>863</v>
      </c>
      <c r="P42" s="305" t="s">
        <v>238</v>
      </c>
      <c r="Q42" s="305" t="s">
        <v>863</v>
      </c>
      <c r="R42" s="305" t="s">
        <v>863</v>
      </c>
      <c r="S42" s="305" t="s">
        <v>863</v>
      </c>
      <c r="T42" s="305" t="s">
        <v>863</v>
      </c>
      <c r="U42" s="305" t="s">
        <v>863</v>
      </c>
      <c r="V42" s="305" t="s">
        <v>863</v>
      </c>
      <c r="W42" s="305" t="s">
        <v>863</v>
      </c>
      <c r="X42" s="305" t="s">
        <v>863</v>
      </c>
      <c r="Y42" s="305" t="s">
        <v>863</v>
      </c>
      <c r="Z42" s="305" t="s">
        <v>863</v>
      </c>
      <c r="AA42" s="9"/>
      <c r="AB42" s="10"/>
      <c r="AC42" s="10"/>
      <c r="AD42" s="10"/>
      <c r="AE42" s="138"/>
      <c r="AF42" s="306" t="s">
        <v>238</v>
      </c>
      <c r="AG42" s="306" t="s">
        <v>238</v>
      </c>
      <c r="AH42" s="306" t="s">
        <v>863</v>
      </c>
      <c r="AI42" s="306" t="s">
        <v>863</v>
      </c>
      <c r="AJ42" s="306" t="s">
        <v>863</v>
      </c>
      <c r="AK42" s="108">
        <v>8</v>
      </c>
      <c r="AL42" s="108">
        <v>8</v>
      </c>
      <c r="AM42" s="108">
        <v>7</v>
      </c>
      <c r="AN42" s="115">
        <f t="shared" si="6"/>
        <v>8</v>
      </c>
      <c r="AO42" s="11"/>
      <c r="AP42" s="11"/>
      <c r="AQ42" s="14">
        <f t="shared" si="7"/>
        <v>15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6.25E-2</v>
      </c>
      <c r="BD42" s="76">
        <f t="shared" si="12"/>
        <v>1</v>
      </c>
      <c r="BE42" s="76">
        <v>16</v>
      </c>
    </row>
    <row r="43" spans="1:57" x14ac:dyDescent="0.2">
      <c r="A43" s="35" t="str">
        <f t="shared" si="4"/>
        <v>SIM</v>
      </c>
      <c r="B43" s="36" t="str">
        <f t="shared" si="0"/>
        <v>SIM</v>
      </c>
      <c r="C43" s="37" t="str">
        <f t="shared" si="1"/>
        <v>NÃO</v>
      </c>
      <c r="D43" s="37" t="str">
        <f t="shared" si="2"/>
        <v>SIM</v>
      </c>
      <c r="E43" s="38" t="str">
        <f t="shared" si="3"/>
        <v>NÃO</v>
      </c>
      <c r="F43" s="75" t="str">
        <f t="shared" si="5"/>
        <v>SIM</v>
      </c>
      <c r="G43" s="4" t="str">
        <f>Inscrição!R103</f>
        <v>Patricia Lopes de Menezes</v>
      </c>
      <c r="H43" s="39"/>
      <c r="I43" s="135" t="str">
        <f>Inscrição!BG103</f>
        <v>SIM</v>
      </c>
      <c r="J43" s="305" t="s">
        <v>863</v>
      </c>
      <c r="K43" s="305" t="s">
        <v>863</v>
      </c>
      <c r="L43" s="305" t="s">
        <v>238</v>
      </c>
      <c r="M43" s="305" t="s">
        <v>863</v>
      </c>
      <c r="N43" s="305" t="s">
        <v>863</v>
      </c>
      <c r="O43" s="305" t="s">
        <v>238</v>
      </c>
      <c r="P43" s="305" t="s">
        <v>863</v>
      </c>
      <c r="Q43" s="305" t="s">
        <v>863</v>
      </c>
      <c r="R43" s="305" t="s">
        <v>863</v>
      </c>
      <c r="S43" s="305" t="s">
        <v>863</v>
      </c>
      <c r="T43" s="305" t="s">
        <v>863</v>
      </c>
      <c r="U43" s="305" t="s">
        <v>863</v>
      </c>
      <c r="V43" s="305" t="s">
        <v>863</v>
      </c>
      <c r="W43" s="305" t="s">
        <v>863</v>
      </c>
      <c r="X43" s="305" t="s">
        <v>238</v>
      </c>
      <c r="Y43" s="305" t="s">
        <v>863</v>
      </c>
      <c r="Z43" s="305" t="s">
        <v>863</v>
      </c>
      <c r="AA43" s="9"/>
      <c r="AB43" s="10"/>
      <c r="AC43" s="10"/>
      <c r="AD43" s="10"/>
      <c r="AE43" s="138"/>
      <c r="AF43" s="306" t="s">
        <v>238</v>
      </c>
      <c r="AG43" s="306" t="s">
        <v>238</v>
      </c>
      <c r="AH43" s="306" t="s">
        <v>863</v>
      </c>
      <c r="AI43" s="306" t="s">
        <v>863</v>
      </c>
      <c r="AJ43" s="306" t="s">
        <v>863</v>
      </c>
      <c r="AK43" s="108">
        <v>9</v>
      </c>
      <c r="AL43" s="108">
        <v>9</v>
      </c>
      <c r="AM43" s="108">
        <v>9</v>
      </c>
      <c r="AN43" s="115">
        <f t="shared" si="6"/>
        <v>9</v>
      </c>
      <c r="AO43" s="11"/>
      <c r="AP43" s="11"/>
      <c r="AQ43" s="14">
        <f t="shared" si="7"/>
        <v>13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0.1875</v>
      </c>
      <c r="BD43" s="76">
        <f t="shared" si="12"/>
        <v>3</v>
      </c>
      <c r="BE43" s="76">
        <v>16</v>
      </c>
    </row>
    <row r="44" spans="1:57" x14ac:dyDescent="0.2">
      <c r="A44" s="35" t="str">
        <f t="shared" si="4"/>
        <v>SIM</v>
      </c>
      <c r="B44" s="36" t="str">
        <f t="shared" si="0"/>
        <v>SIM</v>
      </c>
      <c r="C44" s="37" t="str">
        <f t="shared" si="1"/>
        <v>NÃO</v>
      </c>
      <c r="D44" s="37" t="str">
        <f t="shared" si="2"/>
        <v>SIM</v>
      </c>
      <c r="E44" s="38" t="str">
        <f t="shared" si="3"/>
        <v>NÃO</v>
      </c>
      <c r="F44" s="75" t="str">
        <f t="shared" si="5"/>
        <v>SIM</v>
      </c>
      <c r="G44" s="4" t="str">
        <f>Inscrição!R104</f>
        <v>Alessandra Santiago Silva</v>
      </c>
      <c r="H44" s="39"/>
      <c r="I44" s="135" t="str">
        <f>Inscrição!BG104</f>
        <v>SIM</v>
      </c>
      <c r="J44" s="305" t="s">
        <v>238</v>
      </c>
      <c r="K44" s="305" t="s">
        <v>863</v>
      </c>
      <c r="L44" s="305" t="s">
        <v>863</v>
      </c>
      <c r="M44" s="305" t="s">
        <v>863</v>
      </c>
      <c r="N44" s="305" t="s">
        <v>863</v>
      </c>
      <c r="O44" s="305" t="s">
        <v>863</v>
      </c>
      <c r="P44" s="305" t="s">
        <v>863</v>
      </c>
      <c r="Q44" s="305" t="s">
        <v>863</v>
      </c>
      <c r="R44" s="305" t="s">
        <v>863</v>
      </c>
      <c r="S44" s="305" t="s">
        <v>863</v>
      </c>
      <c r="T44" s="305" t="s">
        <v>863</v>
      </c>
      <c r="U44" s="305" t="s">
        <v>863</v>
      </c>
      <c r="V44" s="305" t="s">
        <v>238</v>
      </c>
      <c r="W44" s="305" t="s">
        <v>863</v>
      </c>
      <c r="X44" s="305" t="s">
        <v>863</v>
      </c>
      <c r="Y44" s="305" t="s">
        <v>863</v>
      </c>
      <c r="Z44" s="305" t="s">
        <v>863</v>
      </c>
      <c r="AA44" s="9"/>
      <c r="AB44" s="10"/>
      <c r="AC44" s="10"/>
      <c r="AD44" s="10"/>
      <c r="AE44" s="138"/>
      <c r="AF44" s="306" t="s">
        <v>238</v>
      </c>
      <c r="AG44" s="306" t="s">
        <v>238</v>
      </c>
      <c r="AH44" s="306" t="s">
        <v>863</v>
      </c>
      <c r="AI44" s="306" t="s">
        <v>863</v>
      </c>
      <c r="AJ44" s="306" t="s">
        <v>863</v>
      </c>
      <c r="AK44" s="108">
        <v>9</v>
      </c>
      <c r="AL44" s="108">
        <v>7</v>
      </c>
      <c r="AM44" s="108">
        <v>9</v>
      </c>
      <c r="AN44" s="115">
        <f t="shared" si="6"/>
        <v>8</v>
      </c>
      <c r="AO44" s="11"/>
      <c r="AP44" s="11"/>
      <c r="AQ44" s="14">
        <f t="shared" si="7"/>
        <v>14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0.125</v>
      </c>
      <c r="BD44" s="76">
        <f t="shared" si="12"/>
        <v>2</v>
      </c>
      <c r="BE44" s="76">
        <v>16</v>
      </c>
    </row>
    <row r="45" spans="1:57" s="57" customFormat="1" x14ac:dyDescent="0.2">
      <c r="A45" s="35" t="str">
        <f t="shared" si="4"/>
        <v>SIM</v>
      </c>
      <c r="B45" s="36" t="str">
        <f t="shared" si="0"/>
        <v>SIM</v>
      </c>
      <c r="C45" s="37" t="str">
        <f t="shared" si="1"/>
        <v>NÃO</v>
      </c>
      <c r="D45" s="37" t="str">
        <f t="shared" si="2"/>
        <v>SIM</v>
      </c>
      <c r="E45" s="38" t="str">
        <f t="shared" si="3"/>
        <v>NÃO</v>
      </c>
      <c r="F45" s="75" t="str">
        <f t="shared" si="5"/>
        <v>SIM</v>
      </c>
      <c r="G45" s="4" t="str">
        <f>Inscrição!R105</f>
        <v>Rodrigo Silva de Lima</v>
      </c>
      <c r="H45" s="39"/>
      <c r="I45" s="135" t="str">
        <f>Inscrição!BG105</f>
        <v>SIM</v>
      </c>
      <c r="J45" s="305" t="s">
        <v>863</v>
      </c>
      <c r="K45" s="305" t="s">
        <v>863</v>
      </c>
      <c r="L45" s="305" t="s">
        <v>863</v>
      </c>
      <c r="M45" s="305" t="s">
        <v>863</v>
      </c>
      <c r="N45" s="305" t="s">
        <v>863</v>
      </c>
      <c r="O45" s="305" t="s">
        <v>863</v>
      </c>
      <c r="P45" s="305" t="s">
        <v>863</v>
      </c>
      <c r="Q45" s="305" t="s">
        <v>863</v>
      </c>
      <c r="R45" s="305" t="s">
        <v>863</v>
      </c>
      <c r="S45" s="305" t="s">
        <v>863</v>
      </c>
      <c r="T45" s="305" t="s">
        <v>863</v>
      </c>
      <c r="U45" s="305" t="s">
        <v>863</v>
      </c>
      <c r="V45" s="305" t="s">
        <v>863</v>
      </c>
      <c r="W45" s="305" t="s">
        <v>863</v>
      </c>
      <c r="X45" s="305" t="s">
        <v>863</v>
      </c>
      <c r="Y45" s="305" t="s">
        <v>863</v>
      </c>
      <c r="Z45" s="305" t="s">
        <v>863</v>
      </c>
      <c r="AA45" s="9"/>
      <c r="AB45" s="10"/>
      <c r="AC45" s="10"/>
      <c r="AD45" s="10"/>
      <c r="AE45" s="138"/>
      <c r="AF45" s="306" t="s">
        <v>238</v>
      </c>
      <c r="AG45" s="306" t="s">
        <v>238</v>
      </c>
      <c r="AH45" s="306" t="s">
        <v>863</v>
      </c>
      <c r="AI45" s="306" t="s">
        <v>863</v>
      </c>
      <c r="AJ45" s="306" t="s">
        <v>863</v>
      </c>
      <c r="AK45" s="108">
        <v>9</v>
      </c>
      <c r="AL45" s="108">
        <v>7</v>
      </c>
      <c r="AM45" s="108">
        <v>9</v>
      </c>
      <c r="AN45" s="115">
        <f t="shared" si="6"/>
        <v>8</v>
      </c>
      <c r="AO45" s="11"/>
      <c r="AP45" s="11"/>
      <c r="AQ45" s="14">
        <f t="shared" si="7"/>
        <v>16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0</v>
      </c>
      <c r="BD45" s="76">
        <f t="shared" si="12"/>
        <v>0</v>
      </c>
      <c r="BE45" s="76">
        <v>16</v>
      </c>
    </row>
    <row r="46" spans="1:57" x14ac:dyDescent="0.2">
      <c r="A46" s="35" t="str">
        <f t="shared" si="4"/>
        <v>SIM</v>
      </c>
      <c r="B46" s="36" t="str">
        <f t="shared" si="0"/>
        <v>SIM</v>
      </c>
      <c r="C46" s="37" t="str">
        <f t="shared" si="1"/>
        <v>NÃO</v>
      </c>
      <c r="D46" s="37" t="str">
        <f t="shared" si="2"/>
        <v>SIM</v>
      </c>
      <c r="E46" s="38" t="str">
        <f t="shared" si="3"/>
        <v>NÃO</v>
      </c>
      <c r="F46" s="75" t="str">
        <f t="shared" si="5"/>
        <v>SIM</v>
      </c>
      <c r="G46" s="4" t="str">
        <f>Inscrição!R106</f>
        <v>Gabriela Ribeiro de Jesus</v>
      </c>
      <c r="H46" s="39"/>
      <c r="I46" s="135" t="str">
        <f>Inscrição!BG106</f>
        <v>SIM</v>
      </c>
      <c r="J46" s="305" t="s">
        <v>863</v>
      </c>
      <c r="K46" s="305" t="s">
        <v>863</v>
      </c>
      <c r="L46" s="305" t="s">
        <v>863</v>
      </c>
      <c r="M46" s="305" t="s">
        <v>863</v>
      </c>
      <c r="N46" s="305" t="s">
        <v>863</v>
      </c>
      <c r="O46" s="305" t="s">
        <v>863</v>
      </c>
      <c r="P46" s="305" t="s">
        <v>238</v>
      </c>
      <c r="Q46" s="305" t="s">
        <v>863</v>
      </c>
      <c r="R46" s="305" t="s">
        <v>863</v>
      </c>
      <c r="S46" s="305" t="s">
        <v>863</v>
      </c>
      <c r="T46" s="305" t="s">
        <v>863</v>
      </c>
      <c r="U46" s="305" t="s">
        <v>863</v>
      </c>
      <c r="V46" s="305" t="s">
        <v>238</v>
      </c>
      <c r="W46" s="305" t="s">
        <v>863</v>
      </c>
      <c r="X46" s="305" t="s">
        <v>863</v>
      </c>
      <c r="Y46" s="305" t="s">
        <v>238</v>
      </c>
      <c r="Z46" s="305" t="s">
        <v>863</v>
      </c>
      <c r="AA46" s="9"/>
      <c r="AB46" s="10"/>
      <c r="AC46" s="10"/>
      <c r="AD46" s="10"/>
      <c r="AE46" s="138"/>
      <c r="AF46" s="306" t="s">
        <v>238</v>
      </c>
      <c r="AG46" s="306" t="s">
        <v>238</v>
      </c>
      <c r="AH46" s="306" t="s">
        <v>863</v>
      </c>
      <c r="AI46" s="306" t="s">
        <v>863</v>
      </c>
      <c r="AJ46" s="306" t="s">
        <v>863</v>
      </c>
      <c r="AK46" s="108">
        <v>8</v>
      </c>
      <c r="AL46" s="108">
        <v>9</v>
      </c>
      <c r="AM46" s="108">
        <v>8</v>
      </c>
      <c r="AN46" s="115">
        <f t="shared" si="6"/>
        <v>8.5</v>
      </c>
      <c r="AO46" s="11"/>
      <c r="AP46" s="11"/>
      <c r="AQ46" s="14">
        <f t="shared" si="7"/>
        <v>13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0.1875</v>
      </c>
      <c r="BD46" s="76">
        <f t="shared" si="12"/>
        <v>3</v>
      </c>
      <c r="BE46" s="76">
        <v>16</v>
      </c>
    </row>
    <row r="47" spans="1:57" x14ac:dyDescent="0.2">
      <c r="A47" s="35" t="str">
        <f t="shared" si="4"/>
        <v>SIM</v>
      </c>
      <c r="B47" s="36" t="str">
        <f t="shared" si="0"/>
        <v>SIM</v>
      </c>
      <c r="C47" s="37" t="str">
        <f t="shared" si="1"/>
        <v>NÃO</v>
      </c>
      <c r="D47" s="37" t="str">
        <f t="shared" si="2"/>
        <v>SIM</v>
      </c>
      <c r="E47" s="38" t="str">
        <f t="shared" si="3"/>
        <v>NÃO</v>
      </c>
      <c r="F47" s="75" t="str">
        <f t="shared" si="5"/>
        <v>SIM</v>
      </c>
      <c r="G47" s="4" t="str">
        <f>Inscrição!R107</f>
        <v>Manuela dos Sacramento Fagundes</v>
      </c>
      <c r="H47" s="39"/>
      <c r="I47" s="135" t="str">
        <f>Inscrição!BG107</f>
        <v>SIM</v>
      </c>
      <c r="J47" s="305" t="s">
        <v>863</v>
      </c>
      <c r="K47" s="305" t="s">
        <v>863</v>
      </c>
      <c r="L47" s="305" t="s">
        <v>238</v>
      </c>
      <c r="M47" s="305" t="s">
        <v>863</v>
      </c>
      <c r="N47" s="305" t="s">
        <v>863</v>
      </c>
      <c r="O47" s="305" t="s">
        <v>863</v>
      </c>
      <c r="P47" s="305" t="s">
        <v>863</v>
      </c>
      <c r="Q47" s="305" t="s">
        <v>863</v>
      </c>
      <c r="R47" s="305" t="s">
        <v>863</v>
      </c>
      <c r="S47" s="305" t="s">
        <v>863</v>
      </c>
      <c r="T47" s="305" t="s">
        <v>863</v>
      </c>
      <c r="U47" s="305" t="s">
        <v>863</v>
      </c>
      <c r="V47" s="305" t="s">
        <v>863</v>
      </c>
      <c r="W47" s="305" t="s">
        <v>863</v>
      </c>
      <c r="X47" s="305" t="s">
        <v>863</v>
      </c>
      <c r="Y47" s="305" t="s">
        <v>863</v>
      </c>
      <c r="Z47" s="305" t="s">
        <v>863</v>
      </c>
      <c r="AA47" s="9"/>
      <c r="AB47" s="10"/>
      <c r="AC47" s="10"/>
      <c r="AD47" s="10"/>
      <c r="AE47" s="138"/>
      <c r="AF47" s="306" t="s">
        <v>238</v>
      </c>
      <c r="AG47" s="306" t="s">
        <v>238</v>
      </c>
      <c r="AH47" s="306" t="s">
        <v>863</v>
      </c>
      <c r="AI47" s="306" t="s">
        <v>863</v>
      </c>
      <c r="AJ47" s="306" t="s">
        <v>863</v>
      </c>
      <c r="AK47" s="108">
        <v>7</v>
      </c>
      <c r="AL47" s="108">
        <v>8</v>
      </c>
      <c r="AM47" s="108">
        <v>7</v>
      </c>
      <c r="AN47" s="115">
        <f t="shared" si="6"/>
        <v>7.5</v>
      </c>
      <c r="AO47" s="11"/>
      <c r="AP47" s="11"/>
      <c r="AQ47" s="14">
        <f t="shared" si="7"/>
        <v>15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6.25E-2</v>
      </c>
      <c r="BD47" s="76">
        <f t="shared" si="12"/>
        <v>1</v>
      </c>
      <c r="BE47" s="76">
        <v>16</v>
      </c>
    </row>
    <row r="48" spans="1:57" s="42" customFormat="1" x14ac:dyDescent="0.2">
      <c r="A48" s="35" t="str">
        <f t="shared" si="4"/>
        <v>SIM</v>
      </c>
      <c r="B48" s="36" t="str">
        <f t="shared" si="0"/>
        <v>SIM</v>
      </c>
      <c r="C48" s="37" t="str">
        <f t="shared" si="1"/>
        <v>NÃO</v>
      </c>
      <c r="D48" s="37" t="str">
        <f t="shared" si="2"/>
        <v>SIM</v>
      </c>
      <c r="E48" s="38" t="str">
        <f t="shared" si="3"/>
        <v>NÃO</v>
      </c>
      <c r="F48" s="75" t="str">
        <f t="shared" si="5"/>
        <v>SIM</v>
      </c>
      <c r="G48" s="4" t="str">
        <f>Inscrição!R108</f>
        <v>Arthur de Carvalho</v>
      </c>
      <c r="H48" s="39"/>
      <c r="I48" s="135" t="str">
        <f>Inscrição!BG108</f>
        <v>SIM</v>
      </c>
      <c r="J48" s="305" t="s">
        <v>863</v>
      </c>
      <c r="K48" s="305" t="s">
        <v>863</v>
      </c>
      <c r="L48" s="305" t="s">
        <v>863</v>
      </c>
      <c r="M48" s="305" t="s">
        <v>863</v>
      </c>
      <c r="N48" s="305" t="s">
        <v>863</v>
      </c>
      <c r="O48" s="305" t="s">
        <v>863</v>
      </c>
      <c r="P48" s="305" t="s">
        <v>863</v>
      </c>
      <c r="Q48" s="305" t="s">
        <v>863</v>
      </c>
      <c r="R48" s="305" t="s">
        <v>863</v>
      </c>
      <c r="S48" s="305" t="s">
        <v>863</v>
      </c>
      <c r="T48" s="305" t="s">
        <v>863</v>
      </c>
      <c r="U48" s="305" t="s">
        <v>863</v>
      </c>
      <c r="V48" s="305" t="s">
        <v>863</v>
      </c>
      <c r="W48" s="305" t="s">
        <v>863</v>
      </c>
      <c r="X48" s="305" t="s">
        <v>863</v>
      </c>
      <c r="Y48" s="305" t="s">
        <v>863</v>
      </c>
      <c r="Z48" s="305" t="s">
        <v>863</v>
      </c>
      <c r="AA48" s="9"/>
      <c r="AB48" s="10"/>
      <c r="AC48" s="10"/>
      <c r="AD48" s="10"/>
      <c r="AE48" s="138"/>
      <c r="AF48" s="306" t="s">
        <v>238</v>
      </c>
      <c r="AG48" s="306" t="s">
        <v>238</v>
      </c>
      <c r="AH48" s="306" t="s">
        <v>863</v>
      </c>
      <c r="AI48" s="306" t="s">
        <v>863</v>
      </c>
      <c r="AJ48" s="306" t="s">
        <v>863</v>
      </c>
      <c r="AK48" s="108">
        <v>8</v>
      </c>
      <c r="AL48" s="108">
        <v>9</v>
      </c>
      <c r="AM48" s="108">
        <v>7</v>
      </c>
      <c r="AN48" s="115">
        <f t="shared" si="6"/>
        <v>8.5</v>
      </c>
      <c r="AO48" s="11"/>
      <c r="AP48" s="11"/>
      <c r="AQ48" s="14">
        <f t="shared" si="7"/>
        <v>16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</v>
      </c>
      <c r="BD48" s="76">
        <f t="shared" si="12"/>
        <v>0</v>
      </c>
      <c r="BE48" s="76">
        <v>16</v>
      </c>
    </row>
    <row r="49" spans="1:57" x14ac:dyDescent="0.2">
      <c r="A49" s="35" t="str">
        <f t="shared" si="4"/>
        <v>SIM</v>
      </c>
      <c r="B49" s="36" t="str">
        <f t="shared" si="0"/>
        <v>NÃO</v>
      </c>
      <c r="C49" s="37" t="str">
        <f t="shared" si="1"/>
        <v>SIM</v>
      </c>
      <c r="D49" s="37" t="str">
        <f t="shared" si="2"/>
        <v>NÃO</v>
      </c>
      <c r="E49" s="38" t="str">
        <f t="shared" si="3"/>
        <v>NÃO</v>
      </c>
      <c r="F49" s="75" t="str">
        <f t="shared" si="5"/>
        <v>NÃO</v>
      </c>
      <c r="G49" s="4" t="str">
        <f>Inscrição!R109</f>
        <v>Editon Santana de Santos</v>
      </c>
      <c r="H49" s="39"/>
      <c r="I49" s="135" t="str">
        <f>Inscrição!BG109</f>
        <v>NÃO</v>
      </c>
      <c r="J49" s="305" t="s">
        <v>238</v>
      </c>
      <c r="K49" s="305" t="s">
        <v>238</v>
      </c>
      <c r="L49" s="305" t="s">
        <v>238</v>
      </c>
      <c r="M49" s="305" t="s">
        <v>238</v>
      </c>
      <c r="N49" s="305" t="s">
        <v>238</v>
      </c>
      <c r="O49" s="305" t="s">
        <v>238</v>
      </c>
      <c r="P49" s="305" t="s">
        <v>238</v>
      </c>
      <c r="Q49" s="305" t="s">
        <v>238</v>
      </c>
      <c r="R49" s="305" t="s">
        <v>238</v>
      </c>
      <c r="S49" s="305" t="s">
        <v>238</v>
      </c>
      <c r="T49" s="305" t="s">
        <v>238</v>
      </c>
      <c r="U49" s="305" t="s">
        <v>238</v>
      </c>
      <c r="V49" s="305" t="s">
        <v>238</v>
      </c>
      <c r="W49" s="305" t="s">
        <v>238</v>
      </c>
      <c r="X49" s="305" t="s">
        <v>238</v>
      </c>
      <c r="Y49" s="305" t="s">
        <v>238</v>
      </c>
      <c r="Z49" s="305" t="s">
        <v>238</v>
      </c>
      <c r="AA49" s="9"/>
      <c r="AB49" s="10"/>
      <c r="AC49" s="10"/>
      <c r="AD49" s="10"/>
      <c r="AE49" s="138"/>
      <c r="AF49" s="306" t="s">
        <v>238</v>
      </c>
      <c r="AG49" s="306" t="s">
        <v>238</v>
      </c>
      <c r="AH49" s="306" t="s">
        <v>863</v>
      </c>
      <c r="AI49" s="306" t="s">
        <v>863</v>
      </c>
      <c r="AJ49" s="306" t="s">
        <v>863</v>
      </c>
      <c r="AK49" s="108">
        <v>8</v>
      </c>
      <c r="AL49" s="108">
        <v>10</v>
      </c>
      <c r="AM49" s="108">
        <v>9</v>
      </c>
      <c r="AN49" s="115">
        <f t="shared" si="6"/>
        <v>9</v>
      </c>
      <c r="AO49" s="11"/>
      <c r="AP49" s="11"/>
      <c r="AQ49" s="14">
        <f t="shared" si="7"/>
        <v>0</v>
      </c>
      <c r="AR49" s="55" t="str">
        <f t="shared" si="8"/>
        <v>SIM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1</v>
      </c>
      <c r="BD49" s="76">
        <f t="shared" si="12"/>
        <v>16</v>
      </c>
      <c r="BE49" s="76">
        <v>16</v>
      </c>
    </row>
    <row r="50" spans="1:57" x14ac:dyDescent="0.2">
      <c r="A50" s="35" t="str">
        <f t="shared" si="4"/>
        <v>SIM</v>
      </c>
      <c r="B50" s="36" t="str">
        <f t="shared" si="0"/>
        <v>NÃO</v>
      </c>
      <c r="C50" s="37" t="str">
        <f t="shared" si="1"/>
        <v>SIM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 t="str">
        <f>Inscrição!R110</f>
        <v>Alessandro Santos dos Santos</v>
      </c>
      <c r="H50" s="39"/>
      <c r="I50" s="135" t="str">
        <f>Inscrição!BG110</f>
        <v>NÃO</v>
      </c>
      <c r="J50" s="305" t="s">
        <v>238</v>
      </c>
      <c r="K50" s="305" t="s">
        <v>238</v>
      </c>
      <c r="L50" s="305" t="s">
        <v>238</v>
      </c>
      <c r="M50" s="305" t="s">
        <v>238</v>
      </c>
      <c r="N50" s="305" t="s">
        <v>238</v>
      </c>
      <c r="O50" s="305" t="s">
        <v>238</v>
      </c>
      <c r="P50" s="305" t="s">
        <v>238</v>
      </c>
      <c r="Q50" s="305" t="s">
        <v>238</v>
      </c>
      <c r="R50" s="305" t="s">
        <v>238</v>
      </c>
      <c r="S50" s="305" t="s">
        <v>238</v>
      </c>
      <c r="T50" s="305" t="s">
        <v>238</v>
      </c>
      <c r="U50" s="305" t="s">
        <v>238</v>
      </c>
      <c r="V50" s="305" t="s">
        <v>238</v>
      </c>
      <c r="W50" s="305" t="s">
        <v>238</v>
      </c>
      <c r="X50" s="305" t="s">
        <v>238</v>
      </c>
      <c r="Y50" s="305" t="s">
        <v>238</v>
      </c>
      <c r="Z50" s="305" t="s">
        <v>238</v>
      </c>
      <c r="AA50" s="9"/>
      <c r="AB50" s="10"/>
      <c r="AC50" s="10"/>
      <c r="AD50" s="10"/>
      <c r="AE50" s="138"/>
      <c r="AF50" s="306" t="s">
        <v>238</v>
      </c>
      <c r="AG50" s="306" t="s">
        <v>238</v>
      </c>
      <c r="AH50" s="306" t="s">
        <v>863</v>
      </c>
      <c r="AI50" s="306" t="s">
        <v>863</v>
      </c>
      <c r="AJ50" s="306" t="s">
        <v>863</v>
      </c>
      <c r="AK50" s="108">
        <v>9</v>
      </c>
      <c r="AL50" s="108">
        <v>10</v>
      </c>
      <c r="AM50" s="108">
        <v>9</v>
      </c>
      <c r="AN50" s="115">
        <f t="shared" si="6"/>
        <v>9.5</v>
      </c>
      <c r="AO50" s="11"/>
      <c r="AP50" s="11"/>
      <c r="AQ50" s="14">
        <f t="shared" si="7"/>
        <v>0</v>
      </c>
      <c r="AR50" s="55" t="str">
        <f t="shared" si="8"/>
        <v>SIM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1</v>
      </c>
      <c r="BD50" s="76">
        <f t="shared" si="12"/>
        <v>16</v>
      </c>
      <c r="BE50" s="76">
        <v>16</v>
      </c>
    </row>
    <row r="51" spans="1:57" x14ac:dyDescent="0.2">
      <c r="A51" s="35" t="str">
        <f t="shared" si="4"/>
        <v>SIM</v>
      </c>
      <c r="B51" s="36" t="str">
        <f t="shared" si="0"/>
        <v>NÃO</v>
      </c>
      <c r="C51" s="37" t="str">
        <f t="shared" si="1"/>
        <v>SIM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 t="str">
        <f>Inscrição!R111</f>
        <v>Carla Sampaio da Silva</v>
      </c>
      <c r="H51" s="39"/>
      <c r="I51" s="135" t="str">
        <f>Inscrição!BG111</f>
        <v>NÃO</v>
      </c>
      <c r="J51" s="305" t="s">
        <v>238</v>
      </c>
      <c r="K51" s="305" t="s">
        <v>238</v>
      </c>
      <c r="L51" s="305" t="s">
        <v>238</v>
      </c>
      <c r="M51" s="305" t="s">
        <v>238</v>
      </c>
      <c r="N51" s="305" t="s">
        <v>238</v>
      </c>
      <c r="O51" s="305" t="s">
        <v>238</v>
      </c>
      <c r="P51" s="305" t="s">
        <v>238</v>
      </c>
      <c r="Q51" s="305" t="s">
        <v>238</v>
      </c>
      <c r="R51" s="305" t="s">
        <v>238</v>
      </c>
      <c r="S51" s="305" t="s">
        <v>238</v>
      </c>
      <c r="T51" s="305" t="s">
        <v>238</v>
      </c>
      <c r="U51" s="305" t="s">
        <v>238</v>
      </c>
      <c r="V51" s="305" t="s">
        <v>238</v>
      </c>
      <c r="W51" s="305" t="s">
        <v>238</v>
      </c>
      <c r="X51" s="305" t="s">
        <v>238</v>
      </c>
      <c r="Y51" s="305" t="s">
        <v>238</v>
      </c>
      <c r="Z51" s="305" t="s">
        <v>238</v>
      </c>
      <c r="AA51" s="9"/>
      <c r="AB51" s="10"/>
      <c r="AC51" s="10"/>
      <c r="AD51" s="10"/>
      <c r="AE51" s="138"/>
      <c r="AF51" s="306" t="s">
        <v>238</v>
      </c>
      <c r="AG51" s="306" t="s">
        <v>238</v>
      </c>
      <c r="AH51" s="306" t="s">
        <v>863</v>
      </c>
      <c r="AI51" s="306" t="s">
        <v>863</v>
      </c>
      <c r="AJ51" s="306" t="s">
        <v>863</v>
      </c>
      <c r="AK51" s="108">
        <v>9</v>
      </c>
      <c r="AL51" s="108">
        <v>9</v>
      </c>
      <c r="AM51" s="108">
        <v>8</v>
      </c>
      <c r="AN51" s="115">
        <f t="shared" si="6"/>
        <v>9</v>
      </c>
      <c r="AO51" s="11"/>
      <c r="AP51" s="11"/>
      <c r="AQ51" s="14">
        <f t="shared" si="7"/>
        <v>0</v>
      </c>
      <c r="AR51" s="55" t="str">
        <f t="shared" si="8"/>
        <v>SIM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1</v>
      </c>
      <c r="BD51" s="76">
        <f t="shared" si="12"/>
        <v>16</v>
      </c>
      <c r="BE51" s="76">
        <v>16</v>
      </c>
    </row>
    <row r="52" spans="1:57" x14ac:dyDescent="0.2">
      <c r="A52" s="35" t="str">
        <f t="shared" si="4"/>
        <v>SIM</v>
      </c>
      <c r="B52" s="36" t="str">
        <f t="shared" si="0"/>
        <v>SIM</v>
      </c>
      <c r="C52" s="37" t="str">
        <f t="shared" si="1"/>
        <v>NÃO</v>
      </c>
      <c r="D52" s="37" t="str">
        <f t="shared" si="2"/>
        <v>SIM</v>
      </c>
      <c r="E52" s="38" t="str">
        <f t="shared" si="3"/>
        <v>NÃO</v>
      </c>
      <c r="F52" s="75" t="str">
        <f t="shared" si="5"/>
        <v>SIM</v>
      </c>
      <c r="G52" s="4" t="str">
        <f>Inscrição!R112</f>
        <v>Natália Carvalho de Araujo</v>
      </c>
      <c r="H52" s="39"/>
      <c r="I52" s="135" t="str">
        <f>Inscrição!BG112</f>
        <v>SIM</v>
      </c>
      <c r="J52" s="305" t="s">
        <v>863</v>
      </c>
      <c r="K52" s="305" t="s">
        <v>863</v>
      </c>
      <c r="L52" s="305" t="s">
        <v>863</v>
      </c>
      <c r="M52" s="305" t="s">
        <v>863</v>
      </c>
      <c r="N52" s="305" t="s">
        <v>863</v>
      </c>
      <c r="O52" s="305" t="s">
        <v>863</v>
      </c>
      <c r="P52" s="305" t="s">
        <v>863</v>
      </c>
      <c r="Q52" s="305" t="s">
        <v>863</v>
      </c>
      <c r="R52" s="305" t="s">
        <v>863</v>
      </c>
      <c r="S52" s="305" t="s">
        <v>863</v>
      </c>
      <c r="T52" s="305" t="s">
        <v>863</v>
      </c>
      <c r="U52" s="305" t="s">
        <v>863</v>
      </c>
      <c r="V52" s="305" t="s">
        <v>863</v>
      </c>
      <c r="W52" s="305" t="s">
        <v>863</v>
      </c>
      <c r="X52" s="305" t="s">
        <v>863</v>
      </c>
      <c r="Y52" s="305" t="s">
        <v>863</v>
      </c>
      <c r="Z52" s="305" t="s">
        <v>863</v>
      </c>
      <c r="AA52" s="9"/>
      <c r="AB52" s="10"/>
      <c r="AC52" s="10"/>
      <c r="AD52" s="10"/>
      <c r="AE52" s="138"/>
      <c r="AF52" s="306" t="s">
        <v>238</v>
      </c>
      <c r="AG52" s="306" t="s">
        <v>238</v>
      </c>
      <c r="AH52" s="306" t="s">
        <v>863</v>
      </c>
      <c r="AI52" s="306" t="s">
        <v>863</v>
      </c>
      <c r="AJ52" s="306" t="s">
        <v>863</v>
      </c>
      <c r="AK52" s="108">
        <v>8</v>
      </c>
      <c r="AL52" s="108">
        <v>9</v>
      </c>
      <c r="AM52" s="108">
        <v>7</v>
      </c>
      <c r="AN52" s="115">
        <f t="shared" si="6"/>
        <v>8.5</v>
      </c>
      <c r="AO52" s="11"/>
      <c r="AP52" s="11"/>
      <c r="AQ52" s="14">
        <f t="shared" si="7"/>
        <v>16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Inscrição!R113</f>
        <v>0</v>
      </c>
      <c r="H53" s="39"/>
      <c r="I53" s="135" t="str">
        <f>Inscrição!BG113</f>
        <v>NÃO</v>
      </c>
      <c r="J53" s="305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306"/>
      <c r="AG53" s="138"/>
      <c r="AH53" s="138"/>
      <c r="AI53" s="138"/>
      <c r="AJ53" s="138"/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Inscrição!R114</f>
        <v>0</v>
      </c>
      <c r="H54" s="39"/>
      <c r="I54" s="135" t="str">
        <f>Inscrição!BG114</f>
        <v>NÃO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306"/>
      <c r="AG54" s="138"/>
      <c r="AH54" s="138"/>
      <c r="AI54" s="138"/>
      <c r="AJ54" s="138"/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23</v>
      </c>
      <c r="B55" s="41">
        <f t="shared" si="13"/>
        <v>20</v>
      </c>
      <c r="C55" s="41">
        <f t="shared" si="13"/>
        <v>3</v>
      </c>
      <c r="D55" s="41">
        <f t="shared" si="13"/>
        <v>20</v>
      </c>
      <c r="E55" s="41">
        <f t="shared" si="13"/>
        <v>0</v>
      </c>
      <c r="F55" s="41">
        <f t="shared" si="13"/>
        <v>20</v>
      </c>
      <c r="G55" s="5" t="s">
        <v>54</v>
      </c>
      <c r="H55" s="53">
        <f>J72</f>
        <v>0</v>
      </c>
      <c r="I55" s="53"/>
      <c r="J55" s="58">
        <f>COUNTIF(J30:J54,"SIM")</f>
        <v>16</v>
      </c>
      <c r="K55" s="58">
        <f t="shared" ref="K55:Y55" si="14">COUNTIF(K30:K54,"SIM")</f>
        <v>18</v>
      </c>
      <c r="L55" s="58">
        <f t="shared" si="14"/>
        <v>17</v>
      </c>
      <c r="M55" s="58">
        <f t="shared" si="14"/>
        <v>20</v>
      </c>
      <c r="N55" s="58">
        <f t="shared" si="14"/>
        <v>18</v>
      </c>
      <c r="O55" s="58">
        <f t="shared" si="14"/>
        <v>18</v>
      </c>
      <c r="P55" s="58">
        <f t="shared" si="14"/>
        <v>18</v>
      </c>
      <c r="Q55" s="58">
        <f t="shared" si="14"/>
        <v>17</v>
      </c>
      <c r="R55" s="58">
        <f t="shared" si="14"/>
        <v>19</v>
      </c>
      <c r="S55" s="58">
        <f t="shared" si="14"/>
        <v>20</v>
      </c>
      <c r="T55" s="58">
        <f t="shared" si="14"/>
        <v>20</v>
      </c>
      <c r="U55" s="58">
        <f t="shared" si="14"/>
        <v>18</v>
      </c>
      <c r="V55" s="58">
        <f t="shared" si="14"/>
        <v>17</v>
      </c>
      <c r="W55" s="58">
        <f t="shared" si="14"/>
        <v>20</v>
      </c>
      <c r="X55" s="58">
        <f t="shared" si="14"/>
        <v>18</v>
      </c>
      <c r="Y55" s="58">
        <f t="shared" si="14"/>
        <v>16</v>
      </c>
      <c r="Z55" s="59">
        <f t="shared" ref="Z55:AJ55" si="15">COUNTIF(Z30:Z54,"SIM")</f>
        <v>20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23</v>
      </c>
      <c r="AI55" s="139">
        <f t="shared" si="15"/>
        <v>23</v>
      </c>
      <c r="AJ55" s="139">
        <f t="shared" si="15"/>
        <v>23</v>
      </c>
      <c r="AK55" s="109">
        <f>IFERROR(AVERAGE(AK30:AK54),"")</f>
        <v>8.1739130434782616</v>
      </c>
      <c r="AL55" s="109">
        <f t="shared" ref="AL55:AN55" si="16">IFERROR(AVERAGE(AL30:AL54),"")</f>
        <v>8.8695652173913047</v>
      </c>
      <c r="AM55" s="109">
        <f t="shared" si="16"/>
        <v>8.1304347826086953</v>
      </c>
      <c r="AN55" s="109">
        <f t="shared" si="16"/>
        <v>8.5217391304347831</v>
      </c>
      <c r="AO55" s="61">
        <f>SUM(AO30:AO54)</f>
        <v>0</v>
      </c>
      <c r="AP55" s="61"/>
      <c r="AQ55" s="54"/>
      <c r="AR55" s="55">
        <f>COUNTIF(AR30:AR54,"SIM")</f>
        <v>3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0.19500000000000001</v>
      </c>
    </row>
    <row r="56" spans="1:57" x14ac:dyDescent="0.2">
      <c r="A56" s="62"/>
      <c r="B56" s="62"/>
      <c r="C56" s="63"/>
      <c r="D56" s="63"/>
      <c r="E56" s="63"/>
      <c r="F56" s="63"/>
      <c r="G56" s="64"/>
      <c r="H56" s="64"/>
      <c r="I56" s="64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7"/>
      <c r="AR56" s="67"/>
      <c r="AS56" s="67"/>
      <c r="AT56" s="67"/>
      <c r="AU56" s="67"/>
      <c r="AV56" s="67"/>
      <c r="AW56" s="67"/>
      <c r="AX56" s="68"/>
      <c r="AY56" s="69"/>
      <c r="AZ56" s="69"/>
      <c r="BA56" s="69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60" s="99" customFormat="1" x14ac:dyDescent="0.2">
      <c r="C74" s="102"/>
      <c r="D74" s="102"/>
      <c r="E74" s="102"/>
      <c r="F74" s="102"/>
      <c r="H74" s="104"/>
      <c r="I74" s="104"/>
      <c r="AB74" s="43"/>
      <c r="AC74" s="43"/>
      <c r="AD74" s="43"/>
      <c r="AE74" s="43"/>
      <c r="AF74" s="43"/>
      <c r="AG74" s="43"/>
      <c r="AH74" s="43"/>
      <c r="AI74" s="43"/>
      <c r="AJ74" s="43"/>
      <c r="AQ74" s="100"/>
      <c r="AR74" s="100"/>
      <c r="AS74" s="100"/>
      <c r="AT74" s="100"/>
      <c r="AU74" s="100"/>
      <c r="AV74" s="100"/>
      <c r="AW74" s="100"/>
      <c r="BH74" s="43"/>
    </row>
    <row r="75" spans="3:60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1338" priority="365" stopIfTrue="1" operator="equal">
      <formula>"NÃO"</formula>
    </cfRule>
    <cfRule type="cellIs" dxfId="1337" priority="366" stopIfTrue="1" operator="equal">
      <formula>"SIM"</formula>
    </cfRule>
  </conditionalFormatting>
  <conditionalFormatting sqref="J54:Y54 K53:Y53">
    <cfRule type="containsText" dxfId="1336" priority="353" operator="containsText" text="NÃO">
      <formula>NOT(ISERROR(SEARCH("NÃO",J53)))</formula>
    </cfRule>
  </conditionalFormatting>
  <conditionalFormatting sqref="I30">
    <cfRule type="containsText" dxfId="1335" priority="318" stopIfTrue="1" operator="containsText" text="SIM">
      <formula>NOT(ISERROR(SEARCH("SIM",I30)))</formula>
    </cfRule>
  </conditionalFormatting>
  <conditionalFormatting sqref="I31">
    <cfRule type="containsText" dxfId="1334" priority="315" stopIfTrue="1" operator="containsText" text="SIM">
      <formula>NOT(ISERROR(SEARCH("SIM",I31)))</formula>
    </cfRule>
  </conditionalFormatting>
  <conditionalFormatting sqref="I32">
    <cfRule type="containsText" dxfId="1333" priority="314" stopIfTrue="1" operator="containsText" text="SIM">
      <formula>NOT(ISERROR(SEARCH("SIM",I32)))</formula>
    </cfRule>
  </conditionalFormatting>
  <conditionalFormatting sqref="I33">
    <cfRule type="containsText" dxfId="1332" priority="313" stopIfTrue="1" operator="containsText" text="SIM">
      <formula>NOT(ISERROR(SEARCH("SIM",I33)))</formula>
    </cfRule>
  </conditionalFormatting>
  <conditionalFormatting sqref="I34">
    <cfRule type="containsText" dxfId="1331" priority="312" stopIfTrue="1" operator="containsText" text="SIM">
      <formula>NOT(ISERROR(SEARCH("SIM",I34)))</formula>
    </cfRule>
  </conditionalFormatting>
  <conditionalFormatting sqref="I35">
    <cfRule type="containsText" dxfId="1330" priority="311" stopIfTrue="1" operator="containsText" text="SIM">
      <formula>NOT(ISERROR(SEARCH("SIM",I35)))</formula>
    </cfRule>
  </conditionalFormatting>
  <conditionalFormatting sqref="I36">
    <cfRule type="containsText" dxfId="1329" priority="310" stopIfTrue="1" operator="containsText" text="SIM">
      <formula>NOT(ISERROR(SEARCH("SIM",I36)))</formula>
    </cfRule>
  </conditionalFormatting>
  <conditionalFormatting sqref="I37">
    <cfRule type="containsText" dxfId="1328" priority="309" stopIfTrue="1" operator="containsText" text="SIM">
      <formula>NOT(ISERROR(SEARCH("SIM",I37)))</formula>
    </cfRule>
  </conditionalFormatting>
  <conditionalFormatting sqref="I38">
    <cfRule type="containsText" dxfId="1327" priority="308" stopIfTrue="1" operator="containsText" text="SIM">
      <formula>NOT(ISERROR(SEARCH("SIM",I38)))</formula>
    </cfRule>
  </conditionalFormatting>
  <conditionalFormatting sqref="I39">
    <cfRule type="containsText" dxfId="1326" priority="307" stopIfTrue="1" operator="containsText" text="SIM">
      <formula>NOT(ISERROR(SEARCH("SIM",I39)))</formula>
    </cfRule>
  </conditionalFormatting>
  <conditionalFormatting sqref="I40">
    <cfRule type="containsText" dxfId="1325" priority="306" stopIfTrue="1" operator="containsText" text="SIM">
      <formula>NOT(ISERROR(SEARCH("SIM",I40)))</formula>
    </cfRule>
  </conditionalFormatting>
  <conditionalFormatting sqref="I41">
    <cfRule type="containsText" dxfId="1324" priority="305" stopIfTrue="1" operator="containsText" text="SIM">
      <formula>NOT(ISERROR(SEARCH("SIM",I41)))</formula>
    </cfRule>
  </conditionalFormatting>
  <conditionalFormatting sqref="I42">
    <cfRule type="containsText" dxfId="1323" priority="304" stopIfTrue="1" operator="containsText" text="SIM">
      <formula>NOT(ISERROR(SEARCH("SIM",I42)))</formula>
    </cfRule>
  </conditionalFormatting>
  <conditionalFormatting sqref="I43">
    <cfRule type="containsText" dxfId="1322" priority="303" stopIfTrue="1" operator="containsText" text="SIM">
      <formula>NOT(ISERROR(SEARCH("SIM",I43)))</formula>
    </cfRule>
  </conditionalFormatting>
  <conditionalFormatting sqref="I44">
    <cfRule type="containsText" dxfId="1321" priority="302" stopIfTrue="1" operator="containsText" text="SIM">
      <formula>NOT(ISERROR(SEARCH("SIM",I44)))</formula>
    </cfRule>
  </conditionalFormatting>
  <conditionalFormatting sqref="I45">
    <cfRule type="containsText" dxfId="1320" priority="301" stopIfTrue="1" operator="containsText" text="SIM">
      <formula>NOT(ISERROR(SEARCH("SIM",I45)))</formula>
    </cfRule>
  </conditionalFormatting>
  <conditionalFormatting sqref="I46">
    <cfRule type="containsText" dxfId="1319" priority="300" stopIfTrue="1" operator="containsText" text="SIM">
      <formula>NOT(ISERROR(SEARCH("SIM",I46)))</formula>
    </cfRule>
  </conditionalFormatting>
  <conditionalFormatting sqref="I47">
    <cfRule type="containsText" dxfId="1318" priority="299" stopIfTrue="1" operator="containsText" text="SIM">
      <formula>NOT(ISERROR(SEARCH("SIM",I47)))</formula>
    </cfRule>
  </conditionalFormatting>
  <conditionalFormatting sqref="I48">
    <cfRule type="containsText" dxfId="1317" priority="298" stopIfTrue="1" operator="containsText" text="SIM">
      <formula>NOT(ISERROR(SEARCH("SIM",I48)))</formula>
    </cfRule>
  </conditionalFormatting>
  <conditionalFormatting sqref="I49">
    <cfRule type="containsText" dxfId="1316" priority="297" stopIfTrue="1" operator="containsText" text="SIM">
      <formula>NOT(ISERROR(SEARCH("SIM",I49)))</formula>
    </cfRule>
  </conditionalFormatting>
  <conditionalFormatting sqref="I50">
    <cfRule type="containsText" dxfId="1315" priority="296" stopIfTrue="1" operator="containsText" text="SIM">
      <formula>NOT(ISERROR(SEARCH("SIM",I50)))</formula>
    </cfRule>
  </conditionalFormatting>
  <conditionalFormatting sqref="I51">
    <cfRule type="containsText" dxfId="1314" priority="295" stopIfTrue="1" operator="containsText" text="SIM">
      <formula>NOT(ISERROR(SEARCH("SIM",I51)))</formula>
    </cfRule>
  </conditionalFormatting>
  <conditionalFormatting sqref="I52">
    <cfRule type="containsText" dxfId="1313" priority="294" stopIfTrue="1" operator="containsText" text="SIM">
      <formula>NOT(ISERROR(SEARCH("SIM",I52)))</formula>
    </cfRule>
  </conditionalFormatting>
  <conditionalFormatting sqref="I53">
    <cfRule type="containsText" dxfId="1312" priority="293" stopIfTrue="1" operator="containsText" text="SIM">
      <formula>NOT(ISERROR(SEARCH("SIM",I53)))</formula>
    </cfRule>
  </conditionalFormatting>
  <conditionalFormatting sqref="I54">
    <cfRule type="containsText" dxfId="1311" priority="292" stopIfTrue="1" operator="containsText" text="SIM">
      <formula>NOT(ISERROR(SEARCH("SIM",I54)))</formula>
    </cfRule>
  </conditionalFormatting>
  <conditionalFormatting sqref="A30:F54 H30:H54">
    <cfRule type="expression" dxfId="1310" priority="379" stopIfTrue="1">
      <formula>_xludf.sum($J$30:$Y$30)&gt;11</formula>
    </cfRule>
  </conditionalFormatting>
  <conditionalFormatting sqref="G30">
    <cfRule type="expression" dxfId="1309" priority="211">
      <formula>E30="SIM"</formula>
    </cfRule>
    <cfRule type="expression" dxfId="1308" priority="212">
      <formula>C30="SIM"</formula>
    </cfRule>
    <cfRule type="expression" dxfId="1307" priority="213">
      <formula>I30="SIM"</formula>
    </cfRule>
  </conditionalFormatting>
  <conditionalFormatting sqref="G31">
    <cfRule type="expression" dxfId="1306" priority="208">
      <formula>E31="SIM"</formula>
    </cfRule>
    <cfRule type="expression" dxfId="1305" priority="209">
      <formula>C31="SIM"</formula>
    </cfRule>
    <cfRule type="expression" dxfId="1304" priority="210">
      <formula>I31="SIM"</formula>
    </cfRule>
  </conditionalFormatting>
  <conditionalFormatting sqref="G32">
    <cfRule type="expression" dxfId="1303" priority="205">
      <formula>E32="SIM"</formula>
    </cfRule>
    <cfRule type="expression" dxfId="1302" priority="206">
      <formula>C32="SIM"</formula>
    </cfRule>
    <cfRule type="expression" dxfId="1301" priority="207">
      <formula>I32="SIM"</formula>
    </cfRule>
  </conditionalFormatting>
  <conditionalFormatting sqref="G33">
    <cfRule type="expression" dxfId="1300" priority="202">
      <formula>E33="SIM"</formula>
    </cfRule>
    <cfRule type="expression" dxfId="1299" priority="203">
      <formula>C33="SIM"</formula>
    </cfRule>
    <cfRule type="expression" dxfId="1298" priority="204">
      <formula>I33="SIM"</formula>
    </cfRule>
  </conditionalFormatting>
  <conditionalFormatting sqref="G34">
    <cfRule type="expression" dxfId="1297" priority="199">
      <formula>E34="SIM"</formula>
    </cfRule>
    <cfRule type="expression" dxfId="1296" priority="200">
      <formula>C34="SIM"</formula>
    </cfRule>
    <cfRule type="expression" dxfId="1295" priority="201">
      <formula>I34="SIM"</formula>
    </cfRule>
  </conditionalFormatting>
  <conditionalFormatting sqref="G35">
    <cfRule type="expression" dxfId="1294" priority="196">
      <formula>E35="SIM"</formula>
    </cfRule>
    <cfRule type="expression" dxfId="1293" priority="197">
      <formula>C35="SIM"</formula>
    </cfRule>
    <cfRule type="expression" dxfId="1292" priority="198">
      <formula>I35="SIM"</formula>
    </cfRule>
  </conditionalFormatting>
  <conditionalFormatting sqref="G36">
    <cfRule type="expression" dxfId="1291" priority="193">
      <formula>E36="SIM"</formula>
    </cfRule>
    <cfRule type="expression" dxfId="1290" priority="194">
      <formula>C36="SIM"</formula>
    </cfRule>
    <cfRule type="expression" dxfId="1289" priority="195">
      <formula>I36="SIM"</formula>
    </cfRule>
  </conditionalFormatting>
  <conditionalFormatting sqref="G37">
    <cfRule type="expression" dxfId="1288" priority="190">
      <formula>E37="SIM"</formula>
    </cfRule>
    <cfRule type="expression" dxfId="1287" priority="191">
      <formula>C37="SIM"</formula>
    </cfRule>
    <cfRule type="expression" dxfId="1286" priority="192">
      <formula>I37="SIM"</formula>
    </cfRule>
  </conditionalFormatting>
  <conditionalFormatting sqref="G38">
    <cfRule type="expression" dxfId="1285" priority="187">
      <formula>E38="SIM"</formula>
    </cfRule>
    <cfRule type="expression" dxfId="1284" priority="188">
      <formula>C38="SIM"</formula>
    </cfRule>
    <cfRule type="expression" dxfId="1283" priority="189">
      <formula>I38="SIM"</formula>
    </cfRule>
  </conditionalFormatting>
  <conditionalFormatting sqref="G39">
    <cfRule type="expression" dxfId="1282" priority="184">
      <formula>E39="SIM"</formula>
    </cfRule>
    <cfRule type="expression" dxfId="1281" priority="185">
      <formula>C39="SIM"</formula>
    </cfRule>
    <cfRule type="expression" dxfId="1280" priority="186">
      <formula>I39="SIM"</formula>
    </cfRule>
  </conditionalFormatting>
  <conditionalFormatting sqref="G40">
    <cfRule type="expression" dxfId="1279" priority="181">
      <formula>E40="SIM"</formula>
    </cfRule>
    <cfRule type="expression" dxfId="1278" priority="182">
      <formula>C40="SIM"</formula>
    </cfRule>
    <cfRule type="expression" dxfId="1277" priority="183">
      <formula>I40="SIM"</formula>
    </cfRule>
  </conditionalFormatting>
  <conditionalFormatting sqref="G41">
    <cfRule type="expression" dxfId="1276" priority="178">
      <formula>E41="SIM"</formula>
    </cfRule>
    <cfRule type="expression" dxfId="1275" priority="179">
      <formula>C41="SIM"</formula>
    </cfRule>
    <cfRule type="expression" dxfId="1274" priority="180">
      <formula>I41="SIM"</formula>
    </cfRule>
  </conditionalFormatting>
  <conditionalFormatting sqref="G42">
    <cfRule type="expression" dxfId="1273" priority="175">
      <formula>E42="SIM"</formula>
    </cfRule>
    <cfRule type="expression" dxfId="1272" priority="176">
      <formula>C42="SIM"</formula>
    </cfRule>
    <cfRule type="expression" dxfId="1271" priority="177">
      <formula>I42="SIM"</formula>
    </cfRule>
  </conditionalFormatting>
  <conditionalFormatting sqref="G43">
    <cfRule type="expression" dxfId="1270" priority="172">
      <formula>E43="SIM"</formula>
    </cfRule>
    <cfRule type="expression" dxfId="1269" priority="173">
      <formula>C43="SIM"</formula>
    </cfRule>
    <cfRule type="expression" dxfId="1268" priority="174">
      <formula>I43="SIM"</formula>
    </cfRule>
  </conditionalFormatting>
  <conditionalFormatting sqref="G44">
    <cfRule type="expression" dxfId="1267" priority="169">
      <formula>E44="SIM"</formula>
    </cfRule>
    <cfRule type="expression" dxfId="1266" priority="170">
      <formula>C44="SIM"</formula>
    </cfRule>
    <cfRule type="expression" dxfId="1265" priority="171">
      <formula>I44="SIM"</formula>
    </cfRule>
  </conditionalFormatting>
  <conditionalFormatting sqref="G45">
    <cfRule type="expression" dxfId="1264" priority="166">
      <formula>E45="SIM"</formula>
    </cfRule>
    <cfRule type="expression" dxfId="1263" priority="167">
      <formula>C45="SIM"</formula>
    </cfRule>
    <cfRule type="expression" dxfId="1262" priority="168">
      <formula>I45="SIM"</formula>
    </cfRule>
  </conditionalFormatting>
  <conditionalFormatting sqref="G46">
    <cfRule type="expression" dxfId="1261" priority="163">
      <formula>E46="SIM"</formula>
    </cfRule>
    <cfRule type="expression" dxfId="1260" priority="164">
      <formula>C46="SIM"</formula>
    </cfRule>
    <cfRule type="expression" dxfId="1259" priority="165">
      <formula>I46="SIM"</formula>
    </cfRule>
  </conditionalFormatting>
  <conditionalFormatting sqref="G47">
    <cfRule type="expression" dxfId="1258" priority="160">
      <formula>E47="SIM"</formula>
    </cfRule>
    <cfRule type="expression" dxfId="1257" priority="161">
      <formula>C47="SIM"</formula>
    </cfRule>
    <cfRule type="expression" dxfId="1256" priority="162">
      <formula>I47="SIM"</formula>
    </cfRule>
  </conditionalFormatting>
  <conditionalFormatting sqref="G48">
    <cfRule type="expression" dxfId="1255" priority="157">
      <formula>E48="SIM"</formula>
    </cfRule>
    <cfRule type="expression" dxfId="1254" priority="158">
      <formula>C48="SIM"</formula>
    </cfRule>
    <cfRule type="expression" dxfId="1253" priority="159">
      <formula>I48="SIM"</formula>
    </cfRule>
  </conditionalFormatting>
  <conditionalFormatting sqref="G49">
    <cfRule type="expression" dxfId="1252" priority="154">
      <formula>E49="SIM"</formula>
    </cfRule>
    <cfRule type="expression" dxfId="1251" priority="155">
      <formula>C49="SIM"</formula>
    </cfRule>
    <cfRule type="expression" dxfId="1250" priority="156">
      <formula>I49="SIM"</formula>
    </cfRule>
  </conditionalFormatting>
  <conditionalFormatting sqref="G50">
    <cfRule type="expression" dxfId="1249" priority="151">
      <formula>E50="SIM"</formula>
    </cfRule>
    <cfRule type="expression" dxfId="1248" priority="152">
      <formula>C50="SIM"</formula>
    </cfRule>
    <cfRule type="expression" dxfId="1247" priority="153">
      <formula>I50="SIM"</formula>
    </cfRule>
  </conditionalFormatting>
  <conditionalFormatting sqref="G51">
    <cfRule type="expression" dxfId="1246" priority="148">
      <formula>E51="SIM"</formula>
    </cfRule>
    <cfRule type="expression" dxfId="1245" priority="149">
      <formula>C51="SIM"</formula>
    </cfRule>
    <cfRule type="expression" dxfId="1244" priority="150">
      <formula>I51="SIM"</formula>
    </cfRule>
  </conditionalFormatting>
  <conditionalFormatting sqref="G52">
    <cfRule type="expression" dxfId="1243" priority="145">
      <formula>E52="SIM"</formula>
    </cfRule>
    <cfRule type="expression" dxfId="1242" priority="146">
      <formula>C52="SIM"</formula>
    </cfRule>
    <cfRule type="expression" dxfId="1241" priority="147">
      <formula>I52="SIM"</formula>
    </cfRule>
  </conditionalFormatting>
  <conditionalFormatting sqref="G53">
    <cfRule type="expression" dxfId="1240" priority="142">
      <formula>E53="SIM"</formula>
    </cfRule>
    <cfRule type="expression" dxfId="1239" priority="143">
      <formula>C53="SIM"</formula>
    </cfRule>
    <cfRule type="expression" dxfId="1238" priority="144">
      <formula>I53="SIM"</formula>
    </cfRule>
  </conditionalFormatting>
  <conditionalFormatting sqref="G54">
    <cfRule type="expression" dxfId="1237" priority="139">
      <formula>E54="SIM"</formula>
    </cfRule>
    <cfRule type="expression" dxfId="1236" priority="140">
      <formula>C54="SIM"</formula>
    </cfRule>
    <cfRule type="expression" dxfId="1235" priority="141">
      <formula>I54="SIM"</formula>
    </cfRule>
  </conditionalFormatting>
  <conditionalFormatting sqref="J30:J32">
    <cfRule type="containsText" dxfId="1234" priority="138" operator="containsText" text="NÃO">
      <formula>NOT(ISERROR(SEARCH("NÃO",J30)))</formula>
    </cfRule>
  </conditionalFormatting>
  <conditionalFormatting sqref="J37">
    <cfRule type="containsText" dxfId="1233" priority="66" operator="containsText" text="NÃO">
      <formula>NOT(ISERROR(SEARCH("NÃO",J37)))</formula>
    </cfRule>
  </conditionalFormatting>
  <conditionalFormatting sqref="J34:J35 J45:J48 J52:J53 J38:J42">
    <cfRule type="containsText" dxfId="1232" priority="136" operator="containsText" text="NÃO">
      <formula>NOT(ISERROR(SEARCH("NÃO",J34)))</formula>
    </cfRule>
  </conditionalFormatting>
  <conditionalFormatting sqref="J43">
    <cfRule type="containsText" dxfId="1231" priority="135" operator="containsText" text="NÃO">
      <formula>NOT(ISERROR(SEARCH("NÃO",J43)))</formula>
    </cfRule>
  </conditionalFormatting>
  <conditionalFormatting sqref="K30:K33">
    <cfRule type="containsText" dxfId="1230" priority="134" operator="containsText" text="NÃO">
      <formula>NOT(ISERROR(SEARCH("NÃO",K30)))</formula>
    </cfRule>
  </conditionalFormatting>
  <conditionalFormatting sqref="K34 K44:K48 K52 K41:K42 K36:K39">
    <cfRule type="containsText" dxfId="1229" priority="133" operator="containsText" text="NÃO">
      <formula>NOT(ISERROR(SEARCH("NÃO",K34)))</formula>
    </cfRule>
  </conditionalFormatting>
  <conditionalFormatting sqref="K43">
    <cfRule type="containsText" dxfId="1228" priority="132" operator="containsText" text="NÃO">
      <formula>NOT(ISERROR(SEARCH("NÃO",K43)))</formula>
    </cfRule>
  </conditionalFormatting>
  <conditionalFormatting sqref="L30:L33">
    <cfRule type="containsText" dxfId="1227" priority="131" operator="containsText" text="NÃO">
      <formula>NOT(ISERROR(SEARCH("NÃO",L30)))</formula>
    </cfRule>
  </conditionalFormatting>
  <conditionalFormatting sqref="L34:L38 L44:L46 L52 L40:L42 L48">
    <cfRule type="containsText" dxfId="1226" priority="130" operator="containsText" text="NÃO">
      <formula>NOT(ISERROR(SEARCH("NÃO",L34)))</formula>
    </cfRule>
  </conditionalFormatting>
  <conditionalFormatting sqref="P34:P41 P44:P45 P52 P47:P48">
    <cfRule type="containsText" dxfId="1225" priority="118" operator="containsText" text="NÃO">
      <formula>NOT(ISERROR(SEARCH("NÃO",P34)))</formula>
    </cfRule>
  </conditionalFormatting>
  <conditionalFormatting sqref="M30:M33">
    <cfRule type="containsText" dxfId="1224" priority="128" operator="containsText" text="NÃO">
      <formula>NOT(ISERROR(SEARCH("NÃO",M30)))</formula>
    </cfRule>
  </conditionalFormatting>
  <conditionalFormatting sqref="M34:M42 M44:M48 M52">
    <cfRule type="containsText" dxfId="1223" priority="127" operator="containsText" text="NÃO">
      <formula>NOT(ISERROR(SEARCH("NÃO",M34)))</formula>
    </cfRule>
  </conditionalFormatting>
  <conditionalFormatting sqref="M43">
    <cfRule type="containsText" dxfId="1222" priority="126" operator="containsText" text="NÃO">
      <formula>NOT(ISERROR(SEARCH("NÃO",M43)))</formula>
    </cfRule>
  </conditionalFormatting>
  <conditionalFormatting sqref="N30:N32">
    <cfRule type="containsText" dxfId="1221" priority="125" operator="containsText" text="NÃO">
      <formula>NOT(ISERROR(SEARCH("NÃO",N30)))</formula>
    </cfRule>
  </conditionalFormatting>
  <conditionalFormatting sqref="N34:N35 N44:N48 N52 N37:N42">
    <cfRule type="containsText" dxfId="1220" priority="124" operator="containsText" text="NÃO">
      <formula>NOT(ISERROR(SEARCH("NÃO",N34)))</formula>
    </cfRule>
  </conditionalFormatting>
  <conditionalFormatting sqref="N43">
    <cfRule type="containsText" dxfId="1219" priority="123" operator="containsText" text="NÃO">
      <formula>NOT(ISERROR(SEARCH("NÃO",N43)))</formula>
    </cfRule>
  </conditionalFormatting>
  <conditionalFormatting sqref="O30:O33">
    <cfRule type="containsText" dxfId="1218" priority="122" operator="containsText" text="NÃO">
      <formula>NOT(ISERROR(SEARCH("NÃO",O30)))</formula>
    </cfRule>
  </conditionalFormatting>
  <conditionalFormatting sqref="O34:O38 O44:O48 O52 O40:O42">
    <cfRule type="containsText" dxfId="1217" priority="121" operator="containsText" text="NÃO">
      <formula>NOT(ISERROR(SEARCH("NÃO",O34)))</formula>
    </cfRule>
  </conditionalFormatting>
  <conditionalFormatting sqref="P49">
    <cfRule type="containsText" dxfId="1216" priority="110" operator="containsText" text="NÃO">
      <formula>NOT(ISERROR(SEARCH("NÃO",P49)))</formula>
    </cfRule>
  </conditionalFormatting>
  <conditionalFormatting sqref="P30:P33">
    <cfRule type="containsText" dxfId="1215" priority="119" operator="containsText" text="NÃO">
      <formula>NOT(ISERROR(SEARCH("NÃO",P30)))</formula>
    </cfRule>
  </conditionalFormatting>
  <conditionalFormatting sqref="P43">
    <cfRule type="containsText" dxfId="1214" priority="117" operator="containsText" text="NÃO">
      <formula>NOT(ISERROR(SEARCH("NÃO",P43)))</formula>
    </cfRule>
  </conditionalFormatting>
  <conditionalFormatting sqref="Q30 Q32:Q33">
    <cfRule type="containsText" dxfId="1213" priority="116" operator="containsText" text="NÃO">
      <formula>NOT(ISERROR(SEARCH("NÃO",Q30)))</formula>
    </cfRule>
  </conditionalFormatting>
  <conditionalFormatting sqref="Q35:Q36 Q44:Q48 Q52 Q38:Q42">
    <cfRule type="containsText" dxfId="1212" priority="115" operator="containsText" text="NÃO">
      <formula>NOT(ISERROR(SEARCH("NÃO",Q35)))</formula>
    </cfRule>
  </conditionalFormatting>
  <conditionalFormatting sqref="Q43">
    <cfRule type="containsText" dxfId="1211" priority="114" operator="containsText" text="NÃO">
      <formula>NOT(ISERROR(SEARCH("NÃO",Q43)))</formula>
    </cfRule>
  </conditionalFormatting>
  <conditionalFormatting sqref="R30:R33">
    <cfRule type="containsText" dxfId="1210" priority="113" operator="containsText" text="NÃO">
      <formula>NOT(ISERROR(SEARCH("NÃO",R30)))</formula>
    </cfRule>
  </conditionalFormatting>
  <conditionalFormatting sqref="R34:R40 R44:R49 R52 R42">
    <cfRule type="containsText" dxfId="1209" priority="112" operator="containsText" text="NÃO">
      <formula>NOT(ISERROR(SEARCH("NÃO",R34)))</formula>
    </cfRule>
  </conditionalFormatting>
  <conditionalFormatting sqref="R43">
    <cfRule type="containsText" dxfId="1208" priority="111" operator="containsText" text="NÃO">
      <formula>NOT(ISERROR(SEARCH("NÃO",R43)))</formula>
    </cfRule>
  </conditionalFormatting>
  <conditionalFormatting sqref="Q49">
    <cfRule type="containsText" dxfId="1207" priority="109" operator="containsText" text="NÃO">
      <formula>NOT(ISERROR(SEARCH("NÃO",Q49)))</formula>
    </cfRule>
  </conditionalFormatting>
  <conditionalFormatting sqref="O49">
    <cfRule type="containsText" dxfId="1206" priority="108" operator="containsText" text="NÃO">
      <formula>NOT(ISERROR(SEARCH("NÃO",O49)))</formula>
    </cfRule>
  </conditionalFormatting>
  <conditionalFormatting sqref="N49">
    <cfRule type="containsText" dxfId="1205" priority="107" operator="containsText" text="NÃO">
      <formula>NOT(ISERROR(SEARCH("NÃO",N49)))</formula>
    </cfRule>
  </conditionalFormatting>
  <conditionalFormatting sqref="M49">
    <cfRule type="containsText" dxfId="1204" priority="106" operator="containsText" text="NÃO">
      <formula>NOT(ISERROR(SEARCH("NÃO",M49)))</formula>
    </cfRule>
  </conditionalFormatting>
  <conditionalFormatting sqref="L49">
    <cfRule type="containsText" dxfId="1203" priority="105" operator="containsText" text="NÃO">
      <formula>NOT(ISERROR(SEARCH("NÃO",L49)))</formula>
    </cfRule>
  </conditionalFormatting>
  <conditionalFormatting sqref="K49">
    <cfRule type="containsText" dxfId="1202" priority="104" operator="containsText" text="NÃO">
      <formula>NOT(ISERROR(SEARCH("NÃO",K49)))</formula>
    </cfRule>
  </conditionalFormatting>
  <conditionalFormatting sqref="J49">
    <cfRule type="containsText" dxfId="1201" priority="103" operator="containsText" text="NÃO">
      <formula>NOT(ISERROR(SEARCH("NÃO",J49)))</formula>
    </cfRule>
  </conditionalFormatting>
  <conditionalFormatting sqref="P42">
    <cfRule type="containsText" dxfId="1200" priority="102" operator="containsText" text="NÃO">
      <formula>NOT(ISERROR(SEARCH("NÃO",P42)))</formula>
    </cfRule>
  </conditionalFormatting>
  <conditionalFormatting sqref="Q37">
    <cfRule type="containsText" dxfId="1199" priority="101" operator="containsText" text="NÃO">
      <formula>NOT(ISERROR(SEARCH("NÃO",Q37)))</formula>
    </cfRule>
  </conditionalFormatting>
  <conditionalFormatting sqref="Q34">
    <cfRule type="containsText" dxfId="1198" priority="100" operator="containsText" text="NÃO">
      <formula>NOT(ISERROR(SEARCH("NÃO",Q34)))</formula>
    </cfRule>
  </conditionalFormatting>
  <conditionalFormatting sqref="Q31">
    <cfRule type="containsText" dxfId="1197" priority="99" operator="containsText" text="NÃO">
      <formula>NOT(ISERROR(SEARCH("NÃO",Q31)))</formula>
    </cfRule>
  </conditionalFormatting>
  <conditionalFormatting sqref="R50">
    <cfRule type="containsText" dxfId="1196" priority="98" operator="containsText" text="NÃO">
      <formula>NOT(ISERROR(SEARCH("NÃO",R50)))</formula>
    </cfRule>
  </conditionalFormatting>
  <conditionalFormatting sqref="Q50">
    <cfRule type="containsText" dxfId="1195" priority="97" operator="containsText" text="NÃO">
      <formula>NOT(ISERROR(SEARCH("NÃO",Q50)))</formula>
    </cfRule>
  </conditionalFormatting>
  <conditionalFormatting sqref="P50">
    <cfRule type="containsText" dxfId="1194" priority="96" operator="containsText" text="NÃO">
      <formula>NOT(ISERROR(SEARCH("NÃO",P50)))</formula>
    </cfRule>
  </conditionalFormatting>
  <conditionalFormatting sqref="O50">
    <cfRule type="containsText" dxfId="1193" priority="95" operator="containsText" text="NÃO">
      <formula>NOT(ISERROR(SEARCH("NÃO",O50)))</formula>
    </cfRule>
  </conditionalFormatting>
  <conditionalFormatting sqref="N50">
    <cfRule type="containsText" dxfId="1192" priority="94" operator="containsText" text="NÃO">
      <formula>NOT(ISERROR(SEARCH("NÃO",N50)))</formula>
    </cfRule>
  </conditionalFormatting>
  <conditionalFormatting sqref="M50">
    <cfRule type="containsText" dxfId="1191" priority="93" operator="containsText" text="NÃO">
      <formula>NOT(ISERROR(SEARCH("NÃO",M50)))</formula>
    </cfRule>
  </conditionalFormatting>
  <conditionalFormatting sqref="L50">
    <cfRule type="containsText" dxfId="1190" priority="92" operator="containsText" text="NÃO">
      <formula>NOT(ISERROR(SEARCH("NÃO",L50)))</formula>
    </cfRule>
  </conditionalFormatting>
  <conditionalFormatting sqref="K50">
    <cfRule type="containsText" dxfId="1189" priority="91" operator="containsText" text="NÃO">
      <formula>NOT(ISERROR(SEARCH("NÃO",K50)))</formula>
    </cfRule>
  </conditionalFormatting>
  <conditionalFormatting sqref="J50">
    <cfRule type="containsText" dxfId="1188" priority="90" operator="containsText" text="NÃO">
      <formula>NOT(ISERROR(SEARCH("NÃO",J50)))</formula>
    </cfRule>
  </conditionalFormatting>
  <conditionalFormatting sqref="J51">
    <cfRule type="containsText" dxfId="1187" priority="89" operator="containsText" text="NÃO">
      <formula>NOT(ISERROR(SEARCH("NÃO",J51)))</formula>
    </cfRule>
  </conditionalFormatting>
  <conditionalFormatting sqref="K51">
    <cfRule type="containsText" dxfId="1186" priority="88" operator="containsText" text="NÃO">
      <formula>NOT(ISERROR(SEARCH("NÃO",K51)))</formula>
    </cfRule>
  </conditionalFormatting>
  <conditionalFormatting sqref="L51">
    <cfRule type="containsText" dxfId="1185" priority="87" operator="containsText" text="NÃO">
      <formula>NOT(ISERROR(SEARCH("NÃO",L51)))</formula>
    </cfRule>
  </conditionalFormatting>
  <conditionalFormatting sqref="M51">
    <cfRule type="containsText" dxfId="1184" priority="86" operator="containsText" text="NÃO">
      <formula>NOT(ISERROR(SEARCH("NÃO",M51)))</formula>
    </cfRule>
  </conditionalFormatting>
  <conditionalFormatting sqref="N51">
    <cfRule type="containsText" dxfId="1183" priority="85" operator="containsText" text="NÃO">
      <formula>NOT(ISERROR(SEARCH("NÃO",N51)))</formula>
    </cfRule>
  </conditionalFormatting>
  <conditionalFormatting sqref="O51">
    <cfRule type="containsText" dxfId="1182" priority="84" operator="containsText" text="NÃO">
      <formula>NOT(ISERROR(SEARCH("NÃO",O51)))</formula>
    </cfRule>
  </conditionalFormatting>
  <conditionalFormatting sqref="P51">
    <cfRule type="containsText" dxfId="1181" priority="83" operator="containsText" text="NÃO">
      <formula>NOT(ISERROR(SEARCH("NÃO",P51)))</formula>
    </cfRule>
  </conditionalFormatting>
  <conditionalFormatting sqref="Q51">
    <cfRule type="containsText" dxfId="1180" priority="82" operator="containsText" text="NÃO">
      <formula>NOT(ISERROR(SEARCH("NÃO",Q51)))</formula>
    </cfRule>
  </conditionalFormatting>
  <conditionalFormatting sqref="R51">
    <cfRule type="containsText" dxfId="1179" priority="81" operator="containsText" text="NÃO">
      <formula>NOT(ISERROR(SEARCH("NÃO",R51)))</formula>
    </cfRule>
  </conditionalFormatting>
  <conditionalFormatting sqref="L39">
    <cfRule type="containsText" dxfId="1178" priority="80" operator="containsText" text="NÃO">
      <formula>NOT(ISERROR(SEARCH("NÃO",L39)))</formula>
    </cfRule>
  </conditionalFormatting>
  <conditionalFormatting sqref="O39">
    <cfRule type="containsText" dxfId="1177" priority="79" operator="containsText" text="NÃO">
      <formula>NOT(ISERROR(SEARCH("NÃO",O39)))</formula>
    </cfRule>
  </conditionalFormatting>
  <conditionalFormatting sqref="N36">
    <cfRule type="containsText" dxfId="1176" priority="78" operator="containsText" text="NÃO">
      <formula>NOT(ISERROR(SEARCH("NÃO",N36)))</formula>
    </cfRule>
  </conditionalFormatting>
  <conditionalFormatting sqref="N33">
    <cfRule type="containsText" dxfId="1175" priority="77" operator="containsText" text="NÃO">
      <formula>NOT(ISERROR(SEARCH("NÃO",N33)))</formula>
    </cfRule>
  </conditionalFormatting>
  <conditionalFormatting sqref="L43">
    <cfRule type="containsText" dxfId="1174" priority="76" operator="containsText" text="NÃO">
      <formula>NOT(ISERROR(SEARCH("NÃO",L43)))</formula>
    </cfRule>
  </conditionalFormatting>
  <conditionalFormatting sqref="O43">
    <cfRule type="containsText" dxfId="1173" priority="75" operator="containsText" text="NÃO">
      <formula>NOT(ISERROR(SEARCH("NÃO",O43)))</formula>
    </cfRule>
  </conditionalFormatting>
  <conditionalFormatting sqref="R41">
    <cfRule type="containsText" dxfId="1172" priority="74" operator="containsText" text="NÃO">
      <formula>NOT(ISERROR(SEARCH("NÃO",R41)))</formula>
    </cfRule>
  </conditionalFormatting>
  <conditionalFormatting sqref="P46">
    <cfRule type="containsText" dxfId="1171" priority="73" operator="containsText" text="NÃO">
      <formula>NOT(ISERROR(SEARCH("NÃO",P46)))</formula>
    </cfRule>
  </conditionalFormatting>
  <conditionalFormatting sqref="L47">
    <cfRule type="containsText" dxfId="1170" priority="72" operator="containsText" text="NÃO">
      <formula>NOT(ISERROR(SEARCH("NÃO",L47)))</formula>
    </cfRule>
  </conditionalFormatting>
  <conditionalFormatting sqref="J44">
    <cfRule type="containsText" dxfId="1169" priority="71" operator="containsText" text="NÃO">
      <formula>NOT(ISERROR(SEARCH("NÃO",J44)))</formula>
    </cfRule>
  </conditionalFormatting>
  <conditionalFormatting sqref="K40">
    <cfRule type="containsText" dxfId="1168" priority="70" operator="containsText" text="NÃO">
      <formula>NOT(ISERROR(SEARCH("NÃO",K40)))</formula>
    </cfRule>
  </conditionalFormatting>
  <conditionalFormatting sqref="K35">
    <cfRule type="containsText" dxfId="1167" priority="69" operator="containsText" text="NÃO">
      <formula>NOT(ISERROR(SEARCH("NÃO",K35)))</formula>
    </cfRule>
  </conditionalFormatting>
  <conditionalFormatting sqref="J33">
    <cfRule type="containsText" dxfId="1166" priority="68" operator="containsText" text="NÃO">
      <formula>NOT(ISERROR(SEARCH("NÃO",J33)))</formula>
    </cfRule>
  </conditionalFormatting>
  <conditionalFormatting sqref="J36">
    <cfRule type="containsText" dxfId="1165" priority="67" operator="containsText" text="NÃO">
      <formula>NOT(ISERROR(SEARCH("NÃO",J36)))</formula>
    </cfRule>
  </conditionalFormatting>
  <conditionalFormatting sqref="S30:S33">
    <cfRule type="containsText" dxfId="1164" priority="65" operator="containsText" text="NÃO">
      <formula>NOT(ISERROR(SEARCH("NÃO",S30)))</formula>
    </cfRule>
  </conditionalFormatting>
  <conditionalFormatting sqref="S34:S42 S44:S48 S52">
    <cfRule type="containsText" dxfId="1163" priority="64" operator="containsText" text="NÃO">
      <formula>NOT(ISERROR(SEARCH("NÃO",S34)))</formula>
    </cfRule>
  </conditionalFormatting>
  <conditionalFormatting sqref="S43">
    <cfRule type="containsText" dxfId="1162" priority="63" operator="containsText" text="NÃO">
      <formula>NOT(ISERROR(SEARCH("NÃO",S43)))</formula>
    </cfRule>
  </conditionalFormatting>
  <conditionalFormatting sqref="S49">
    <cfRule type="containsText" dxfId="1161" priority="62" operator="containsText" text="NÃO">
      <formula>NOT(ISERROR(SEARCH("NÃO",S49)))</formula>
    </cfRule>
  </conditionalFormatting>
  <conditionalFormatting sqref="S50">
    <cfRule type="containsText" dxfId="1160" priority="61" operator="containsText" text="NÃO">
      <formula>NOT(ISERROR(SEARCH("NÃO",S50)))</formula>
    </cfRule>
  </conditionalFormatting>
  <conditionalFormatting sqref="S51">
    <cfRule type="containsText" dxfId="1159" priority="60" operator="containsText" text="NÃO">
      <formula>NOT(ISERROR(SEARCH("NÃO",S51)))</formula>
    </cfRule>
  </conditionalFormatting>
  <conditionalFormatting sqref="T30:T33">
    <cfRule type="containsText" dxfId="1158" priority="59" operator="containsText" text="NÃO">
      <formula>NOT(ISERROR(SEARCH("NÃO",T30)))</formula>
    </cfRule>
  </conditionalFormatting>
  <conditionalFormatting sqref="T34:T42 T44:T48 T52">
    <cfRule type="containsText" dxfId="1157" priority="58" operator="containsText" text="NÃO">
      <formula>NOT(ISERROR(SEARCH("NÃO",T34)))</formula>
    </cfRule>
  </conditionalFormatting>
  <conditionalFormatting sqref="T43">
    <cfRule type="containsText" dxfId="1156" priority="57" operator="containsText" text="NÃO">
      <formula>NOT(ISERROR(SEARCH("NÃO",T43)))</formula>
    </cfRule>
  </conditionalFormatting>
  <conditionalFormatting sqref="T49">
    <cfRule type="containsText" dxfId="1155" priority="56" operator="containsText" text="NÃO">
      <formula>NOT(ISERROR(SEARCH("NÃO",T49)))</formula>
    </cfRule>
  </conditionalFormatting>
  <conditionalFormatting sqref="T50">
    <cfRule type="containsText" dxfId="1154" priority="55" operator="containsText" text="NÃO">
      <formula>NOT(ISERROR(SEARCH("NÃO",T50)))</formula>
    </cfRule>
  </conditionalFormatting>
  <conditionalFormatting sqref="T51">
    <cfRule type="containsText" dxfId="1153" priority="54" operator="containsText" text="NÃO">
      <formula>NOT(ISERROR(SEARCH("NÃO",T51)))</formula>
    </cfRule>
  </conditionalFormatting>
  <conditionalFormatting sqref="U31:U33">
    <cfRule type="containsText" dxfId="1152" priority="53" operator="containsText" text="NÃO">
      <formula>NOT(ISERROR(SEARCH("NÃO",U31)))</formula>
    </cfRule>
  </conditionalFormatting>
  <conditionalFormatting sqref="U34:U35 U44:U48 U52 U37:U42">
    <cfRule type="containsText" dxfId="1151" priority="52" operator="containsText" text="NÃO">
      <formula>NOT(ISERROR(SEARCH("NÃO",U34)))</formula>
    </cfRule>
  </conditionalFormatting>
  <conditionalFormatting sqref="U43">
    <cfRule type="containsText" dxfId="1150" priority="51" operator="containsText" text="NÃO">
      <formula>NOT(ISERROR(SEARCH("NÃO",U43)))</formula>
    </cfRule>
  </conditionalFormatting>
  <conditionalFormatting sqref="U49">
    <cfRule type="containsText" dxfId="1149" priority="50" operator="containsText" text="NÃO">
      <formula>NOT(ISERROR(SEARCH("NÃO",U49)))</formula>
    </cfRule>
  </conditionalFormatting>
  <conditionalFormatting sqref="U50">
    <cfRule type="containsText" dxfId="1148" priority="49" operator="containsText" text="NÃO">
      <formula>NOT(ISERROR(SEARCH("NÃO",U50)))</formula>
    </cfRule>
  </conditionalFormatting>
  <conditionalFormatting sqref="U51">
    <cfRule type="containsText" dxfId="1147" priority="48" operator="containsText" text="NÃO">
      <formula>NOT(ISERROR(SEARCH("NÃO",U51)))</formula>
    </cfRule>
  </conditionalFormatting>
  <conditionalFormatting sqref="V30:V33">
    <cfRule type="containsText" dxfId="1146" priority="47" operator="containsText" text="NÃO">
      <formula>NOT(ISERROR(SEARCH("NÃO",V30)))</formula>
    </cfRule>
  </conditionalFormatting>
  <conditionalFormatting sqref="V34:V38 V45 V52 V40:V42 V47:V48">
    <cfRule type="containsText" dxfId="1145" priority="46" operator="containsText" text="NÃO">
      <formula>NOT(ISERROR(SEARCH("NÃO",V34)))</formula>
    </cfRule>
  </conditionalFormatting>
  <conditionalFormatting sqref="V43">
    <cfRule type="containsText" dxfId="1144" priority="45" operator="containsText" text="NÃO">
      <formula>NOT(ISERROR(SEARCH("NÃO",V43)))</formula>
    </cfRule>
  </conditionalFormatting>
  <conditionalFormatting sqref="V49">
    <cfRule type="containsText" dxfId="1143" priority="44" operator="containsText" text="NÃO">
      <formula>NOT(ISERROR(SEARCH("NÃO",V49)))</formula>
    </cfRule>
  </conditionalFormatting>
  <conditionalFormatting sqref="V50">
    <cfRule type="containsText" dxfId="1142" priority="43" operator="containsText" text="NÃO">
      <formula>NOT(ISERROR(SEARCH("NÃO",V50)))</formula>
    </cfRule>
  </conditionalFormatting>
  <conditionalFormatting sqref="V51">
    <cfRule type="containsText" dxfId="1141" priority="42" operator="containsText" text="NÃO">
      <formula>NOT(ISERROR(SEARCH("NÃO",V51)))</formula>
    </cfRule>
  </conditionalFormatting>
  <conditionalFormatting sqref="W30:W33">
    <cfRule type="containsText" dxfId="1140" priority="41" operator="containsText" text="NÃO">
      <formula>NOT(ISERROR(SEARCH("NÃO",W30)))</formula>
    </cfRule>
  </conditionalFormatting>
  <conditionalFormatting sqref="W34:W42 W44:W48 W52">
    <cfRule type="containsText" dxfId="1139" priority="40" operator="containsText" text="NÃO">
      <formula>NOT(ISERROR(SEARCH("NÃO",W34)))</formula>
    </cfRule>
  </conditionalFormatting>
  <conditionalFormatting sqref="W43">
    <cfRule type="containsText" dxfId="1138" priority="39" operator="containsText" text="NÃO">
      <formula>NOT(ISERROR(SEARCH("NÃO",W43)))</formula>
    </cfRule>
  </conditionalFormatting>
  <conditionalFormatting sqref="W49">
    <cfRule type="containsText" dxfId="1137" priority="38" operator="containsText" text="NÃO">
      <formula>NOT(ISERROR(SEARCH("NÃO",W49)))</formula>
    </cfRule>
  </conditionalFormatting>
  <conditionalFormatting sqref="W50">
    <cfRule type="containsText" dxfId="1136" priority="37" operator="containsText" text="NÃO">
      <formula>NOT(ISERROR(SEARCH("NÃO",W50)))</formula>
    </cfRule>
  </conditionalFormatting>
  <conditionalFormatting sqref="W51">
    <cfRule type="containsText" dxfId="1135" priority="36" operator="containsText" text="NÃO">
      <formula>NOT(ISERROR(SEARCH("NÃO",W51)))</formula>
    </cfRule>
  </conditionalFormatting>
  <conditionalFormatting sqref="X31:X33">
    <cfRule type="containsText" dxfId="1134" priority="35" operator="containsText" text="NÃO">
      <formula>NOT(ISERROR(SEARCH("NÃO",X31)))</formula>
    </cfRule>
  </conditionalFormatting>
  <conditionalFormatting sqref="X34:X42 X44:X48 X52">
    <cfRule type="containsText" dxfId="1133" priority="34" operator="containsText" text="NÃO">
      <formula>NOT(ISERROR(SEARCH("NÃO",X34)))</formula>
    </cfRule>
  </conditionalFormatting>
  <conditionalFormatting sqref="X49">
    <cfRule type="containsText" dxfId="1132" priority="32" operator="containsText" text="NÃO">
      <formula>NOT(ISERROR(SEARCH("NÃO",X49)))</formula>
    </cfRule>
  </conditionalFormatting>
  <conditionalFormatting sqref="X50">
    <cfRule type="containsText" dxfId="1131" priority="31" operator="containsText" text="NÃO">
      <formula>NOT(ISERROR(SEARCH("NÃO",X50)))</formula>
    </cfRule>
  </conditionalFormatting>
  <conditionalFormatting sqref="X51">
    <cfRule type="containsText" dxfId="1130" priority="30" operator="containsText" text="NÃO">
      <formula>NOT(ISERROR(SEARCH("NÃO",X51)))</formula>
    </cfRule>
  </conditionalFormatting>
  <conditionalFormatting sqref="Y30:Y32">
    <cfRule type="containsText" dxfId="1129" priority="29" operator="containsText" text="NÃO">
      <formula>NOT(ISERROR(SEARCH("NÃO",Y30)))</formula>
    </cfRule>
  </conditionalFormatting>
  <conditionalFormatting sqref="Y34:Y35 Y44:Y45 Y52 Y37:Y39 Y41:Y42 Y47:Y48">
    <cfRule type="containsText" dxfId="1128" priority="28" operator="containsText" text="NÃO">
      <formula>NOT(ISERROR(SEARCH("NÃO",Y34)))</formula>
    </cfRule>
  </conditionalFormatting>
  <conditionalFormatting sqref="Y43">
    <cfRule type="containsText" dxfId="1127" priority="27" operator="containsText" text="NÃO">
      <formula>NOT(ISERROR(SEARCH("NÃO",Y43)))</formula>
    </cfRule>
  </conditionalFormatting>
  <conditionalFormatting sqref="Y49">
    <cfRule type="containsText" dxfId="1126" priority="26" operator="containsText" text="NÃO">
      <formula>NOT(ISERROR(SEARCH("NÃO",Y49)))</formula>
    </cfRule>
  </conditionalFormatting>
  <conditionalFormatting sqref="Y50">
    <cfRule type="containsText" dxfId="1125" priority="25" operator="containsText" text="NÃO">
      <formula>NOT(ISERROR(SEARCH("NÃO",Y50)))</formula>
    </cfRule>
  </conditionalFormatting>
  <conditionalFormatting sqref="Y51">
    <cfRule type="containsText" dxfId="1124" priority="24" operator="containsText" text="NÃO">
      <formula>NOT(ISERROR(SEARCH("NÃO",Y51)))</formula>
    </cfRule>
  </conditionalFormatting>
  <conditionalFormatting sqref="Z30 Z32:Z33">
    <cfRule type="containsText" dxfId="1123" priority="23" operator="containsText" text="NÃO">
      <formula>NOT(ISERROR(SEARCH("NÃO",Z30)))</formula>
    </cfRule>
  </conditionalFormatting>
  <conditionalFormatting sqref="Z34:Z38 Z44:Z47 Z52 Z40:Z42">
    <cfRule type="containsText" dxfId="1122" priority="22" operator="containsText" text="NÃO">
      <formula>NOT(ISERROR(SEARCH("NÃO",Z34)))</formula>
    </cfRule>
  </conditionalFormatting>
  <conditionalFormatting sqref="Z43">
    <cfRule type="containsText" dxfId="1121" priority="21" operator="containsText" text="NÃO">
      <formula>NOT(ISERROR(SEARCH("NÃO",Z43)))</formula>
    </cfRule>
  </conditionalFormatting>
  <conditionalFormatting sqref="Z49">
    <cfRule type="containsText" dxfId="1120" priority="20" operator="containsText" text="NÃO">
      <formula>NOT(ISERROR(SEARCH("NÃO",Z49)))</formula>
    </cfRule>
  </conditionalFormatting>
  <conditionalFormatting sqref="Z50">
    <cfRule type="containsText" dxfId="1119" priority="19" operator="containsText" text="NÃO">
      <formula>NOT(ISERROR(SEARCH("NÃO",Z50)))</formula>
    </cfRule>
  </conditionalFormatting>
  <conditionalFormatting sqref="Z51">
    <cfRule type="containsText" dxfId="1118" priority="18" operator="containsText" text="NÃO">
      <formula>NOT(ISERROR(SEARCH("NÃO",Z51)))</formula>
    </cfRule>
  </conditionalFormatting>
  <conditionalFormatting sqref="U30">
    <cfRule type="containsText" dxfId="1117" priority="17" operator="containsText" text="NÃO">
      <formula>NOT(ISERROR(SEARCH("NÃO",U30)))</formula>
    </cfRule>
  </conditionalFormatting>
  <conditionalFormatting sqref="X30">
    <cfRule type="containsText" dxfId="1116" priority="16" operator="containsText" text="NÃO">
      <formula>NOT(ISERROR(SEARCH("NÃO",X30)))</formula>
    </cfRule>
  </conditionalFormatting>
  <conditionalFormatting sqref="X43">
    <cfRule type="containsText" dxfId="1115" priority="15" operator="containsText" text="NÃO">
      <formula>NOT(ISERROR(SEARCH("NÃO",X43)))</formula>
    </cfRule>
  </conditionalFormatting>
  <conditionalFormatting sqref="V39">
    <cfRule type="containsText" dxfId="1114" priority="14" operator="containsText" text="NÃO">
      <formula>NOT(ISERROR(SEARCH("NÃO",V39)))</formula>
    </cfRule>
  </conditionalFormatting>
  <conditionalFormatting sqref="U36">
    <cfRule type="containsText" dxfId="1113" priority="13" operator="containsText" text="NÃO">
      <formula>NOT(ISERROR(SEARCH("NÃO",U36)))</formula>
    </cfRule>
  </conditionalFormatting>
  <conditionalFormatting sqref="Y36">
    <cfRule type="containsText" dxfId="1112" priority="12" operator="containsText" text="NÃO">
      <formula>NOT(ISERROR(SEARCH("NÃO",Y36)))</formula>
    </cfRule>
  </conditionalFormatting>
  <conditionalFormatting sqref="Y33">
    <cfRule type="containsText" dxfId="1111" priority="11" operator="containsText" text="NÃO">
      <formula>NOT(ISERROR(SEARCH("NÃO",Y33)))</formula>
    </cfRule>
  </conditionalFormatting>
  <conditionalFormatting sqref="Y40">
    <cfRule type="containsText" dxfId="1110" priority="10" operator="containsText" text="NÃO">
      <formula>NOT(ISERROR(SEARCH("NÃO",Y40)))</formula>
    </cfRule>
  </conditionalFormatting>
  <conditionalFormatting sqref="Y46">
    <cfRule type="containsText" dxfId="1109" priority="9" operator="containsText" text="NÃO">
      <formula>NOT(ISERROR(SEARCH("NÃO",Y46)))</formula>
    </cfRule>
  </conditionalFormatting>
  <conditionalFormatting sqref="V46">
    <cfRule type="containsText" dxfId="1108" priority="8" operator="containsText" text="NÃO">
      <formula>NOT(ISERROR(SEARCH("NÃO",V46)))</formula>
    </cfRule>
  </conditionalFormatting>
  <conditionalFormatting sqref="V44">
    <cfRule type="containsText" dxfId="1107" priority="7" operator="containsText" text="NÃO">
      <formula>NOT(ISERROR(SEARCH("NÃO",V44)))</formula>
    </cfRule>
  </conditionalFormatting>
  <conditionalFormatting sqref="Z39">
    <cfRule type="containsText" dxfId="1106" priority="3" operator="containsText" text="NÃO">
      <formula>NOT(ISERROR(SEARCH("NÃO",Z39)))</formula>
    </cfRule>
  </conditionalFormatting>
  <conditionalFormatting sqref="Z48">
    <cfRule type="containsText" dxfId="1105" priority="2" operator="containsText" text="NÃO">
      <formula>NOT(ISERROR(SEARCH("NÃO",Z48)))</formula>
    </cfRule>
  </conditionalFormatting>
  <conditionalFormatting sqref="Z31">
    <cfRule type="containsText" dxfId="1104" priority="1" operator="containsText" text="NÃO">
      <formula>NOT(ISERROR(SEARCH("NÃO",Z31)))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J30:AJ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" unlocked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autoPageBreaks="0"/>
  </sheetPr>
  <dimension ref="A1:BH77"/>
  <sheetViews>
    <sheetView showGridLines="0" topLeftCell="A16" zoomScale="55" zoomScaleNormal="55" zoomScaleSheetLayoutView="100" workbookViewId="0">
      <pane xSplit="9" ySplit="39" topLeftCell="AD55" activePane="bottomRight" state="frozen"/>
      <selection activeCell="G31" sqref="G31"/>
      <selection pane="topRight" activeCell="G31" sqref="G31"/>
      <selection pane="bottomLeft" activeCell="G31" sqref="G31"/>
      <selection pane="bottomRight" activeCell="AF30" sqref="AF30:AJ54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21.42578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8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145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Inscrição!O116</f>
        <v>Segunda e Quarta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0.5625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0.64583333333333337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41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90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365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42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42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9">
        <v>41856</v>
      </c>
      <c r="K29" s="119">
        <v>41858</v>
      </c>
      <c r="L29" s="119">
        <v>41863</v>
      </c>
      <c r="M29" s="119">
        <v>41865</v>
      </c>
      <c r="N29" s="119">
        <v>41870</v>
      </c>
      <c r="O29" s="119">
        <v>41872</v>
      </c>
      <c r="P29" s="118" t="s">
        <v>1783</v>
      </c>
      <c r="Q29" s="118" t="s">
        <v>1784</v>
      </c>
      <c r="R29" s="118" t="s">
        <v>1785</v>
      </c>
      <c r="S29" s="118" t="s">
        <v>1786</v>
      </c>
      <c r="T29" s="118" t="s">
        <v>1787</v>
      </c>
      <c r="U29" s="118" t="s">
        <v>1788</v>
      </c>
      <c r="V29" s="118" t="s">
        <v>1789</v>
      </c>
      <c r="W29" s="118" t="s">
        <v>1790</v>
      </c>
      <c r="X29" s="118" t="s">
        <v>1791</v>
      </c>
      <c r="Y29" s="118" t="s">
        <v>1792</v>
      </c>
      <c r="Z29" s="118" t="s">
        <v>1781</v>
      </c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43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SIM</v>
      </c>
      <c r="B30" s="36" t="str">
        <f t="shared" ref="B30:B54" si="0">IF(A30="SIM",IF(OR(J30="sim",K30="sim",L30="sim",M30="sim"),"SIM","NÃO"),"NÃO")</f>
        <v>SIM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SIM</v>
      </c>
      <c r="E30" s="38" t="str">
        <f t="shared" ref="E30:E54" si="3">IF(AND(C30="NÃO",BC30&gt;25%),"SIM","NÃO")</f>
        <v>NÃO</v>
      </c>
      <c r="F30" s="75" t="str">
        <f>D30</f>
        <v>SIM</v>
      </c>
      <c r="G30" s="4" t="str">
        <f>Inscrição!R116</f>
        <v>Tamiles Lima Santos</v>
      </c>
      <c r="H30" s="39"/>
      <c r="I30" s="135" t="str">
        <f>Inscrição!BG116</f>
        <v>SIM</v>
      </c>
      <c r="J30" s="305" t="s">
        <v>863</v>
      </c>
      <c r="K30" s="305" t="s">
        <v>863</v>
      </c>
      <c r="L30" s="305" t="s">
        <v>863</v>
      </c>
      <c r="M30" s="305" t="s">
        <v>863</v>
      </c>
      <c r="N30" s="305" t="s">
        <v>863</v>
      </c>
      <c r="O30" s="305" t="s">
        <v>863</v>
      </c>
      <c r="P30" s="305" t="s">
        <v>238</v>
      </c>
      <c r="Q30" s="305" t="s">
        <v>863</v>
      </c>
      <c r="R30" s="305" t="s">
        <v>863</v>
      </c>
      <c r="S30" s="305" t="s">
        <v>863</v>
      </c>
      <c r="T30" s="305" t="s">
        <v>863</v>
      </c>
      <c r="U30" s="305" t="s">
        <v>863</v>
      </c>
      <c r="V30" s="305" t="s">
        <v>238</v>
      </c>
      <c r="W30" s="305" t="s">
        <v>863</v>
      </c>
      <c r="X30" s="305" t="s">
        <v>863</v>
      </c>
      <c r="Y30" s="305" t="s">
        <v>863</v>
      </c>
      <c r="Z30" s="305" t="s">
        <v>863</v>
      </c>
      <c r="AA30" s="9"/>
      <c r="AB30" s="10"/>
      <c r="AC30" s="10"/>
      <c r="AD30" s="10"/>
      <c r="AE30" s="138"/>
      <c r="AF30" s="306" t="s">
        <v>238</v>
      </c>
      <c r="AG30" s="306" t="s">
        <v>238</v>
      </c>
      <c r="AH30" s="306" t="s">
        <v>863</v>
      </c>
      <c r="AI30" s="306" t="s">
        <v>863</v>
      </c>
      <c r="AJ30" s="306" t="s">
        <v>863</v>
      </c>
      <c r="AK30" s="108">
        <v>8</v>
      </c>
      <c r="AL30" s="108">
        <v>10</v>
      </c>
      <c r="AM30" s="108">
        <v>9</v>
      </c>
      <c r="AN30" s="115">
        <f>IFERROR(AVERAGE(AK30:AL30),"")</f>
        <v>9</v>
      </c>
      <c r="AO30" s="11"/>
      <c r="AP30" s="11"/>
      <c r="AQ30" s="113">
        <f>COUNTIF(J30:Y30,"SIM")</f>
        <v>14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0.125</v>
      </c>
      <c r="BD30" s="76">
        <f>COUNTIF(J30:Y30,"NÃO")</f>
        <v>2</v>
      </c>
      <c r="BE30" s="76">
        <v>16</v>
      </c>
    </row>
    <row r="31" spans="1:60" x14ac:dyDescent="0.2">
      <c r="A31" s="35" t="str">
        <f t="shared" ref="A31:A54" si="4">IF(G31&lt;&gt;0,"SIM","NÃO")</f>
        <v>SIM</v>
      </c>
      <c r="B31" s="36" t="str">
        <f t="shared" si="0"/>
        <v>SIM</v>
      </c>
      <c r="C31" s="37" t="str">
        <f t="shared" si="1"/>
        <v>NÃO</v>
      </c>
      <c r="D31" s="37" t="str">
        <f t="shared" si="2"/>
        <v>SIM</v>
      </c>
      <c r="E31" s="38" t="str">
        <f t="shared" si="3"/>
        <v>NÃO</v>
      </c>
      <c r="F31" s="75" t="str">
        <f t="shared" ref="F31:F54" si="5">D31</f>
        <v>SIM</v>
      </c>
      <c r="G31" s="4" t="str">
        <f>Inscrição!R117</f>
        <v>Elivania Fernandes da Silva Meneses</v>
      </c>
      <c r="H31" s="39"/>
      <c r="I31" s="135" t="str">
        <f>Inscrição!BG117</f>
        <v>SIM</v>
      </c>
      <c r="J31" s="305" t="s">
        <v>863</v>
      </c>
      <c r="K31" s="305" t="s">
        <v>863</v>
      </c>
      <c r="L31" s="305" t="s">
        <v>863</v>
      </c>
      <c r="M31" s="305" t="s">
        <v>863</v>
      </c>
      <c r="N31" s="305" t="s">
        <v>863</v>
      </c>
      <c r="O31" s="305" t="s">
        <v>863</v>
      </c>
      <c r="P31" s="305" t="s">
        <v>863</v>
      </c>
      <c r="Q31" s="305" t="s">
        <v>863</v>
      </c>
      <c r="R31" s="305" t="s">
        <v>863</v>
      </c>
      <c r="S31" s="305" t="s">
        <v>863</v>
      </c>
      <c r="T31" s="305" t="s">
        <v>863</v>
      </c>
      <c r="U31" s="305" t="s">
        <v>863</v>
      </c>
      <c r="V31" s="305" t="s">
        <v>863</v>
      </c>
      <c r="W31" s="305" t="s">
        <v>863</v>
      </c>
      <c r="X31" s="305" t="s">
        <v>863</v>
      </c>
      <c r="Y31" s="305" t="s">
        <v>238</v>
      </c>
      <c r="Z31" s="305" t="s">
        <v>863</v>
      </c>
      <c r="AA31" s="9"/>
      <c r="AB31" s="10"/>
      <c r="AC31" s="10"/>
      <c r="AD31" s="10"/>
      <c r="AE31" s="138"/>
      <c r="AF31" s="306" t="s">
        <v>238</v>
      </c>
      <c r="AG31" s="306" t="s">
        <v>238</v>
      </c>
      <c r="AH31" s="306" t="s">
        <v>863</v>
      </c>
      <c r="AI31" s="306" t="s">
        <v>863</v>
      </c>
      <c r="AJ31" s="306" t="s">
        <v>863</v>
      </c>
      <c r="AK31" s="108">
        <v>6</v>
      </c>
      <c r="AL31" s="108">
        <v>10</v>
      </c>
      <c r="AM31" s="108">
        <v>8</v>
      </c>
      <c r="AN31" s="115">
        <f t="shared" ref="AN31:AN54" si="6">IFERROR(AVERAGE(AK31:AL31),"")</f>
        <v>8</v>
      </c>
      <c r="AO31" s="11"/>
      <c r="AP31" s="11"/>
      <c r="AQ31" s="113">
        <f t="shared" ref="AQ31:AQ54" si="7">COUNTIF(J31:Y31,"SIM")</f>
        <v>15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6.25E-2</v>
      </c>
      <c r="BD31" s="76">
        <f t="shared" ref="BD31:BD54" si="12">COUNTIF(J31:Y31,"NÃO")</f>
        <v>1</v>
      </c>
      <c r="BE31" s="76">
        <v>16</v>
      </c>
    </row>
    <row r="32" spans="1:60" x14ac:dyDescent="0.2">
      <c r="A32" s="35" t="str">
        <f t="shared" si="4"/>
        <v>SIM</v>
      </c>
      <c r="B32" s="36" t="str">
        <f t="shared" si="0"/>
        <v>SIM</v>
      </c>
      <c r="C32" s="37" t="str">
        <f t="shared" si="1"/>
        <v>NÃO</v>
      </c>
      <c r="D32" s="37" t="str">
        <f t="shared" si="2"/>
        <v>SIM</v>
      </c>
      <c r="E32" s="38" t="str">
        <f t="shared" si="3"/>
        <v>NÃO</v>
      </c>
      <c r="F32" s="75" t="str">
        <f t="shared" si="5"/>
        <v>SIM</v>
      </c>
      <c r="G32" s="4" t="str">
        <f>Inscrição!R118</f>
        <v>Arlete dos Santos Costa</v>
      </c>
      <c r="H32" s="39"/>
      <c r="I32" s="135" t="str">
        <f>Inscrição!BG118</f>
        <v>SIM</v>
      </c>
      <c r="J32" s="305" t="s">
        <v>863</v>
      </c>
      <c r="K32" s="305" t="s">
        <v>863</v>
      </c>
      <c r="L32" s="305" t="s">
        <v>863</v>
      </c>
      <c r="M32" s="305" t="s">
        <v>863</v>
      </c>
      <c r="N32" s="305" t="s">
        <v>863</v>
      </c>
      <c r="O32" s="305" t="s">
        <v>863</v>
      </c>
      <c r="P32" s="305" t="s">
        <v>863</v>
      </c>
      <c r="Q32" s="305" t="s">
        <v>863</v>
      </c>
      <c r="R32" s="305" t="s">
        <v>863</v>
      </c>
      <c r="S32" s="305" t="s">
        <v>863</v>
      </c>
      <c r="T32" s="305" t="s">
        <v>238</v>
      </c>
      <c r="U32" s="305" t="s">
        <v>863</v>
      </c>
      <c r="V32" s="305" t="s">
        <v>863</v>
      </c>
      <c r="W32" s="305" t="s">
        <v>863</v>
      </c>
      <c r="X32" s="305" t="s">
        <v>863</v>
      </c>
      <c r="Y32" s="305" t="s">
        <v>863</v>
      </c>
      <c r="Z32" s="305" t="s">
        <v>863</v>
      </c>
      <c r="AA32" s="9"/>
      <c r="AB32" s="10"/>
      <c r="AC32" s="10"/>
      <c r="AD32" s="10"/>
      <c r="AE32" s="138"/>
      <c r="AF32" s="306" t="s">
        <v>238</v>
      </c>
      <c r="AG32" s="306" t="s">
        <v>238</v>
      </c>
      <c r="AH32" s="306" t="s">
        <v>863</v>
      </c>
      <c r="AI32" s="306" t="s">
        <v>863</v>
      </c>
      <c r="AJ32" s="306" t="s">
        <v>863</v>
      </c>
      <c r="AK32" s="108">
        <v>9</v>
      </c>
      <c r="AL32" s="108">
        <v>10</v>
      </c>
      <c r="AM32" s="108">
        <v>8</v>
      </c>
      <c r="AN32" s="115">
        <f t="shared" si="6"/>
        <v>9.5</v>
      </c>
      <c r="AO32" s="11"/>
      <c r="AP32" s="11"/>
      <c r="AQ32" s="113">
        <f t="shared" si="7"/>
        <v>15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6.25E-2</v>
      </c>
      <c r="BD32" s="76">
        <f t="shared" si="12"/>
        <v>1</v>
      </c>
      <c r="BE32" s="76">
        <v>16</v>
      </c>
    </row>
    <row r="33" spans="1:57" x14ac:dyDescent="0.2">
      <c r="A33" s="35" t="str">
        <f t="shared" si="4"/>
        <v>SIM</v>
      </c>
      <c r="B33" s="36" t="str">
        <f t="shared" si="0"/>
        <v>SIM</v>
      </c>
      <c r="C33" s="37" t="str">
        <f t="shared" si="1"/>
        <v>NÃO</v>
      </c>
      <c r="D33" s="37" t="str">
        <f t="shared" si="2"/>
        <v>SIM</v>
      </c>
      <c r="E33" s="38" t="str">
        <f t="shared" si="3"/>
        <v>NÃO</v>
      </c>
      <c r="F33" s="75" t="str">
        <f t="shared" si="5"/>
        <v>SIM</v>
      </c>
      <c r="G33" s="4" t="str">
        <f>Inscrição!R119</f>
        <v>Janine de Oliveira Moutinho</v>
      </c>
      <c r="H33" s="39"/>
      <c r="I33" s="135" t="str">
        <f>Inscrição!BG119</f>
        <v>SIM</v>
      </c>
      <c r="J33" s="305" t="s">
        <v>863</v>
      </c>
      <c r="K33" s="305" t="s">
        <v>863</v>
      </c>
      <c r="L33" s="305" t="s">
        <v>863</v>
      </c>
      <c r="M33" s="305" t="s">
        <v>863</v>
      </c>
      <c r="N33" s="305" t="s">
        <v>863</v>
      </c>
      <c r="O33" s="305" t="s">
        <v>863</v>
      </c>
      <c r="P33" s="305" t="s">
        <v>863</v>
      </c>
      <c r="Q33" s="305" t="s">
        <v>863</v>
      </c>
      <c r="R33" s="305" t="s">
        <v>863</v>
      </c>
      <c r="S33" s="305" t="s">
        <v>863</v>
      </c>
      <c r="T33" s="305" t="s">
        <v>863</v>
      </c>
      <c r="U33" s="305" t="s">
        <v>863</v>
      </c>
      <c r="V33" s="305" t="s">
        <v>238</v>
      </c>
      <c r="W33" s="305" t="s">
        <v>863</v>
      </c>
      <c r="X33" s="305" t="s">
        <v>863</v>
      </c>
      <c r="Y33" s="305" t="s">
        <v>863</v>
      </c>
      <c r="Z33" s="305" t="s">
        <v>863</v>
      </c>
      <c r="AA33" s="9"/>
      <c r="AB33" s="10"/>
      <c r="AC33" s="10"/>
      <c r="AD33" s="10"/>
      <c r="AE33" s="138"/>
      <c r="AF33" s="306" t="s">
        <v>238</v>
      </c>
      <c r="AG33" s="306" t="s">
        <v>238</v>
      </c>
      <c r="AH33" s="306" t="s">
        <v>863</v>
      </c>
      <c r="AI33" s="306" t="s">
        <v>863</v>
      </c>
      <c r="AJ33" s="306" t="s">
        <v>863</v>
      </c>
      <c r="AK33" s="108">
        <v>8</v>
      </c>
      <c r="AL33" s="108">
        <v>10</v>
      </c>
      <c r="AM33" s="108">
        <v>8</v>
      </c>
      <c r="AN33" s="115">
        <f t="shared" si="6"/>
        <v>9</v>
      </c>
      <c r="AO33" s="11"/>
      <c r="AP33" s="11"/>
      <c r="AQ33" s="113">
        <f t="shared" si="7"/>
        <v>15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6.25E-2</v>
      </c>
      <c r="BD33" s="76">
        <f t="shared" si="12"/>
        <v>1</v>
      </c>
      <c r="BE33" s="76">
        <v>16</v>
      </c>
    </row>
    <row r="34" spans="1:57" x14ac:dyDescent="0.2">
      <c r="A34" s="35" t="str">
        <f t="shared" si="4"/>
        <v>SIM</v>
      </c>
      <c r="B34" s="36" t="str">
        <f t="shared" si="0"/>
        <v>SIM</v>
      </c>
      <c r="C34" s="37" t="str">
        <f t="shared" si="1"/>
        <v>NÃO</v>
      </c>
      <c r="D34" s="37" t="str">
        <f t="shared" si="2"/>
        <v>SIM</v>
      </c>
      <c r="E34" s="38" t="str">
        <f t="shared" si="3"/>
        <v>NÃO</v>
      </c>
      <c r="F34" s="75" t="str">
        <f t="shared" si="5"/>
        <v>SIM</v>
      </c>
      <c r="G34" s="4" t="str">
        <f>Inscrição!R120</f>
        <v>Luana Machado Carvalho</v>
      </c>
      <c r="H34" s="39"/>
      <c r="I34" s="135" t="str">
        <f>Inscrição!BG120</f>
        <v>SIM</v>
      </c>
      <c r="J34" s="305" t="s">
        <v>863</v>
      </c>
      <c r="K34" s="305" t="s">
        <v>863</v>
      </c>
      <c r="L34" s="305" t="s">
        <v>863</v>
      </c>
      <c r="M34" s="305" t="s">
        <v>863</v>
      </c>
      <c r="N34" s="305" t="s">
        <v>863</v>
      </c>
      <c r="O34" s="305" t="s">
        <v>863</v>
      </c>
      <c r="P34" s="305" t="s">
        <v>863</v>
      </c>
      <c r="Q34" s="305" t="s">
        <v>863</v>
      </c>
      <c r="R34" s="305" t="s">
        <v>863</v>
      </c>
      <c r="S34" s="305" t="s">
        <v>863</v>
      </c>
      <c r="T34" s="305" t="s">
        <v>863</v>
      </c>
      <c r="U34" s="305" t="s">
        <v>863</v>
      </c>
      <c r="V34" s="305" t="s">
        <v>863</v>
      </c>
      <c r="W34" s="305" t="s">
        <v>863</v>
      </c>
      <c r="X34" s="305" t="s">
        <v>863</v>
      </c>
      <c r="Y34" s="305" t="s">
        <v>863</v>
      </c>
      <c r="Z34" s="305" t="s">
        <v>863</v>
      </c>
      <c r="AA34" s="9"/>
      <c r="AB34" s="10"/>
      <c r="AC34" s="10"/>
      <c r="AD34" s="10"/>
      <c r="AE34" s="138"/>
      <c r="AF34" s="306" t="s">
        <v>238</v>
      </c>
      <c r="AG34" s="306" t="s">
        <v>238</v>
      </c>
      <c r="AH34" s="306" t="s">
        <v>863</v>
      </c>
      <c r="AI34" s="306" t="s">
        <v>863</v>
      </c>
      <c r="AJ34" s="306" t="s">
        <v>863</v>
      </c>
      <c r="AK34" s="108">
        <v>9</v>
      </c>
      <c r="AL34" s="108">
        <v>9</v>
      </c>
      <c r="AM34" s="108">
        <v>9</v>
      </c>
      <c r="AN34" s="115">
        <f t="shared" si="6"/>
        <v>9</v>
      </c>
      <c r="AO34" s="11"/>
      <c r="AP34" s="11"/>
      <c r="AQ34" s="113">
        <f t="shared" si="7"/>
        <v>16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SIM</v>
      </c>
      <c r="B35" s="36" t="str">
        <f t="shared" si="0"/>
        <v>SIM</v>
      </c>
      <c r="C35" s="37" t="str">
        <f t="shared" si="1"/>
        <v>NÃO</v>
      </c>
      <c r="D35" s="37" t="str">
        <f t="shared" si="2"/>
        <v>SIM</v>
      </c>
      <c r="E35" s="38" t="str">
        <f t="shared" si="3"/>
        <v>NÃO</v>
      </c>
      <c r="F35" s="75" t="str">
        <f t="shared" si="5"/>
        <v>SIM</v>
      </c>
      <c r="G35" s="4" t="str">
        <f>Inscrição!R121</f>
        <v>Vinicius Max Calixto Souza</v>
      </c>
      <c r="H35" s="39"/>
      <c r="I35" s="135" t="str">
        <f>Inscrição!BG121</f>
        <v>SIM</v>
      </c>
      <c r="J35" s="305" t="s">
        <v>863</v>
      </c>
      <c r="K35" s="305" t="s">
        <v>863</v>
      </c>
      <c r="L35" s="305" t="s">
        <v>863</v>
      </c>
      <c r="M35" s="305" t="s">
        <v>863</v>
      </c>
      <c r="N35" s="305" t="s">
        <v>863</v>
      </c>
      <c r="O35" s="305" t="s">
        <v>863</v>
      </c>
      <c r="P35" s="305" t="s">
        <v>238</v>
      </c>
      <c r="Q35" s="305" t="s">
        <v>863</v>
      </c>
      <c r="R35" s="305" t="s">
        <v>863</v>
      </c>
      <c r="S35" s="305" t="s">
        <v>863</v>
      </c>
      <c r="T35" s="305" t="s">
        <v>863</v>
      </c>
      <c r="U35" s="305" t="s">
        <v>863</v>
      </c>
      <c r="V35" s="305" t="s">
        <v>863</v>
      </c>
      <c r="W35" s="305" t="s">
        <v>863</v>
      </c>
      <c r="X35" s="305" t="s">
        <v>238</v>
      </c>
      <c r="Y35" s="305" t="s">
        <v>863</v>
      </c>
      <c r="Z35" s="305" t="s">
        <v>863</v>
      </c>
      <c r="AA35" s="9"/>
      <c r="AB35" s="10"/>
      <c r="AC35" s="10"/>
      <c r="AD35" s="10"/>
      <c r="AE35" s="138"/>
      <c r="AF35" s="306" t="s">
        <v>238</v>
      </c>
      <c r="AG35" s="306" t="s">
        <v>238</v>
      </c>
      <c r="AH35" s="306" t="s">
        <v>863</v>
      </c>
      <c r="AI35" s="306" t="s">
        <v>863</v>
      </c>
      <c r="AJ35" s="306" t="s">
        <v>863</v>
      </c>
      <c r="AK35" s="108">
        <v>8</v>
      </c>
      <c r="AL35" s="108">
        <v>9</v>
      </c>
      <c r="AM35" s="108">
        <v>8</v>
      </c>
      <c r="AN35" s="115">
        <f t="shared" si="6"/>
        <v>8.5</v>
      </c>
      <c r="AO35" s="11"/>
      <c r="AP35" s="11"/>
      <c r="AQ35" s="113">
        <f t="shared" si="7"/>
        <v>14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0.125</v>
      </c>
      <c r="BD35" s="76">
        <f t="shared" si="12"/>
        <v>2</v>
      </c>
      <c r="BE35" s="76">
        <v>16</v>
      </c>
    </row>
    <row r="36" spans="1:57" x14ac:dyDescent="0.2">
      <c r="A36" s="35" t="str">
        <f t="shared" si="4"/>
        <v>SIM</v>
      </c>
      <c r="B36" s="36" t="str">
        <f t="shared" si="0"/>
        <v>SIM</v>
      </c>
      <c r="C36" s="37" t="str">
        <f t="shared" si="1"/>
        <v>NÃO</v>
      </c>
      <c r="D36" s="37" t="str">
        <f t="shared" si="2"/>
        <v>SIM</v>
      </c>
      <c r="E36" s="38" t="str">
        <f t="shared" si="3"/>
        <v>NÃO</v>
      </c>
      <c r="F36" s="75" t="str">
        <f t="shared" si="5"/>
        <v>SIM</v>
      </c>
      <c r="G36" s="4" t="str">
        <f>Inscrição!R122</f>
        <v>Fabio Almeida Santos</v>
      </c>
      <c r="H36" s="39"/>
      <c r="I36" s="135" t="str">
        <f>Inscrição!BG122</f>
        <v>SIM</v>
      </c>
      <c r="J36" s="305" t="s">
        <v>863</v>
      </c>
      <c r="K36" s="305" t="s">
        <v>863</v>
      </c>
      <c r="L36" s="305" t="s">
        <v>863</v>
      </c>
      <c r="M36" s="305" t="s">
        <v>863</v>
      </c>
      <c r="N36" s="305" t="s">
        <v>863</v>
      </c>
      <c r="O36" s="305" t="s">
        <v>863</v>
      </c>
      <c r="P36" s="305" t="s">
        <v>863</v>
      </c>
      <c r="Q36" s="305" t="s">
        <v>863</v>
      </c>
      <c r="R36" s="305" t="s">
        <v>863</v>
      </c>
      <c r="S36" s="305" t="s">
        <v>863</v>
      </c>
      <c r="T36" s="305" t="s">
        <v>863</v>
      </c>
      <c r="U36" s="305" t="s">
        <v>863</v>
      </c>
      <c r="V36" s="305" t="s">
        <v>863</v>
      </c>
      <c r="W36" s="305" t="s">
        <v>863</v>
      </c>
      <c r="X36" s="305" t="s">
        <v>863</v>
      </c>
      <c r="Y36" s="305" t="s">
        <v>863</v>
      </c>
      <c r="Z36" s="305" t="s">
        <v>863</v>
      </c>
      <c r="AA36" s="9"/>
      <c r="AB36" s="10"/>
      <c r="AC36" s="10"/>
      <c r="AD36" s="10"/>
      <c r="AE36" s="138"/>
      <c r="AF36" s="306" t="s">
        <v>238</v>
      </c>
      <c r="AG36" s="306" t="s">
        <v>238</v>
      </c>
      <c r="AH36" s="306" t="s">
        <v>863</v>
      </c>
      <c r="AI36" s="306" t="s">
        <v>863</v>
      </c>
      <c r="AJ36" s="306" t="s">
        <v>863</v>
      </c>
      <c r="AK36" s="108">
        <v>9</v>
      </c>
      <c r="AL36" s="108">
        <v>9</v>
      </c>
      <c r="AM36" s="108">
        <v>9</v>
      </c>
      <c r="AN36" s="115">
        <f t="shared" si="6"/>
        <v>9</v>
      </c>
      <c r="AO36" s="11"/>
      <c r="AP36" s="11"/>
      <c r="AQ36" s="113">
        <f t="shared" si="7"/>
        <v>16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</v>
      </c>
      <c r="BD36" s="76">
        <f t="shared" si="12"/>
        <v>0</v>
      </c>
      <c r="BE36" s="76">
        <v>16</v>
      </c>
    </row>
    <row r="37" spans="1:57" x14ac:dyDescent="0.2">
      <c r="A37" s="35" t="str">
        <f t="shared" si="4"/>
        <v>SIM</v>
      </c>
      <c r="B37" s="36" t="str">
        <f t="shared" si="0"/>
        <v>SIM</v>
      </c>
      <c r="C37" s="37" t="str">
        <f t="shared" si="1"/>
        <v>NÃO</v>
      </c>
      <c r="D37" s="37" t="str">
        <f t="shared" si="2"/>
        <v>SIM</v>
      </c>
      <c r="E37" s="38" t="str">
        <f t="shared" si="3"/>
        <v>NÃO</v>
      </c>
      <c r="F37" s="75" t="str">
        <f t="shared" si="5"/>
        <v>SIM</v>
      </c>
      <c r="G37" s="4" t="str">
        <f>Inscrição!R123</f>
        <v xml:space="preserve">Suelen de Jesus Fiais </v>
      </c>
      <c r="H37" s="39"/>
      <c r="I37" s="135" t="str">
        <f>Inscrição!BG123</f>
        <v>SIM</v>
      </c>
      <c r="J37" s="305" t="s">
        <v>863</v>
      </c>
      <c r="K37" s="305" t="s">
        <v>863</v>
      </c>
      <c r="L37" s="305" t="s">
        <v>863</v>
      </c>
      <c r="M37" s="305" t="s">
        <v>863</v>
      </c>
      <c r="N37" s="305" t="s">
        <v>863</v>
      </c>
      <c r="O37" s="305" t="s">
        <v>863</v>
      </c>
      <c r="P37" s="305" t="s">
        <v>863</v>
      </c>
      <c r="Q37" s="305" t="s">
        <v>863</v>
      </c>
      <c r="R37" s="305" t="s">
        <v>863</v>
      </c>
      <c r="S37" s="305" t="s">
        <v>863</v>
      </c>
      <c r="T37" s="305" t="s">
        <v>863</v>
      </c>
      <c r="U37" s="305" t="s">
        <v>863</v>
      </c>
      <c r="V37" s="305" t="s">
        <v>863</v>
      </c>
      <c r="W37" s="305" t="s">
        <v>863</v>
      </c>
      <c r="X37" s="305" t="s">
        <v>863</v>
      </c>
      <c r="Y37" s="305" t="s">
        <v>863</v>
      </c>
      <c r="Z37" s="305" t="s">
        <v>863</v>
      </c>
      <c r="AA37" s="9"/>
      <c r="AB37" s="10"/>
      <c r="AC37" s="10"/>
      <c r="AD37" s="10"/>
      <c r="AE37" s="138"/>
      <c r="AF37" s="306" t="s">
        <v>238</v>
      </c>
      <c r="AG37" s="306" t="s">
        <v>238</v>
      </c>
      <c r="AH37" s="306" t="s">
        <v>863</v>
      </c>
      <c r="AI37" s="306" t="s">
        <v>863</v>
      </c>
      <c r="AJ37" s="306" t="s">
        <v>863</v>
      </c>
      <c r="AK37" s="108">
        <v>8</v>
      </c>
      <c r="AL37" s="108">
        <v>8</v>
      </c>
      <c r="AM37" s="108">
        <v>8</v>
      </c>
      <c r="AN37" s="115">
        <f t="shared" si="6"/>
        <v>8</v>
      </c>
      <c r="AO37" s="11"/>
      <c r="AP37" s="11"/>
      <c r="AQ37" s="113">
        <f t="shared" si="7"/>
        <v>16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</v>
      </c>
      <c r="BD37" s="76">
        <f t="shared" si="12"/>
        <v>0</v>
      </c>
      <c r="BE37" s="76">
        <v>16</v>
      </c>
    </row>
    <row r="38" spans="1:57" x14ac:dyDescent="0.2">
      <c r="A38" s="35" t="str">
        <f t="shared" si="4"/>
        <v>SIM</v>
      </c>
      <c r="B38" s="36" t="str">
        <f t="shared" si="0"/>
        <v>SIM</v>
      </c>
      <c r="C38" s="37" t="str">
        <f t="shared" si="1"/>
        <v>NÃO</v>
      </c>
      <c r="D38" s="37" t="str">
        <f t="shared" si="2"/>
        <v>SIM</v>
      </c>
      <c r="E38" s="38" t="str">
        <f t="shared" si="3"/>
        <v>NÃO</v>
      </c>
      <c r="F38" s="75" t="str">
        <f t="shared" si="5"/>
        <v>SIM</v>
      </c>
      <c r="G38" s="4" t="str">
        <f>Inscrição!R124</f>
        <v>Mariana Silva de Jesus</v>
      </c>
      <c r="H38" s="39"/>
      <c r="I38" s="135" t="str">
        <f>Inscrição!BG124</f>
        <v>SIM</v>
      </c>
      <c r="J38" s="305" t="s">
        <v>863</v>
      </c>
      <c r="K38" s="305" t="s">
        <v>863</v>
      </c>
      <c r="L38" s="305" t="s">
        <v>863</v>
      </c>
      <c r="M38" s="305" t="s">
        <v>863</v>
      </c>
      <c r="N38" s="305" t="s">
        <v>863</v>
      </c>
      <c r="O38" s="305" t="s">
        <v>863</v>
      </c>
      <c r="P38" s="305" t="s">
        <v>863</v>
      </c>
      <c r="Q38" s="305" t="s">
        <v>863</v>
      </c>
      <c r="R38" s="305" t="s">
        <v>863</v>
      </c>
      <c r="S38" s="305" t="s">
        <v>863</v>
      </c>
      <c r="T38" s="305" t="s">
        <v>863</v>
      </c>
      <c r="U38" s="305" t="s">
        <v>863</v>
      </c>
      <c r="V38" s="305" t="s">
        <v>863</v>
      </c>
      <c r="W38" s="305" t="s">
        <v>863</v>
      </c>
      <c r="X38" s="305" t="s">
        <v>238</v>
      </c>
      <c r="Y38" s="305" t="s">
        <v>863</v>
      </c>
      <c r="Z38" s="305" t="s">
        <v>863</v>
      </c>
      <c r="AA38" s="9"/>
      <c r="AB38" s="10"/>
      <c r="AC38" s="10"/>
      <c r="AD38" s="10"/>
      <c r="AE38" s="138"/>
      <c r="AF38" s="306" t="s">
        <v>238</v>
      </c>
      <c r="AG38" s="306" t="s">
        <v>238</v>
      </c>
      <c r="AH38" s="306" t="s">
        <v>863</v>
      </c>
      <c r="AI38" s="306" t="s">
        <v>863</v>
      </c>
      <c r="AJ38" s="306" t="s">
        <v>863</v>
      </c>
      <c r="AK38" s="108">
        <v>8</v>
      </c>
      <c r="AL38" s="108">
        <v>9</v>
      </c>
      <c r="AM38" s="108">
        <v>8</v>
      </c>
      <c r="AN38" s="115">
        <f t="shared" si="6"/>
        <v>8.5</v>
      </c>
      <c r="AO38" s="11"/>
      <c r="AP38" s="11"/>
      <c r="AQ38" s="113">
        <f t="shared" si="7"/>
        <v>15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6.25E-2</v>
      </c>
      <c r="BD38" s="76">
        <f t="shared" si="12"/>
        <v>1</v>
      </c>
      <c r="BE38" s="76">
        <v>16</v>
      </c>
    </row>
    <row r="39" spans="1:57" s="57" customFormat="1" x14ac:dyDescent="0.2">
      <c r="A39" s="35" t="str">
        <f t="shared" si="4"/>
        <v>SIM</v>
      </c>
      <c r="B39" s="36" t="str">
        <f t="shared" si="0"/>
        <v>SIM</v>
      </c>
      <c r="C39" s="37" t="str">
        <f t="shared" si="1"/>
        <v>NÃO</v>
      </c>
      <c r="D39" s="37" t="str">
        <f t="shared" si="2"/>
        <v>SIM</v>
      </c>
      <c r="E39" s="38" t="str">
        <f t="shared" si="3"/>
        <v>NÃO</v>
      </c>
      <c r="F39" s="75" t="str">
        <f t="shared" si="5"/>
        <v>SIM</v>
      </c>
      <c r="G39" s="4" t="str">
        <f>Inscrição!R125</f>
        <v>Beatriz Cristina Gomes da Silva</v>
      </c>
      <c r="H39" s="39"/>
      <c r="I39" s="135" t="str">
        <f>Inscrição!BG125</f>
        <v>SIM</v>
      </c>
      <c r="J39" s="305" t="s">
        <v>863</v>
      </c>
      <c r="K39" s="305" t="s">
        <v>238</v>
      </c>
      <c r="L39" s="305" t="s">
        <v>863</v>
      </c>
      <c r="M39" s="305" t="s">
        <v>863</v>
      </c>
      <c r="N39" s="305" t="s">
        <v>863</v>
      </c>
      <c r="O39" s="305" t="s">
        <v>863</v>
      </c>
      <c r="P39" s="305" t="s">
        <v>863</v>
      </c>
      <c r="Q39" s="305" t="s">
        <v>863</v>
      </c>
      <c r="R39" s="305" t="s">
        <v>863</v>
      </c>
      <c r="S39" s="305" t="s">
        <v>863</v>
      </c>
      <c r="T39" s="305" t="s">
        <v>863</v>
      </c>
      <c r="U39" s="305" t="s">
        <v>863</v>
      </c>
      <c r="V39" s="305" t="s">
        <v>863</v>
      </c>
      <c r="W39" s="305" t="s">
        <v>863</v>
      </c>
      <c r="X39" s="305" t="s">
        <v>863</v>
      </c>
      <c r="Y39" s="305" t="s">
        <v>863</v>
      </c>
      <c r="Z39" s="305" t="s">
        <v>863</v>
      </c>
      <c r="AA39" s="9"/>
      <c r="AB39" s="10"/>
      <c r="AC39" s="10"/>
      <c r="AD39" s="10"/>
      <c r="AE39" s="138"/>
      <c r="AF39" s="306" t="s">
        <v>238</v>
      </c>
      <c r="AG39" s="306" t="s">
        <v>238</v>
      </c>
      <c r="AH39" s="306" t="s">
        <v>863</v>
      </c>
      <c r="AI39" s="306" t="s">
        <v>863</v>
      </c>
      <c r="AJ39" s="306" t="s">
        <v>863</v>
      </c>
      <c r="AK39" s="108">
        <v>8</v>
      </c>
      <c r="AL39" s="108">
        <v>8</v>
      </c>
      <c r="AM39" s="108">
        <v>8</v>
      </c>
      <c r="AN39" s="115">
        <f t="shared" si="6"/>
        <v>8</v>
      </c>
      <c r="AO39" s="11"/>
      <c r="AP39" s="11"/>
      <c r="AQ39" s="113">
        <f t="shared" si="7"/>
        <v>15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6.25E-2</v>
      </c>
      <c r="BD39" s="76">
        <f t="shared" si="12"/>
        <v>1</v>
      </c>
      <c r="BE39" s="76">
        <v>16</v>
      </c>
    </row>
    <row r="40" spans="1:57" x14ac:dyDescent="0.2">
      <c r="A40" s="35" t="str">
        <f t="shared" si="4"/>
        <v>SIM</v>
      </c>
      <c r="B40" s="36" t="str">
        <f t="shared" si="0"/>
        <v>SIM</v>
      </c>
      <c r="C40" s="37" t="str">
        <f t="shared" si="1"/>
        <v>NÃO</v>
      </c>
      <c r="D40" s="37" t="str">
        <f t="shared" si="2"/>
        <v>SIM</v>
      </c>
      <c r="E40" s="38" t="str">
        <f t="shared" si="3"/>
        <v>NÃO</v>
      </c>
      <c r="F40" s="75" t="str">
        <f t="shared" si="5"/>
        <v>SIM</v>
      </c>
      <c r="G40" s="4" t="str">
        <f>Inscrição!R126</f>
        <v>Niccholas Breno Jesus Pinho</v>
      </c>
      <c r="H40" s="39"/>
      <c r="I40" s="135" t="str">
        <f>Inscrição!BG126</f>
        <v>SIM</v>
      </c>
      <c r="J40" s="305" t="s">
        <v>863</v>
      </c>
      <c r="K40" s="305" t="s">
        <v>863</v>
      </c>
      <c r="L40" s="305" t="s">
        <v>863</v>
      </c>
      <c r="M40" s="305" t="s">
        <v>863</v>
      </c>
      <c r="N40" s="305" t="s">
        <v>238</v>
      </c>
      <c r="O40" s="305" t="s">
        <v>863</v>
      </c>
      <c r="P40" s="305" t="s">
        <v>863</v>
      </c>
      <c r="Q40" s="305" t="s">
        <v>863</v>
      </c>
      <c r="R40" s="305" t="s">
        <v>863</v>
      </c>
      <c r="S40" s="305" t="s">
        <v>863</v>
      </c>
      <c r="T40" s="305" t="s">
        <v>863</v>
      </c>
      <c r="U40" s="305" t="s">
        <v>863</v>
      </c>
      <c r="V40" s="305" t="s">
        <v>863</v>
      </c>
      <c r="W40" s="305" t="s">
        <v>863</v>
      </c>
      <c r="X40" s="305" t="s">
        <v>238</v>
      </c>
      <c r="Y40" s="305" t="s">
        <v>863</v>
      </c>
      <c r="Z40" s="305" t="s">
        <v>863</v>
      </c>
      <c r="AA40" s="9"/>
      <c r="AB40" s="10"/>
      <c r="AC40" s="10"/>
      <c r="AD40" s="10"/>
      <c r="AE40" s="138"/>
      <c r="AF40" s="306" t="s">
        <v>238</v>
      </c>
      <c r="AG40" s="306" t="s">
        <v>238</v>
      </c>
      <c r="AH40" s="306" t="s">
        <v>863</v>
      </c>
      <c r="AI40" s="306" t="s">
        <v>863</v>
      </c>
      <c r="AJ40" s="306" t="s">
        <v>863</v>
      </c>
      <c r="AK40" s="108">
        <v>8</v>
      </c>
      <c r="AL40" s="108">
        <v>9</v>
      </c>
      <c r="AM40" s="108">
        <v>8</v>
      </c>
      <c r="AN40" s="115">
        <f t="shared" si="6"/>
        <v>8.5</v>
      </c>
      <c r="AO40" s="11"/>
      <c r="AP40" s="11"/>
      <c r="AQ40" s="113">
        <f t="shared" si="7"/>
        <v>14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0.125</v>
      </c>
      <c r="BD40" s="76">
        <f t="shared" si="12"/>
        <v>2</v>
      </c>
      <c r="BE40" s="76">
        <v>16</v>
      </c>
    </row>
    <row r="41" spans="1:57" x14ac:dyDescent="0.2">
      <c r="A41" s="35" t="str">
        <f t="shared" si="4"/>
        <v>SIM</v>
      </c>
      <c r="B41" s="36" t="str">
        <f t="shared" si="0"/>
        <v>SIM</v>
      </c>
      <c r="C41" s="37" t="str">
        <f t="shared" si="1"/>
        <v>NÃO</v>
      </c>
      <c r="D41" s="37" t="str">
        <f t="shared" si="2"/>
        <v>SIM</v>
      </c>
      <c r="E41" s="38" t="str">
        <f t="shared" si="3"/>
        <v>NÃO</v>
      </c>
      <c r="F41" s="75" t="str">
        <f t="shared" si="5"/>
        <v>SIM</v>
      </c>
      <c r="G41" s="4" t="str">
        <f>Inscrição!R127</f>
        <v>Andreza Silva Cirne Pereira</v>
      </c>
      <c r="H41" s="39"/>
      <c r="I41" s="135" t="str">
        <f>Inscrição!BG127</f>
        <v>SIM</v>
      </c>
      <c r="J41" s="305" t="s">
        <v>863</v>
      </c>
      <c r="K41" s="305" t="s">
        <v>863</v>
      </c>
      <c r="L41" s="305" t="s">
        <v>863</v>
      </c>
      <c r="M41" s="305" t="s">
        <v>863</v>
      </c>
      <c r="N41" s="305" t="s">
        <v>863</v>
      </c>
      <c r="O41" s="305" t="s">
        <v>863</v>
      </c>
      <c r="P41" s="305" t="s">
        <v>863</v>
      </c>
      <c r="Q41" s="305" t="s">
        <v>863</v>
      </c>
      <c r="R41" s="305" t="s">
        <v>863</v>
      </c>
      <c r="S41" s="305" t="s">
        <v>863</v>
      </c>
      <c r="T41" s="305" t="s">
        <v>863</v>
      </c>
      <c r="U41" s="305" t="s">
        <v>863</v>
      </c>
      <c r="V41" s="305" t="s">
        <v>238</v>
      </c>
      <c r="W41" s="305" t="s">
        <v>863</v>
      </c>
      <c r="X41" s="305" t="s">
        <v>863</v>
      </c>
      <c r="Y41" s="305" t="s">
        <v>863</v>
      </c>
      <c r="Z41" s="305" t="s">
        <v>863</v>
      </c>
      <c r="AA41" s="9"/>
      <c r="AB41" s="10"/>
      <c r="AC41" s="10"/>
      <c r="AD41" s="10"/>
      <c r="AE41" s="138"/>
      <c r="AF41" s="306" t="s">
        <v>238</v>
      </c>
      <c r="AG41" s="306" t="s">
        <v>238</v>
      </c>
      <c r="AH41" s="306" t="s">
        <v>863</v>
      </c>
      <c r="AI41" s="306" t="s">
        <v>863</v>
      </c>
      <c r="AJ41" s="306" t="s">
        <v>863</v>
      </c>
      <c r="AK41" s="108">
        <v>7</v>
      </c>
      <c r="AL41" s="108">
        <v>8</v>
      </c>
      <c r="AM41" s="108">
        <v>7</v>
      </c>
      <c r="AN41" s="115">
        <f t="shared" si="6"/>
        <v>7.5</v>
      </c>
      <c r="AO41" s="11"/>
      <c r="AP41" s="11"/>
      <c r="AQ41" s="113">
        <f t="shared" si="7"/>
        <v>15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6.25E-2</v>
      </c>
      <c r="BD41" s="76">
        <f t="shared" si="12"/>
        <v>1</v>
      </c>
      <c r="BE41" s="76">
        <v>16</v>
      </c>
    </row>
    <row r="42" spans="1:57" x14ac:dyDescent="0.2">
      <c r="A42" s="35" t="str">
        <f t="shared" si="4"/>
        <v>SIM</v>
      </c>
      <c r="B42" s="36" t="str">
        <f t="shared" si="0"/>
        <v>SIM</v>
      </c>
      <c r="C42" s="37" t="str">
        <f t="shared" si="1"/>
        <v>NÃO</v>
      </c>
      <c r="D42" s="37" t="str">
        <f t="shared" si="2"/>
        <v>SIM</v>
      </c>
      <c r="E42" s="38" t="str">
        <f t="shared" si="3"/>
        <v>NÃO</v>
      </c>
      <c r="F42" s="75" t="str">
        <f t="shared" si="5"/>
        <v>SIM</v>
      </c>
      <c r="G42" s="4" t="str">
        <f>Inscrição!R128</f>
        <v>Lorena Costa da Silva</v>
      </c>
      <c r="H42" s="39"/>
      <c r="I42" s="135" t="str">
        <f>Inscrição!BG128</f>
        <v>SIM</v>
      </c>
      <c r="J42" s="305" t="s">
        <v>863</v>
      </c>
      <c r="K42" s="305" t="s">
        <v>863</v>
      </c>
      <c r="L42" s="305" t="s">
        <v>863</v>
      </c>
      <c r="M42" s="305" t="s">
        <v>863</v>
      </c>
      <c r="N42" s="305" t="s">
        <v>863</v>
      </c>
      <c r="O42" s="305" t="s">
        <v>863</v>
      </c>
      <c r="P42" s="305" t="s">
        <v>863</v>
      </c>
      <c r="Q42" s="305" t="s">
        <v>863</v>
      </c>
      <c r="R42" s="305" t="s">
        <v>863</v>
      </c>
      <c r="S42" s="305" t="s">
        <v>863</v>
      </c>
      <c r="T42" s="305" t="s">
        <v>863</v>
      </c>
      <c r="U42" s="305" t="s">
        <v>863</v>
      </c>
      <c r="V42" s="305" t="s">
        <v>863</v>
      </c>
      <c r="W42" s="305" t="s">
        <v>863</v>
      </c>
      <c r="X42" s="305" t="s">
        <v>863</v>
      </c>
      <c r="Y42" s="305" t="s">
        <v>863</v>
      </c>
      <c r="Z42" s="305" t="s">
        <v>863</v>
      </c>
      <c r="AA42" s="9"/>
      <c r="AB42" s="10"/>
      <c r="AC42" s="10"/>
      <c r="AD42" s="10"/>
      <c r="AE42" s="138"/>
      <c r="AF42" s="306" t="s">
        <v>238</v>
      </c>
      <c r="AG42" s="306" t="s">
        <v>238</v>
      </c>
      <c r="AH42" s="306" t="s">
        <v>863</v>
      </c>
      <c r="AI42" s="306" t="s">
        <v>863</v>
      </c>
      <c r="AJ42" s="306" t="s">
        <v>863</v>
      </c>
      <c r="AK42" s="108">
        <v>8</v>
      </c>
      <c r="AL42" s="108">
        <v>8</v>
      </c>
      <c r="AM42" s="108">
        <v>7</v>
      </c>
      <c r="AN42" s="115">
        <f t="shared" si="6"/>
        <v>8</v>
      </c>
      <c r="AO42" s="11"/>
      <c r="AP42" s="11"/>
      <c r="AQ42" s="113">
        <f t="shared" si="7"/>
        <v>16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</v>
      </c>
      <c r="BD42" s="76">
        <f t="shared" si="12"/>
        <v>0</v>
      </c>
      <c r="BE42" s="76">
        <v>16</v>
      </c>
    </row>
    <row r="43" spans="1:57" x14ac:dyDescent="0.2">
      <c r="A43" s="35" t="str">
        <f t="shared" si="4"/>
        <v>SIM</v>
      </c>
      <c r="B43" s="36" t="str">
        <f t="shared" si="0"/>
        <v>SIM</v>
      </c>
      <c r="C43" s="37" t="str">
        <f t="shared" si="1"/>
        <v>NÃO</v>
      </c>
      <c r="D43" s="37" t="str">
        <f t="shared" si="2"/>
        <v>SIM</v>
      </c>
      <c r="E43" s="38" t="str">
        <f t="shared" si="3"/>
        <v>NÃO</v>
      </c>
      <c r="F43" s="75" t="str">
        <f t="shared" si="5"/>
        <v>SIM</v>
      </c>
      <c r="G43" s="4" t="str">
        <f>Inscrição!R129</f>
        <v xml:space="preserve">Taina Bandeira da Silva </v>
      </c>
      <c r="H43" s="39"/>
      <c r="I43" s="135" t="str">
        <f>Inscrição!BG129</f>
        <v>SIM</v>
      </c>
      <c r="J43" s="305" t="s">
        <v>863</v>
      </c>
      <c r="K43" s="305" t="s">
        <v>863</v>
      </c>
      <c r="L43" s="305" t="s">
        <v>863</v>
      </c>
      <c r="M43" s="305" t="s">
        <v>863</v>
      </c>
      <c r="N43" s="305" t="s">
        <v>238</v>
      </c>
      <c r="O43" s="305" t="s">
        <v>863</v>
      </c>
      <c r="P43" s="305" t="s">
        <v>863</v>
      </c>
      <c r="Q43" s="305" t="s">
        <v>863</v>
      </c>
      <c r="R43" s="305" t="s">
        <v>863</v>
      </c>
      <c r="S43" s="305" t="s">
        <v>863</v>
      </c>
      <c r="T43" s="305" t="s">
        <v>863</v>
      </c>
      <c r="U43" s="305" t="s">
        <v>863</v>
      </c>
      <c r="V43" s="305" t="s">
        <v>863</v>
      </c>
      <c r="W43" s="305" t="s">
        <v>863</v>
      </c>
      <c r="X43" s="305" t="s">
        <v>863</v>
      </c>
      <c r="Y43" s="305" t="s">
        <v>863</v>
      </c>
      <c r="Z43" s="305" t="s">
        <v>863</v>
      </c>
      <c r="AA43" s="9"/>
      <c r="AB43" s="10"/>
      <c r="AC43" s="10"/>
      <c r="AD43" s="10"/>
      <c r="AE43" s="138"/>
      <c r="AF43" s="306" t="s">
        <v>238</v>
      </c>
      <c r="AG43" s="306" t="s">
        <v>238</v>
      </c>
      <c r="AH43" s="306" t="s">
        <v>863</v>
      </c>
      <c r="AI43" s="306" t="s">
        <v>863</v>
      </c>
      <c r="AJ43" s="306" t="s">
        <v>863</v>
      </c>
      <c r="AK43" s="108">
        <v>9</v>
      </c>
      <c r="AL43" s="108">
        <v>9</v>
      </c>
      <c r="AM43" s="108">
        <v>9</v>
      </c>
      <c r="AN43" s="115">
        <f t="shared" si="6"/>
        <v>9</v>
      </c>
      <c r="AO43" s="11"/>
      <c r="AP43" s="11"/>
      <c r="AQ43" s="113">
        <f t="shared" si="7"/>
        <v>15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6.25E-2</v>
      </c>
      <c r="BD43" s="76">
        <f t="shared" si="12"/>
        <v>1</v>
      </c>
      <c r="BE43" s="76">
        <v>16</v>
      </c>
    </row>
    <row r="44" spans="1:57" x14ac:dyDescent="0.2">
      <c r="A44" s="35" t="str">
        <f t="shared" si="4"/>
        <v>SIM</v>
      </c>
      <c r="B44" s="36" t="str">
        <f t="shared" si="0"/>
        <v>SIM</v>
      </c>
      <c r="C44" s="37" t="str">
        <f t="shared" si="1"/>
        <v>NÃO</v>
      </c>
      <c r="D44" s="37" t="str">
        <f t="shared" si="2"/>
        <v>SIM</v>
      </c>
      <c r="E44" s="38" t="str">
        <f t="shared" si="3"/>
        <v>NÃO</v>
      </c>
      <c r="F44" s="75" t="str">
        <f t="shared" si="5"/>
        <v>SIM</v>
      </c>
      <c r="G44" s="4" t="str">
        <f>Inscrição!R130</f>
        <v>Joao Victor da Conceição</v>
      </c>
      <c r="H44" s="39"/>
      <c r="I44" s="135" t="str">
        <f>Inscrição!BG130</f>
        <v>SIM</v>
      </c>
      <c r="J44" s="305" t="s">
        <v>863</v>
      </c>
      <c r="K44" s="305" t="s">
        <v>863</v>
      </c>
      <c r="L44" s="305" t="s">
        <v>863</v>
      </c>
      <c r="M44" s="305" t="s">
        <v>863</v>
      </c>
      <c r="N44" s="305" t="s">
        <v>863</v>
      </c>
      <c r="O44" s="305" t="s">
        <v>863</v>
      </c>
      <c r="P44" s="305" t="s">
        <v>863</v>
      </c>
      <c r="Q44" s="305" t="s">
        <v>863</v>
      </c>
      <c r="R44" s="305" t="s">
        <v>863</v>
      </c>
      <c r="S44" s="305" t="s">
        <v>863</v>
      </c>
      <c r="T44" s="305" t="s">
        <v>863</v>
      </c>
      <c r="U44" s="305" t="s">
        <v>863</v>
      </c>
      <c r="V44" s="305" t="s">
        <v>238</v>
      </c>
      <c r="W44" s="305" t="s">
        <v>863</v>
      </c>
      <c r="X44" s="305" t="s">
        <v>863</v>
      </c>
      <c r="Y44" s="305" t="s">
        <v>863</v>
      </c>
      <c r="Z44" s="305" t="s">
        <v>863</v>
      </c>
      <c r="AA44" s="9"/>
      <c r="AB44" s="10"/>
      <c r="AC44" s="10"/>
      <c r="AD44" s="10"/>
      <c r="AE44" s="138"/>
      <c r="AF44" s="306" t="s">
        <v>238</v>
      </c>
      <c r="AG44" s="306" t="s">
        <v>238</v>
      </c>
      <c r="AH44" s="306" t="s">
        <v>863</v>
      </c>
      <c r="AI44" s="306" t="s">
        <v>863</v>
      </c>
      <c r="AJ44" s="306" t="s">
        <v>863</v>
      </c>
      <c r="AK44" s="108">
        <v>9</v>
      </c>
      <c r="AL44" s="108">
        <v>7</v>
      </c>
      <c r="AM44" s="108">
        <v>9</v>
      </c>
      <c r="AN44" s="115">
        <f t="shared" si="6"/>
        <v>8</v>
      </c>
      <c r="AO44" s="11"/>
      <c r="AP44" s="11"/>
      <c r="AQ44" s="113">
        <f t="shared" si="7"/>
        <v>15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6.25E-2</v>
      </c>
      <c r="BD44" s="76">
        <f t="shared" si="12"/>
        <v>1</v>
      </c>
      <c r="BE44" s="76">
        <v>16</v>
      </c>
    </row>
    <row r="45" spans="1:57" s="57" customFormat="1" x14ac:dyDescent="0.2">
      <c r="A45" s="35" t="str">
        <f t="shared" si="4"/>
        <v>SIM</v>
      </c>
      <c r="B45" s="36" t="str">
        <f t="shared" si="0"/>
        <v>SIM</v>
      </c>
      <c r="C45" s="37" t="str">
        <f t="shared" si="1"/>
        <v>NÃO</v>
      </c>
      <c r="D45" s="37" t="str">
        <f t="shared" si="2"/>
        <v>SIM</v>
      </c>
      <c r="E45" s="38" t="str">
        <f t="shared" si="3"/>
        <v>NÃO</v>
      </c>
      <c r="F45" s="75" t="str">
        <f t="shared" si="5"/>
        <v>SIM</v>
      </c>
      <c r="G45" s="4" t="str">
        <f>Inscrição!R131</f>
        <v>tannyles correia de jesus do carmo</v>
      </c>
      <c r="H45" s="39"/>
      <c r="I45" s="135" t="str">
        <f>Inscrição!BG131</f>
        <v>SIM</v>
      </c>
      <c r="J45" s="305" t="s">
        <v>863</v>
      </c>
      <c r="K45" s="305" t="s">
        <v>863</v>
      </c>
      <c r="L45" s="305" t="s">
        <v>863</v>
      </c>
      <c r="M45" s="305" t="s">
        <v>863</v>
      </c>
      <c r="N45" s="305" t="s">
        <v>863</v>
      </c>
      <c r="O45" s="305" t="s">
        <v>863</v>
      </c>
      <c r="P45" s="305" t="s">
        <v>238</v>
      </c>
      <c r="Q45" s="305" t="s">
        <v>863</v>
      </c>
      <c r="R45" s="305" t="s">
        <v>863</v>
      </c>
      <c r="S45" s="305" t="s">
        <v>863</v>
      </c>
      <c r="T45" s="305" t="s">
        <v>863</v>
      </c>
      <c r="U45" s="305" t="s">
        <v>863</v>
      </c>
      <c r="V45" s="305" t="s">
        <v>863</v>
      </c>
      <c r="W45" s="305" t="s">
        <v>863</v>
      </c>
      <c r="X45" s="305" t="s">
        <v>863</v>
      </c>
      <c r="Y45" s="305" t="s">
        <v>863</v>
      </c>
      <c r="Z45" s="305" t="s">
        <v>863</v>
      </c>
      <c r="AA45" s="9"/>
      <c r="AB45" s="10"/>
      <c r="AC45" s="10"/>
      <c r="AD45" s="10"/>
      <c r="AE45" s="138"/>
      <c r="AF45" s="306" t="s">
        <v>238</v>
      </c>
      <c r="AG45" s="306" t="s">
        <v>238</v>
      </c>
      <c r="AH45" s="306" t="s">
        <v>863</v>
      </c>
      <c r="AI45" s="306" t="s">
        <v>863</v>
      </c>
      <c r="AJ45" s="306" t="s">
        <v>863</v>
      </c>
      <c r="AK45" s="108">
        <v>9</v>
      </c>
      <c r="AL45" s="108">
        <v>7</v>
      </c>
      <c r="AM45" s="108">
        <v>9</v>
      </c>
      <c r="AN45" s="115">
        <f t="shared" si="6"/>
        <v>8</v>
      </c>
      <c r="AO45" s="11"/>
      <c r="AP45" s="11"/>
      <c r="AQ45" s="113">
        <f t="shared" si="7"/>
        <v>15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6.25E-2</v>
      </c>
      <c r="BD45" s="76">
        <f t="shared" si="12"/>
        <v>1</v>
      </c>
      <c r="BE45" s="76">
        <v>16</v>
      </c>
    </row>
    <row r="46" spans="1:57" x14ac:dyDescent="0.2">
      <c r="A46" s="35" t="str">
        <f t="shared" si="4"/>
        <v>SIM</v>
      </c>
      <c r="B46" s="36" t="str">
        <f t="shared" si="0"/>
        <v>SIM</v>
      </c>
      <c r="C46" s="37" t="str">
        <f t="shared" si="1"/>
        <v>NÃO</v>
      </c>
      <c r="D46" s="37" t="str">
        <f t="shared" si="2"/>
        <v>SIM</v>
      </c>
      <c r="E46" s="38" t="str">
        <f t="shared" si="3"/>
        <v>NÃO</v>
      </c>
      <c r="F46" s="75" t="str">
        <f t="shared" si="5"/>
        <v>SIM</v>
      </c>
      <c r="G46" s="4" t="str">
        <f>Inscrição!R132</f>
        <v>Camila Gomes Borges dos Santos</v>
      </c>
      <c r="H46" s="39"/>
      <c r="I46" s="135" t="str">
        <f>Inscrição!BG132</f>
        <v>SIM</v>
      </c>
      <c r="J46" s="305" t="s">
        <v>863</v>
      </c>
      <c r="K46" s="305" t="s">
        <v>863</v>
      </c>
      <c r="L46" s="305" t="s">
        <v>863</v>
      </c>
      <c r="M46" s="305" t="s">
        <v>863</v>
      </c>
      <c r="N46" s="305" t="s">
        <v>863</v>
      </c>
      <c r="O46" s="305" t="s">
        <v>863</v>
      </c>
      <c r="P46" s="305" t="s">
        <v>238</v>
      </c>
      <c r="Q46" s="305" t="s">
        <v>863</v>
      </c>
      <c r="R46" s="305" t="s">
        <v>863</v>
      </c>
      <c r="S46" s="305" t="s">
        <v>863</v>
      </c>
      <c r="T46" s="305" t="s">
        <v>238</v>
      </c>
      <c r="U46" s="305" t="s">
        <v>863</v>
      </c>
      <c r="V46" s="305" t="s">
        <v>863</v>
      </c>
      <c r="W46" s="305" t="s">
        <v>238</v>
      </c>
      <c r="X46" s="305" t="s">
        <v>863</v>
      </c>
      <c r="Y46" s="305" t="s">
        <v>863</v>
      </c>
      <c r="Z46" s="305" t="s">
        <v>863</v>
      </c>
      <c r="AA46" s="9"/>
      <c r="AB46" s="10"/>
      <c r="AC46" s="10"/>
      <c r="AD46" s="10"/>
      <c r="AE46" s="138"/>
      <c r="AF46" s="306" t="s">
        <v>238</v>
      </c>
      <c r="AG46" s="306" t="s">
        <v>238</v>
      </c>
      <c r="AH46" s="306" t="s">
        <v>863</v>
      </c>
      <c r="AI46" s="306" t="s">
        <v>863</v>
      </c>
      <c r="AJ46" s="306" t="s">
        <v>863</v>
      </c>
      <c r="AK46" s="108">
        <v>8</v>
      </c>
      <c r="AL46" s="108">
        <v>9</v>
      </c>
      <c r="AM46" s="108">
        <v>8</v>
      </c>
      <c r="AN46" s="115">
        <f t="shared" si="6"/>
        <v>8.5</v>
      </c>
      <c r="AO46" s="11"/>
      <c r="AP46" s="11"/>
      <c r="AQ46" s="113">
        <f t="shared" si="7"/>
        <v>13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0.1875</v>
      </c>
      <c r="BD46" s="76">
        <f t="shared" si="12"/>
        <v>3</v>
      </c>
      <c r="BE46" s="76">
        <v>16</v>
      </c>
    </row>
    <row r="47" spans="1:57" x14ac:dyDescent="0.2">
      <c r="A47" s="35" t="str">
        <f t="shared" si="4"/>
        <v>SIM</v>
      </c>
      <c r="B47" s="36" t="str">
        <f t="shared" si="0"/>
        <v>SIM</v>
      </c>
      <c r="C47" s="37" t="str">
        <f t="shared" si="1"/>
        <v>NÃO</v>
      </c>
      <c r="D47" s="37" t="str">
        <f t="shared" si="2"/>
        <v>SIM</v>
      </c>
      <c r="E47" s="38" t="str">
        <f t="shared" si="3"/>
        <v>NÃO</v>
      </c>
      <c r="F47" s="75" t="str">
        <f t="shared" si="5"/>
        <v>SIM</v>
      </c>
      <c r="G47" s="4" t="str">
        <f>Inscrição!R133</f>
        <v>Gabriel de Jesus Batista</v>
      </c>
      <c r="H47" s="39"/>
      <c r="I47" s="135" t="str">
        <f>Inscrição!BG133</f>
        <v>SIM</v>
      </c>
      <c r="J47" s="305" t="s">
        <v>863</v>
      </c>
      <c r="K47" s="305" t="s">
        <v>863</v>
      </c>
      <c r="L47" s="305" t="s">
        <v>863</v>
      </c>
      <c r="M47" s="305" t="s">
        <v>863</v>
      </c>
      <c r="N47" s="305" t="s">
        <v>863</v>
      </c>
      <c r="O47" s="305" t="s">
        <v>863</v>
      </c>
      <c r="P47" s="305" t="s">
        <v>238</v>
      </c>
      <c r="Q47" s="305" t="s">
        <v>863</v>
      </c>
      <c r="R47" s="305" t="s">
        <v>863</v>
      </c>
      <c r="S47" s="305" t="s">
        <v>863</v>
      </c>
      <c r="T47" s="305" t="s">
        <v>863</v>
      </c>
      <c r="U47" s="305" t="s">
        <v>863</v>
      </c>
      <c r="V47" s="305" t="s">
        <v>863</v>
      </c>
      <c r="W47" s="305" t="s">
        <v>863</v>
      </c>
      <c r="X47" s="305" t="s">
        <v>863</v>
      </c>
      <c r="Y47" s="305" t="s">
        <v>863</v>
      </c>
      <c r="Z47" s="305" t="s">
        <v>863</v>
      </c>
      <c r="AA47" s="9"/>
      <c r="AB47" s="10"/>
      <c r="AC47" s="10"/>
      <c r="AD47" s="10"/>
      <c r="AE47" s="138"/>
      <c r="AF47" s="306" t="s">
        <v>238</v>
      </c>
      <c r="AG47" s="306" t="s">
        <v>238</v>
      </c>
      <c r="AH47" s="306" t="s">
        <v>863</v>
      </c>
      <c r="AI47" s="306" t="s">
        <v>863</v>
      </c>
      <c r="AJ47" s="306" t="s">
        <v>863</v>
      </c>
      <c r="AK47" s="108">
        <v>7</v>
      </c>
      <c r="AL47" s="108">
        <v>8</v>
      </c>
      <c r="AM47" s="108">
        <v>7</v>
      </c>
      <c r="AN47" s="115">
        <f t="shared" si="6"/>
        <v>7.5</v>
      </c>
      <c r="AO47" s="11"/>
      <c r="AP47" s="11"/>
      <c r="AQ47" s="113">
        <f t="shared" si="7"/>
        <v>15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6.25E-2</v>
      </c>
      <c r="BD47" s="76">
        <f t="shared" si="12"/>
        <v>1</v>
      </c>
      <c r="BE47" s="76">
        <v>16</v>
      </c>
    </row>
    <row r="48" spans="1:57" s="42" customFormat="1" x14ac:dyDescent="0.2">
      <c r="A48" s="35" t="str">
        <f t="shared" si="4"/>
        <v>SIM</v>
      </c>
      <c r="B48" s="36" t="str">
        <f t="shared" si="0"/>
        <v>SIM</v>
      </c>
      <c r="C48" s="37" t="str">
        <f t="shared" si="1"/>
        <v>NÃO</v>
      </c>
      <c r="D48" s="37" t="str">
        <f t="shared" si="2"/>
        <v>SIM</v>
      </c>
      <c r="E48" s="38" t="str">
        <f t="shared" si="3"/>
        <v>NÃO</v>
      </c>
      <c r="F48" s="75" t="str">
        <f t="shared" si="5"/>
        <v>SIM</v>
      </c>
      <c r="G48" s="4" t="str">
        <f>Inscrição!R134</f>
        <v>Adriane Alboquerque Goes</v>
      </c>
      <c r="H48" s="39"/>
      <c r="I48" s="135" t="str">
        <f>Inscrição!BG134</f>
        <v>SIM</v>
      </c>
      <c r="J48" s="305" t="s">
        <v>863</v>
      </c>
      <c r="K48" s="305" t="s">
        <v>863</v>
      </c>
      <c r="L48" s="305" t="s">
        <v>863</v>
      </c>
      <c r="M48" s="305" t="s">
        <v>863</v>
      </c>
      <c r="N48" s="305" t="s">
        <v>863</v>
      </c>
      <c r="O48" s="305" t="s">
        <v>863</v>
      </c>
      <c r="P48" s="305" t="s">
        <v>863</v>
      </c>
      <c r="Q48" s="305" t="s">
        <v>863</v>
      </c>
      <c r="R48" s="305" t="s">
        <v>863</v>
      </c>
      <c r="S48" s="305" t="s">
        <v>863</v>
      </c>
      <c r="T48" s="305" t="s">
        <v>863</v>
      </c>
      <c r="U48" s="305" t="s">
        <v>863</v>
      </c>
      <c r="V48" s="305" t="s">
        <v>863</v>
      </c>
      <c r="W48" s="305" t="s">
        <v>863</v>
      </c>
      <c r="X48" s="305" t="s">
        <v>863</v>
      </c>
      <c r="Y48" s="305" t="s">
        <v>238</v>
      </c>
      <c r="Z48" s="305" t="s">
        <v>863</v>
      </c>
      <c r="AA48" s="9"/>
      <c r="AB48" s="10"/>
      <c r="AC48" s="10"/>
      <c r="AD48" s="10"/>
      <c r="AE48" s="138"/>
      <c r="AF48" s="306" t="s">
        <v>238</v>
      </c>
      <c r="AG48" s="306" t="s">
        <v>238</v>
      </c>
      <c r="AH48" s="306" t="s">
        <v>863</v>
      </c>
      <c r="AI48" s="306" t="s">
        <v>863</v>
      </c>
      <c r="AJ48" s="306" t="s">
        <v>863</v>
      </c>
      <c r="AK48" s="108">
        <v>8</v>
      </c>
      <c r="AL48" s="108">
        <v>9</v>
      </c>
      <c r="AM48" s="108">
        <v>7</v>
      </c>
      <c r="AN48" s="115">
        <f t="shared" si="6"/>
        <v>8.5</v>
      </c>
      <c r="AO48" s="11"/>
      <c r="AP48" s="11"/>
      <c r="AQ48" s="113">
        <f t="shared" si="7"/>
        <v>15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6.25E-2</v>
      </c>
      <c r="BD48" s="76">
        <f t="shared" si="12"/>
        <v>1</v>
      </c>
      <c r="BE48" s="76">
        <v>16</v>
      </c>
    </row>
    <row r="49" spans="1:57" x14ac:dyDescent="0.2">
      <c r="A49" s="35" t="str">
        <f t="shared" si="4"/>
        <v>SIM</v>
      </c>
      <c r="B49" s="36" t="str">
        <f t="shared" si="0"/>
        <v>SIM</v>
      </c>
      <c r="C49" s="37" t="str">
        <f t="shared" si="1"/>
        <v>NÃO</v>
      </c>
      <c r="D49" s="37" t="str">
        <f t="shared" si="2"/>
        <v>SIM</v>
      </c>
      <c r="E49" s="38" t="str">
        <f t="shared" si="3"/>
        <v>NÃO</v>
      </c>
      <c r="F49" s="75" t="str">
        <f t="shared" si="5"/>
        <v>SIM</v>
      </c>
      <c r="G49" s="4" t="str">
        <f>Inscrição!R135</f>
        <v>Jeane Sodre Sacramento</v>
      </c>
      <c r="H49" s="39"/>
      <c r="I49" s="135" t="str">
        <f>Inscrição!BG135</f>
        <v>SIM</v>
      </c>
      <c r="J49" s="305" t="s">
        <v>863</v>
      </c>
      <c r="K49" s="305" t="s">
        <v>863</v>
      </c>
      <c r="L49" s="305" t="s">
        <v>863</v>
      </c>
      <c r="M49" s="305" t="s">
        <v>863</v>
      </c>
      <c r="N49" s="305" t="s">
        <v>863</v>
      </c>
      <c r="O49" s="305" t="s">
        <v>863</v>
      </c>
      <c r="P49" s="305" t="s">
        <v>863</v>
      </c>
      <c r="Q49" s="305" t="s">
        <v>863</v>
      </c>
      <c r="R49" s="305" t="s">
        <v>863</v>
      </c>
      <c r="S49" s="305" t="s">
        <v>863</v>
      </c>
      <c r="T49" s="305" t="s">
        <v>863</v>
      </c>
      <c r="U49" s="305" t="s">
        <v>863</v>
      </c>
      <c r="V49" s="305" t="s">
        <v>863</v>
      </c>
      <c r="W49" s="305" t="s">
        <v>863</v>
      </c>
      <c r="X49" s="305" t="s">
        <v>863</v>
      </c>
      <c r="Y49" s="305" t="s">
        <v>863</v>
      </c>
      <c r="Z49" s="305" t="s">
        <v>863</v>
      </c>
      <c r="AA49" s="9"/>
      <c r="AB49" s="10"/>
      <c r="AC49" s="10"/>
      <c r="AD49" s="10"/>
      <c r="AE49" s="138"/>
      <c r="AF49" s="306" t="s">
        <v>238</v>
      </c>
      <c r="AG49" s="306" t="s">
        <v>238</v>
      </c>
      <c r="AH49" s="306" t="s">
        <v>863</v>
      </c>
      <c r="AI49" s="306" t="s">
        <v>863</v>
      </c>
      <c r="AJ49" s="306" t="s">
        <v>863</v>
      </c>
      <c r="AK49" s="108">
        <v>8</v>
      </c>
      <c r="AL49" s="108">
        <v>10</v>
      </c>
      <c r="AM49" s="108">
        <v>9</v>
      </c>
      <c r="AN49" s="115">
        <f t="shared" si="6"/>
        <v>9</v>
      </c>
      <c r="AO49" s="11"/>
      <c r="AP49" s="11"/>
      <c r="AQ49" s="113">
        <f t="shared" si="7"/>
        <v>16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</v>
      </c>
      <c r="BD49" s="76">
        <f t="shared" si="12"/>
        <v>0</v>
      </c>
      <c r="BE49" s="76">
        <v>16</v>
      </c>
    </row>
    <row r="50" spans="1:57" x14ac:dyDescent="0.2">
      <c r="A50" s="35" t="str">
        <f t="shared" si="4"/>
        <v>SIM</v>
      </c>
      <c r="B50" s="36" t="str">
        <f t="shared" si="0"/>
        <v>SIM</v>
      </c>
      <c r="C50" s="37" t="str">
        <f t="shared" si="1"/>
        <v>NÃO</v>
      </c>
      <c r="D50" s="37" t="str">
        <f t="shared" si="2"/>
        <v>SIM</v>
      </c>
      <c r="E50" s="38" t="str">
        <f t="shared" si="3"/>
        <v>NÃO</v>
      </c>
      <c r="F50" s="75" t="str">
        <f t="shared" si="5"/>
        <v>SIM</v>
      </c>
      <c r="G50" s="4" t="str">
        <f>Inscrição!R136</f>
        <v>Matheus Silva de Jesus</v>
      </c>
      <c r="H50" s="39"/>
      <c r="I50" s="135" t="str">
        <f>Inscrição!BG136</f>
        <v>SIM</v>
      </c>
      <c r="J50" s="305" t="s">
        <v>863</v>
      </c>
      <c r="K50" s="305" t="s">
        <v>863</v>
      </c>
      <c r="L50" s="305" t="s">
        <v>863</v>
      </c>
      <c r="M50" s="305" t="s">
        <v>863</v>
      </c>
      <c r="N50" s="305" t="s">
        <v>863</v>
      </c>
      <c r="O50" s="305" t="s">
        <v>863</v>
      </c>
      <c r="P50" s="305" t="s">
        <v>863</v>
      </c>
      <c r="Q50" s="305" t="s">
        <v>863</v>
      </c>
      <c r="R50" s="305" t="s">
        <v>863</v>
      </c>
      <c r="S50" s="305" t="s">
        <v>863</v>
      </c>
      <c r="T50" s="305" t="s">
        <v>863</v>
      </c>
      <c r="U50" s="305" t="s">
        <v>863</v>
      </c>
      <c r="V50" s="305" t="s">
        <v>863</v>
      </c>
      <c r="W50" s="305" t="s">
        <v>863</v>
      </c>
      <c r="X50" s="305" t="s">
        <v>863</v>
      </c>
      <c r="Y50" s="305" t="s">
        <v>863</v>
      </c>
      <c r="Z50" s="305" t="s">
        <v>863</v>
      </c>
      <c r="AA50" s="9"/>
      <c r="AB50" s="10"/>
      <c r="AC50" s="10"/>
      <c r="AD50" s="10"/>
      <c r="AE50" s="138"/>
      <c r="AF50" s="306" t="s">
        <v>238</v>
      </c>
      <c r="AG50" s="306" t="s">
        <v>238</v>
      </c>
      <c r="AH50" s="306" t="s">
        <v>863</v>
      </c>
      <c r="AI50" s="306" t="s">
        <v>863</v>
      </c>
      <c r="AJ50" s="306" t="s">
        <v>863</v>
      </c>
      <c r="AK50" s="108">
        <v>9</v>
      </c>
      <c r="AL50" s="108">
        <v>10</v>
      </c>
      <c r="AM50" s="108">
        <v>9</v>
      </c>
      <c r="AN50" s="115">
        <f t="shared" si="6"/>
        <v>9.5</v>
      </c>
      <c r="AO50" s="11"/>
      <c r="AP50" s="11"/>
      <c r="AQ50" s="113">
        <f t="shared" si="7"/>
        <v>16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SIM</v>
      </c>
      <c r="B51" s="36" t="str">
        <f t="shared" si="0"/>
        <v>NÃO</v>
      </c>
      <c r="C51" s="37" t="str">
        <f t="shared" si="1"/>
        <v>SIM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 t="str">
        <f>Inscrição!R137</f>
        <v>Igor da Silva Silva</v>
      </c>
      <c r="H51" s="39"/>
      <c r="I51" s="135" t="str">
        <f>Inscrição!BG137</f>
        <v>NÃO</v>
      </c>
      <c r="J51" s="305" t="s">
        <v>238</v>
      </c>
      <c r="K51" s="305" t="s">
        <v>238</v>
      </c>
      <c r="L51" s="305" t="s">
        <v>238</v>
      </c>
      <c r="M51" s="305" t="s">
        <v>238</v>
      </c>
      <c r="N51" s="305" t="s">
        <v>238</v>
      </c>
      <c r="O51" s="305" t="s">
        <v>238</v>
      </c>
      <c r="P51" s="305" t="s">
        <v>238</v>
      </c>
      <c r="Q51" s="305" t="s">
        <v>238</v>
      </c>
      <c r="R51" s="305" t="s">
        <v>238</v>
      </c>
      <c r="S51" s="305" t="s">
        <v>238</v>
      </c>
      <c r="T51" s="305" t="s">
        <v>238</v>
      </c>
      <c r="U51" s="305" t="s">
        <v>238</v>
      </c>
      <c r="V51" s="305" t="s">
        <v>238</v>
      </c>
      <c r="W51" s="305" t="s">
        <v>238</v>
      </c>
      <c r="X51" s="305" t="s">
        <v>238</v>
      </c>
      <c r="Y51" s="305" t="s">
        <v>238</v>
      </c>
      <c r="Z51" s="305" t="s">
        <v>238</v>
      </c>
      <c r="AA51" s="9"/>
      <c r="AB51" s="10"/>
      <c r="AC51" s="10"/>
      <c r="AD51" s="10"/>
      <c r="AE51" s="138"/>
      <c r="AF51" s="306" t="s">
        <v>238</v>
      </c>
      <c r="AG51" s="306" t="s">
        <v>238</v>
      </c>
      <c r="AH51" s="306" t="s">
        <v>863</v>
      </c>
      <c r="AI51" s="306" t="s">
        <v>863</v>
      </c>
      <c r="AJ51" s="306" t="s">
        <v>863</v>
      </c>
      <c r="AK51" s="108">
        <v>9</v>
      </c>
      <c r="AL51" s="108">
        <v>9</v>
      </c>
      <c r="AM51" s="108">
        <v>8</v>
      </c>
      <c r="AN51" s="115">
        <f t="shared" si="6"/>
        <v>9</v>
      </c>
      <c r="AO51" s="11"/>
      <c r="AP51" s="11"/>
      <c r="AQ51" s="113">
        <f t="shared" si="7"/>
        <v>0</v>
      </c>
      <c r="AR51" s="55" t="str">
        <f t="shared" si="8"/>
        <v>SIM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1</v>
      </c>
      <c r="BD51" s="76">
        <f t="shared" si="12"/>
        <v>16</v>
      </c>
      <c r="BE51" s="76">
        <v>16</v>
      </c>
    </row>
    <row r="52" spans="1:57" x14ac:dyDescent="0.2">
      <c r="A52" s="35" t="str">
        <f t="shared" si="4"/>
        <v>SIM</v>
      </c>
      <c r="B52" s="36" t="str">
        <f t="shared" si="0"/>
        <v>NÃO</v>
      </c>
      <c r="C52" s="37" t="str">
        <f t="shared" si="1"/>
        <v>SIM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 t="str">
        <f>Inscrição!R138</f>
        <v>Moises Santana de Jesus</v>
      </c>
      <c r="H52" s="39"/>
      <c r="I52" s="135" t="str">
        <f>Inscrição!BG138</f>
        <v>NÃO</v>
      </c>
      <c r="J52" s="305" t="s">
        <v>238</v>
      </c>
      <c r="K52" s="305" t="s">
        <v>238</v>
      </c>
      <c r="L52" s="305" t="s">
        <v>238</v>
      </c>
      <c r="M52" s="305" t="s">
        <v>238</v>
      </c>
      <c r="N52" s="305" t="s">
        <v>238</v>
      </c>
      <c r="O52" s="305" t="s">
        <v>238</v>
      </c>
      <c r="P52" s="305" t="s">
        <v>238</v>
      </c>
      <c r="Q52" s="305" t="s">
        <v>238</v>
      </c>
      <c r="R52" s="305" t="s">
        <v>238</v>
      </c>
      <c r="S52" s="305" t="s">
        <v>238</v>
      </c>
      <c r="T52" s="305" t="s">
        <v>238</v>
      </c>
      <c r="U52" s="305" t="s">
        <v>238</v>
      </c>
      <c r="V52" s="305" t="s">
        <v>238</v>
      </c>
      <c r="W52" s="305" t="s">
        <v>238</v>
      </c>
      <c r="X52" s="305" t="s">
        <v>238</v>
      </c>
      <c r="Y52" s="305" t="s">
        <v>238</v>
      </c>
      <c r="Z52" s="305" t="s">
        <v>238</v>
      </c>
      <c r="AA52" s="9"/>
      <c r="AB52" s="10"/>
      <c r="AC52" s="10"/>
      <c r="AD52" s="10"/>
      <c r="AE52" s="138"/>
      <c r="AF52" s="306" t="s">
        <v>238</v>
      </c>
      <c r="AG52" s="306" t="s">
        <v>238</v>
      </c>
      <c r="AH52" s="306" t="s">
        <v>863</v>
      </c>
      <c r="AI52" s="306" t="s">
        <v>863</v>
      </c>
      <c r="AJ52" s="306" t="s">
        <v>863</v>
      </c>
      <c r="AK52" s="108">
        <v>8</v>
      </c>
      <c r="AL52" s="108">
        <v>9</v>
      </c>
      <c r="AM52" s="108">
        <v>7</v>
      </c>
      <c r="AN52" s="115">
        <f t="shared" si="6"/>
        <v>8.5</v>
      </c>
      <c r="AO52" s="11"/>
      <c r="AP52" s="11"/>
      <c r="AQ52" s="113">
        <f t="shared" si="7"/>
        <v>0</v>
      </c>
      <c r="AR52" s="55" t="str">
        <f t="shared" si="8"/>
        <v>SIM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1</v>
      </c>
      <c r="BD52" s="76">
        <f t="shared" si="12"/>
        <v>16</v>
      </c>
      <c r="BE52" s="76">
        <v>16</v>
      </c>
    </row>
    <row r="53" spans="1:57" x14ac:dyDescent="0.2">
      <c r="A53" s="35" t="str">
        <f t="shared" si="4"/>
        <v>SIM</v>
      </c>
      <c r="B53" s="36" t="str">
        <f t="shared" si="0"/>
        <v>SIM</v>
      </c>
      <c r="C53" s="37" t="str">
        <f t="shared" si="1"/>
        <v>NÃO</v>
      </c>
      <c r="D53" s="37" t="str">
        <f t="shared" si="2"/>
        <v>SIM</v>
      </c>
      <c r="E53" s="38" t="str">
        <f t="shared" si="3"/>
        <v>NÃO</v>
      </c>
      <c r="F53" s="75" t="str">
        <f t="shared" si="5"/>
        <v>SIM</v>
      </c>
      <c r="G53" s="4" t="str">
        <f>Inscrição!R139</f>
        <v>Jessica Costa Lopes</v>
      </c>
      <c r="H53" s="39"/>
      <c r="I53" s="135" t="str">
        <f>Inscrição!BG139</f>
        <v>SIM</v>
      </c>
      <c r="J53" s="305" t="s">
        <v>863</v>
      </c>
      <c r="K53" s="305" t="s">
        <v>863</v>
      </c>
      <c r="L53" s="305" t="s">
        <v>863</v>
      </c>
      <c r="M53" s="305" t="s">
        <v>863</v>
      </c>
      <c r="N53" s="305" t="s">
        <v>863</v>
      </c>
      <c r="O53" s="305" t="s">
        <v>863</v>
      </c>
      <c r="P53" s="305" t="s">
        <v>863</v>
      </c>
      <c r="Q53" s="305" t="s">
        <v>863</v>
      </c>
      <c r="R53" s="305" t="s">
        <v>863</v>
      </c>
      <c r="S53" s="305" t="s">
        <v>863</v>
      </c>
      <c r="T53" s="305" t="s">
        <v>863</v>
      </c>
      <c r="U53" s="305" t="s">
        <v>863</v>
      </c>
      <c r="V53" s="305" t="s">
        <v>863</v>
      </c>
      <c r="W53" s="305" t="s">
        <v>863</v>
      </c>
      <c r="X53" s="305" t="s">
        <v>863</v>
      </c>
      <c r="Y53" s="305" t="s">
        <v>863</v>
      </c>
      <c r="Z53" s="305" t="s">
        <v>863</v>
      </c>
      <c r="AA53" s="9"/>
      <c r="AB53" s="10"/>
      <c r="AC53" s="10"/>
      <c r="AD53" s="10"/>
      <c r="AE53" s="138"/>
      <c r="AF53" s="306" t="s">
        <v>238</v>
      </c>
      <c r="AG53" s="306" t="s">
        <v>238</v>
      </c>
      <c r="AH53" s="306" t="s">
        <v>863</v>
      </c>
      <c r="AI53" s="306" t="s">
        <v>863</v>
      </c>
      <c r="AJ53" s="306" t="s">
        <v>863</v>
      </c>
      <c r="AK53" s="108">
        <v>9</v>
      </c>
      <c r="AL53" s="108">
        <v>9</v>
      </c>
      <c r="AM53" s="108">
        <v>8</v>
      </c>
      <c r="AN53" s="115">
        <f t="shared" si="6"/>
        <v>9</v>
      </c>
      <c r="AO53" s="11"/>
      <c r="AP53" s="11"/>
      <c r="AQ53" s="113">
        <f t="shared" si="7"/>
        <v>16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SIM</v>
      </c>
      <c r="B54" s="36" t="str">
        <f t="shared" si="0"/>
        <v>SIM</v>
      </c>
      <c r="C54" s="37" t="str">
        <f t="shared" si="1"/>
        <v>NÃO</v>
      </c>
      <c r="D54" s="37" t="str">
        <f t="shared" si="2"/>
        <v>SIM</v>
      </c>
      <c r="E54" s="38" t="str">
        <f t="shared" si="3"/>
        <v>NÃO</v>
      </c>
      <c r="F54" s="75" t="str">
        <f t="shared" si="5"/>
        <v>SIM</v>
      </c>
      <c r="G54" s="4" t="str">
        <f>Inscrição!R140</f>
        <v>Cecilia Almeida  de Castro</v>
      </c>
      <c r="H54" s="39"/>
      <c r="I54" s="135" t="str">
        <f>Inscrição!BG140</f>
        <v>SIM</v>
      </c>
      <c r="J54" s="305" t="s">
        <v>863</v>
      </c>
      <c r="K54" s="305" t="s">
        <v>863</v>
      </c>
      <c r="L54" s="305" t="s">
        <v>863</v>
      </c>
      <c r="M54" s="305" t="s">
        <v>863</v>
      </c>
      <c r="N54" s="305" t="s">
        <v>863</v>
      </c>
      <c r="O54" s="305" t="s">
        <v>863</v>
      </c>
      <c r="P54" s="305" t="s">
        <v>863</v>
      </c>
      <c r="Q54" s="305" t="s">
        <v>863</v>
      </c>
      <c r="R54" s="305" t="s">
        <v>863</v>
      </c>
      <c r="S54" s="305" t="s">
        <v>863</v>
      </c>
      <c r="T54" s="305" t="s">
        <v>863</v>
      </c>
      <c r="U54" s="305" t="s">
        <v>863</v>
      </c>
      <c r="V54" s="305" t="s">
        <v>863</v>
      </c>
      <c r="W54" s="305" t="s">
        <v>863</v>
      </c>
      <c r="X54" s="305" t="s">
        <v>863</v>
      </c>
      <c r="Y54" s="305" t="s">
        <v>863</v>
      </c>
      <c r="Z54" s="305" t="s">
        <v>863</v>
      </c>
      <c r="AA54" s="9"/>
      <c r="AB54" s="10"/>
      <c r="AC54" s="10"/>
      <c r="AD54" s="10"/>
      <c r="AE54" s="138"/>
      <c r="AF54" s="306" t="s">
        <v>238</v>
      </c>
      <c r="AG54" s="306" t="s">
        <v>238</v>
      </c>
      <c r="AH54" s="306" t="s">
        <v>863</v>
      </c>
      <c r="AI54" s="306" t="s">
        <v>863</v>
      </c>
      <c r="AJ54" s="306" t="s">
        <v>863</v>
      </c>
      <c r="AK54" s="108">
        <v>8</v>
      </c>
      <c r="AL54" s="108">
        <v>9</v>
      </c>
      <c r="AM54" s="108">
        <v>7</v>
      </c>
      <c r="AN54" s="115">
        <f t="shared" si="6"/>
        <v>8.5</v>
      </c>
      <c r="AO54" s="11"/>
      <c r="AP54" s="11"/>
      <c r="AQ54" s="113">
        <f t="shared" si="7"/>
        <v>16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25</v>
      </c>
      <c r="B55" s="41">
        <f t="shared" si="13"/>
        <v>23</v>
      </c>
      <c r="C55" s="41">
        <f t="shared" si="13"/>
        <v>2</v>
      </c>
      <c r="D55" s="41">
        <f t="shared" si="13"/>
        <v>23</v>
      </c>
      <c r="E55" s="41">
        <f t="shared" si="13"/>
        <v>0</v>
      </c>
      <c r="F55" s="41">
        <f t="shared" si="13"/>
        <v>23</v>
      </c>
      <c r="G55" s="5" t="s">
        <v>54</v>
      </c>
      <c r="H55" s="53">
        <f>J72</f>
        <v>0</v>
      </c>
      <c r="I55" s="53"/>
      <c r="J55" s="58">
        <f>COUNTIF(J30:J54,"SIM")</f>
        <v>23</v>
      </c>
      <c r="K55" s="58">
        <f t="shared" ref="K55:Y55" si="14">COUNTIF(K30:K54,"SIM")</f>
        <v>22</v>
      </c>
      <c r="L55" s="58">
        <f t="shared" si="14"/>
        <v>23</v>
      </c>
      <c r="M55" s="58">
        <f t="shared" si="14"/>
        <v>23</v>
      </c>
      <c r="N55" s="58">
        <f t="shared" si="14"/>
        <v>21</v>
      </c>
      <c r="O55" s="58">
        <f t="shared" si="14"/>
        <v>23</v>
      </c>
      <c r="P55" s="58">
        <f t="shared" si="14"/>
        <v>18</v>
      </c>
      <c r="Q55" s="58">
        <f t="shared" si="14"/>
        <v>23</v>
      </c>
      <c r="R55" s="58">
        <f t="shared" si="14"/>
        <v>23</v>
      </c>
      <c r="S55" s="58">
        <f t="shared" si="14"/>
        <v>23</v>
      </c>
      <c r="T55" s="58">
        <f t="shared" si="14"/>
        <v>21</v>
      </c>
      <c r="U55" s="58">
        <f t="shared" si="14"/>
        <v>23</v>
      </c>
      <c r="V55" s="58">
        <f t="shared" si="14"/>
        <v>19</v>
      </c>
      <c r="W55" s="58">
        <f t="shared" si="14"/>
        <v>22</v>
      </c>
      <c r="X55" s="58">
        <f t="shared" si="14"/>
        <v>20</v>
      </c>
      <c r="Y55" s="58">
        <f t="shared" si="14"/>
        <v>21</v>
      </c>
      <c r="Z55" s="59">
        <f t="shared" ref="Z55:AJ55" si="15">COUNTIF(Z30:Z54,"SIM")</f>
        <v>23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25</v>
      </c>
      <c r="AI55" s="139">
        <f t="shared" si="15"/>
        <v>25</v>
      </c>
      <c r="AJ55" s="139">
        <f t="shared" si="15"/>
        <v>25</v>
      </c>
      <c r="AK55" s="109">
        <f>IFERROR(AVERAGE(AK30:AK54),"")</f>
        <v>8.1999999999999993</v>
      </c>
      <c r="AL55" s="109">
        <f t="shared" ref="AL55:AN55" si="16">IFERROR(AVERAGE(AL30:AL54),"")</f>
        <v>8.8800000000000008</v>
      </c>
      <c r="AM55" s="109">
        <f t="shared" si="16"/>
        <v>8.08</v>
      </c>
      <c r="AN55" s="109">
        <f t="shared" si="16"/>
        <v>8.5399999999999991</v>
      </c>
      <c r="AO55" s="61">
        <f>SUM(AO30:AO54)</f>
        <v>0</v>
      </c>
      <c r="AP55" s="61"/>
      <c r="AQ55" s="114"/>
      <c r="AR55" s="55">
        <f>COUNTIF(AR30:AR54,"SIM")</f>
        <v>2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0.13</v>
      </c>
    </row>
    <row r="56" spans="1:57" x14ac:dyDescent="0.2">
      <c r="A56" s="62"/>
      <c r="B56" s="62"/>
      <c r="C56" s="63"/>
      <c r="D56" s="63"/>
      <c r="E56" s="63"/>
      <c r="F56" s="63"/>
      <c r="G56" s="64"/>
      <c r="H56" s="64"/>
      <c r="I56" s="64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7"/>
      <c r="AR56" s="67"/>
      <c r="AS56" s="67"/>
      <c r="AT56" s="67"/>
      <c r="AU56" s="67"/>
      <c r="AV56" s="67"/>
      <c r="AW56" s="67"/>
      <c r="AX56" s="68"/>
      <c r="AY56" s="69"/>
      <c r="AZ56" s="69"/>
      <c r="BA56" s="69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60" s="99" customFormat="1" x14ac:dyDescent="0.2">
      <c r="C74" s="102"/>
      <c r="D74" s="102"/>
      <c r="E74" s="102"/>
      <c r="F74" s="102"/>
      <c r="H74" s="104"/>
      <c r="I74" s="104"/>
      <c r="AB74" s="43"/>
      <c r="AC74" s="43"/>
      <c r="AD74" s="43"/>
      <c r="AE74" s="43"/>
      <c r="AF74" s="43"/>
      <c r="AG74" s="43"/>
      <c r="AH74" s="43"/>
      <c r="AI74" s="43"/>
      <c r="AJ74" s="43"/>
      <c r="AQ74" s="100"/>
      <c r="AR74" s="100"/>
      <c r="AS74" s="100"/>
      <c r="AT74" s="100"/>
      <c r="AU74" s="100"/>
      <c r="AV74" s="100"/>
      <c r="AW74" s="100"/>
      <c r="BH74" s="43"/>
    </row>
    <row r="75" spans="3:60" s="99" customFormat="1" x14ac:dyDescent="0.2">
      <c r="C75" s="102"/>
      <c r="D75" s="102"/>
      <c r="E75" s="102"/>
      <c r="F75" s="102"/>
      <c r="H75" s="104"/>
      <c r="I75" s="104"/>
      <c r="AB75" s="43"/>
      <c r="AC75" s="43"/>
      <c r="AD75" s="43"/>
      <c r="AE75" s="43"/>
      <c r="AF75" s="43"/>
      <c r="AG75" s="43"/>
      <c r="AH75" s="43"/>
      <c r="AI75" s="43"/>
      <c r="AJ75" s="43"/>
      <c r="AQ75" s="100"/>
      <c r="AR75" s="21"/>
      <c r="AS75" s="21"/>
      <c r="AT75" s="21"/>
      <c r="AU75" s="100"/>
      <c r="AV75" s="100"/>
      <c r="AW75" s="100"/>
      <c r="BH75" s="43"/>
    </row>
    <row r="76" spans="3:60" s="99" customFormat="1" x14ac:dyDescent="0.2">
      <c r="C76" s="102"/>
      <c r="D76" s="102"/>
      <c r="E76" s="102"/>
      <c r="F76" s="102"/>
      <c r="H76" s="43"/>
      <c r="I76" s="43"/>
      <c r="AB76" s="43"/>
      <c r="AC76" s="43"/>
      <c r="AD76" s="43"/>
      <c r="AE76" s="43"/>
      <c r="AF76" s="43"/>
      <c r="AG76" s="43"/>
      <c r="AH76" s="43"/>
      <c r="AI76" s="43"/>
      <c r="AJ76" s="43"/>
      <c r="AQ76" s="100"/>
      <c r="AR76" s="21"/>
      <c r="AS76" s="21"/>
      <c r="AT76" s="21"/>
      <c r="AU76" s="100"/>
      <c r="AV76" s="100"/>
      <c r="AW76" s="100"/>
      <c r="BH76" s="43"/>
    </row>
    <row r="77" spans="3:60" s="99" customFormat="1" x14ac:dyDescent="0.2">
      <c r="C77" s="102"/>
      <c r="D77" s="102"/>
      <c r="E77" s="102"/>
      <c r="F77" s="102"/>
      <c r="H77" s="43"/>
      <c r="I77" s="43"/>
      <c r="AB77" s="43"/>
      <c r="AC77" s="43"/>
      <c r="AD77" s="43"/>
      <c r="AE77" s="43"/>
      <c r="AF77" s="43"/>
      <c r="AG77" s="43"/>
      <c r="AH77" s="43"/>
      <c r="AI77" s="43"/>
      <c r="AJ77" s="43"/>
      <c r="AQ77" s="100"/>
      <c r="AR77" s="21"/>
      <c r="AS77" s="21"/>
      <c r="AT77" s="21"/>
      <c r="AU77" s="100"/>
      <c r="AV77" s="100"/>
      <c r="AW77" s="100"/>
      <c r="BH77" s="43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1103" priority="354" stopIfTrue="1" operator="equal">
      <formula>"NÃO"</formula>
    </cfRule>
    <cfRule type="cellIs" dxfId="1102" priority="355" stopIfTrue="1" operator="equal">
      <formula>"SIM"</formula>
    </cfRule>
  </conditionalFormatting>
  <conditionalFormatting sqref="I30">
    <cfRule type="containsText" dxfId="1101" priority="303" stopIfTrue="1" operator="containsText" text="SIM">
      <formula>NOT(ISERROR(SEARCH("SIM",I30)))</formula>
    </cfRule>
  </conditionalFormatting>
  <conditionalFormatting sqref="I31">
    <cfRule type="containsText" dxfId="1100" priority="300" stopIfTrue="1" operator="containsText" text="SIM">
      <formula>NOT(ISERROR(SEARCH("SIM",I31)))</formula>
    </cfRule>
  </conditionalFormatting>
  <conditionalFormatting sqref="I32">
    <cfRule type="containsText" dxfId="1099" priority="299" stopIfTrue="1" operator="containsText" text="SIM">
      <formula>NOT(ISERROR(SEARCH("SIM",I32)))</formula>
    </cfRule>
  </conditionalFormatting>
  <conditionalFormatting sqref="I33">
    <cfRule type="containsText" dxfId="1098" priority="298" stopIfTrue="1" operator="containsText" text="SIM">
      <formula>NOT(ISERROR(SEARCH("SIM",I33)))</formula>
    </cfRule>
  </conditionalFormatting>
  <conditionalFormatting sqref="I34">
    <cfRule type="containsText" dxfId="1097" priority="297" stopIfTrue="1" operator="containsText" text="SIM">
      <formula>NOT(ISERROR(SEARCH("SIM",I34)))</formula>
    </cfRule>
  </conditionalFormatting>
  <conditionalFormatting sqref="I35">
    <cfRule type="containsText" dxfId="1096" priority="296" stopIfTrue="1" operator="containsText" text="SIM">
      <formula>NOT(ISERROR(SEARCH("SIM",I35)))</formula>
    </cfRule>
  </conditionalFormatting>
  <conditionalFormatting sqref="I36">
    <cfRule type="containsText" dxfId="1095" priority="295" stopIfTrue="1" operator="containsText" text="SIM">
      <formula>NOT(ISERROR(SEARCH("SIM",I36)))</formula>
    </cfRule>
  </conditionalFormatting>
  <conditionalFormatting sqref="I37">
    <cfRule type="containsText" dxfId="1094" priority="294" stopIfTrue="1" operator="containsText" text="SIM">
      <formula>NOT(ISERROR(SEARCH("SIM",I37)))</formula>
    </cfRule>
  </conditionalFormatting>
  <conditionalFormatting sqref="I38">
    <cfRule type="containsText" dxfId="1093" priority="293" stopIfTrue="1" operator="containsText" text="SIM">
      <formula>NOT(ISERROR(SEARCH("SIM",I38)))</formula>
    </cfRule>
  </conditionalFormatting>
  <conditionalFormatting sqref="I39">
    <cfRule type="containsText" dxfId="1092" priority="292" stopIfTrue="1" operator="containsText" text="SIM">
      <formula>NOT(ISERROR(SEARCH("SIM",I39)))</formula>
    </cfRule>
  </conditionalFormatting>
  <conditionalFormatting sqref="I40">
    <cfRule type="containsText" dxfId="1091" priority="291" stopIfTrue="1" operator="containsText" text="SIM">
      <formula>NOT(ISERROR(SEARCH("SIM",I40)))</formula>
    </cfRule>
  </conditionalFormatting>
  <conditionalFormatting sqref="I41">
    <cfRule type="containsText" dxfId="1090" priority="290" stopIfTrue="1" operator="containsText" text="SIM">
      <formula>NOT(ISERROR(SEARCH("SIM",I41)))</formula>
    </cfRule>
  </conditionalFormatting>
  <conditionalFormatting sqref="I42">
    <cfRule type="containsText" dxfId="1089" priority="289" stopIfTrue="1" operator="containsText" text="SIM">
      <formula>NOT(ISERROR(SEARCH("SIM",I42)))</formula>
    </cfRule>
  </conditionalFormatting>
  <conditionalFormatting sqref="I43">
    <cfRule type="containsText" dxfId="1088" priority="288" stopIfTrue="1" operator="containsText" text="SIM">
      <formula>NOT(ISERROR(SEARCH("SIM",I43)))</formula>
    </cfRule>
  </conditionalFormatting>
  <conditionalFormatting sqref="I44">
    <cfRule type="containsText" dxfId="1087" priority="287" stopIfTrue="1" operator="containsText" text="SIM">
      <formula>NOT(ISERROR(SEARCH("SIM",I44)))</formula>
    </cfRule>
  </conditionalFormatting>
  <conditionalFormatting sqref="I45">
    <cfRule type="containsText" dxfId="1086" priority="286" stopIfTrue="1" operator="containsText" text="SIM">
      <formula>NOT(ISERROR(SEARCH("SIM",I45)))</formula>
    </cfRule>
  </conditionalFormatting>
  <conditionalFormatting sqref="I46">
    <cfRule type="containsText" dxfId="1085" priority="285" stopIfTrue="1" operator="containsText" text="SIM">
      <formula>NOT(ISERROR(SEARCH("SIM",I46)))</formula>
    </cfRule>
  </conditionalFormatting>
  <conditionalFormatting sqref="I47">
    <cfRule type="containsText" dxfId="1084" priority="284" stopIfTrue="1" operator="containsText" text="SIM">
      <formula>NOT(ISERROR(SEARCH("SIM",I47)))</formula>
    </cfRule>
  </conditionalFormatting>
  <conditionalFormatting sqref="I48">
    <cfRule type="containsText" dxfId="1083" priority="283" stopIfTrue="1" operator="containsText" text="SIM">
      <formula>NOT(ISERROR(SEARCH("SIM",I48)))</formula>
    </cfRule>
  </conditionalFormatting>
  <conditionalFormatting sqref="I49">
    <cfRule type="containsText" dxfId="1082" priority="282" stopIfTrue="1" operator="containsText" text="SIM">
      <formula>NOT(ISERROR(SEARCH("SIM",I49)))</formula>
    </cfRule>
  </conditionalFormatting>
  <conditionalFormatting sqref="I50">
    <cfRule type="containsText" dxfId="1081" priority="281" stopIfTrue="1" operator="containsText" text="SIM">
      <formula>NOT(ISERROR(SEARCH("SIM",I50)))</formula>
    </cfRule>
  </conditionalFormatting>
  <conditionalFormatting sqref="I51">
    <cfRule type="containsText" dxfId="1080" priority="280" stopIfTrue="1" operator="containsText" text="SIM">
      <formula>NOT(ISERROR(SEARCH("SIM",I51)))</formula>
    </cfRule>
  </conditionalFormatting>
  <conditionalFormatting sqref="I52">
    <cfRule type="containsText" dxfId="1079" priority="279" stopIfTrue="1" operator="containsText" text="SIM">
      <formula>NOT(ISERROR(SEARCH("SIM",I52)))</formula>
    </cfRule>
  </conditionalFormatting>
  <conditionalFormatting sqref="I53">
    <cfRule type="containsText" dxfId="1078" priority="278" stopIfTrue="1" operator="containsText" text="SIM">
      <formula>NOT(ISERROR(SEARCH("SIM",I53)))</formula>
    </cfRule>
  </conditionalFormatting>
  <conditionalFormatting sqref="I54">
    <cfRule type="containsText" dxfId="1077" priority="277" stopIfTrue="1" operator="containsText" text="SIM">
      <formula>NOT(ISERROR(SEARCH("SIM",I54)))</formula>
    </cfRule>
  </conditionalFormatting>
  <conditionalFormatting sqref="A30:F54 H30:H54">
    <cfRule type="expression" dxfId="1076" priority="369" stopIfTrue="1">
      <formula>_xludf.sum($J$30:$Y$30)&gt;11</formula>
    </cfRule>
  </conditionalFormatting>
  <conditionalFormatting sqref="G30">
    <cfRule type="expression" dxfId="1075" priority="196">
      <formula>E30="SIM"</formula>
    </cfRule>
    <cfRule type="expression" dxfId="1074" priority="197">
      <formula>C30="SIM"</formula>
    </cfRule>
    <cfRule type="expression" dxfId="1073" priority="198">
      <formula>I30="SIM"</formula>
    </cfRule>
  </conditionalFormatting>
  <conditionalFormatting sqref="G31">
    <cfRule type="expression" dxfId="1072" priority="193">
      <formula>E31="SIM"</formula>
    </cfRule>
    <cfRule type="expression" dxfId="1071" priority="194">
      <formula>C31="SIM"</formula>
    </cfRule>
    <cfRule type="expression" dxfId="1070" priority="195">
      <formula>I31="SIM"</formula>
    </cfRule>
  </conditionalFormatting>
  <conditionalFormatting sqref="G32">
    <cfRule type="expression" dxfId="1069" priority="190">
      <formula>E32="SIM"</formula>
    </cfRule>
    <cfRule type="expression" dxfId="1068" priority="191">
      <formula>C32="SIM"</formula>
    </cfRule>
    <cfRule type="expression" dxfId="1067" priority="192">
      <formula>I32="SIM"</formula>
    </cfRule>
  </conditionalFormatting>
  <conditionalFormatting sqref="G33">
    <cfRule type="expression" dxfId="1066" priority="187">
      <formula>E33="SIM"</formula>
    </cfRule>
    <cfRule type="expression" dxfId="1065" priority="188">
      <formula>C33="SIM"</formula>
    </cfRule>
    <cfRule type="expression" dxfId="1064" priority="189">
      <formula>I33="SIM"</formula>
    </cfRule>
  </conditionalFormatting>
  <conditionalFormatting sqref="G34">
    <cfRule type="expression" dxfId="1063" priority="184">
      <formula>E34="SIM"</formula>
    </cfRule>
    <cfRule type="expression" dxfId="1062" priority="185">
      <formula>C34="SIM"</formula>
    </cfRule>
    <cfRule type="expression" dxfId="1061" priority="186">
      <formula>I34="SIM"</formula>
    </cfRule>
  </conditionalFormatting>
  <conditionalFormatting sqref="G35">
    <cfRule type="expression" dxfId="1060" priority="181">
      <formula>E35="SIM"</formula>
    </cfRule>
    <cfRule type="expression" dxfId="1059" priority="182">
      <formula>C35="SIM"</formula>
    </cfRule>
    <cfRule type="expression" dxfId="1058" priority="183">
      <formula>I35="SIM"</formula>
    </cfRule>
  </conditionalFormatting>
  <conditionalFormatting sqref="G36">
    <cfRule type="expression" dxfId="1057" priority="178">
      <formula>E36="SIM"</formula>
    </cfRule>
    <cfRule type="expression" dxfId="1056" priority="179">
      <formula>C36="SIM"</formula>
    </cfRule>
    <cfRule type="expression" dxfId="1055" priority="180">
      <formula>I36="SIM"</formula>
    </cfRule>
  </conditionalFormatting>
  <conditionalFormatting sqref="G37">
    <cfRule type="expression" dxfId="1054" priority="175">
      <formula>E37="SIM"</formula>
    </cfRule>
    <cfRule type="expression" dxfId="1053" priority="176">
      <formula>C37="SIM"</formula>
    </cfRule>
    <cfRule type="expression" dxfId="1052" priority="177">
      <formula>I37="SIM"</formula>
    </cfRule>
  </conditionalFormatting>
  <conditionalFormatting sqref="G38">
    <cfRule type="expression" dxfId="1051" priority="172">
      <formula>E38="SIM"</formula>
    </cfRule>
    <cfRule type="expression" dxfId="1050" priority="173">
      <formula>C38="SIM"</formula>
    </cfRule>
    <cfRule type="expression" dxfId="1049" priority="174">
      <formula>I38="SIM"</formula>
    </cfRule>
  </conditionalFormatting>
  <conditionalFormatting sqref="G39">
    <cfRule type="expression" dxfId="1048" priority="169">
      <formula>E39="SIM"</formula>
    </cfRule>
    <cfRule type="expression" dxfId="1047" priority="170">
      <formula>C39="SIM"</formula>
    </cfRule>
    <cfRule type="expression" dxfId="1046" priority="171">
      <formula>I39="SIM"</formula>
    </cfRule>
  </conditionalFormatting>
  <conditionalFormatting sqref="G40">
    <cfRule type="expression" dxfId="1045" priority="166">
      <formula>E40="SIM"</formula>
    </cfRule>
    <cfRule type="expression" dxfId="1044" priority="167">
      <formula>C40="SIM"</formula>
    </cfRule>
    <cfRule type="expression" dxfId="1043" priority="168">
      <formula>I40="SIM"</formula>
    </cfRule>
  </conditionalFormatting>
  <conditionalFormatting sqref="G41">
    <cfRule type="expression" dxfId="1042" priority="163">
      <formula>E41="SIM"</formula>
    </cfRule>
    <cfRule type="expression" dxfId="1041" priority="164">
      <formula>C41="SIM"</formula>
    </cfRule>
    <cfRule type="expression" dxfId="1040" priority="165">
      <formula>I41="SIM"</formula>
    </cfRule>
  </conditionalFormatting>
  <conditionalFormatting sqref="G42">
    <cfRule type="expression" dxfId="1039" priority="160">
      <formula>E42="SIM"</formula>
    </cfRule>
    <cfRule type="expression" dxfId="1038" priority="161">
      <formula>C42="SIM"</formula>
    </cfRule>
    <cfRule type="expression" dxfId="1037" priority="162">
      <formula>I42="SIM"</formula>
    </cfRule>
  </conditionalFormatting>
  <conditionalFormatting sqref="G43">
    <cfRule type="expression" dxfId="1036" priority="157">
      <formula>E43="SIM"</formula>
    </cfRule>
    <cfRule type="expression" dxfId="1035" priority="158">
      <formula>C43="SIM"</formula>
    </cfRule>
    <cfRule type="expression" dxfId="1034" priority="159">
      <formula>I43="SIM"</formula>
    </cfRule>
  </conditionalFormatting>
  <conditionalFormatting sqref="G44">
    <cfRule type="expression" dxfId="1033" priority="154">
      <formula>E44="SIM"</formula>
    </cfRule>
    <cfRule type="expression" dxfId="1032" priority="155">
      <formula>C44="SIM"</formula>
    </cfRule>
    <cfRule type="expression" dxfId="1031" priority="156">
      <formula>I44="SIM"</formula>
    </cfRule>
  </conditionalFormatting>
  <conditionalFormatting sqref="G45">
    <cfRule type="expression" dxfId="1030" priority="151">
      <formula>E45="SIM"</formula>
    </cfRule>
    <cfRule type="expression" dxfId="1029" priority="152">
      <formula>C45="SIM"</formula>
    </cfRule>
    <cfRule type="expression" dxfId="1028" priority="153">
      <formula>I45="SIM"</formula>
    </cfRule>
  </conditionalFormatting>
  <conditionalFormatting sqref="G46">
    <cfRule type="expression" dxfId="1027" priority="148">
      <formula>E46="SIM"</formula>
    </cfRule>
    <cfRule type="expression" dxfId="1026" priority="149">
      <formula>C46="SIM"</formula>
    </cfRule>
    <cfRule type="expression" dxfId="1025" priority="150">
      <formula>I46="SIM"</formula>
    </cfRule>
  </conditionalFormatting>
  <conditionalFormatting sqref="G47">
    <cfRule type="expression" dxfId="1024" priority="145">
      <formula>E47="SIM"</formula>
    </cfRule>
    <cfRule type="expression" dxfId="1023" priority="146">
      <formula>C47="SIM"</formula>
    </cfRule>
    <cfRule type="expression" dxfId="1022" priority="147">
      <formula>I47="SIM"</formula>
    </cfRule>
  </conditionalFormatting>
  <conditionalFormatting sqref="G48">
    <cfRule type="expression" dxfId="1021" priority="142">
      <formula>E48="SIM"</formula>
    </cfRule>
    <cfRule type="expression" dxfId="1020" priority="143">
      <formula>C48="SIM"</formula>
    </cfRule>
    <cfRule type="expression" dxfId="1019" priority="144">
      <formula>I48="SIM"</formula>
    </cfRule>
  </conditionalFormatting>
  <conditionalFormatting sqref="G49">
    <cfRule type="expression" dxfId="1018" priority="139">
      <formula>E49="SIM"</formula>
    </cfRule>
    <cfRule type="expression" dxfId="1017" priority="140">
      <formula>C49="SIM"</formula>
    </cfRule>
    <cfRule type="expression" dxfId="1016" priority="141">
      <formula>I49="SIM"</formula>
    </cfRule>
  </conditionalFormatting>
  <conditionalFormatting sqref="G50">
    <cfRule type="expression" dxfId="1015" priority="136">
      <formula>E50="SIM"</formula>
    </cfRule>
    <cfRule type="expression" dxfId="1014" priority="137">
      <formula>C50="SIM"</formula>
    </cfRule>
    <cfRule type="expression" dxfId="1013" priority="138">
      <formula>I50="SIM"</formula>
    </cfRule>
  </conditionalFormatting>
  <conditionalFormatting sqref="G51">
    <cfRule type="expression" dxfId="1012" priority="133">
      <formula>E51="SIM"</formula>
    </cfRule>
    <cfRule type="expression" dxfId="1011" priority="134">
      <formula>C51="SIM"</formula>
    </cfRule>
    <cfRule type="expression" dxfId="1010" priority="135">
      <formula>I51="SIM"</formula>
    </cfRule>
  </conditionalFormatting>
  <conditionalFormatting sqref="G52">
    <cfRule type="expression" dxfId="1009" priority="130">
      <formula>E52="SIM"</formula>
    </cfRule>
    <cfRule type="expression" dxfId="1008" priority="131">
      <formula>C52="SIM"</formula>
    </cfRule>
    <cfRule type="expression" dxfId="1007" priority="132">
      <formula>I52="SIM"</formula>
    </cfRule>
  </conditionalFormatting>
  <conditionalFormatting sqref="G53">
    <cfRule type="expression" dxfId="1006" priority="127">
      <formula>E53="SIM"</formula>
    </cfRule>
    <cfRule type="expression" dxfId="1005" priority="128">
      <formula>C53="SIM"</formula>
    </cfRule>
    <cfRule type="expression" dxfId="1004" priority="129">
      <formula>I53="SIM"</formula>
    </cfRule>
  </conditionalFormatting>
  <conditionalFormatting sqref="G54">
    <cfRule type="expression" dxfId="1003" priority="124">
      <formula>E54="SIM"</formula>
    </cfRule>
    <cfRule type="expression" dxfId="1002" priority="125">
      <formula>C54="SIM"</formula>
    </cfRule>
    <cfRule type="expression" dxfId="1001" priority="126">
      <formula>I54="SIM"</formula>
    </cfRule>
  </conditionalFormatting>
  <conditionalFormatting sqref="J30:J38 J40:J50 J52:J54">
    <cfRule type="containsText" dxfId="1000" priority="123" operator="containsText" text="NÃO">
      <formula>NOT(ISERROR(SEARCH("NÃO",J30)))</formula>
    </cfRule>
  </conditionalFormatting>
  <conditionalFormatting sqref="K30:K38 K40:K50 K52:K54">
    <cfRule type="containsText" dxfId="999" priority="122" operator="containsText" text="NÃO">
      <formula>NOT(ISERROR(SEARCH("NÃO",K30)))</formula>
    </cfRule>
  </conditionalFormatting>
  <conditionalFormatting sqref="L30:L38 L40:L50 L53:L54">
    <cfRule type="containsText" dxfId="998" priority="121" operator="containsText" text="NÃO">
      <formula>NOT(ISERROR(SEARCH("NÃO",L30)))</formula>
    </cfRule>
  </conditionalFormatting>
  <conditionalFormatting sqref="M30:M38 M40:M50 M53:M54">
    <cfRule type="containsText" dxfId="997" priority="120" operator="containsText" text="NÃO">
      <formula>NOT(ISERROR(SEARCH("NÃO",M30)))</formula>
    </cfRule>
  </conditionalFormatting>
  <conditionalFormatting sqref="N30:N38 N41:N42 N44:N50 N53:N54">
    <cfRule type="containsText" dxfId="996" priority="119" operator="containsText" text="NÃO">
      <formula>NOT(ISERROR(SEARCH("NÃO",N30)))</formula>
    </cfRule>
  </conditionalFormatting>
  <conditionalFormatting sqref="O30:O38 O40:O50 O53:O54">
    <cfRule type="containsText" dxfId="995" priority="118" operator="containsText" text="NÃO">
      <formula>NOT(ISERROR(SEARCH("NÃO",O30)))</formula>
    </cfRule>
  </conditionalFormatting>
  <conditionalFormatting sqref="P31:P34 P40:P44 P48:P50 P53:P54 P36:P38">
    <cfRule type="containsText" dxfId="994" priority="117" operator="containsText" text="NÃO">
      <formula>NOT(ISERROR(SEARCH("NÃO",P31)))</formula>
    </cfRule>
  </conditionalFormatting>
  <conditionalFormatting sqref="Q30:Q38 Q40:Q44 Q46:Q50 Q52:Q54">
    <cfRule type="containsText" dxfId="993" priority="116" operator="containsText" text="NÃO">
      <formula>NOT(ISERROR(SEARCH("NÃO",Q30)))</formula>
    </cfRule>
  </conditionalFormatting>
  <conditionalFormatting sqref="R30:R50 R53:R54">
    <cfRule type="containsText" dxfId="992" priority="115" operator="containsText" text="NÃO">
      <formula>NOT(ISERROR(SEARCH("NÃO",R30)))</formula>
    </cfRule>
  </conditionalFormatting>
  <conditionalFormatting sqref="Q39">
    <cfRule type="containsText" dxfId="991" priority="113" operator="containsText" text="NÃO">
      <formula>NOT(ISERROR(SEARCH("NÃO",Q39)))</formula>
    </cfRule>
  </conditionalFormatting>
  <conditionalFormatting sqref="P39">
    <cfRule type="containsText" dxfId="990" priority="112" operator="containsText" text="NÃO">
      <formula>NOT(ISERROR(SEARCH("NÃO",P39)))</formula>
    </cfRule>
  </conditionalFormatting>
  <conditionalFormatting sqref="O39">
    <cfRule type="containsText" dxfId="989" priority="111" operator="containsText" text="NÃO">
      <formula>NOT(ISERROR(SEARCH("NÃO",O39)))</formula>
    </cfRule>
  </conditionalFormatting>
  <conditionalFormatting sqref="N39">
    <cfRule type="containsText" dxfId="988" priority="110" operator="containsText" text="NÃO">
      <formula>NOT(ISERROR(SEARCH("NÃO",N39)))</formula>
    </cfRule>
  </conditionalFormatting>
  <conditionalFormatting sqref="M39">
    <cfRule type="containsText" dxfId="987" priority="109" operator="containsText" text="NÃO">
      <formula>NOT(ISERROR(SEARCH("NÃO",M39)))</formula>
    </cfRule>
  </conditionalFormatting>
  <conditionalFormatting sqref="L39">
    <cfRule type="containsText" dxfId="986" priority="108" operator="containsText" text="NÃO">
      <formula>NOT(ISERROR(SEARCH("NÃO",L39)))</formula>
    </cfRule>
  </conditionalFormatting>
  <conditionalFormatting sqref="K39">
    <cfRule type="containsText" dxfId="985" priority="107" operator="containsText" text="NÃO">
      <formula>NOT(ISERROR(SEARCH("NÃO",K39)))</formula>
    </cfRule>
  </conditionalFormatting>
  <conditionalFormatting sqref="J39">
    <cfRule type="containsText" dxfId="984" priority="106" operator="containsText" text="NÃO">
      <formula>NOT(ISERROR(SEARCH("NÃO",J39)))</formula>
    </cfRule>
  </conditionalFormatting>
  <conditionalFormatting sqref="N40">
    <cfRule type="containsText" dxfId="983" priority="105" operator="containsText" text="NÃO">
      <formula>NOT(ISERROR(SEARCH("NÃO",N40)))</formula>
    </cfRule>
  </conditionalFormatting>
  <conditionalFormatting sqref="P47">
    <cfRule type="containsText" dxfId="982" priority="70" operator="containsText" text="NÃO">
      <formula>NOT(ISERROR(SEARCH("NÃO",P47)))</formula>
    </cfRule>
  </conditionalFormatting>
  <conditionalFormatting sqref="Q45">
    <cfRule type="containsText" dxfId="981" priority="103" operator="containsText" text="NÃO">
      <formula>NOT(ISERROR(SEARCH("NÃO",Q45)))</formula>
    </cfRule>
  </conditionalFormatting>
  <conditionalFormatting sqref="P45">
    <cfRule type="containsText" dxfId="980" priority="102" operator="containsText" text="NÃO">
      <formula>NOT(ISERROR(SEARCH("NÃO",P45)))</formula>
    </cfRule>
  </conditionalFormatting>
  <conditionalFormatting sqref="P46">
    <cfRule type="containsText" dxfId="979" priority="101" operator="containsText" text="NÃO">
      <formula>NOT(ISERROR(SEARCH("NÃO",P46)))</formula>
    </cfRule>
  </conditionalFormatting>
  <conditionalFormatting sqref="N43">
    <cfRule type="containsText" dxfId="978" priority="100" operator="containsText" text="NÃO">
      <formula>NOT(ISERROR(SEARCH("NÃO",N43)))</formula>
    </cfRule>
  </conditionalFormatting>
  <conditionalFormatting sqref="L52">
    <cfRule type="containsText" dxfId="977" priority="99" operator="containsText" text="NÃO">
      <formula>NOT(ISERROR(SEARCH("NÃO",L52)))</formula>
    </cfRule>
  </conditionalFormatting>
  <conditionalFormatting sqref="M52">
    <cfRule type="containsText" dxfId="976" priority="98" operator="containsText" text="NÃO">
      <formula>NOT(ISERROR(SEARCH("NÃO",M52)))</formula>
    </cfRule>
  </conditionalFormatting>
  <conditionalFormatting sqref="N52">
    <cfRule type="containsText" dxfId="975" priority="97" operator="containsText" text="NÃO">
      <formula>NOT(ISERROR(SEARCH("NÃO",N52)))</formula>
    </cfRule>
  </conditionalFormatting>
  <conditionalFormatting sqref="O52">
    <cfRule type="containsText" dxfId="974" priority="96" operator="containsText" text="NÃO">
      <formula>NOT(ISERROR(SEARCH("NÃO",O52)))</formula>
    </cfRule>
  </conditionalFormatting>
  <conditionalFormatting sqref="P52">
    <cfRule type="containsText" dxfId="973" priority="95" operator="containsText" text="NÃO">
      <formula>NOT(ISERROR(SEARCH("NÃO",P52)))</formula>
    </cfRule>
  </conditionalFormatting>
  <conditionalFormatting sqref="O52">
    <cfRule type="containsText" dxfId="972" priority="94" operator="containsText" text="NÃO">
      <formula>NOT(ISERROR(SEARCH("NÃO",O52)))</formula>
    </cfRule>
  </conditionalFormatting>
  <conditionalFormatting sqref="J52">
    <cfRule type="containsText" dxfId="971" priority="93" operator="containsText" text="NÃO">
      <formula>NOT(ISERROR(SEARCH("NÃO",J52)))</formula>
    </cfRule>
  </conditionalFormatting>
  <conditionalFormatting sqref="K52">
    <cfRule type="containsText" dxfId="970" priority="92" operator="containsText" text="NÃO">
      <formula>NOT(ISERROR(SEARCH("NÃO",K52)))</formula>
    </cfRule>
  </conditionalFormatting>
  <conditionalFormatting sqref="L52">
    <cfRule type="containsText" dxfId="969" priority="91" operator="containsText" text="NÃO">
      <formula>NOT(ISERROR(SEARCH("NÃO",L52)))</formula>
    </cfRule>
  </conditionalFormatting>
  <conditionalFormatting sqref="M52">
    <cfRule type="containsText" dxfId="968" priority="90" operator="containsText" text="NÃO">
      <formula>NOT(ISERROR(SEARCH("NÃO",M52)))</formula>
    </cfRule>
  </conditionalFormatting>
  <conditionalFormatting sqref="N52">
    <cfRule type="containsText" dxfId="967" priority="89" operator="containsText" text="NÃO">
      <formula>NOT(ISERROR(SEARCH("NÃO",N52)))</formula>
    </cfRule>
  </conditionalFormatting>
  <conditionalFormatting sqref="R52">
    <cfRule type="containsText" dxfId="966" priority="88" operator="containsText" text="NÃO">
      <formula>NOT(ISERROR(SEARCH("NÃO",R52)))</formula>
    </cfRule>
  </conditionalFormatting>
  <conditionalFormatting sqref="J51">
    <cfRule type="containsText" dxfId="965" priority="87" operator="containsText" text="NÃO">
      <formula>NOT(ISERROR(SEARCH("NÃO",J51)))</formula>
    </cfRule>
  </conditionalFormatting>
  <conditionalFormatting sqref="K51">
    <cfRule type="containsText" dxfId="964" priority="86" operator="containsText" text="NÃO">
      <formula>NOT(ISERROR(SEARCH("NÃO",K51)))</formula>
    </cfRule>
  </conditionalFormatting>
  <conditionalFormatting sqref="Q51">
    <cfRule type="containsText" dxfId="963" priority="85" operator="containsText" text="NÃO">
      <formula>NOT(ISERROR(SEARCH("NÃO",Q51)))</formula>
    </cfRule>
  </conditionalFormatting>
  <conditionalFormatting sqref="L51">
    <cfRule type="containsText" dxfId="962" priority="84" operator="containsText" text="NÃO">
      <formula>NOT(ISERROR(SEARCH("NÃO",L51)))</formula>
    </cfRule>
  </conditionalFormatting>
  <conditionalFormatting sqref="M51">
    <cfRule type="containsText" dxfId="961" priority="83" operator="containsText" text="NÃO">
      <formula>NOT(ISERROR(SEARCH("NÃO",M51)))</formula>
    </cfRule>
  </conditionalFormatting>
  <conditionalFormatting sqref="N51">
    <cfRule type="containsText" dxfId="960" priority="82" operator="containsText" text="NÃO">
      <formula>NOT(ISERROR(SEARCH("NÃO",N51)))</formula>
    </cfRule>
  </conditionalFormatting>
  <conditionalFormatting sqref="O51">
    <cfRule type="containsText" dxfId="959" priority="81" operator="containsText" text="NÃO">
      <formula>NOT(ISERROR(SEARCH("NÃO",O51)))</formula>
    </cfRule>
  </conditionalFormatting>
  <conditionalFormatting sqref="P51">
    <cfRule type="containsText" dxfId="958" priority="80" operator="containsText" text="NÃO">
      <formula>NOT(ISERROR(SEARCH("NÃO",P51)))</formula>
    </cfRule>
  </conditionalFormatting>
  <conditionalFormatting sqref="O51">
    <cfRule type="containsText" dxfId="957" priority="79" operator="containsText" text="NÃO">
      <formula>NOT(ISERROR(SEARCH("NÃO",O51)))</formula>
    </cfRule>
  </conditionalFormatting>
  <conditionalFormatting sqref="J51">
    <cfRule type="containsText" dxfId="956" priority="78" operator="containsText" text="NÃO">
      <formula>NOT(ISERROR(SEARCH("NÃO",J51)))</formula>
    </cfRule>
  </conditionalFormatting>
  <conditionalFormatting sqref="K51">
    <cfRule type="containsText" dxfId="955" priority="77" operator="containsText" text="NÃO">
      <formula>NOT(ISERROR(SEARCH("NÃO",K51)))</formula>
    </cfRule>
  </conditionalFormatting>
  <conditionalFormatting sqref="L51">
    <cfRule type="containsText" dxfId="954" priority="76" operator="containsText" text="NÃO">
      <formula>NOT(ISERROR(SEARCH("NÃO",L51)))</formula>
    </cfRule>
  </conditionalFormatting>
  <conditionalFormatting sqref="M51">
    <cfRule type="containsText" dxfId="953" priority="75" operator="containsText" text="NÃO">
      <formula>NOT(ISERROR(SEARCH("NÃO",M51)))</formula>
    </cfRule>
  </conditionalFormatting>
  <conditionalFormatting sqref="N51">
    <cfRule type="containsText" dxfId="952" priority="74" operator="containsText" text="NÃO">
      <formula>NOT(ISERROR(SEARCH("NÃO",N51)))</formula>
    </cfRule>
  </conditionalFormatting>
  <conditionalFormatting sqref="R51">
    <cfRule type="containsText" dxfId="951" priority="73" operator="containsText" text="NÃO">
      <formula>NOT(ISERROR(SEARCH("NÃO",R51)))</formula>
    </cfRule>
  </conditionalFormatting>
  <conditionalFormatting sqref="P30">
    <cfRule type="containsText" dxfId="950" priority="72" operator="containsText" text="NÃO">
      <formula>NOT(ISERROR(SEARCH("NÃO",P30)))</formula>
    </cfRule>
  </conditionalFormatting>
  <conditionalFormatting sqref="P35">
    <cfRule type="containsText" dxfId="949" priority="71" operator="containsText" text="NÃO">
      <formula>NOT(ISERROR(SEARCH("NÃO",P35)))</formula>
    </cfRule>
  </conditionalFormatting>
  <conditionalFormatting sqref="S30:S38 S40:S50 S52:S54">
    <cfRule type="containsText" dxfId="948" priority="69" operator="containsText" text="NÃO">
      <formula>NOT(ISERROR(SEARCH("NÃO",S30)))</formula>
    </cfRule>
  </conditionalFormatting>
  <conditionalFormatting sqref="S39">
    <cfRule type="containsText" dxfId="947" priority="68" operator="containsText" text="NÃO">
      <formula>NOT(ISERROR(SEARCH("NÃO",S39)))</formula>
    </cfRule>
  </conditionalFormatting>
  <conditionalFormatting sqref="S52">
    <cfRule type="containsText" dxfId="946" priority="67" operator="containsText" text="NÃO">
      <formula>NOT(ISERROR(SEARCH("NÃO",S52)))</formula>
    </cfRule>
  </conditionalFormatting>
  <conditionalFormatting sqref="S51">
    <cfRule type="containsText" dxfId="945" priority="66" operator="containsText" text="NÃO">
      <formula>NOT(ISERROR(SEARCH("NÃO",S51)))</formula>
    </cfRule>
  </conditionalFormatting>
  <conditionalFormatting sqref="S51">
    <cfRule type="containsText" dxfId="944" priority="65" operator="containsText" text="NÃO">
      <formula>NOT(ISERROR(SEARCH("NÃO",S51)))</formula>
    </cfRule>
  </conditionalFormatting>
  <conditionalFormatting sqref="T30:T31 T40:T45 T52:T54 T33:T38 T47:T50">
    <cfRule type="containsText" dxfId="943" priority="64" operator="containsText" text="NÃO">
      <formula>NOT(ISERROR(SEARCH("NÃO",T30)))</formula>
    </cfRule>
  </conditionalFormatting>
  <conditionalFormatting sqref="T39">
    <cfRule type="containsText" dxfId="942" priority="63" operator="containsText" text="NÃO">
      <formula>NOT(ISERROR(SEARCH("NÃO",T39)))</formula>
    </cfRule>
  </conditionalFormatting>
  <conditionalFormatting sqref="T52">
    <cfRule type="containsText" dxfId="941" priority="62" operator="containsText" text="NÃO">
      <formula>NOT(ISERROR(SEARCH("NÃO",T52)))</formula>
    </cfRule>
  </conditionalFormatting>
  <conditionalFormatting sqref="T51">
    <cfRule type="containsText" dxfId="940" priority="61" operator="containsText" text="NÃO">
      <formula>NOT(ISERROR(SEARCH("NÃO",T51)))</formula>
    </cfRule>
  </conditionalFormatting>
  <conditionalFormatting sqref="T51">
    <cfRule type="containsText" dxfId="939" priority="60" operator="containsText" text="NÃO">
      <formula>NOT(ISERROR(SEARCH("NÃO",T51)))</formula>
    </cfRule>
  </conditionalFormatting>
  <conditionalFormatting sqref="U30:U38 U40:U50 U52:U54">
    <cfRule type="containsText" dxfId="938" priority="59" operator="containsText" text="NÃO">
      <formula>NOT(ISERROR(SEARCH("NÃO",U30)))</formula>
    </cfRule>
  </conditionalFormatting>
  <conditionalFormatting sqref="U39">
    <cfRule type="containsText" dxfId="937" priority="58" operator="containsText" text="NÃO">
      <formula>NOT(ISERROR(SEARCH("NÃO",U39)))</formula>
    </cfRule>
  </conditionalFormatting>
  <conditionalFormatting sqref="U52">
    <cfRule type="containsText" dxfId="936" priority="57" operator="containsText" text="NÃO">
      <formula>NOT(ISERROR(SEARCH("NÃO",U52)))</formula>
    </cfRule>
  </conditionalFormatting>
  <conditionalFormatting sqref="U51">
    <cfRule type="containsText" dxfId="935" priority="56" operator="containsText" text="NÃO">
      <formula>NOT(ISERROR(SEARCH("NÃO",U51)))</formula>
    </cfRule>
  </conditionalFormatting>
  <conditionalFormatting sqref="U51">
    <cfRule type="containsText" dxfId="934" priority="55" operator="containsText" text="NÃO">
      <formula>NOT(ISERROR(SEARCH("NÃO",U51)))</formula>
    </cfRule>
  </conditionalFormatting>
  <conditionalFormatting sqref="V31:V32 V40 V52:V54 V45:V50 V42:V43 V34:V38">
    <cfRule type="containsText" dxfId="933" priority="54" operator="containsText" text="NÃO">
      <formula>NOT(ISERROR(SEARCH("NÃO",V31)))</formula>
    </cfRule>
  </conditionalFormatting>
  <conditionalFormatting sqref="V39">
    <cfRule type="containsText" dxfId="932" priority="53" operator="containsText" text="NÃO">
      <formula>NOT(ISERROR(SEARCH("NÃO",V39)))</formula>
    </cfRule>
  </conditionalFormatting>
  <conditionalFormatting sqref="V52">
    <cfRule type="containsText" dxfId="931" priority="52" operator="containsText" text="NÃO">
      <formula>NOT(ISERROR(SEARCH("NÃO",V52)))</formula>
    </cfRule>
  </conditionalFormatting>
  <conditionalFormatting sqref="V51">
    <cfRule type="containsText" dxfId="930" priority="51" operator="containsText" text="NÃO">
      <formula>NOT(ISERROR(SEARCH("NÃO",V51)))</formula>
    </cfRule>
  </conditionalFormatting>
  <conditionalFormatting sqref="V51">
    <cfRule type="containsText" dxfId="929" priority="50" operator="containsText" text="NÃO">
      <formula>NOT(ISERROR(SEARCH("NÃO",V51)))</formula>
    </cfRule>
  </conditionalFormatting>
  <conditionalFormatting sqref="W30:W38 W40:W45 W52:W54 W47:W50">
    <cfRule type="containsText" dxfId="928" priority="49" operator="containsText" text="NÃO">
      <formula>NOT(ISERROR(SEARCH("NÃO",W30)))</formula>
    </cfRule>
  </conditionalFormatting>
  <conditionalFormatting sqref="W39">
    <cfRule type="containsText" dxfId="927" priority="48" operator="containsText" text="NÃO">
      <formula>NOT(ISERROR(SEARCH("NÃO",W39)))</formula>
    </cfRule>
  </conditionalFormatting>
  <conditionalFormatting sqref="W52">
    <cfRule type="containsText" dxfId="926" priority="47" operator="containsText" text="NÃO">
      <formula>NOT(ISERROR(SEARCH("NÃO",W52)))</formula>
    </cfRule>
  </conditionalFormatting>
  <conditionalFormatting sqref="W51">
    <cfRule type="containsText" dxfId="925" priority="46" operator="containsText" text="NÃO">
      <formula>NOT(ISERROR(SEARCH("NÃO",W51)))</formula>
    </cfRule>
  </conditionalFormatting>
  <conditionalFormatting sqref="W51">
    <cfRule type="containsText" dxfId="924" priority="45" operator="containsText" text="NÃO">
      <formula>NOT(ISERROR(SEARCH("NÃO",W51)))</formula>
    </cfRule>
  </conditionalFormatting>
  <conditionalFormatting sqref="X30:X34 X41:X50 X52:X54 X36:X37">
    <cfRule type="containsText" dxfId="923" priority="44" operator="containsText" text="NÃO">
      <formula>NOT(ISERROR(SEARCH("NÃO",X30)))</formula>
    </cfRule>
  </conditionalFormatting>
  <conditionalFormatting sqref="X39">
    <cfRule type="containsText" dxfId="922" priority="43" operator="containsText" text="NÃO">
      <formula>NOT(ISERROR(SEARCH("NÃO",X39)))</formula>
    </cfRule>
  </conditionalFormatting>
  <conditionalFormatting sqref="X52">
    <cfRule type="containsText" dxfId="921" priority="42" operator="containsText" text="NÃO">
      <formula>NOT(ISERROR(SEARCH("NÃO",X52)))</formula>
    </cfRule>
  </conditionalFormatting>
  <conditionalFormatting sqref="X51">
    <cfRule type="containsText" dxfId="920" priority="41" operator="containsText" text="NÃO">
      <formula>NOT(ISERROR(SEARCH("NÃO",X51)))</formula>
    </cfRule>
  </conditionalFormatting>
  <conditionalFormatting sqref="X51">
    <cfRule type="containsText" dxfId="919" priority="40" operator="containsText" text="NÃO">
      <formula>NOT(ISERROR(SEARCH("NÃO",X51)))</formula>
    </cfRule>
  </conditionalFormatting>
  <conditionalFormatting sqref="Y52:Y54 Y40:Y50 Y30:Y38">
    <cfRule type="containsText" dxfId="918" priority="39" operator="containsText" text="NÃO">
      <formula>NOT(ISERROR(SEARCH("NÃO",Y30)))</formula>
    </cfRule>
  </conditionalFormatting>
  <conditionalFormatting sqref="Y39">
    <cfRule type="containsText" dxfId="917" priority="38" operator="containsText" text="NÃO">
      <formula>NOT(ISERROR(SEARCH("NÃO",Y39)))</formula>
    </cfRule>
  </conditionalFormatting>
  <conditionalFormatting sqref="Y52">
    <cfRule type="containsText" dxfId="916" priority="37" operator="containsText" text="NÃO">
      <formula>NOT(ISERROR(SEARCH("NÃO",Y52)))</formula>
    </cfRule>
  </conditionalFormatting>
  <conditionalFormatting sqref="Y51">
    <cfRule type="containsText" dxfId="915" priority="36" operator="containsText" text="NÃO">
      <formula>NOT(ISERROR(SEARCH("NÃO",Y51)))</formula>
    </cfRule>
  </conditionalFormatting>
  <conditionalFormatting sqref="Y51">
    <cfRule type="containsText" dxfId="914" priority="35" operator="containsText" text="NÃO">
      <formula>NOT(ISERROR(SEARCH("NÃO",Y51)))</formula>
    </cfRule>
  </conditionalFormatting>
  <conditionalFormatting sqref="Z30:Z33 Z41:Z44 Z52:Z54 Z35:Z38 Z46:Z50">
    <cfRule type="containsText" dxfId="913" priority="34" operator="containsText" text="NÃO">
      <formula>NOT(ISERROR(SEARCH("NÃO",Z30)))</formula>
    </cfRule>
  </conditionalFormatting>
  <conditionalFormatting sqref="Z39">
    <cfRule type="containsText" dxfId="912" priority="33" operator="containsText" text="NÃO">
      <formula>NOT(ISERROR(SEARCH("NÃO",Z39)))</formula>
    </cfRule>
  </conditionalFormatting>
  <conditionalFormatting sqref="Z52">
    <cfRule type="containsText" dxfId="911" priority="32" operator="containsText" text="NÃO">
      <formula>NOT(ISERROR(SEARCH("NÃO",Z52)))</formula>
    </cfRule>
  </conditionalFormatting>
  <conditionalFormatting sqref="Z51">
    <cfRule type="containsText" dxfId="910" priority="31" operator="containsText" text="NÃO">
      <formula>NOT(ISERROR(SEARCH("NÃO",Z51)))</formula>
    </cfRule>
  </conditionalFormatting>
  <conditionalFormatting sqref="Z51">
    <cfRule type="containsText" dxfId="909" priority="30" operator="containsText" text="NÃO">
      <formula>NOT(ISERROR(SEARCH("NÃO",Z51)))</formula>
    </cfRule>
  </conditionalFormatting>
  <conditionalFormatting sqref="T32">
    <cfRule type="containsText" dxfId="908" priority="29" operator="containsText" text="NÃO">
      <formula>NOT(ISERROR(SEARCH("NÃO",T32)))</formula>
    </cfRule>
  </conditionalFormatting>
  <conditionalFormatting sqref="X35">
    <cfRule type="containsText" dxfId="907" priority="28" operator="containsText" text="NÃO">
      <formula>NOT(ISERROR(SEARCH("NÃO",X35)))</formula>
    </cfRule>
  </conditionalFormatting>
  <conditionalFormatting sqref="Y48">
    <cfRule type="containsText" dxfId="906" priority="27" operator="containsText" text="NÃO">
      <formula>NOT(ISERROR(SEARCH("NÃO",Y48)))</formula>
    </cfRule>
  </conditionalFormatting>
  <conditionalFormatting sqref="W46">
    <cfRule type="containsText" dxfId="905" priority="26" operator="containsText" text="NÃO">
      <formula>NOT(ISERROR(SEARCH("NÃO",W46)))</formula>
    </cfRule>
  </conditionalFormatting>
  <conditionalFormatting sqref="W46">
    <cfRule type="containsText" dxfId="904" priority="25" operator="containsText" text="NÃO">
      <formula>NOT(ISERROR(SEARCH("NÃO",W46)))</formula>
    </cfRule>
  </conditionalFormatting>
  <conditionalFormatting sqref="V44">
    <cfRule type="containsText" dxfId="903" priority="24" operator="containsText" text="NÃO">
      <formula>NOT(ISERROR(SEARCH("NÃO",V44)))</formula>
    </cfRule>
  </conditionalFormatting>
  <conditionalFormatting sqref="V44">
    <cfRule type="containsText" dxfId="902" priority="23" operator="containsText" text="NÃO">
      <formula>NOT(ISERROR(SEARCH("NÃO",V44)))</formula>
    </cfRule>
  </conditionalFormatting>
  <conditionalFormatting sqref="V41">
    <cfRule type="containsText" dxfId="901" priority="22" operator="containsText" text="NÃO">
      <formula>NOT(ISERROR(SEARCH("NÃO",V41)))</formula>
    </cfRule>
  </conditionalFormatting>
  <conditionalFormatting sqref="V41">
    <cfRule type="containsText" dxfId="900" priority="21" operator="containsText" text="NÃO">
      <formula>NOT(ISERROR(SEARCH("NÃO",V41)))</formula>
    </cfRule>
  </conditionalFormatting>
  <conditionalFormatting sqref="X40">
    <cfRule type="containsText" dxfId="899" priority="20" operator="containsText" text="NÃO">
      <formula>NOT(ISERROR(SEARCH("NÃO",X40)))</formula>
    </cfRule>
  </conditionalFormatting>
  <conditionalFormatting sqref="X40">
    <cfRule type="containsText" dxfId="898" priority="19" operator="containsText" text="NÃO">
      <formula>NOT(ISERROR(SEARCH("NÃO",X40)))</formula>
    </cfRule>
  </conditionalFormatting>
  <conditionalFormatting sqref="X38">
    <cfRule type="containsText" dxfId="897" priority="18" operator="containsText" text="NÃO">
      <formula>NOT(ISERROR(SEARCH("NÃO",X38)))</formula>
    </cfRule>
  </conditionalFormatting>
  <conditionalFormatting sqref="X38">
    <cfRule type="containsText" dxfId="896" priority="17" operator="containsText" text="NÃO">
      <formula>NOT(ISERROR(SEARCH("NÃO",X38)))</formula>
    </cfRule>
  </conditionalFormatting>
  <conditionalFormatting sqref="V33">
    <cfRule type="containsText" dxfId="895" priority="16" operator="containsText" text="NÃO">
      <formula>NOT(ISERROR(SEARCH("NÃO",V33)))</formula>
    </cfRule>
  </conditionalFormatting>
  <conditionalFormatting sqref="V33">
    <cfRule type="containsText" dxfId="894" priority="15" operator="containsText" text="NÃO">
      <formula>NOT(ISERROR(SEARCH("NÃO",V33)))</formula>
    </cfRule>
  </conditionalFormatting>
  <conditionalFormatting sqref="V30">
    <cfRule type="containsText" dxfId="893" priority="14" operator="containsText" text="NÃO">
      <formula>NOT(ISERROR(SEARCH("NÃO",V30)))</formula>
    </cfRule>
  </conditionalFormatting>
  <conditionalFormatting sqref="V30">
    <cfRule type="containsText" dxfId="892" priority="13" operator="containsText" text="NÃO">
      <formula>NOT(ISERROR(SEARCH("NÃO",V30)))</formula>
    </cfRule>
  </conditionalFormatting>
  <conditionalFormatting sqref="Y31">
    <cfRule type="containsText" dxfId="891" priority="12" operator="containsText" text="NÃO">
      <formula>NOT(ISERROR(SEARCH("NÃO",Y31)))</formula>
    </cfRule>
  </conditionalFormatting>
  <conditionalFormatting sqref="T46">
    <cfRule type="containsText" dxfId="890" priority="5" operator="containsText" text="NÃO">
      <formula>NOT(ISERROR(SEARCH("NÃO",T46)))</formula>
    </cfRule>
  </conditionalFormatting>
  <conditionalFormatting sqref="T46">
    <cfRule type="containsText" dxfId="889" priority="4" operator="containsText" text="NÃO">
      <formula>NOT(ISERROR(SEARCH("NÃO",T46)))</formula>
    </cfRule>
  </conditionalFormatting>
  <conditionalFormatting sqref="Z34">
    <cfRule type="containsText" dxfId="888" priority="3" operator="containsText" text="NÃO">
      <formula>NOT(ISERROR(SEARCH("NÃO",Z34)))</formula>
    </cfRule>
  </conditionalFormatting>
  <conditionalFormatting sqref="Z40">
    <cfRule type="containsText" dxfId="887" priority="2" operator="containsText" text="NÃO">
      <formula>NOT(ISERROR(SEARCH("NÃO",Z40)))</formula>
    </cfRule>
  </conditionalFormatting>
  <conditionalFormatting sqref="Z45">
    <cfRule type="containsText" dxfId="886" priority="1" operator="containsText" text="NÃO">
      <formula>NOT(ISERROR(SEARCH("NÃO",Z45)))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AO30:AO54 J30:AJ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" unlocked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autoPageBreaks="0"/>
  </sheetPr>
  <dimension ref="A1:BH75"/>
  <sheetViews>
    <sheetView showGridLines="0" topLeftCell="A16" zoomScale="55" zoomScaleNormal="55" zoomScaleSheetLayoutView="100" workbookViewId="0">
      <pane xSplit="9" ySplit="39" topLeftCell="J58" activePane="bottomRight" state="frozen"/>
      <selection activeCell="G31" sqref="G31"/>
      <selection pane="topRight" activeCell="G31" sqref="G31"/>
      <selection pane="bottomLeft" activeCell="G31" sqref="G31"/>
      <selection pane="bottomRight" activeCell="AB51" sqref="AB51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146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Inscrição!O142</f>
        <v>Terça e Quinta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0.65625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0.73958333333333337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48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1758</v>
      </c>
      <c r="L27" s="117" t="s">
        <v>1759</v>
      </c>
      <c r="M27" s="117" t="s">
        <v>1760</v>
      </c>
      <c r="N27" s="117" t="s">
        <v>1761</v>
      </c>
      <c r="O27" s="117" t="s">
        <v>1762</v>
      </c>
      <c r="P27" s="117" t="s">
        <v>1763</v>
      </c>
      <c r="Q27" s="117" t="s">
        <v>1764</v>
      </c>
      <c r="R27" s="117" t="s">
        <v>1765</v>
      </c>
      <c r="S27" s="117" t="s">
        <v>1766</v>
      </c>
      <c r="T27" s="117" t="s">
        <v>1767</v>
      </c>
      <c r="U27" s="117" t="s">
        <v>1768</v>
      </c>
      <c r="V27" s="117" t="s">
        <v>1769</v>
      </c>
      <c r="W27" s="117" t="s">
        <v>1770</v>
      </c>
      <c r="X27" s="117" t="s">
        <v>1771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9">
        <v>41856</v>
      </c>
      <c r="K29" s="119">
        <v>41858</v>
      </c>
      <c r="L29" s="119">
        <v>41863</v>
      </c>
      <c r="M29" s="119">
        <v>41865</v>
      </c>
      <c r="N29" s="119">
        <v>41870</v>
      </c>
      <c r="O29" s="119">
        <v>41872</v>
      </c>
      <c r="P29" s="118" t="s">
        <v>1783</v>
      </c>
      <c r="Q29" s="118" t="s">
        <v>1784</v>
      </c>
      <c r="R29" s="118" t="s">
        <v>1785</v>
      </c>
      <c r="S29" s="118" t="s">
        <v>1786</v>
      </c>
      <c r="T29" s="118" t="s">
        <v>1787</v>
      </c>
      <c r="U29" s="118" t="s">
        <v>1788</v>
      </c>
      <c r="V29" s="118" t="s">
        <v>1789</v>
      </c>
      <c r="W29" s="118" t="s">
        <v>1790</v>
      </c>
      <c r="X29" s="118" t="s">
        <v>1791</v>
      </c>
      <c r="Y29" s="118" t="s">
        <v>1792</v>
      </c>
      <c r="Z29" s="118" t="s">
        <v>1781</v>
      </c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SIM</v>
      </c>
      <c r="B30" s="36" t="str">
        <f t="shared" ref="B30:B54" si="0">IF(A30="SIM",IF(OR(J30="sim",K30="sim",L30="sim",M30="sim"),"SIM","NÃO"),"NÃO")</f>
        <v>SIM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SIM</v>
      </c>
      <c r="E30" s="38" t="str">
        <f t="shared" ref="E30:E54" si="3">IF(AND(C30="NÃO",BC30&gt;25%),"SIM","NÃO")</f>
        <v>NÃO</v>
      </c>
      <c r="F30" s="75" t="str">
        <f>D30</f>
        <v>SIM</v>
      </c>
      <c r="G30" s="4" t="str">
        <f>Inscrição!R142</f>
        <v>Luana Machado Carvalho</v>
      </c>
      <c r="H30" s="39"/>
      <c r="I30" s="135" t="str">
        <f>Inscrição!BG142</f>
        <v>SIM</v>
      </c>
      <c r="J30" s="305" t="s">
        <v>863</v>
      </c>
      <c r="K30" s="305" t="s">
        <v>863</v>
      </c>
      <c r="L30" s="305" t="s">
        <v>863</v>
      </c>
      <c r="M30" s="305" t="s">
        <v>863</v>
      </c>
      <c r="N30" s="305" t="s">
        <v>863</v>
      </c>
      <c r="O30" s="305" t="s">
        <v>863</v>
      </c>
      <c r="P30" s="305" t="s">
        <v>863</v>
      </c>
      <c r="Q30" s="305" t="s">
        <v>863</v>
      </c>
      <c r="R30" s="305" t="s">
        <v>863</v>
      </c>
      <c r="S30" s="305" t="s">
        <v>863</v>
      </c>
      <c r="T30" s="305" t="s">
        <v>863</v>
      </c>
      <c r="U30" s="305" t="s">
        <v>238</v>
      </c>
      <c r="V30" s="305" t="s">
        <v>863</v>
      </c>
      <c r="W30" s="305" t="s">
        <v>863</v>
      </c>
      <c r="X30" s="305" t="s">
        <v>863</v>
      </c>
      <c r="Y30" s="305" t="s">
        <v>238</v>
      </c>
      <c r="Z30" s="305" t="s">
        <v>863</v>
      </c>
      <c r="AA30" s="9"/>
      <c r="AB30" s="10"/>
      <c r="AC30" s="10"/>
      <c r="AD30" s="10"/>
      <c r="AE30" s="138"/>
      <c r="AF30" s="306" t="s">
        <v>238</v>
      </c>
      <c r="AG30" s="306" t="s">
        <v>238</v>
      </c>
      <c r="AH30" s="306" t="s">
        <v>863</v>
      </c>
      <c r="AI30" s="306" t="s">
        <v>863</v>
      </c>
      <c r="AJ30" s="306" t="s">
        <v>863</v>
      </c>
      <c r="AK30" s="108">
        <v>8</v>
      </c>
      <c r="AL30" s="108">
        <v>10</v>
      </c>
      <c r="AM30" s="108">
        <v>9</v>
      </c>
      <c r="AN30" s="115">
        <f>IFERROR(AVERAGE(AK30:AL30),"")</f>
        <v>9</v>
      </c>
      <c r="AO30" s="11"/>
      <c r="AP30" s="11"/>
      <c r="AQ30" s="14">
        <f>COUNTIF(J30:Y30,"SIM")</f>
        <v>14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0.125</v>
      </c>
      <c r="BD30" s="76">
        <f>COUNTIF(J30:Y30,"NÃO")</f>
        <v>2</v>
      </c>
      <c r="BE30" s="76">
        <v>16</v>
      </c>
    </row>
    <row r="31" spans="1:60" x14ac:dyDescent="0.2">
      <c r="A31" s="35" t="str">
        <f t="shared" ref="A31:A54" si="4">IF(G31&lt;&gt;0,"SIM","NÃO")</f>
        <v>SIM</v>
      </c>
      <c r="B31" s="36" t="str">
        <f t="shared" si="0"/>
        <v>SIM</v>
      </c>
      <c r="C31" s="37" t="str">
        <f t="shared" si="1"/>
        <v>NÃO</v>
      </c>
      <c r="D31" s="37" t="str">
        <f t="shared" si="2"/>
        <v>SIM</v>
      </c>
      <c r="E31" s="38" t="str">
        <f t="shared" si="3"/>
        <v>NÃO</v>
      </c>
      <c r="F31" s="75" t="str">
        <f t="shared" ref="F31:F54" si="5">D31</f>
        <v>SIM</v>
      </c>
      <c r="G31" s="4" t="str">
        <f>Inscrição!R143</f>
        <v xml:space="preserve">Suelen de Jesus Fiais </v>
      </c>
      <c r="H31" s="39"/>
      <c r="I31" s="135" t="str">
        <f>Inscrição!BG143</f>
        <v>SIM</v>
      </c>
      <c r="J31" s="305" t="s">
        <v>863</v>
      </c>
      <c r="K31" s="305" t="s">
        <v>863</v>
      </c>
      <c r="L31" s="305" t="s">
        <v>863</v>
      </c>
      <c r="M31" s="305" t="s">
        <v>863</v>
      </c>
      <c r="N31" s="305" t="s">
        <v>863</v>
      </c>
      <c r="O31" s="305" t="s">
        <v>863</v>
      </c>
      <c r="P31" s="305" t="s">
        <v>863</v>
      </c>
      <c r="Q31" s="305" t="s">
        <v>863</v>
      </c>
      <c r="R31" s="305" t="s">
        <v>863</v>
      </c>
      <c r="S31" s="305" t="s">
        <v>863</v>
      </c>
      <c r="T31" s="305" t="s">
        <v>863</v>
      </c>
      <c r="U31" s="305" t="s">
        <v>863</v>
      </c>
      <c r="V31" s="305" t="s">
        <v>863</v>
      </c>
      <c r="W31" s="305" t="s">
        <v>863</v>
      </c>
      <c r="X31" s="305" t="s">
        <v>863</v>
      </c>
      <c r="Y31" s="305" t="s">
        <v>863</v>
      </c>
      <c r="Z31" s="305" t="s">
        <v>863</v>
      </c>
      <c r="AA31" s="9"/>
      <c r="AB31" s="10"/>
      <c r="AC31" s="10"/>
      <c r="AD31" s="10"/>
      <c r="AE31" s="138"/>
      <c r="AF31" s="306" t="s">
        <v>238</v>
      </c>
      <c r="AG31" s="306" t="s">
        <v>238</v>
      </c>
      <c r="AH31" s="306" t="s">
        <v>863</v>
      </c>
      <c r="AI31" s="306" t="s">
        <v>863</v>
      </c>
      <c r="AJ31" s="306" t="s">
        <v>863</v>
      </c>
      <c r="AK31" s="108">
        <v>6</v>
      </c>
      <c r="AL31" s="108">
        <v>10</v>
      </c>
      <c r="AM31" s="108">
        <v>8</v>
      </c>
      <c r="AN31" s="115">
        <f t="shared" ref="AN31:AN54" si="6">IFERROR(AVERAGE(AK31:AL31),"")</f>
        <v>8</v>
      </c>
      <c r="AO31" s="11"/>
      <c r="AP31" s="11"/>
      <c r="AQ31" s="14">
        <f t="shared" ref="AQ31:AQ54" si="7">COUNTIF(J31:Y31,"SIM")</f>
        <v>16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0</v>
      </c>
      <c r="BD31" s="76">
        <f t="shared" ref="BD31:BD54" si="12">COUNTIF(J31:Y31,"NÃO")</f>
        <v>0</v>
      </c>
      <c r="BE31" s="76">
        <v>16</v>
      </c>
    </row>
    <row r="32" spans="1:60" x14ac:dyDescent="0.2">
      <c r="A32" s="35" t="str">
        <f t="shared" si="4"/>
        <v>SIM</v>
      </c>
      <c r="B32" s="36" t="str">
        <f t="shared" si="0"/>
        <v>SIM</v>
      </c>
      <c r="C32" s="37" t="str">
        <f t="shared" si="1"/>
        <v>NÃO</v>
      </c>
      <c r="D32" s="37" t="str">
        <f t="shared" si="2"/>
        <v>SIM</v>
      </c>
      <c r="E32" s="38" t="str">
        <f t="shared" si="3"/>
        <v>NÃO</v>
      </c>
      <c r="F32" s="75" t="str">
        <f t="shared" si="5"/>
        <v>SIM</v>
      </c>
      <c r="G32" s="4" t="str">
        <f>Inscrição!R144</f>
        <v>Arlete dos Santos Costa</v>
      </c>
      <c r="H32" s="39"/>
      <c r="I32" s="135" t="str">
        <f>Inscrição!BG144</f>
        <v>SIM</v>
      </c>
      <c r="J32" s="305" t="s">
        <v>863</v>
      </c>
      <c r="K32" s="305" t="s">
        <v>863</v>
      </c>
      <c r="L32" s="305" t="s">
        <v>863</v>
      </c>
      <c r="M32" s="305" t="s">
        <v>863</v>
      </c>
      <c r="N32" s="305" t="s">
        <v>863</v>
      </c>
      <c r="O32" s="305" t="s">
        <v>238</v>
      </c>
      <c r="P32" s="305" t="s">
        <v>863</v>
      </c>
      <c r="Q32" s="305" t="s">
        <v>863</v>
      </c>
      <c r="R32" s="305" t="s">
        <v>863</v>
      </c>
      <c r="S32" s="305" t="s">
        <v>863</v>
      </c>
      <c r="T32" s="305" t="s">
        <v>863</v>
      </c>
      <c r="U32" s="305" t="s">
        <v>863</v>
      </c>
      <c r="V32" s="305" t="s">
        <v>863</v>
      </c>
      <c r="W32" s="305" t="s">
        <v>863</v>
      </c>
      <c r="X32" s="305" t="s">
        <v>863</v>
      </c>
      <c r="Y32" s="305" t="s">
        <v>863</v>
      </c>
      <c r="Z32" s="305" t="s">
        <v>863</v>
      </c>
      <c r="AA32" s="9"/>
      <c r="AB32" s="10"/>
      <c r="AC32" s="10"/>
      <c r="AD32" s="10"/>
      <c r="AE32" s="138"/>
      <c r="AF32" s="306" t="s">
        <v>238</v>
      </c>
      <c r="AG32" s="306" t="s">
        <v>238</v>
      </c>
      <c r="AH32" s="306" t="s">
        <v>863</v>
      </c>
      <c r="AI32" s="306" t="s">
        <v>863</v>
      </c>
      <c r="AJ32" s="306" t="s">
        <v>863</v>
      </c>
      <c r="AK32" s="108">
        <v>9</v>
      </c>
      <c r="AL32" s="108">
        <v>10</v>
      </c>
      <c r="AM32" s="108">
        <v>8</v>
      </c>
      <c r="AN32" s="115">
        <f t="shared" si="6"/>
        <v>9.5</v>
      </c>
      <c r="AO32" s="11"/>
      <c r="AP32" s="11"/>
      <c r="AQ32" s="14">
        <f t="shared" si="7"/>
        <v>15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6.25E-2</v>
      </c>
      <c r="BD32" s="76">
        <f t="shared" si="12"/>
        <v>1</v>
      </c>
      <c r="BE32" s="76">
        <v>16</v>
      </c>
    </row>
    <row r="33" spans="1:57" x14ac:dyDescent="0.2">
      <c r="A33" s="35" t="str">
        <f t="shared" si="4"/>
        <v>SIM</v>
      </c>
      <c r="B33" s="36" t="str">
        <f t="shared" si="0"/>
        <v>SIM</v>
      </c>
      <c r="C33" s="37" t="str">
        <f t="shared" si="1"/>
        <v>NÃO</v>
      </c>
      <c r="D33" s="37" t="str">
        <f t="shared" si="2"/>
        <v>SIM</v>
      </c>
      <c r="E33" s="38" t="str">
        <f t="shared" si="3"/>
        <v>NÃO</v>
      </c>
      <c r="F33" s="75" t="str">
        <f t="shared" si="5"/>
        <v>SIM</v>
      </c>
      <c r="G33" s="4" t="str">
        <f>Inscrição!R145</f>
        <v>Indiara Santana da Silva</v>
      </c>
      <c r="H33" s="39"/>
      <c r="I33" s="135" t="str">
        <f>Inscrição!BG145</f>
        <v>SIM</v>
      </c>
      <c r="J33" s="305" t="s">
        <v>863</v>
      </c>
      <c r="K33" s="305" t="s">
        <v>863</v>
      </c>
      <c r="L33" s="305" t="s">
        <v>863</v>
      </c>
      <c r="M33" s="305" t="s">
        <v>863</v>
      </c>
      <c r="N33" s="305" t="s">
        <v>863</v>
      </c>
      <c r="O33" s="305" t="s">
        <v>238</v>
      </c>
      <c r="P33" s="305" t="s">
        <v>863</v>
      </c>
      <c r="Q33" s="305" t="s">
        <v>863</v>
      </c>
      <c r="R33" s="305" t="s">
        <v>863</v>
      </c>
      <c r="S33" s="305" t="s">
        <v>863</v>
      </c>
      <c r="T33" s="305" t="s">
        <v>863</v>
      </c>
      <c r="U33" s="305" t="s">
        <v>863</v>
      </c>
      <c r="V33" s="305" t="s">
        <v>863</v>
      </c>
      <c r="W33" s="305" t="s">
        <v>863</v>
      </c>
      <c r="X33" s="305" t="s">
        <v>863</v>
      </c>
      <c r="Y33" s="305" t="s">
        <v>238</v>
      </c>
      <c r="Z33" s="305" t="s">
        <v>863</v>
      </c>
      <c r="AA33" s="9"/>
      <c r="AB33" s="10"/>
      <c r="AC33" s="10"/>
      <c r="AD33" s="10"/>
      <c r="AE33" s="138"/>
      <c r="AF33" s="306" t="s">
        <v>238</v>
      </c>
      <c r="AG33" s="306" t="s">
        <v>238</v>
      </c>
      <c r="AH33" s="306" t="s">
        <v>863</v>
      </c>
      <c r="AI33" s="306" t="s">
        <v>863</v>
      </c>
      <c r="AJ33" s="306" t="s">
        <v>863</v>
      </c>
      <c r="AK33" s="108">
        <v>8</v>
      </c>
      <c r="AL33" s="108">
        <v>10</v>
      </c>
      <c r="AM33" s="108">
        <v>8</v>
      </c>
      <c r="AN33" s="115">
        <f t="shared" si="6"/>
        <v>9</v>
      </c>
      <c r="AO33" s="11"/>
      <c r="AP33" s="11"/>
      <c r="AQ33" s="14">
        <f t="shared" si="7"/>
        <v>14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0.125</v>
      </c>
      <c r="BD33" s="76">
        <f t="shared" si="12"/>
        <v>2</v>
      </c>
      <c r="BE33" s="76">
        <v>16</v>
      </c>
    </row>
    <row r="34" spans="1:57" x14ac:dyDescent="0.2">
      <c r="A34" s="35" t="str">
        <f t="shared" si="4"/>
        <v>SIM</v>
      </c>
      <c r="B34" s="36" t="str">
        <f t="shared" si="0"/>
        <v>SIM</v>
      </c>
      <c r="C34" s="37" t="str">
        <f t="shared" si="1"/>
        <v>NÃO</v>
      </c>
      <c r="D34" s="37" t="str">
        <f t="shared" si="2"/>
        <v>SIM</v>
      </c>
      <c r="E34" s="38" t="str">
        <f t="shared" si="3"/>
        <v>NÃO</v>
      </c>
      <c r="F34" s="75" t="str">
        <f t="shared" si="5"/>
        <v>SIM</v>
      </c>
      <c r="G34" s="4" t="str">
        <f>Inscrição!R146</f>
        <v>Clecia Santos Alsonio</v>
      </c>
      <c r="H34" s="39"/>
      <c r="I34" s="135" t="str">
        <f>Inscrição!BG146</f>
        <v>SIM</v>
      </c>
      <c r="J34" s="305" t="s">
        <v>863</v>
      </c>
      <c r="K34" s="305" t="s">
        <v>863</v>
      </c>
      <c r="L34" s="305" t="s">
        <v>863</v>
      </c>
      <c r="M34" s="305" t="s">
        <v>863</v>
      </c>
      <c r="N34" s="305" t="s">
        <v>863</v>
      </c>
      <c r="O34" s="305" t="s">
        <v>863</v>
      </c>
      <c r="P34" s="305" t="s">
        <v>863</v>
      </c>
      <c r="Q34" s="305" t="s">
        <v>863</v>
      </c>
      <c r="R34" s="305" t="s">
        <v>863</v>
      </c>
      <c r="S34" s="305" t="s">
        <v>863</v>
      </c>
      <c r="T34" s="305" t="s">
        <v>863</v>
      </c>
      <c r="U34" s="305" t="s">
        <v>863</v>
      </c>
      <c r="V34" s="305" t="s">
        <v>863</v>
      </c>
      <c r="W34" s="305" t="s">
        <v>863</v>
      </c>
      <c r="X34" s="305" t="s">
        <v>863</v>
      </c>
      <c r="Y34" s="305" t="s">
        <v>863</v>
      </c>
      <c r="Z34" s="305" t="s">
        <v>863</v>
      </c>
      <c r="AA34" s="9"/>
      <c r="AB34" s="10"/>
      <c r="AC34" s="10"/>
      <c r="AD34" s="10"/>
      <c r="AE34" s="138"/>
      <c r="AF34" s="306" t="s">
        <v>238</v>
      </c>
      <c r="AG34" s="306" t="s">
        <v>238</v>
      </c>
      <c r="AH34" s="306" t="s">
        <v>863</v>
      </c>
      <c r="AI34" s="306" t="s">
        <v>863</v>
      </c>
      <c r="AJ34" s="306" t="s">
        <v>863</v>
      </c>
      <c r="AK34" s="108">
        <v>9</v>
      </c>
      <c r="AL34" s="108">
        <v>9</v>
      </c>
      <c r="AM34" s="108">
        <v>9</v>
      </c>
      <c r="AN34" s="115">
        <f t="shared" si="6"/>
        <v>9</v>
      </c>
      <c r="AO34" s="11"/>
      <c r="AP34" s="11"/>
      <c r="AQ34" s="14">
        <f t="shared" si="7"/>
        <v>16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SIM</v>
      </c>
      <c r="B35" s="36" t="str">
        <f t="shared" si="0"/>
        <v>SIM</v>
      </c>
      <c r="C35" s="37" t="str">
        <f t="shared" si="1"/>
        <v>NÃO</v>
      </c>
      <c r="D35" s="37" t="str">
        <f t="shared" si="2"/>
        <v>SIM</v>
      </c>
      <c r="E35" s="38" t="str">
        <f t="shared" si="3"/>
        <v>NÃO</v>
      </c>
      <c r="F35" s="75" t="str">
        <f t="shared" si="5"/>
        <v>SIM</v>
      </c>
      <c r="G35" s="4" t="str">
        <f>Inscrição!R147</f>
        <v>Mirela Cruz de Azevedo</v>
      </c>
      <c r="H35" s="39"/>
      <c r="I35" s="135" t="str">
        <f>Inscrição!BG147</f>
        <v>SIM</v>
      </c>
      <c r="J35" s="305" t="s">
        <v>863</v>
      </c>
      <c r="K35" s="305" t="s">
        <v>863</v>
      </c>
      <c r="L35" s="305" t="s">
        <v>863</v>
      </c>
      <c r="M35" s="305" t="s">
        <v>863</v>
      </c>
      <c r="N35" s="305" t="s">
        <v>863</v>
      </c>
      <c r="O35" s="305" t="s">
        <v>863</v>
      </c>
      <c r="P35" s="305" t="s">
        <v>863</v>
      </c>
      <c r="Q35" s="305" t="s">
        <v>863</v>
      </c>
      <c r="R35" s="305" t="s">
        <v>863</v>
      </c>
      <c r="S35" s="305" t="s">
        <v>863</v>
      </c>
      <c r="T35" s="305" t="s">
        <v>863</v>
      </c>
      <c r="U35" s="305" t="s">
        <v>863</v>
      </c>
      <c r="V35" s="305" t="s">
        <v>863</v>
      </c>
      <c r="W35" s="305" t="s">
        <v>863</v>
      </c>
      <c r="X35" s="305" t="s">
        <v>863</v>
      </c>
      <c r="Y35" s="305" t="s">
        <v>863</v>
      </c>
      <c r="Z35" s="305" t="s">
        <v>863</v>
      </c>
      <c r="AA35" s="9"/>
      <c r="AB35" s="10"/>
      <c r="AC35" s="10"/>
      <c r="AD35" s="10"/>
      <c r="AE35" s="138"/>
      <c r="AF35" s="306" t="s">
        <v>238</v>
      </c>
      <c r="AG35" s="306" t="s">
        <v>238</v>
      </c>
      <c r="AH35" s="306" t="s">
        <v>863</v>
      </c>
      <c r="AI35" s="306" t="s">
        <v>863</v>
      </c>
      <c r="AJ35" s="306" t="s">
        <v>863</v>
      </c>
      <c r="AK35" s="108">
        <v>8</v>
      </c>
      <c r="AL35" s="108">
        <v>9</v>
      </c>
      <c r="AM35" s="108">
        <v>8</v>
      </c>
      <c r="AN35" s="115">
        <f t="shared" si="6"/>
        <v>8.5</v>
      </c>
      <c r="AO35" s="11"/>
      <c r="AP35" s="11"/>
      <c r="AQ35" s="14">
        <f t="shared" si="7"/>
        <v>16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</v>
      </c>
      <c r="BD35" s="76">
        <f t="shared" si="12"/>
        <v>0</v>
      </c>
      <c r="BE35" s="76">
        <v>16</v>
      </c>
    </row>
    <row r="36" spans="1:57" x14ac:dyDescent="0.2">
      <c r="A36" s="35" t="str">
        <f t="shared" si="4"/>
        <v>SIM</v>
      </c>
      <c r="B36" s="36" t="str">
        <f t="shared" si="0"/>
        <v>SIM</v>
      </c>
      <c r="C36" s="37" t="str">
        <f t="shared" si="1"/>
        <v>NÃO</v>
      </c>
      <c r="D36" s="37" t="str">
        <f t="shared" si="2"/>
        <v>SIM</v>
      </c>
      <c r="E36" s="38" t="str">
        <f t="shared" si="3"/>
        <v>NÃO</v>
      </c>
      <c r="F36" s="75" t="str">
        <f t="shared" si="5"/>
        <v>SIM</v>
      </c>
      <c r="G36" s="4" t="str">
        <f>Inscrição!R148</f>
        <v>Graziela Sena dos Santos</v>
      </c>
      <c r="H36" s="39"/>
      <c r="I36" s="135" t="str">
        <f>Inscrição!BG148</f>
        <v>SIM</v>
      </c>
      <c r="J36" s="305" t="s">
        <v>863</v>
      </c>
      <c r="K36" s="305" t="s">
        <v>863</v>
      </c>
      <c r="L36" s="305" t="s">
        <v>863</v>
      </c>
      <c r="M36" s="305" t="s">
        <v>863</v>
      </c>
      <c r="N36" s="305" t="s">
        <v>863</v>
      </c>
      <c r="O36" s="305" t="s">
        <v>238</v>
      </c>
      <c r="P36" s="305" t="s">
        <v>863</v>
      </c>
      <c r="Q36" s="305" t="s">
        <v>863</v>
      </c>
      <c r="R36" s="305" t="s">
        <v>863</v>
      </c>
      <c r="S36" s="305" t="s">
        <v>863</v>
      </c>
      <c r="T36" s="305" t="s">
        <v>863</v>
      </c>
      <c r="U36" s="305" t="s">
        <v>863</v>
      </c>
      <c r="V36" s="305" t="s">
        <v>238</v>
      </c>
      <c r="W36" s="305" t="s">
        <v>863</v>
      </c>
      <c r="X36" s="305" t="s">
        <v>863</v>
      </c>
      <c r="Y36" s="305" t="s">
        <v>863</v>
      </c>
      <c r="Z36" s="305" t="s">
        <v>863</v>
      </c>
      <c r="AA36" s="9"/>
      <c r="AB36" s="10"/>
      <c r="AC36" s="10"/>
      <c r="AD36" s="10"/>
      <c r="AE36" s="138"/>
      <c r="AF36" s="306" t="s">
        <v>238</v>
      </c>
      <c r="AG36" s="306" t="s">
        <v>238</v>
      </c>
      <c r="AH36" s="306" t="s">
        <v>863</v>
      </c>
      <c r="AI36" s="306" t="s">
        <v>863</v>
      </c>
      <c r="AJ36" s="306" t="s">
        <v>863</v>
      </c>
      <c r="AK36" s="108">
        <v>9</v>
      </c>
      <c r="AL36" s="108">
        <v>9</v>
      </c>
      <c r="AM36" s="108">
        <v>9</v>
      </c>
      <c r="AN36" s="115">
        <f t="shared" si="6"/>
        <v>9</v>
      </c>
      <c r="AO36" s="11"/>
      <c r="AP36" s="11"/>
      <c r="AQ36" s="14">
        <f t="shared" si="7"/>
        <v>14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0.125</v>
      </c>
      <c r="BD36" s="76">
        <f t="shared" si="12"/>
        <v>2</v>
      </c>
      <c r="BE36" s="76">
        <v>16</v>
      </c>
    </row>
    <row r="37" spans="1:57" x14ac:dyDescent="0.2">
      <c r="A37" s="35" t="str">
        <f t="shared" si="4"/>
        <v>SIM</v>
      </c>
      <c r="B37" s="36" t="str">
        <f t="shared" si="0"/>
        <v>SIM</v>
      </c>
      <c r="C37" s="37" t="str">
        <f t="shared" si="1"/>
        <v>NÃO</v>
      </c>
      <c r="D37" s="37" t="str">
        <f t="shared" si="2"/>
        <v>SIM</v>
      </c>
      <c r="E37" s="38" t="str">
        <f t="shared" si="3"/>
        <v>NÃO</v>
      </c>
      <c r="F37" s="75" t="str">
        <f t="shared" si="5"/>
        <v>SIM</v>
      </c>
      <c r="G37" s="4" t="str">
        <f>Inscrição!R149</f>
        <v>Sielanea de Jesus Silva</v>
      </c>
      <c r="H37" s="39"/>
      <c r="I37" s="135" t="str">
        <f>Inscrição!BG149</f>
        <v>SIM</v>
      </c>
      <c r="J37" s="305" t="s">
        <v>863</v>
      </c>
      <c r="K37" s="305" t="s">
        <v>863</v>
      </c>
      <c r="L37" s="305" t="s">
        <v>863</v>
      </c>
      <c r="M37" s="305" t="s">
        <v>863</v>
      </c>
      <c r="N37" s="305" t="s">
        <v>863</v>
      </c>
      <c r="O37" s="305" t="s">
        <v>863</v>
      </c>
      <c r="P37" s="305" t="s">
        <v>863</v>
      </c>
      <c r="Q37" s="305" t="s">
        <v>863</v>
      </c>
      <c r="R37" s="305" t="s">
        <v>863</v>
      </c>
      <c r="S37" s="305" t="s">
        <v>863</v>
      </c>
      <c r="T37" s="305" t="s">
        <v>863</v>
      </c>
      <c r="U37" s="305" t="s">
        <v>863</v>
      </c>
      <c r="V37" s="305" t="s">
        <v>863</v>
      </c>
      <c r="W37" s="305" t="s">
        <v>863</v>
      </c>
      <c r="X37" s="305" t="s">
        <v>863</v>
      </c>
      <c r="Y37" s="305" t="s">
        <v>238</v>
      </c>
      <c r="Z37" s="305" t="s">
        <v>863</v>
      </c>
      <c r="AA37" s="9"/>
      <c r="AB37" s="10"/>
      <c r="AC37" s="10"/>
      <c r="AD37" s="10"/>
      <c r="AE37" s="138"/>
      <c r="AF37" s="306" t="s">
        <v>238</v>
      </c>
      <c r="AG37" s="306" t="s">
        <v>238</v>
      </c>
      <c r="AH37" s="306" t="s">
        <v>863</v>
      </c>
      <c r="AI37" s="306" t="s">
        <v>863</v>
      </c>
      <c r="AJ37" s="306" t="s">
        <v>863</v>
      </c>
      <c r="AK37" s="108">
        <v>8</v>
      </c>
      <c r="AL37" s="108">
        <v>8</v>
      </c>
      <c r="AM37" s="108">
        <v>8</v>
      </c>
      <c r="AN37" s="115">
        <f t="shared" si="6"/>
        <v>8</v>
      </c>
      <c r="AO37" s="11"/>
      <c r="AP37" s="11"/>
      <c r="AQ37" s="14">
        <f t="shared" si="7"/>
        <v>15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6.25E-2</v>
      </c>
      <c r="BD37" s="76">
        <f t="shared" si="12"/>
        <v>1</v>
      </c>
      <c r="BE37" s="76">
        <v>16</v>
      </c>
    </row>
    <row r="38" spans="1:57" x14ac:dyDescent="0.2">
      <c r="A38" s="35" t="str">
        <f t="shared" si="4"/>
        <v>SIM</v>
      </c>
      <c r="B38" s="36" t="str">
        <f t="shared" si="0"/>
        <v>SIM</v>
      </c>
      <c r="C38" s="37" t="str">
        <f t="shared" si="1"/>
        <v>NÃO</v>
      </c>
      <c r="D38" s="37" t="str">
        <f t="shared" si="2"/>
        <v>SIM</v>
      </c>
      <c r="E38" s="38" t="str">
        <f t="shared" si="3"/>
        <v>NÃO</v>
      </c>
      <c r="F38" s="75" t="str">
        <f t="shared" si="5"/>
        <v>SIM</v>
      </c>
      <c r="G38" s="4" t="str">
        <f>Inscrição!R150</f>
        <v>Tatiana da Silva Santana Almeida</v>
      </c>
      <c r="H38" s="39"/>
      <c r="I38" s="135" t="str">
        <f>Inscrição!BG150</f>
        <v>SIM</v>
      </c>
      <c r="J38" s="305" t="s">
        <v>863</v>
      </c>
      <c r="K38" s="305" t="s">
        <v>863</v>
      </c>
      <c r="L38" s="305" t="s">
        <v>863</v>
      </c>
      <c r="M38" s="305" t="s">
        <v>863</v>
      </c>
      <c r="N38" s="305" t="s">
        <v>863</v>
      </c>
      <c r="O38" s="305" t="s">
        <v>863</v>
      </c>
      <c r="P38" s="305" t="s">
        <v>863</v>
      </c>
      <c r="Q38" s="305" t="s">
        <v>863</v>
      </c>
      <c r="R38" s="305" t="s">
        <v>863</v>
      </c>
      <c r="S38" s="305" t="s">
        <v>863</v>
      </c>
      <c r="T38" s="305" t="s">
        <v>863</v>
      </c>
      <c r="U38" s="305" t="s">
        <v>863</v>
      </c>
      <c r="V38" s="305" t="s">
        <v>863</v>
      </c>
      <c r="W38" s="305" t="s">
        <v>863</v>
      </c>
      <c r="X38" s="305" t="s">
        <v>863</v>
      </c>
      <c r="Y38" s="305" t="s">
        <v>863</v>
      </c>
      <c r="Z38" s="305" t="s">
        <v>863</v>
      </c>
      <c r="AA38" s="9"/>
      <c r="AB38" s="10"/>
      <c r="AC38" s="10"/>
      <c r="AD38" s="10"/>
      <c r="AE38" s="138"/>
      <c r="AF38" s="306" t="s">
        <v>238</v>
      </c>
      <c r="AG38" s="306" t="s">
        <v>238</v>
      </c>
      <c r="AH38" s="306" t="s">
        <v>863</v>
      </c>
      <c r="AI38" s="306" t="s">
        <v>863</v>
      </c>
      <c r="AJ38" s="306" t="s">
        <v>863</v>
      </c>
      <c r="AK38" s="108">
        <v>8</v>
      </c>
      <c r="AL38" s="108">
        <v>9</v>
      </c>
      <c r="AM38" s="108">
        <v>8</v>
      </c>
      <c r="AN38" s="115">
        <f t="shared" si="6"/>
        <v>8.5</v>
      </c>
      <c r="AO38" s="11"/>
      <c r="AP38" s="11"/>
      <c r="AQ38" s="14">
        <f t="shared" si="7"/>
        <v>16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SIM</v>
      </c>
      <c r="B39" s="36" t="str">
        <f t="shared" si="0"/>
        <v>SIM</v>
      </c>
      <c r="C39" s="37" t="str">
        <f t="shared" si="1"/>
        <v>NÃO</v>
      </c>
      <c r="D39" s="37" t="str">
        <f t="shared" si="2"/>
        <v>SIM</v>
      </c>
      <c r="E39" s="38" t="str">
        <f t="shared" si="3"/>
        <v>NÃO</v>
      </c>
      <c r="F39" s="75" t="str">
        <f t="shared" si="5"/>
        <v>SIM</v>
      </c>
      <c r="G39" s="4" t="str">
        <f>Inscrição!R151</f>
        <v>Rafael Santana Almeida da Gama</v>
      </c>
      <c r="H39" s="39"/>
      <c r="I39" s="135" t="str">
        <f>Inscrição!BG151</f>
        <v>SIM</v>
      </c>
      <c r="J39" s="305" t="s">
        <v>863</v>
      </c>
      <c r="K39" s="305" t="s">
        <v>863</v>
      </c>
      <c r="L39" s="305" t="s">
        <v>863</v>
      </c>
      <c r="M39" s="305" t="s">
        <v>863</v>
      </c>
      <c r="N39" s="305" t="s">
        <v>863</v>
      </c>
      <c r="O39" s="305" t="s">
        <v>863</v>
      </c>
      <c r="P39" s="305" t="s">
        <v>863</v>
      </c>
      <c r="Q39" s="305" t="s">
        <v>863</v>
      </c>
      <c r="R39" s="305" t="s">
        <v>863</v>
      </c>
      <c r="S39" s="305" t="s">
        <v>863</v>
      </c>
      <c r="T39" s="305" t="s">
        <v>238</v>
      </c>
      <c r="U39" s="305" t="s">
        <v>863</v>
      </c>
      <c r="V39" s="305" t="s">
        <v>863</v>
      </c>
      <c r="W39" s="305" t="s">
        <v>863</v>
      </c>
      <c r="X39" s="305" t="s">
        <v>863</v>
      </c>
      <c r="Y39" s="305" t="s">
        <v>863</v>
      </c>
      <c r="Z39" s="305" t="s">
        <v>863</v>
      </c>
      <c r="AA39" s="9"/>
      <c r="AB39" s="10"/>
      <c r="AC39" s="10"/>
      <c r="AD39" s="10"/>
      <c r="AE39" s="138"/>
      <c r="AF39" s="306" t="s">
        <v>238</v>
      </c>
      <c r="AG39" s="306" t="s">
        <v>238</v>
      </c>
      <c r="AH39" s="306" t="s">
        <v>863</v>
      </c>
      <c r="AI39" s="306" t="s">
        <v>863</v>
      </c>
      <c r="AJ39" s="306" t="s">
        <v>863</v>
      </c>
      <c r="AK39" s="108">
        <v>8</v>
      </c>
      <c r="AL39" s="108">
        <v>8</v>
      </c>
      <c r="AM39" s="108">
        <v>8</v>
      </c>
      <c r="AN39" s="115">
        <f t="shared" si="6"/>
        <v>8</v>
      </c>
      <c r="AO39" s="11"/>
      <c r="AP39" s="11"/>
      <c r="AQ39" s="14">
        <f t="shared" si="7"/>
        <v>15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6.25E-2</v>
      </c>
      <c r="BD39" s="76">
        <f t="shared" si="12"/>
        <v>1</v>
      </c>
      <c r="BE39" s="76">
        <v>16</v>
      </c>
    </row>
    <row r="40" spans="1:57" x14ac:dyDescent="0.2">
      <c r="A40" s="35" t="str">
        <f t="shared" si="4"/>
        <v>SIM</v>
      </c>
      <c r="B40" s="36" t="str">
        <f t="shared" si="0"/>
        <v>SIM</v>
      </c>
      <c r="C40" s="37" t="str">
        <f t="shared" si="1"/>
        <v>NÃO</v>
      </c>
      <c r="D40" s="37" t="str">
        <f t="shared" si="2"/>
        <v>SIM</v>
      </c>
      <c r="E40" s="38" t="str">
        <f t="shared" si="3"/>
        <v>NÃO</v>
      </c>
      <c r="F40" s="75" t="str">
        <f t="shared" si="5"/>
        <v>SIM</v>
      </c>
      <c r="G40" s="4" t="str">
        <f>Inscrição!R152</f>
        <v>Fabio Almeida Santos</v>
      </c>
      <c r="H40" s="39"/>
      <c r="I40" s="135" t="str">
        <f>Inscrição!BG152</f>
        <v>SIM</v>
      </c>
      <c r="J40" s="305" t="s">
        <v>863</v>
      </c>
      <c r="K40" s="305" t="s">
        <v>863</v>
      </c>
      <c r="L40" s="305" t="s">
        <v>863</v>
      </c>
      <c r="M40" s="305" t="s">
        <v>863</v>
      </c>
      <c r="N40" s="305" t="s">
        <v>863</v>
      </c>
      <c r="O40" s="305" t="s">
        <v>863</v>
      </c>
      <c r="P40" s="305" t="s">
        <v>863</v>
      </c>
      <c r="Q40" s="305" t="s">
        <v>863</v>
      </c>
      <c r="R40" s="305" t="s">
        <v>863</v>
      </c>
      <c r="S40" s="305" t="s">
        <v>863</v>
      </c>
      <c r="T40" s="305" t="s">
        <v>863</v>
      </c>
      <c r="U40" s="305" t="s">
        <v>863</v>
      </c>
      <c r="V40" s="305" t="s">
        <v>863</v>
      </c>
      <c r="W40" s="305" t="s">
        <v>238</v>
      </c>
      <c r="X40" s="305" t="s">
        <v>863</v>
      </c>
      <c r="Y40" s="305" t="s">
        <v>863</v>
      </c>
      <c r="Z40" s="305" t="s">
        <v>863</v>
      </c>
      <c r="AA40" s="9"/>
      <c r="AB40" s="10"/>
      <c r="AC40" s="10"/>
      <c r="AD40" s="10"/>
      <c r="AE40" s="138"/>
      <c r="AF40" s="306" t="s">
        <v>238</v>
      </c>
      <c r="AG40" s="306" t="s">
        <v>238</v>
      </c>
      <c r="AH40" s="306" t="s">
        <v>863</v>
      </c>
      <c r="AI40" s="306" t="s">
        <v>863</v>
      </c>
      <c r="AJ40" s="306" t="s">
        <v>863</v>
      </c>
      <c r="AK40" s="108">
        <v>8</v>
      </c>
      <c r="AL40" s="108">
        <v>9</v>
      </c>
      <c r="AM40" s="108">
        <v>8</v>
      </c>
      <c r="AN40" s="115">
        <f t="shared" si="6"/>
        <v>8.5</v>
      </c>
      <c r="AO40" s="11"/>
      <c r="AP40" s="11"/>
      <c r="AQ40" s="14">
        <f t="shared" si="7"/>
        <v>15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6.25E-2</v>
      </c>
      <c r="BD40" s="76">
        <f t="shared" si="12"/>
        <v>1</v>
      </c>
      <c r="BE40" s="76">
        <v>16</v>
      </c>
    </row>
    <row r="41" spans="1:57" x14ac:dyDescent="0.2">
      <c r="A41" s="35" t="str">
        <f t="shared" si="4"/>
        <v>SIM</v>
      </c>
      <c r="B41" s="36" t="str">
        <f t="shared" si="0"/>
        <v>SIM</v>
      </c>
      <c r="C41" s="37" t="str">
        <f t="shared" si="1"/>
        <v>NÃO</v>
      </c>
      <c r="D41" s="37" t="str">
        <f t="shared" si="2"/>
        <v>SIM</v>
      </c>
      <c r="E41" s="38" t="str">
        <f t="shared" si="3"/>
        <v>NÃO</v>
      </c>
      <c r="F41" s="75" t="str">
        <f t="shared" si="5"/>
        <v>SIM</v>
      </c>
      <c r="G41" s="4" t="str">
        <f>Inscrição!R153</f>
        <v>Normando Jose de Lima Junior</v>
      </c>
      <c r="H41" s="39"/>
      <c r="I41" s="135" t="str">
        <f>Inscrição!BG153</f>
        <v>SIM</v>
      </c>
      <c r="J41" s="305" t="s">
        <v>863</v>
      </c>
      <c r="K41" s="305" t="s">
        <v>863</v>
      </c>
      <c r="L41" s="305" t="s">
        <v>863</v>
      </c>
      <c r="M41" s="305" t="s">
        <v>863</v>
      </c>
      <c r="N41" s="305" t="s">
        <v>863</v>
      </c>
      <c r="O41" s="305" t="s">
        <v>863</v>
      </c>
      <c r="P41" s="305" t="s">
        <v>863</v>
      </c>
      <c r="Q41" s="305" t="s">
        <v>863</v>
      </c>
      <c r="R41" s="305" t="s">
        <v>863</v>
      </c>
      <c r="S41" s="305" t="s">
        <v>863</v>
      </c>
      <c r="T41" s="305" t="s">
        <v>863</v>
      </c>
      <c r="U41" s="305" t="s">
        <v>238</v>
      </c>
      <c r="V41" s="305" t="s">
        <v>863</v>
      </c>
      <c r="W41" s="305" t="s">
        <v>863</v>
      </c>
      <c r="X41" s="305" t="s">
        <v>863</v>
      </c>
      <c r="Y41" s="305" t="s">
        <v>863</v>
      </c>
      <c r="Z41" s="305" t="s">
        <v>863</v>
      </c>
      <c r="AA41" s="9"/>
      <c r="AB41" s="10"/>
      <c r="AC41" s="10"/>
      <c r="AD41" s="10"/>
      <c r="AE41" s="138"/>
      <c r="AF41" s="306" t="s">
        <v>238</v>
      </c>
      <c r="AG41" s="306" t="s">
        <v>238</v>
      </c>
      <c r="AH41" s="306" t="s">
        <v>863</v>
      </c>
      <c r="AI41" s="306" t="s">
        <v>863</v>
      </c>
      <c r="AJ41" s="306" t="s">
        <v>863</v>
      </c>
      <c r="AK41" s="108">
        <v>7</v>
      </c>
      <c r="AL41" s="108">
        <v>8</v>
      </c>
      <c r="AM41" s="108">
        <v>7</v>
      </c>
      <c r="AN41" s="115">
        <f t="shared" si="6"/>
        <v>7.5</v>
      </c>
      <c r="AO41" s="11"/>
      <c r="AP41" s="11"/>
      <c r="AQ41" s="14">
        <f t="shared" si="7"/>
        <v>15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6.25E-2</v>
      </c>
      <c r="BD41" s="76">
        <f t="shared" si="12"/>
        <v>1</v>
      </c>
      <c r="BE41" s="76">
        <v>16</v>
      </c>
    </row>
    <row r="42" spans="1:57" x14ac:dyDescent="0.2">
      <c r="A42" s="35" t="str">
        <f t="shared" si="4"/>
        <v>SIM</v>
      </c>
      <c r="B42" s="36" t="str">
        <f t="shared" si="0"/>
        <v>SIM</v>
      </c>
      <c r="C42" s="37" t="str">
        <f t="shared" si="1"/>
        <v>NÃO</v>
      </c>
      <c r="D42" s="37" t="str">
        <f t="shared" si="2"/>
        <v>SIM</v>
      </c>
      <c r="E42" s="38" t="str">
        <f t="shared" si="3"/>
        <v>NÃO</v>
      </c>
      <c r="F42" s="75" t="str">
        <f t="shared" si="5"/>
        <v>SIM</v>
      </c>
      <c r="G42" s="4" t="str">
        <f>Inscrição!R154</f>
        <v>Naiara Oliveira de Jesus</v>
      </c>
      <c r="H42" s="39"/>
      <c r="I42" s="135" t="str">
        <f>Inscrição!BG154</f>
        <v>SIM</v>
      </c>
      <c r="J42" s="305" t="s">
        <v>863</v>
      </c>
      <c r="K42" s="305" t="s">
        <v>863</v>
      </c>
      <c r="L42" s="305" t="s">
        <v>863</v>
      </c>
      <c r="M42" s="305" t="s">
        <v>863</v>
      </c>
      <c r="N42" s="305" t="s">
        <v>863</v>
      </c>
      <c r="O42" s="305" t="s">
        <v>863</v>
      </c>
      <c r="P42" s="305" t="s">
        <v>863</v>
      </c>
      <c r="Q42" s="305" t="s">
        <v>238</v>
      </c>
      <c r="R42" s="305" t="s">
        <v>863</v>
      </c>
      <c r="S42" s="305" t="s">
        <v>863</v>
      </c>
      <c r="T42" s="305" t="s">
        <v>863</v>
      </c>
      <c r="U42" s="305" t="s">
        <v>238</v>
      </c>
      <c r="V42" s="305" t="s">
        <v>863</v>
      </c>
      <c r="W42" s="305" t="s">
        <v>863</v>
      </c>
      <c r="X42" s="305" t="s">
        <v>863</v>
      </c>
      <c r="Y42" s="305" t="s">
        <v>863</v>
      </c>
      <c r="Z42" s="305" t="s">
        <v>863</v>
      </c>
      <c r="AA42" s="9"/>
      <c r="AB42" s="10"/>
      <c r="AC42" s="10"/>
      <c r="AD42" s="10"/>
      <c r="AE42" s="138"/>
      <c r="AF42" s="306" t="s">
        <v>238</v>
      </c>
      <c r="AG42" s="306" t="s">
        <v>238</v>
      </c>
      <c r="AH42" s="306" t="s">
        <v>863</v>
      </c>
      <c r="AI42" s="306" t="s">
        <v>863</v>
      </c>
      <c r="AJ42" s="306" t="s">
        <v>863</v>
      </c>
      <c r="AK42" s="108">
        <v>8</v>
      </c>
      <c r="AL42" s="108">
        <v>8</v>
      </c>
      <c r="AM42" s="108">
        <v>7</v>
      </c>
      <c r="AN42" s="115">
        <f t="shared" si="6"/>
        <v>8</v>
      </c>
      <c r="AO42" s="11"/>
      <c r="AP42" s="11"/>
      <c r="AQ42" s="14">
        <f t="shared" si="7"/>
        <v>14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0.125</v>
      </c>
      <c r="BD42" s="76">
        <f t="shared" si="12"/>
        <v>2</v>
      </c>
      <c r="BE42" s="76">
        <v>16</v>
      </c>
    </row>
    <row r="43" spans="1:57" x14ac:dyDescent="0.2">
      <c r="A43" s="35" t="str">
        <f t="shared" si="4"/>
        <v>SIM</v>
      </c>
      <c r="B43" s="36" t="str">
        <f t="shared" si="0"/>
        <v>SIM</v>
      </c>
      <c r="C43" s="37" t="str">
        <f t="shared" si="1"/>
        <v>NÃO</v>
      </c>
      <c r="D43" s="37" t="str">
        <f t="shared" si="2"/>
        <v>SIM</v>
      </c>
      <c r="E43" s="38" t="str">
        <f t="shared" si="3"/>
        <v>NÃO</v>
      </c>
      <c r="F43" s="75" t="str">
        <f t="shared" si="5"/>
        <v>SIM</v>
      </c>
      <c r="G43" s="4" t="str">
        <f>Inscrição!R155</f>
        <v>Joao Victor da Conceição</v>
      </c>
      <c r="H43" s="39"/>
      <c r="I43" s="135" t="str">
        <f>Inscrição!BG155</f>
        <v>SIM</v>
      </c>
      <c r="J43" s="305" t="s">
        <v>863</v>
      </c>
      <c r="K43" s="305" t="s">
        <v>863</v>
      </c>
      <c r="L43" s="305" t="s">
        <v>863</v>
      </c>
      <c r="M43" s="305" t="s">
        <v>863</v>
      </c>
      <c r="N43" s="305" t="s">
        <v>863</v>
      </c>
      <c r="O43" s="305" t="s">
        <v>863</v>
      </c>
      <c r="P43" s="305" t="s">
        <v>863</v>
      </c>
      <c r="Q43" s="305" t="s">
        <v>238</v>
      </c>
      <c r="R43" s="305" t="s">
        <v>863</v>
      </c>
      <c r="S43" s="305" t="s">
        <v>863</v>
      </c>
      <c r="T43" s="305" t="s">
        <v>863</v>
      </c>
      <c r="U43" s="305" t="s">
        <v>863</v>
      </c>
      <c r="V43" s="305" t="s">
        <v>863</v>
      </c>
      <c r="W43" s="305" t="s">
        <v>863</v>
      </c>
      <c r="X43" s="305" t="s">
        <v>863</v>
      </c>
      <c r="Y43" s="305" t="s">
        <v>238</v>
      </c>
      <c r="Z43" s="305" t="s">
        <v>863</v>
      </c>
      <c r="AA43" s="9"/>
      <c r="AB43" s="10"/>
      <c r="AC43" s="10"/>
      <c r="AD43" s="10"/>
      <c r="AE43" s="138"/>
      <c r="AF43" s="306" t="s">
        <v>238</v>
      </c>
      <c r="AG43" s="306" t="s">
        <v>238</v>
      </c>
      <c r="AH43" s="306" t="s">
        <v>863</v>
      </c>
      <c r="AI43" s="306" t="s">
        <v>863</v>
      </c>
      <c r="AJ43" s="306" t="s">
        <v>863</v>
      </c>
      <c r="AK43" s="108">
        <v>9</v>
      </c>
      <c r="AL43" s="108">
        <v>9</v>
      </c>
      <c r="AM43" s="108">
        <v>9</v>
      </c>
      <c r="AN43" s="115">
        <f t="shared" si="6"/>
        <v>9</v>
      </c>
      <c r="AO43" s="11"/>
      <c r="AP43" s="11"/>
      <c r="AQ43" s="14">
        <f t="shared" si="7"/>
        <v>14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0.125</v>
      </c>
      <c r="BD43" s="76">
        <f t="shared" si="12"/>
        <v>2</v>
      </c>
      <c r="BE43" s="76">
        <v>16</v>
      </c>
    </row>
    <row r="44" spans="1:57" x14ac:dyDescent="0.2">
      <c r="A44" s="35" t="str">
        <f t="shared" si="4"/>
        <v>SIM</v>
      </c>
      <c r="B44" s="36" t="str">
        <f t="shared" si="0"/>
        <v>SIM</v>
      </c>
      <c r="C44" s="37" t="str">
        <f t="shared" si="1"/>
        <v>NÃO</v>
      </c>
      <c r="D44" s="37" t="str">
        <f t="shared" si="2"/>
        <v>SIM</v>
      </c>
      <c r="E44" s="38" t="str">
        <f t="shared" si="3"/>
        <v>NÃO</v>
      </c>
      <c r="F44" s="75" t="str">
        <f t="shared" si="5"/>
        <v>SIM</v>
      </c>
      <c r="G44" s="4" t="str">
        <f>Inscrição!R156</f>
        <v>Elismar de Oliveira Moraes</v>
      </c>
      <c r="H44" s="39"/>
      <c r="I44" s="135" t="str">
        <f>Inscrição!BG156</f>
        <v>SIM</v>
      </c>
      <c r="J44" s="305" t="s">
        <v>863</v>
      </c>
      <c r="K44" s="305" t="s">
        <v>863</v>
      </c>
      <c r="L44" s="305" t="s">
        <v>863</v>
      </c>
      <c r="M44" s="305" t="s">
        <v>863</v>
      </c>
      <c r="N44" s="305" t="s">
        <v>863</v>
      </c>
      <c r="O44" s="305" t="s">
        <v>863</v>
      </c>
      <c r="P44" s="305" t="s">
        <v>863</v>
      </c>
      <c r="Q44" s="305" t="s">
        <v>238</v>
      </c>
      <c r="R44" s="305" t="s">
        <v>863</v>
      </c>
      <c r="S44" s="305" t="s">
        <v>863</v>
      </c>
      <c r="T44" s="305" t="s">
        <v>863</v>
      </c>
      <c r="U44" s="305" t="s">
        <v>863</v>
      </c>
      <c r="V44" s="305" t="s">
        <v>863</v>
      </c>
      <c r="W44" s="305" t="s">
        <v>863</v>
      </c>
      <c r="X44" s="305" t="s">
        <v>863</v>
      </c>
      <c r="Y44" s="305" t="s">
        <v>863</v>
      </c>
      <c r="Z44" s="305" t="s">
        <v>863</v>
      </c>
      <c r="AA44" s="9"/>
      <c r="AB44" s="10"/>
      <c r="AC44" s="10"/>
      <c r="AD44" s="10"/>
      <c r="AE44" s="138"/>
      <c r="AF44" s="306" t="s">
        <v>238</v>
      </c>
      <c r="AG44" s="306" t="s">
        <v>238</v>
      </c>
      <c r="AH44" s="306" t="s">
        <v>863</v>
      </c>
      <c r="AI44" s="306" t="s">
        <v>863</v>
      </c>
      <c r="AJ44" s="306" t="s">
        <v>863</v>
      </c>
      <c r="AK44" s="108">
        <v>9</v>
      </c>
      <c r="AL44" s="108">
        <v>7</v>
      </c>
      <c r="AM44" s="108">
        <v>9</v>
      </c>
      <c r="AN44" s="115">
        <f t="shared" si="6"/>
        <v>8</v>
      </c>
      <c r="AO44" s="11"/>
      <c r="AP44" s="11"/>
      <c r="AQ44" s="14">
        <f t="shared" si="7"/>
        <v>15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6.25E-2</v>
      </c>
      <c r="BD44" s="76">
        <f t="shared" si="12"/>
        <v>1</v>
      </c>
      <c r="BE44" s="76">
        <v>16</v>
      </c>
    </row>
    <row r="45" spans="1:57" s="57" customFormat="1" x14ac:dyDescent="0.2">
      <c r="A45" s="35" t="str">
        <f t="shared" si="4"/>
        <v>SIM</v>
      </c>
      <c r="B45" s="36" t="str">
        <f t="shared" si="0"/>
        <v>SIM</v>
      </c>
      <c r="C45" s="37" t="str">
        <f t="shared" si="1"/>
        <v>NÃO</v>
      </c>
      <c r="D45" s="37" t="str">
        <f t="shared" si="2"/>
        <v>SIM</v>
      </c>
      <c r="E45" s="38" t="str">
        <f t="shared" si="3"/>
        <v>NÃO</v>
      </c>
      <c r="F45" s="75" t="str">
        <f t="shared" si="5"/>
        <v>SIM</v>
      </c>
      <c r="G45" s="4" t="str">
        <f>Inscrição!R157</f>
        <v>Gabriel de Jesus Batista</v>
      </c>
      <c r="H45" s="39"/>
      <c r="I45" s="135" t="str">
        <f>Inscrição!BG157</f>
        <v>SIM</v>
      </c>
      <c r="J45" s="305" t="s">
        <v>863</v>
      </c>
      <c r="K45" s="305" t="s">
        <v>863</v>
      </c>
      <c r="L45" s="305" t="s">
        <v>863</v>
      </c>
      <c r="M45" s="305" t="s">
        <v>863</v>
      </c>
      <c r="N45" s="305" t="s">
        <v>238</v>
      </c>
      <c r="O45" s="305" t="s">
        <v>863</v>
      </c>
      <c r="P45" s="305" t="s">
        <v>863</v>
      </c>
      <c r="Q45" s="305" t="s">
        <v>863</v>
      </c>
      <c r="R45" s="305" t="s">
        <v>863</v>
      </c>
      <c r="S45" s="305" t="s">
        <v>863</v>
      </c>
      <c r="T45" s="305" t="s">
        <v>863</v>
      </c>
      <c r="U45" s="305" t="s">
        <v>863</v>
      </c>
      <c r="V45" s="305" t="s">
        <v>863</v>
      </c>
      <c r="W45" s="305" t="s">
        <v>863</v>
      </c>
      <c r="X45" s="305" t="s">
        <v>863</v>
      </c>
      <c r="Y45" s="305" t="s">
        <v>863</v>
      </c>
      <c r="Z45" s="305" t="s">
        <v>863</v>
      </c>
      <c r="AA45" s="9"/>
      <c r="AB45" s="10"/>
      <c r="AC45" s="10"/>
      <c r="AD45" s="10"/>
      <c r="AE45" s="138"/>
      <c r="AF45" s="306" t="s">
        <v>238</v>
      </c>
      <c r="AG45" s="306" t="s">
        <v>238</v>
      </c>
      <c r="AH45" s="306" t="s">
        <v>863</v>
      </c>
      <c r="AI45" s="306" t="s">
        <v>863</v>
      </c>
      <c r="AJ45" s="306" t="s">
        <v>863</v>
      </c>
      <c r="AK45" s="108">
        <v>9</v>
      </c>
      <c r="AL45" s="108">
        <v>7</v>
      </c>
      <c r="AM45" s="108">
        <v>9</v>
      </c>
      <c r="AN45" s="115">
        <f t="shared" si="6"/>
        <v>8</v>
      </c>
      <c r="AO45" s="11"/>
      <c r="AP45" s="11"/>
      <c r="AQ45" s="14">
        <f t="shared" si="7"/>
        <v>15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6.25E-2</v>
      </c>
      <c r="BD45" s="76">
        <f t="shared" si="12"/>
        <v>1</v>
      </c>
      <c r="BE45" s="76">
        <v>16</v>
      </c>
    </row>
    <row r="46" spans="1:57" x14ac:dyDescent="0.2">
      <c r="A46" s="35" t="str">
        <f t="shared" si="4"/>
        <v>SIM</v>
      </c>
      <c r="B46" s="36" t="str">
        <f t="shared" si="0"/>
        <v>SIM</v>
      </c>
      <c r="C46" s="37" t="str">
        <f t="shared" si="1"/>
        <v>NÃO</v>
      </c>
      <c r="D46" s="37" t="str">
        <f t="shared" si="2"/>
        <v>SIM</v>
      </c>
      <c r="E46" s="38" t="str">
        <f t="shared" si="3"/>
        <v>NÃO</v>
      </c>
      <c r="F46" s="75" t="str">
        <f t="shared" si="5"/>
        <v>SIM</v>
      </c>
      <c r="G46" s="4" t="str">
        <f>Inscrição!R158</f>
        <v>Joel Barbosa Silva</v>
      </c>
      <c r="H46" s="39"/>
      <c r="I46" s="135" t="str">
        <f>Inscrição!BG158</f>
        <v>SIM</v>
      </c>
      <c r="J46" s="305" t="s">
        <v>863</v>
      </c>
      <c r="K46" s="305" t="s">
        <v>863</v>
      </c>
      <c r="L46" s="305" t="s">
        <v>863</v>
      </c>
      <c r="M46" s="305" t="s">
        <v>863</v>
      </c>
      <c r="N46" s="305" t="s">
        <v>863</v>
      </c>
      <c r="O46" s="305" t="s">
        <v>863</v>
      </c>
      <c r="P46" s="305" t="s">
        <v>863</v>
      </c>
      <c r="Q46" s="305" t="s">
        <v>863</v>
      </c>
      <c r="R46" s="305" t="s">
        <v>863</v>
      </c>
      <c r="S46" s="305" t="s">
        <v>863</v>
      </c>
      <c r="T46" s="305" t="s">
        <v>863</v>
      </c>
      <c r="U46" s="305" t="s">
        <v>863</v>
      </c>
      <c r="V46" s="305" t="s">
        <v>863</v>
      </c>
      <c r="W46" s="305" t="s">
        <v>863</v>
      </c>
      <c r="X46" s="305" t="s">
        <v>863</v>
      </c>
      <c r="Y46" s="305" t="s">
        <v>863</v>
      </c>
      <c r="Z46" s="305" t="s">
        <v>863</v>
      </c>
      <c r="AA46" s="9"/>
      <c r="AB46" s="10"/>
      <c r="AC46" s="10"/>
      <c r="AD46" s="10"/>
      <c r="AE46" s="138"/>
      <c r="AF46" s="306" t="s">
        <v>238</v>
      </c>
      <c r="AG46" s="306" t="s">
        <v>238</v>
      </c>
      <c r="AH46" s="306" t="s">
        <v>863</v>
      </c>
      <c r="AI46" s="306" t="s">
        <v>863</v>
      </c>
      <c r="AJ46" s="306" t="s">
        <v>863</v>
      </c>
      <c r="AK46" s="108">
        <v>8</v>
      </c>
      <c r="AL46" s="108">
        <v>9</v>
      </c>
      <c r="AM46" s="108">
        <v>8</v>
      </c>
      <c r="AN46" s="115">
        <f t="shared" si="6"/>
        <v>8.5</v>
      </c>
      <c r="AO46" s="11"/>
      <c r="AP46" s="11"/>
      <c r="AQ46" s="14">
        <f t="shared" si="7"/>
        <v>16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</v>
      </c>
      <c r="BD46" s="76">
        <f t="shared" si="12"/>
        <v>0</v>
      </c>
      <c r="BE46" s="76">
        <v>16</v>
      </c>
    </row>
    <row r="47" spans="1:57" x14ac:dyDescent="0.2">
      <c r="A47" s="35" t="str">
        <f t="shared" si="4"/>
        <v>SIM</v>
      </c>
      <c r="B47" s="36" t="str">
        <f t="shared" si="0"/>
        <v>SIM</v>
      </c>
      <c r="C47" s="37" t="str">
        <f t="shared" si="1"/>
        <v>NÃO</v>
      </c>
      <c r="D47" s="37" t="str">
        <f t="shared" si="2"/>
        <v>SIM</v>
      </c>
      <c r="E47" s="38" t="str">
        <f t="shared" si="3"/>
        <v>NÃO</v>
      </c>
      <c r="F47" s="75" t="str">
        <f t="shared" si="5"/>
        <v>SIM</v>
      </c>
      <c r="G47" s="4" t="str">
        <f>Inscrição!R159</f>
        <v>Renata da Silva</v>
      </c>
      <c r="H47" s="39"/>
      <c r="I47" s="135" t="str">
        <f>Inscrição!BG159</f>
        <v>SIM</v>
      </c>
      <c r="J47" s="305" t="s">
        <v>863</v>
      </c>
      <c r="K47" s="305" t="s">
        <v>863</v>
      </c>
      <c r="L47" s="305" t="s">
        <v>863</v>
      </c>
      <c r="M47" s="305" t="s">
        <v>863</v>
      </c>
      <c r="N47" s="305" t="s">
        <v>863</v>
      </c>
      <c r="O47" s="305" t="s">
        <v>863</v>
      </c>
      <c r="P47" s="305" t="s">
        <v>863</v>
      </c>
      <c r="Q47" s="305" t="s">
        <v>863</v>
      </c>
      <c r="R47" s="305" t="s">
        <v>863</v>
      </c>
      <c r="S47" s="305" t="s">
        <v>863</v>
      </c>
      <c r="T47" s="305" t="s">
        <v>863</v>
      </c>
      <c r="U47" s="305" t="s">
        <v>863</v>
      </c>
      <c r="V47" s="305" t="s">
        <v>863</v>
      </c>
      <c r="W47" s="305" t="s">
        <v>863</v>
      </c>
      <c r="X47" s="305" t="s">
        <v>863</v>
      </c>
      <c r="Y47" s="305" t="s">
        <v>238</v>
      </c>
      <c r="Z47" s="305" t="s">
        <v>863</v>
      </c>
      <c r="AA47" s="9"/>
      <c r="AB47" s="10"/>
      <c r="AC47" s="10"/>
      <c r="AD47" s="10"/>
      <c r="AE47" s="138"/>
      <c r="AF47" s="306" t="s">
        <v>238</v>
      </c>
      <c r="AG47" s="306" t="s">
        <v>238</v>
      </c>
      <c r="AH47" s="306" t="s">
        <v>863</v>
      </c>
      <c r="AI47" s="306" t="s">
        <v>863</v>
      </c>
      <c r="AJ47" s="306" t="s">
        <v>863</v>
      </c>
      <c r="AK47" s="108">
        <v>7</v>
      </c>
      <c r="AL47" s="108">
        <v>8</v>
      </c>
      <c r="AM47" s="108">
        <v>7</v>
      </c>
      <c r="AN47" s="115">
        <f t="shared" si="6"/>
        <v>7.5</v>
      </c>
      <c r="AO47" s="11"/>
      <c r="AP47" s="11"/>
      <c r="AQ47" s="14">
        <f t="shared" si="7"/>
        <v>15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6.25E-2</v>
      </c>
      <c r="BD47" s="76">
        <f t="shared" si="12"/>
        <v>1</v>
      </c>
      <c r="BE47" s="76">
        <v>16</v>
      </c>
    </row>
    <row r="48" spans="1:57" s="42" customFormat="1" x14ac:dyDescent="0.2">
      <c r="A48" s="35" t="str">
        <f t="shared" si="4"/>
        <v>SIM</v>
      </c>
      <c r="B48" s="36" t="str">
        <f t="shared" si="0"/>
        <v>SIM</v>
      </c>
      <c r="C48" s="37" t="str">
        <f t="shared" si="1"/>
        <v>NÃO</v>
      </c>
      <c r="D48" s="37" t="str">
        <f t="shared" si="2"/>
        <v>SIM</v>
      </c>
      <c r="E48" s="38" t="str">
        <f t="shared" si="3"/>
        <v>NÃO</v>
      </c>
      <c r="F48" s="75" t="str">
        <f t="shared" si="5"/>
        <v>SIM</v>
      </c>
      <c r="G48" s="4" t="str">
        <f>Inscrição!R160</f>
        <v>Gerlas Eduarda Campos</v>
      </c>
      <c r="H48" s="39"/>
      <c r="I48" s="135" t="str">
        <f>Inscrição!BG160</f>
        <v>SIM</v>
      </c>
      <c r="J48" s="305" t="s">
        <v>863</v>
      </c>
      <c r="K48" s="305" t="s">
        <v>863</v>
      </c>
      <c r="L48" s="305" t="s">
        <v>863</v>
      </c>
      <c r="M48" s="305" t="s">
        <v>863</v>
      </c>
      <c r="N48" s="305" t="s">
        <v>863</v>
      </c>
      <c r="O48" s="305" t="s">
        <v>863</v>
      </c>
      <c r="P48" s="305" t="s">
        <v>863</v>
      </c>
      <c r="Q48" s="305" t="s">
        <v>863</v>
      </c>
      <c r="R48" s="305" t="s">
        <v>863</v>
      </c>
      <c r="S48" s="305" t="s">
        <v>863</v>
      </c>
      <c r="T48" s="305" t="s">
        <v>863</v>
      </c>
      <c r="U48" s="305" t="s">
        <v>863</v>
      </c>
      <c r="V48" s="305" t="s">
        <v>863</v>
      </c>
      <c r="W48" s="305" t="s">
        <v>863</v>
      </c>
      <c r="X48" s="305" t="s">
        <v>863</v>
      </c>
      <c r="Y48" s="305" t="s">
        <v>863</v>
      </c>
      <c r="Z48" s="305" t="s">
        <v>863</v>
      </c>
      <c r="AA48" s="9"/>
      <c r="AB48" s="10"/>
      <c r="AC48" s="10"/>
      <c r="AD48" s="10"/>
      <c r="AE48" s="138"/>
      <c r="AF48" s="306" t="s">
        <v>238</v>
      </c>
      <c r="AG48" s="306" t="s">
        <v>238</v>
      </c>
      <c r="AH48" s="306" t="s">
        <v>863</v>
      </c>
      <c r="AI48" s="306" t="s">
        <v>863</v>
      </c>
      <c r="AJ48" s="306" t="s">
        <v>863</v>
      </c>
      <c r="AK48" s="108">
        <v>8</v>
      </c>
      <c r="AL48" s="108">
        <v>9</v>
      </c>
      <c r="AM48" s="108">
        <v>7</v>
      </c>
      <c r="AN48" s="115">
        <f t="shared" si="6"/>
        <v>8.5</v>
      </c>
      <c r="AO48" s="11"/>
      <c r="AP48" s="11"/>
      <c r="AQ48" s="14">
        <f t="shared" si="7"/>
        <v>16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</v>
      </c>
      <c r="BD48" s="76">
        <f t="shared" si="12"/>
        <v>0</v>
      </c>
      <c r="BE48" s="76">
        <v>16</v>
      </c>
    </row>
    <row r="49" spans="1:57" x14ac:dyDescent="0.2">
      <c r="A49" s="35" t="str">
        <f t="shared" si="4"/>
        <v>SIM</v>
      </c>
      <c r="B49" s="36" t="str">
        <f t="shared" si="0"/>
        <v>SIM</v>
      </c>
      <c r="C49" s="37" t="str">
        <f t="shared" si="1"/>
        <v>NÃO</v>
      </c>
      <c r="D49" s="37" t="str">
        <f t="shared" si="2"/>
        <v>SIM</v>
      </c>
      <c r="E49" s="38" t="str">
        <f t="shared" si="3"/>
        <v>NÃO</v>
      </c>
      <c r="F49" s="75" t="str">
        <f t="shared" si="5"/>
        <v>SIM</v>
      </c>
      <c r="G49" s="4" t="str">
        <f>Inscrição!R161</f>
        <v>Sionara Carneiro de Santana</v>
      </c>
      <c r="H49" s="39"/>
      <c r="I49" s="135" t="str">
        <f>Inscrição!BG161</f>
        <v>SIM</v>
      </c>
      <c r="J49" s="305" t="s">
        <v>863</v>
      </c>
      <c r="K49" s="305" t="s">
        <v>863</v>
      </c>
      <c r="L49" s="305" t="s">
        <v>863</v>
      </c>
      <c r="M49" s="305" t="s">
        <v>863</v>
      </c>
      <c r="N49" s="305" t="s">
        <v>863</v>
      </c>
      <c r="O49" s="305" t="s">
        <v>863</v>
      </c>
      <c r="P49" s="305" t="s">
        <v>863</v>
      </c>
      <c r="Q49" s="305" t="s">
        <v>863</v>
      </c>
      <c r="R49" s="305" t="s">
        <v>863</v>
      </c>
      <c r="S49" s="305" t="s">
        <v>863</v>
      </c>
      <c r="T49" s="305" t="s">
        <v>863</v>
      </c>
      <c r="U49" s="305" t="s">
        <v>863</v>
      </c>
      <c r="V49" s="305" t="s">
        <v>863</v>
      </c>
      <c r="W49" s="305" t="s">
        <v>863</v>
      </c>
      <c r="X49" s="305" t="s">
        <v>863</v>
      </c>
      <c r="Y49" s="305" t="s">
        <v>863</v>
      </c>
      <c r="Z49" s="305" t="s">
        <v>863</v>
      </c>
      <c r="AA49" s="9"/>
      <c r="AB49" s="10"/>
      <c r="AC49" s="10"/>
      <c r="AD49" s="10"/>
      <c r="AE49" s="138"/>
      <c r="AF49" s="306" t="s">
        <v>238</v>
      </c>
      <c r="AG49" s="306" t="s">
        <v>238</v>
      </c>
      <c r="AH49" s="306" t="s">
        <v>863</v>
      </c>
      <c r="AI49" s="306" t="s">
        <v>863</v>
      </c>
      <c r="AJ49" s="306" t="s">
        <v>863</v>
      </c>
      <c r="AK49" s="108">
        <v>8</v>
      </c>
      <c r="AL49" s="108">
        <v>10</v>
      </c>
      <c r="AM49" s="108">
        <v>9</v>
      </c>
      <c r="AN49" s="115">
        <f t="shared" si="6"/>
        <v>9</v>
      </c>
      <c r="AO49" s="11"/>
      <c r="AP49" s="11"/>
      <c r="AQ49" s="14">
        <f t="shared" si="7"/>
        <v>16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</v>
      </c>
      <c r="BD49" s="76">
        <f t="shared" si="12"/>
        <v>0</v>
      </c>
      <c r="BE49" s="76">
        <v>16</v>
      </c>
    </row>
    <row r="50" spans="1:57" x14ac:dyDescent="0.2">
      <c r="A50" s="35" t="str">
        <f t="shared" si="4"/>
        <v>SIM</v>
      </c>
      <c r="B50" s="36" t="str">
        <f t="shared" si="0"/>
        <v>NÃO</v>
      </c>
      <c r="C50" s="37" t="str">
        <f t="shared" si="1"/>
        <v>SIM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 t="str">
        <f>Inscrição!R162</f>
        <v>Rebeca Lopes</v>
      </c>
      <c r="H50" s="39"/>
      <c r="I50" s="135" t="str">
        <f>Inscrição!BG162</f>
        <v>NÃO</v>
      </c>
      <c r="J50" s="305" t="s">
        <v>238</v>
      </c>
      <c r="K50" s="305" t="s">
        <v>238</v>
      </c>
      <c r="L50" s="305" t="s">
        <v>238</v>
      </c>
      <c r="M50" s="305" t="s">
        <v>238</v>
      </c>
      <c r="N50" s="305" t="s">
        <v>238</v>
      </c>
      <c r="O50" s="305" t="s">
        <v>238</v>
      </c>
      <c r="P50" s="305" t="s">
        <v>238</v>
      </c>
      <c r="Q50" s="305" t="s">
        <v>238</v>
      </c>
      <c r="R50" s="305" t="s">
        <v>238</v>
      </c>
      <c r="S50" s="305" t="s">
        <v>238</v>
      </c>
      <c r="T50" s="305" t="s">
        <v>238</v>
      </c>
      <c r="U50" s="305" t="s">
        <v>238</v>
      </c>
      <c r="V50" s="305" t="s">
        <v>238</v>
      </c>
      <c r="W50" s="305" t="s">
        <v>238</v>
      </c>
      <c r="X50" s="305" t="s">
        <v>238</v>
      </c>
      <c r="Y50" s="305" t="s">
        <v>238</v>
      </c>
      <c r="Z50" s="305" t="s">
        <v>238</v>
      </c>
      <c r="AA50" s="9"/>
      <c r="AB50" s="10"/>
      <c r="AC50" s="10"/>
      <c r="AD50" s="10"/>
      <c r="AE50" s="138"/>
      <c r="AF50" s="306" t="s">
        <v>238</v>
      </c>
      <c r="AG50" s="306" t="s">
        <v>238</v>
      </c>
      <c r="AH50" s="306" t="s">
        <v>863</v>
      </c>
      <c r="AI50" s="306" t="s">
        <v>863</v>
      </c>
      <c r="AJ50" s="306" t="s">
        <v>863</v>
      </c>
      <c r="AK50" s="108">
        <v>9</v>
      </c>
      <c r="AL50" s="108">
        <v>10</v>
      </c>
      <c r="AM50" s="108">
        <v>9</v>
      </c>
      <c r="AN50" s="115">
        <f t="shared" si="6"/>
        <v>9.5</v>
      </c>
      <c r="AO50" s="11"/>
      <c r="AP50" s="11"/>
      <c r="AQ50" s="14">
        <f t="shared" si="7"/>
        <v>0</v>
      </c>
      <c r="AR50" s="55" t="str">
        <f t="shared" si="8"/>
        <v>SIM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1</v>
      </c>
      <c r="BD50" s="76">
        <f t="shared" si="12"/>
        <v>16</v>
      </c>
      <c r="BE50" s="76">
        <v>16</v>
      </c>
    </row>
    <row r="51" spans="1:57" x14ac:dyDescent="0.2">
      <c r="A51" s="35" t="str">
        <f t="shared" si="4"/>
        <v>SIM</v>
      </c>
      <c r="B51" s="36" t="str">
        <f t="shared" si="0"/>
        <v>NÃO</v>
      </c>
      <c r="C51" s="37" t="str">
        <f t="shared" si="1"/>
        <v>SIM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 t="str">
        <f>Inscrição!R163</f>
        <v>Jaime Santos Lima</v>
      </c>
      <c r="H51" s="39"/>
      <c r="I51" s="135" t="str">
        <f>Inscrição!BG163</f>
        <v>NÃO</v>
      </c>
      <c r="J51" s="305" t="s">
        <v>238</v>
      </c>
      <c r="K51" s="305" t="s">
        <v>238</v>
      </c>
      <c r="L51" s="305" t="s">
        <v>238</v>
      </c>
      <c r="M51" s="305" t="s">
        <v>238</v>
      </c>
      <c r="N51" s="305" t="s">
        <v>238</v>
      </c>
      <c r="O51" s="305" t="s">
        <v>238</v>
      </c>
      <c r="P51" s="305" t="s">
        <v>238</v>
      </c>
      <c r="Q51" s="305" t="s">
        <v>238</v>
      </c>
      <c r="R51" s="305" t="s">
        <v>238</v>
      </c>
      <c r="S51" s="305" t="s">
        <v>238</v>
      </c>
      <c r="T51" s="305" t="s">
        <v>238</v>
      </c>
      <c r="U51" s="305" t="s">
        <v>238</v>
      </c>
      <c r="V51" s="305" t="s">
        <v>238</v>
      </c>
      <c r="W51" s="305" t="s">
        <v>238</v>
      </c>
      <c r="X51" s="305" t="s">
        <v>238</v>
      </c>
      <c r="Y51" s="305" t="s">
        <v>238</v>
      </c>
      <c r="Z51" s="305" t="s">
        <v>238</v>
      </c>
      <c r="AA51" s="9"/>
      <c r="AB51" s="10"/>
      <c r="AC51" s="10"/>
      <c r="AD51" s="10"/>
      <c r="AE51" s="138"/>
      <c r="AF51" s="306" t="s">
        <v>238</v>
      </c>
      <c r="AG51" s="306" t="s">
        <v>238</v>
      </c>
      <c r="AH51" s="306" t="s">
        <v>863</v>
      </c>
      <c r="AI51" s="306" t="s">
        <v>863</v>
      </c>
      <c r="AJ51" s="306" t="s">
        <v>863</v>
      </c>
      <c r="AK51" s="108">
        <v>9</v>
      </c>
      <c r="AL51" s="108">
        <v>9</v>
      </c>
      <c r="AM51" s="108">
        <v>8</v>
      </c>
      <c r="AN51" s="115">
        <f t="shared" si="6"/>
        <v>9</v>
      </c>
      <c r="AO51" s="11"/>
      <c r="AP51" s="11"/>
      <c r="AQ51" s="14">
        <f t="shared" si="7"/>
        <v>0</v>
      </c>
      <c r="AR51" s="55" t="str">
        <f t="shared" si="8"/>
        <v>SIM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1</v>
      </c>
      <c r="BD51" s="76">
        <f t="shared" si="12"/>
        <v>16</v>
      </c>
      <c r="BE51" s="76">
        <v>16</v>
      </c>
    </row>
    <row r="52" spans="1:57" x14ac:dyDescent="0.2">
      <c r="A52" s="35" t="str">
        <f t="shared" si="4"/>
        <v>SIM</v>
      </c>
      <c r="B52" s="36" t="str">
        <f t="shared" si="0"/>
        <v>NÃO</v>
      </c>
      <c r="C52" s="37" t="str">
        <f t="shared" si="1"/>
        <v>SIM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 t="str">
        <f>Inscrição!R164</f>
        <v>Gerônimo Henrique de Jesus Arruda</v>
      </c>
      <c r="H52" s="39"/>
      <c r="I52" s="135" t="str">
        <f>Inscrição!BG164</f>
        <v>NÃO</v>
      </c>
      <c r="J52" s="305" t="s">
        <v>238</v>
      </c>
      <c r="K52" s="305" t="s">
        <v>238</v>
      </c>
      <c r="L52" s="305" t="s">
        <v>238</v>
      </c>
      <c r="M52" s="305" t="s">
        <v>238</v>
      </c>
      <c r="N52" s="305" t="s">
        <v>238</v>
      </c>
      <c r="O52" s="305" t="s">
        <v>238</v>
      </c>
      <c r="P52" s="305" t="s">
        <v>238</v>
      </c>
      <c r="Q52" s="305" t="s">
        <v>238</v>
      </c>
      <c r="R52" s="305" t="s">
        <v>238</v>
      </c>
      <c r="S52" s="305" t="s">
        <v>238</v>
      </c>
      <c r="T52" s="305" t="s">
        <v>238</v>
      </c>
      <c r="U52" s="305" t="s">
        <v>238</v>
      </c>
      <c r="V52" s="305" t="s">
        <v>238</v>
      </c>
      <c r="W52" s="305" t="s">
        <v>238</v>
      </c>
      <c r="X52" s="305" t="s">
        <v>238</v>
      </c>
      <c r="Y52" s="305" t="s">
        <v>238</v>
      </c>
      <c r="Z52" s="305" t="s">
        <v>238</v>
      </c>
      <c r="AA52" s="9"/>
      <c r="AB52" s="10"/>
      <c r="AC52" s="10"/>
      <c r="AD52" s="10"/>
      <c r="AE52" s="138"/>
      <c r="AF52" s="306" t="s">
        <v>238</v>
      </c>
      <c r="AG52" s="306" t="s">
        <v>238</v>
      </c>
      <c r="AH52" s="306" t="s">
        <v>863</v>
      </c>
      <c r="AI52" s="306" t="s">
        <v>863</v>
      </c>
      <c r="AJ52" s="306" t="s">
        <v>863</v>
      </c>
      <c r="AK52" s="108">
        <v>8</v>
      </c>
      <c r="AL52" s="108">
        <v>9</v>
      </c>
      <c r="AM52" s="108">
        <v>7</v>
      </c>
      <c r="AN52" s="115">
        <f t="shared" si="6"/>
        <v>8.5</v>
      </c>
      <c r="AO52" s="11"/>
      <c r="AP52" s="11"/>
      <c r="AQ52" s="14">
        <f t="shared" si="7"/>
        <v>0</v>
      </c>
      <c r="AR52" s="55" t="str">
        <f t="shared" si="8"/>
        <v>SIM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1</v>
      </c>
      <c r="BD52" s="76">
        <f t="shared" si="12"/>
        <v>16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Inscrição!R165</f>
        <v>0</v>
      </c>
      <c r="H53" s="39"/>
      <c r="I53" s="135"/>
      <c r="J53" s="305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306" t="s">
        <v>238</v>
      </c>
      <c r="AG53" s="306" t="s">
        <v>238</v>
      </c>
      <c r="AH53" s="306" t="s">
        <v>863</v>
      </c>
      <c r="AI53" s="306" t="s">
        <v>863</v>
      </c>
      <c r="AJ53" s="306" t="s">
        <v>863</v>
      </c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Inscrição!R166</f>
        <v>0</v>
      </c>
      <c r="H54" s="39"/>
      <c r="I54" s="135"/>
      <c r="J54" s="305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306" t="s">
        <v>238</v>
      </c>
      <c r="AG54" s="306" t="s">
        <v>238</v>
      </c>
      <c r="AH54" s="306" t="s">
        <v>863</v>
      </c>
      <c r="AI54" s="306" t="s">
        <v>863</v>
      </c>
      <c r="AJ54" s="306" t="s">
        <v>863</v>
      </c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23</v>
      </c>
      <c r="B55" s="41">
        <f t="shared" si="13"/>
        <v>20</v>
      </c>
      <c r="C55" s="41">
        <f t="shared" si="13"/>
        <v>3</v>
      </c>
      <c r="D55" s="41">
        <f t="shared" si="13"/>
        <v>20</v>
      </c>
      <c r="E55" s="41">
        <f t="shared" si="13"/>
        <v>0</v>
      </c>
      <c r="F55" s="41">
        <f t="shared" si="13"/>
        <v>20</v>
      </c>
      <c r="G55" s="5" t="s">
        <v>54</v>
      </c>
      <c r="H55" s="53">
        <f>J72</f>
        <v>0</v>
      </c>
      <c r="I55" s="53">
        <f>Inscrição!BG167</f>
        <v>0</v>
      </c>
      <c r="J55" s="58">
        <f>COUNTIF(J30:J54,"SIM")</f>
        <v>20</v>
      </c>
      <c r="K55" s="58">
        <f t="shared" ref="K55:Y55" si="14">COUNTIF(K30:K54,"SIM")</f>
        <v>20</v>
      </c>
      <c r="L55" s="58">
        <f t="shared" si="14"/>
        <v>20</v>
      </c>
      <c r="M55" s="58">
        <f t="shared" si="14"/>
        <v>20</v>
      </c>
      <c r="N55" s="58">
        <f t="shared" si="14"/>
        <v>19</v>
      </c>
      <c r="O55" s="58">
        <f t="shared" si="14"/>
        <v>17</v>
      </c>
      <c r="P55" s="58">
        <f t="shared" si="14"/>
        <v>20</v>
      </c>
      <c r="Q55" s="58">
        <f t="shared" si="14"/>
        <v>17</v>
      </c>
      <c r="R55" s="58">
        <f t="shared" si="14"/>
        <v>20</v>
      </c>
      <c r="S55" s="58">
        <f t="shared" si="14"/>
        <v>20</v>
      </c>
      <c r="T55" s="58">
        <f t="shared" si="14"/>
        <v>19</v>
      </c>
      <c r="U55" s="58">
        <f t="shared" si="14"/>
        <v>17</v>
      </c>
      <c r="V55" s="58">
        <f t="shared" si="14"/>
        <v>19</v>
      </c>
      <c r="W55" s="58">
        <f t="shared" si="14"/>
        <v>19</v>
      </c>
      <c r="X55" s="58">
        <f t="shared" si="14"/>
        <v>20</v>
      </c>
      <c r="Y55" s="58">
        <f t="shared" si="14"/>
        <v>15</v>
      </c>
      <c r="Z55" s="59">
        <f t="shared" ref="Z55:AJ55" si="15">COUNTIF(Z30:Z54,"SIM")</f>
        <v>20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25</v>
      </c>
      <c r="AI55" s="139">
        <f t="shared" si="15"/>
        <v>25</v>
      </c>
      <c r="AJ55" s="139">
        <f t="shared" si="15"/>
        <v>25</v>
      </c>
      <c r="AK55" s="109">
        <f>IFERROR(AVERAGE(AK30:AK54),"")</f>
        <v>8.1739130434782616</v>
      </c>
      <c r="AL55" s="109">
        <f t="shared" ref="AL55:AN55" si="16">IFERROR(AVERAGE(AL30:AL54),"")</f>
        <v>8.8695652173913047</v>
      </c>
      <c r="AM55" s="109">
        <f t="shared" si="16"/>
        <v>8.1304347826086953</v>
      </c>
      <c r="AN55" s="109">
        <f t="shared" si="16"/>
        <v>8.5217391304347831</v>
      </c>
      <c r="AO55" s="61">
        <f>SUM(AO30:AO54)</f>
        <v>0</v>
      </c>
      <c r="AP55" s="61"/>
      <c r="AQ55" s="54"/>
      <c r="AR55" s="55">
        <f>COUNTIF(AR30:AR54,"SIM")</f>
        <v>3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0.16500000000000001</v>
      </c>
    </row>
    <row r="56" spans="1:57" x14ac:dyDescent="0.2">
      <c r="A56" s="62"/>
      <c r="B56" s="62"/>
      <c r="C56" s="63"/>
      <c r="D56" s="63"/>
      <c r="E56" s="63"/>
      <c r="F56" s="63"/>
      <c r="G56" s="64"/>
      <c r="H56" s="64"/>
      <c r="I56" s="64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7"/>
      <c r="AR56" s="67"/>
      <c r="AS56" s="67"/>
      <c r="AT56" s="67"/>
      <c r="AU56" s="67"/>
      <c r="AV56" s="67"/>
      <c r="AW56" s="67"/>
      <c r="AX56" s="68"/>
      <c r="AY56" s="69"/>
      <c r="AZ56" s="69"/>
      <c r="BA56" s="69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60" s="99" customFormat="1" x14ac:dyDescent="0.2">
      <c r="C74" s="102"/>
      <c r="D74" s="102"/>
      <c r="E74" s="102"/>
      <c r="F74" s="102"/>
      <c r="H74" s="104"/>
      <c r="I74" s="104"/>
      <c r="AB74" s="43"/>
      <c r="AC74" s="43"/>
      <c r="AD74" s="43"/>
      <c r="AE74" s="43"/>
      <c r="AF74" s="43"/>
      <c r="AG74" s="43"/>
      <c r="AH74" s="43"/>
      <c r="AI74" s="43"/>
      <c r="AJ74" s="43"/>
      <c r="AQ74" s="100"/>
      <c r="AR74" s="100"/>
      <c r="AS74" s="100"/>
      <c r="AT74" s="100"/>
      <c r="AU74" s="100"/>
      <c r="AV74" s="100"/>
      <c r="AW74" s="100"/>
      <c r="BH74" s="43"/>
    </row>
    <row r="75" spans="3:60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I55 A30:F54 H30:H54">
    <cfRule type="expression" dxfId="885" priority="303" stopIfTrue="1">
      <formula>_xludf.sum($J$30:$Y$30)&gt;11</formula>
    </cfRule>
  </conditionalFormatting>
  <conditionalFormatting sqref="A30:F54">
    <cfRule type="cellIs" dxfId="884" priority="289" stopIfTrue="1" operator="equal">
      <formula>"NÃO"</formula>
    </cfRule>
    <cfRule type="cellIs" dxfId="883" priority="290" stopIfTrue="1" operator="equal">
      <formula>"SIM"</formula>
    </cfRule>
  </conditionalFormatting>
  <conditionalFormatting sqref="K53:Y54">
    <cfRule type="containsText" dxfId="882" priority="273" operator="containsText" text="NÃO">
      <formula>NOT(ISERROR(SEARCH("NÃO",K53)))</formula>
    </cfRule>
  </conditionalFormatting>
  <conditionalFormatting sqref="I30">
    <cfRule type="containsText" dxfId="881" priority="264" stopIfTrue="1" operator="containsText" text="SIM">
      <formula>NOT(ISERROR(SEARCH("SIM",I30)))</formula>
    </cfRule>
  </conditionalFormatting>
  <conditionalFormatting sqref="I31">
    <cfRule type="containsText" dxfId="880" priority="261" stopIfTrue="1" operator="containsText" text="SIM">
      <formula>NOT(ISERROR(SEARCH("SIM",I31)))</formula>
    </cfRule>
  </conditionalFormatting>
  <conditionalFormatting sqref="I32">
    <cfRule type="containsText" dxfId="879" priority="260" stopIfTrue="1" operator="containsText" text="SIM">
      <formula>NOT(ISERROR(SEARCH("SIM",I32)))</formula>
    </cfRule>
  </conditionalFormatting>
  <conditionalFormatting sqref="I33">
    <cfRule type="containsText" dxfId="878" priority="259" stopIfTrue="1" operator="containsText" text="SIM">
      <formula>NOT(ISERROR(SEARCH("SIM",I33)))</formula>
    </cfRule>
  </conditionalFormatting>
  <conditionalFormatting sqref="I34">
    <cfRule type="containsText" dxfId="877" priority="258" stopIfTrue="1" operator="containsText" text="SIM">
      <formula>NOT(ISERROR(SEARCH("SIM",I34)))</formula>
    </cfRule>
  </conditionalFormatting>
  <conditionalFormatting sqref="I35">
    <cfRule type="containsText" dxfId="876" priority="257" stopIfTrue="1" operator="containsText" text="SIM">
      <formula>NOT(ISERROR(SEARCH("SIM",I35)))</formula>
    </cfRule>
  </conditionalFormatting>
  <conditionalFormatting sqref="I36">
    <cfRule type="containsText" dxfId="875" priority="256" stopIfTrue="1" operator="containsText" text="SIM">
      <formula>NOT(ISERROR(SEARCH("SIM",I36)))</formula>
    </cfRule>
  </conditionalFormatting>
  <conditionalFormatting sqref="I37">
    <cfRule type="containsText" dxfId="874" priority="255" stopIfTrue="1" operator="containsText" text="SIM">
      <formula>NOT(ISERROR(SEARCH("SIM",I37)))</formula>
    </cfRule>
  </conditionalFormatting>
  <conditionalFormatting sqref="I38">
    <cfRule type="containsText" dxfId="873" priority="254" stopIfTrue="1" operator="containsText" text="SIM">
      <formula>NOT(ISERROR(SEARCH("SIM",I38)))</formula>
    </cfRule>
  </conditionalFormatting>
  <conditionalFormatting sqref="I39">
    <cfRule type="containsText" dxfId="872" priority="253" stopIfTrue="1" operator="containsText" text="SIM">
      <formula>NOT(ISERROR(SEARCH("SIM",I39)))</formula>
    </cfRule>
  </conditionalFormatting>
  <conditionalFormatting sqref="I40">
    <cfRule type="containsText" dxfId="871" priority="252" stopIfTrue="1" operator="containsText" text="SIM">
      <formula>NOT(ISERROR(SEARCH("SIM",I40)))</formula>
    </cfRule>
  </conditionalFormatting>
  <conditionalFormatting sqref="I41">
    <cfRule type="containsText" dxfId="870" priority="251" stopIfTrue="1" operator="containsText" text="SIM">
      <formula>NOT(ISERROR(SEARCH("SIM",I41)))</formula>
    </cfRule>
  </conditionalFormatting>
  <conditionalFormatting sqref="I42">
    <cfRule type="containsText" dxfId="869" priority="250" stopIfTrue="1" operator="containsText" text="SIM">
      <formula>NOT(ISERROR(SEARCH("SIM",I42)))</formula>
    </cfRule>
  </conditionalFormatting>
  <conditionalFormatting sqref="I43">
    <cfRule type="containsText" dxfId="868" priority="249" stopIfTrue="1" operator="containsText" text="SIM">
      <formula>NOT(ISERROR(SEARCH("SIM",I43)))</formula>
    </cfRule>
  </conditionalFormatting>
  <conditionalFormatting sqref="I44">
    <cfRule type="containsText" dxfId="867" priority="248" stopIfTrue="1" operator="containsText" text="SIM">
      <formula>NOT(ISERROR(SEARCH("SIM",I44)))</formula>
    </cfRule>
  </conditionalFormatting>
  <conditionalFormatting sqref="I45">
    <cfRule type="containsText" dxfId="866" priority="247" stopIfTrue="1" operator="containsText" text="SIM">
      <formula>NOT(ISERROR(SEARCH("SIM",I45)))</formula>
    </cfRule>
  </conditionalFormatting>
  <conditionalFormatting sqref="I46">
    <cfRule type="containsText" dxfId="865" priority="246" stopIfTrue="1" operator="containsText" text="SIM">
      <formula>NOT(ISERROR(SEARCH("SIM",I46)))</formula>
    </cfRule>
  </conditionalFormatting>
  <conditionalFormatting sqref="I47">
    <cfRule type="containsText" dxfId="864" priority="245" stopIfTrue="1" operator="containsText" text="SIM">
      <formula>NOT(ISERROR(SEARCH("SIM",I47)))</formula>
    </cfRule>
  </conditionalFormatting>
  <conditionalFormatting sqref="I48">
    <cfRule type="containsText" dxfId="863" priority="244" stopIfTrue="1" operator="containsText" text="SIM">
      <formula>NOT(ISERROR(SEARCH("SIM",I48)))</formula>
    </cfRule>
  </conditionalFormatting>
  <conditionalFormatting sqref="I49">
    <cfRule type="containsText" dxfId="862" priority="243" stopIfTrue="1" operator="containsText" text="SIM">
      <formula>NOT(ISERROR(SEARCH("SIM",I49)))</formula>
    </cfRule>
  </conditionalFormatting>
  <conditionalFormatting sqref="I50">
    <cfRule type="containsText" dxfId="861" priority="242" stopIfTrue="1" operator="containsText" text="SIM">
      <formula>NOT(ISERROR(SEARCH("SIM",I50)))</formula>
    </cfRule>
  </conditionalFormatting>
  <conditionalFormatting sqref="I51">
    <cfRule type="containsText" dxfId="860" priority="241" stopIfTrue="1" operator="containsText" text="SIM">
      <formula>NOT(ISERROR(SEARCH("SIM",I51)))</formula>
    </cfRule>
  </conditionalFormatting>
  <conditionalFormatting sqref="I52">
    <cfRule type="containsText" dxfId="859" priority="240" stopIfTrue="1" operator="containsText" text="SIM">
      <formula>NOT(ISERROR(SEARCH("SIM",I52)))</formula>
    </cfRule>
  </conditionalFormatting>
  <conditionalFormatting sqref="I53">
    <cfRule type="containsText" dxfId="858" priority="239" stopIfTrue="1" operator="containsText" text="SIM">
      <formula>NOT(ISERROR(SEARCH("SIM",I53)))</formula>
    </cfRule>
  </conditionalFormatting>
  <conditionalFormatting sqref="I54">
    <cfRule type="containsText" dxfId="857" priority="238" stopIfTrue="1" operator="containsText" text="SIM">
      <formula>NOT(ISERROR(SEARCH("SIM",I54)))</formula>
    </cfRule>
  </conditionalFormatting>
  <conditionalFormatting sqref="G30">
    <cfRule type="expression" dxfId="856" priority="157">
      <formula>E30="SIM"</formula>
    </cfRule>
    <cfRule type="expression" dxfId="855" priority="158">
      <formula>C30="SIM"</formula>
    </cfRule>
    <cfRule type="expression" dxfId="854" priority="159">
      <formula>I30="SIM"</formula>
    </cfRule>
  </conditionalFormatting>
  <conditionalFormatting sqref="G31">
    <cfRule type="expression" dxfId="853" priority="154">
      <formula>E31="SIM"</formula>
    </cfRule>
    <cfRule type="expression" dxfId="852" priority="155">
      <formula>C31="SIM"</formula>
    </cfRule>
    <cfRule type="expression" dxfId="851" priority="156">
      <formula>I31="SIM"</formula>
    </cfRule>
  </conditionalFormatting>
  <conditionalFormatting sqref="G32">
    <cfRule type="expression" dxfId="850" priority="151">
      <formula>E32="SIM"</formula>
    </cfRule>
    <cfRule type="expression" dxfId="849" priority="152">
      <formula>C32="SIM"</formula>
    </cfRule>
    <cfRule type="expression" dxfId="848" priority="153">
      <formula>I32="SIM"</formula>
    </cfRule>
  </conditionalFormatting>
  <conditionalFormatting sqref="G33">
    <cfRule type="expression" dxfId="847" priority="148">
      <formula>E33="SIM"</formula>
    </cfRule>
    <cfRule type="expression" dxfId="846" priority="149">
      <formula>C33="SIM"</formula>
    </cfRule>
    <cfRule type="expression" dxfId="845" priority="150">
      <formula>I33="SIM"</formula>
    </cfRule>
  </conditionalFormatting>
  <conditionalFormatting sqref="G34">
    <cfRule type="expression" dxfId="844" priority="145">
      <formula>E34="SIM"</formula>
    </cfRule>
    <cfRule type="expression" dxfId="843" priority="146">
      <formula>C34="SIM"</formula>
    </cfRule>
    <cfRule type="expression" dxfId="842" priority="147">
      <formula>I34="SIM"</formula>
    </cfRule>
  </conditionalFormatting>
  <conditionalFormatting sqref="G35">
    <cfRule type="expression" dxfId="841" priority="142">
      <formula>E35="SIM"</formula>
    </cfRule>
    <cfRule type="expression" dxfId="840" priority="143">
      <formula>C35="SIM"</formula>
    </cfRule>
    <cfRule type="expression" dxfId="839" priority="144">
      <formula>I35="SIM"</formula>
    </cfRule>
  </conditionalFormatting>
  <conditionalFormatting sqref="G36">
    <cfRule type="expression" dxfId="838" priority="139">
      <formula>E36="SIM"</formula>
    </cfRule>
    <cfRule type="expression" dxfId="837" priority="140">
      <formula>C36="SIM"</formula>
    </cfRule>
    <cfRule type="expression" dxfId="836" priority="141">
      <formula>I36="SIM"</formula>
    </cfRule>
  </conditionalFormatting>
  <conditionalFormatting sqref="G37">
    <cfRule type="expression" dxfId="835" priority="136">
      <formula>E37="SIM"</formula>
    </cfRule>
    <cfRule type="expression" dxfId="834" priority="137">
      <formula>C37="SIM"</formula>
    </cfRule>
    <cfRule type="expression" dxfId="833" priority="138">
      <formula>I37="SIM"</formula>
    </cfRule>
  </conditionalFormatting>
  <conditionalFormatting sqref="G38">
    <cfRule type="expression" dxfId="832" priority="133">
      <formula>E38="SIM"</formula>
    </cfRule>
    <cfRule type="expression" dxfId="831" priority="134">
      <formula>C38="SIM"</formula>
    </cfRule>
    <cfRule type="expression" dxfId="830" priority="135">
      <formula>I38="SIM"</formula>
    </cfRule>
  </conditionalFormatting>
  <conditionalFormatting sqref="G39">
    <cfRule type="expression" dxfId="829" priority="130">
      <formula>E39="SIM"</formula>
    </cfRule>
    <cfRule type="expression" dxfId="828" priority="131">
      <formula>C39="SIM"</formula>
    </cfRule>
    <cfRule type="expression" dxfId="827" priority="132">
      <formula>I39="SIM"</formula>
    </cfRule>
  </conditionalFormatting>
  <conditionalFormatting sqref="G40">
    <cfRule type="expression" dxfId="826" priority="127">
      <formula>E40="SIM"</formula>
    </cfRule>
    <cfRule type="expression" dxfId="825" priority="128">
      <formula>C40="SIM"</formula>
    </cfRule>
    <cfRule type="expression" dxfId="824" priority="129">
      <formula>I40="SIM"</formula>
    </cfRule>
  </conditionalFormatting>
  <conditionalFormatting sqref="G41">
    <cfRule type="expression" dxfId="823" priority="124">
      <formula>E41="SIM"</formula>
    </cfRule>
    <cfRule type="expression" dxfId="822" priority="125">
      <formula>C41="SIM"</formula>
    </cfRule>
    <cfRule type="expression" dxfId="821" priority="126">
      <formula>I41="SIM"</formula>
    </cfRule>
  </conditionalFormatting>
  <conditionalFormatting sqref="G42">
    <cfRule type="expression" dxfId="820" priority="121">
      <formula>E42="SIM"</formula>
    </cfRule>
    <cfRule type="expression" dxfId="819" priority="122">
      <formula>C42="SIM"</formula>
    </cfRule>
    <cfRule type="expression" dxfId="818" priority="123">
      <formula>I42="SIM"</formula>
    </cfRule>
  </conditionalFormatting>
  <conditionalFormatting sqref="G43">
    <cfRule type="expression" dxfId="817" priority="118">
      <formula>E43="SIM"</formula>
    </cfRule>
    <cfRule type="expression" dxfId="816" priority="119">
      <formula>C43="SIM"</formula>
    </cfRule>
    <cfRule type="expression" dxfId="815" priority="120">
      <formula>I43="SIM"</formula>
    </cfRule>
  </conditionalFormatting>
  <conditionalFormatting sqref="G44">
    <cfRule type="expression" dxfId="814" priority="115">
      <formula>E44="SIM"</formula>
    </cfRule>
    <cfRule type="expression" dxfId="813" priority="116">
      <formula>C44="SIM"</formula>
    </cfRule>
    <cfRule type="expression" dxfId="812" priority="117">
      <formula>I44="SIM"</formula>
    </cfRule>
  </conditionalFormatting>
  <conditionalFormatting sqref="G45">
    <cfRule type="expression" dxfId="811" priority="112">
      <formula>E45="SIM"</formula>
    </cfRule>
    <cfRule type="expression" dxfId="810" priority="113">
      <formula>C45="SIM"</formula>
    </cfRule>
    <cfRule type="expression" dxfId="809" priority="114">
      <formula>I45="SIM"</formula>
    </cfRule>
  </conditionalFormatting>
  <conditionalFormatting sqref="G46">
    <cfRule type="expression" dxfId="808" priority="109">
      <formula>E46="SIM"</formula>
    </cfRule>
    <cfRule type="expression" dxfId="807" priority="110">
      <formula>C46="SIM"</formula>
    </cfRule>
    <cfRule type="expression" dxfId="806" priority="111">
      <formula>I46="SIM"</formula>
    </cfRule>
  </conditionalFormatting>
  <conditionalFormatting sqref="G47">
    <cfRule type="expression" dxfId="805" priority="106">
      <formula>E47="SIM"</formula>
    </cfRule>
    <cfRule type="expression" dxfId="804" priority="107">
      <formula>C47="SIM"</formula>
    </cfRule>
    <cfRule type="expression" dxfId="803" priority="108">
      <formula>I47="SIM"</formula>
    </cfRule>
  </conditionalFormatting>
  <conditionalFormatting sqref="G48">
    <cfRule type="expression" dxfId="802" priority="103">
      <formula>E48="SIM"</formula>
    </cfRule>
    <cfRule type="expression" dxfId="801" priority="104">
      <formula>C48="SIM"</formula>
    </cfRule>
    <cfRule type="expression" dxfId="800" priority="105">
      <formula>I48="SIM"</formula>
    </cfRule>
  </conditionalFormatting>
  <conditionalFormatting sqref="G49">
    <cfRule type="expression" dxfId="799" priority="100">
      <formula>E49="SIM"</formula>
    </cfRule>
    <cfRule type="expression" dxfId="798" priority="101">
      <formula>C49="SIM"</formula>
    </cfRule>
    <cfRule type="expression" dxfId="797" priority="102">
      <formula>I49="SIM"</formula>
    </cfRule>
  </conditionalFormatting>
  <conditionalFormatting sqref="G50">
    <cfRule type="expression" dxfId="796" priority="97">
      <formula>E50="SIM"</formula>
    </cfRule>
    <cfRule type="expression" dxfId="795" priority="98">
      <formula>C50="SIM"</formula>
    </cfRule>
    <cfRule type="expression" dxfId="794" priority="99">
      <formula>I50="SIM"</formula>
    </cfRule>
  </conditionalFormatting>
  <conditionalFormatting sqref="G51">
    <cfRule type="expression" dxfId="793" priority="94">
      <formula>E51="SIM"</formula>
    </cfRule>
    <cfRule type="expression" dxfId="792" priority="95">
      <formula>C51="SIM"</formula>
    </cfRule>
    <cfRule type="expression" dxfId="791" priority="96">
      <formula>I51="SIM"</formula>
    </cfRule>
  </conditionalFormatting>
  <conditionalFormatting sqref="G52">
    <cfRule type="expression" dxfId="790" priority="91">
      <formula>E52="SIM"</formula>
    </cfRule>
    <cfRule type="expression" dxfId="789" priority="92">
      <formula>C52="SIM"</formula>
    </cfRule>
    <cfRule type="expression" dxfId="788" priority="93">
      <formula>I52="SIM"</formula>
    </cfRule>
  </conditionalFormatting>
  <conditionalFormatting sqref="G53">
    <cfRule type="expression" dxfId="787" priority="88">
      <formula>E53="SIM"</formula>
    </cfRule>
    <cfRule type="expression" dxfId="786" priority="89">
      <formula>C53="SIM"</formula>
    </cfRule>
    <cfRule type="expression" dxfId="785" priority="90">
      <formula>I53="SIM"</formula>
    </cfRule>
  </conditionalFormatting>
  <conditionalFormatting sqref="G54">
    <cfRule type="expression" dxfId="784" priority="85">
      <formula>E54="SIM"</formula>
    </cfRule>
    <cfRule type="expression" dxfId="783" priority="86">
      <formula>C54="SIM"</formula>
    </cfRule>
    <cfRule type="expression" dxfId="782" priority="87">
      <formula>I54="SIM"</formula>
    </cfRule>
  </conditionalFormatting>
  <conditionalFormatting sqref="J30:J49 J53:J54">
    <cfRule type="containsText" dxfId="781" priority="84" operator="containsText" text="NÃO">
      <formula>NOT(ISERROR(SEARCH("NÃO",J30)))</formula>
    </cfRule>
  </conditionalFormatting>
  <conditionalFormatting sqref="K30:K49">
    <cfRule type="containsText" dxfId="780" priority="83" operator="containsText" text="NÃO">
      <formula>NOT(ISERROR(SEARCH("NÃO",K30)))</formula>
    </cfRule>
  </conditionalFormatting>
  <conditionalFormatting sqref="L30:L49">
    <cfRule type="containsText" dxfId="779" priority="82" operator="containsText" text="NÃO">
      <formula>NOT(ISERROR(SEARCH("NÃO",L30)))</formula>
    </cfRule>
  </conditionalFormatting>
  <conditionalFormatting sqref="M30:M49">
    <cfRule type="containsText" dxfId="778" priority="81" operator="containsText" text="NÃO">
      <formula>NOT(ISERROR(SEARCH("NÃO",M30)))</formula>
    </cfRule>
  </conditionalFormatting>
  <conditionalFormatting sqref="N30:N44 N46:N49">
    <cfRule type="containsText" dxfId="777" priority="80" operator="containsText" text="NÃO">
      <formula>NOT(ISERROR(SEARCH("NÃO",N30)))</formula>
    </cfRule>
  </conditionalFormatting>
  <conditionalFormatting sqref="O30:O31 O37:O49 O34:O35">
    <cfRule type="containsText" dxfId="776" priority="79" operator="containsText" text="NÃO">
      <formula>NOT(ISERROR(SEARCH("NÃO",O30)))</formula>
    </cfRule>
  </conditionalFormatting>
  <conditionalFormatting sqref="P30:P49">
    <cfRule type="containsText" dxfId="775" priority="78" operator="containsText" text="NÃO">
      <formula>NOT(ISERROR(SEARCH("NÃO",P30)))</formula>
    </cfRule>
  </conditionalFormatting>
  <conditionalFormatting sqref="Q30:Q49 Q52">
    <cfRule type="containsText" dxfId="774" priority="77" operator="containsText" text="NÃO">
      <formula>NOT(ISERROR(SEARCH("NÃO",Q30)))</formula>
    </cfRule>
  </conditionalFormatting>
  <conditionalFormatting sqref="R30:R43 R45:R49">
    <cfRule type="containsText" dxfId="773" priority="76" operator="containsText" text="NÃO">
      <formula>NOT(ISERROR(SEARCH("NÃO",R30)))</formula>
    </cfRule>
  </conditionalFormatting>
  <conditionalFormatting sqref="N45">
    <cfRule type="containsText" dxfId="772" priority="75" operator="containsText" text="NÃO">
      <formula>NOT(ISERROR(SEARCH("NÃO",N45)))</formula>
    </cfRule>
  </conditionalFormatting>
  <conditionalFormatting sqref="J50">
    <cfRule type="containsText" dxfId="771" priority="44" operator="containsText" text="NÃO">
      <formula>NOT(ISERROR(SEARCH("NÃO",J50)))</formula>
    </cfRule>
  </conditionalFormatting>
  <conditionalFormatting sqref="R44">
    <cfRule type="containsText" dxfId="770" priority="73" operator="containsText" text="NÃO">
      <formula>NOT(ISERROR(SEARCH("NÃO",R44)))</formula>
    </cfRule>
  </conditionalFormatting>
  <conditionalFormatting sqref="O36">
    <cfRule type="containsText" dxfId="769" priority="72" operator="containsText" text="NÃO">
      <formula>NOT(ISERROR(SEARCH("NÃO",O36)))</formula>
    </cfRule>
  </conditionalFormatting>
  <conditionalFormatting sqref="O32">
    <cfRule type="containsText" dxfId="768" priority="71" operator="containsText" text="NÃO">
      <formula>NOT(ISERROR(SEARCH("NÃO",O32)))</formula>
    </cfRule>
  </conditionalFormatting>
  <conditionalFormatting sqref="O33">
    <cfRule type="containsText" dxfId="767" priority="70" operator="containsText" text="NÃO">
      <formula>NOT(ISERROR(SEARCH("NÃO",O33)))</formula>
    </cfRule>
  </conditionalFormatting>
  <conditionalFormatting sqref="R52">
    <cfRule type="containsText" dxfId="766" priority="69" operator="containsText" text="NÃO">
      <formula>NOT(ISERROR(SEARCH("NÃO",R52)))</formula>
    </cfRule>
  </conditionalFormatting>
  <conditionalFormatting sqref="P52">
    <cfRule type="containsText" dxfId="765" priority="68" operator="containsText" text="NÃO">
      <formula>NOT(ISERROR(SEARCH("NÃO",P52)))</formula>
    </cfRule>
  </conditionalFormatting>
  <conditionalFormatting sqref="O52">
    <cfRule type="containsText" dxfId="764" priority="67" operator="containsText" text="NÃO">
      <formula>NOT(ISERROR(SEARCH("NÃO",O52)))</formula>
    </cfRule>
  </conditionalFormatting>
  <conditionalFormatting sqref="N52">
    <cfRule type="containsText" dxfId="763" priority="66" operator="containsText" text="NÃO">
      <formula>NOT(ISERROR(SEARCH("NÃO",N52)))</formula>
    </cfRule>
  </conditionalFormatting>
  <conditionalFormatting sqref="M52">
    <cfRule type="containsText" dxfId="762" priority="65" operator="containsText" text="NÃO">
      <formula>NOT(ISERROR(SEARCH("NÃO",M52)))</formula>
    </cfRule>
  </conditionalFormatting>
  <conditionalFormatting sqref="L52">
    <cfRule type="containsText" dxfId="761" priority="64" operator="containsText" text="NÃO">
      <formula>NOT(ISERROR(SEARCH("NÃO",L52)))</formula>
    </cfRule>
  </conditionalFormatting>
  <conditionalFormatting sqref="K52">
    <cfRule type="containsText" dxfId="760" priority="63" operator="containsText" text="NÃO">
      <formula>NOT(ISERROR(SEARCH("NÃO",K52)))</formula>
    </cfRule>
  </conditionalFormatting>
  <conditionalFormatting sqref="J52">
    <cfRule type="containsText" dxfId="759" priority="62" operator="containsText" text="NÃO">
      <formula>NOT(ISERROR(SEARCH("NÃO",J52)))</formula>
    </cfRule>
  </conditionalFormatting>
  <conditionalFormatting sqref="Q51">
    <cfRule type="containsText" dxfId="758" priority="61" operator="containsText" text="NÃO">
      <formula>NOT(ISERROR(SEARCH("NÃO",Q51)))</formula>
    </cfRule>
  </conditionalFormatting>
  <conditionalFormatting sqref="R51">
    <cfRule type="containsText" dxfId="757" priority="60" operator="containsText" text="NÃO">
      <formula>NOT(ISERROR(SEARCH("NÃO",R51)))</formula>
    </cfRule>
  </conditionalFormatting>
  <conditionalFormatting sqref="P51">
    <cfRule type="containsText" dxfId="756" priority="59" operator="containsText" text="NÃO">
      <formula>NOT(ISERROR(SEARCH("NÃO",P51)))</formula>
    </cfRule>
  </conditionalFormatting>
  <conditionalFormatting sqref="O51">
    <cfRule type="containsText" dxfId="755" priority="58" operator="containsText" text="NÃO">
      <formula>NOT(ISERROR(SEARCH("NÃO",O51)))</formula>
    </cfRule>
  </conditionalFormatting>
  <conditionalFormatting sqref="N51">
    <cfRule type="containsText" dxfId="754" priority="57" operator="containsText" text="NÃO">
      <formula>NOT(ISERROR(SEARCH("NÃO",N51)))</formula>
    </cfRule>
  </conditionalFormatting>
  <conditionalFormatting sqref="M51">
    <cfRule type="containsText" dxfId="753" priority="56" operator="containsText" text="NÃO">
      <formula>NOT(ISERROR(SEARCH("NÃO",M51)))</formula>
    </cfRule>
  </conditionalFormatting>
  <conditionalFormatting sqref="L51">
    <cfRule type="containsText" dxfId="752" priority="55" operator="containsText" text="NÃO">
      <formula>NOT(ISERROR(SEARCH("NÃO",L51)))</formula>
    </cfRule>
  </conditionalFormatting>
  <conditionalFormatting sqref="K51">
    <cfRule type="containsText" dxfId="751" priority="54" operator="containsText" text="NÃO">
      <formula>NOT(ISERROR(SEARCH("NÃO",K51)))</formula>
    </cfRule>
  </conditionalFormatting>
  <conditionalFormatting sqref="J51">
    <cfRule type="containsText" dxfId="750" priority="53" operator="containsText" text="NÃO">
      <formula>NOT(ISERROR(SEARCH("NÃO",J51)))</formula>
    </cfRule>
  </conditionalFormatting>
  <conditionalFormatting sqref="Q50">
    <cfRule type="containsText" dxfId="749" priority="52" operator="containsText" text="NÃO">
      <formula>NOT(ISERROR(SEARCH("NÃO",Q50)))</formula>
    </cfRule>
  </conditionalFormatting>
  <conditionalFormatting sqref="R50">
    <cfRule type="containsText" dxfId="748" priority="51" operator="containsText" text="NÃO">
      <formula>NOT(ISERROR(SEARCH("NÃO",R50)))</formula>
    </cfRule>
  </conditionalFormatting>
  <conditionalFormatting sqref="P50">
    <cfRule type="containsText" dxfId="747" priority="50" operator="containsText" text="NÃO">
      <formula>NOT(ISERROR(SEARCH("NÃO",P50)))</formula>
    </cfRule>
  </conditionalFormatting>
  <conditionalFormatting sqref="O50">
    <cfRule type="containsText" dxfId="746" priority="49" operator="containsText" text="NÃO">
      <formula>NOT(ISERROR(SEARCH("NÃO",O50)))</formula>
    </cfRule>
  </conditionalFormatting>
  <conditionalFormatting sqref="N50">
    <cfRule type="containsText" dxfId="745" priority="48" operator="containsText" text="NÃO">
      <formula>NOT(ISERROR(SEARCH("NÃO",N50)))</formula>
    </cfRule>
  </conditionalFormatting>
  <conditionalFormatting sqref="M50">
    <cfRule type="containsText" dxfId="744" priority="47" operator="containsText" text="NÃO">
      <formula>NOT(ISERROR(SEARCH("NÃO",M50)))</formula>
    </cfRule>
  </conditionalFormatting>
  <conditionalFormatting sqref="L50">
    <cfRule type="containsText" dxfId="743" priority="46" operator="containsText" text="NÃO">
      <formula>NOT(ISERROR(SEARCH("NÃO",L50)))</formula>
    </cfRule>
  </conditionalFormatting>
  <conditionalFormatting sqref="K50">
    <cfRule type="containsText" dxfId="742" priority="45" operator="containsText" text="NÃO">
      <formula>NOT(ISERROR(SEARCH("NÃO",K50)))</formula>
    </cfRule>
  </conditionalFormatting>
  <conditionalFormatting sqref="S30:S49">
    <cfRule type="containsText" dxfId="741" priority="43" operator="containsText" text="NÃO">
      <formula>NOT(ISERROR(SEARCH("NÃO",S30)))</formula>
    </cfRule>
  </conditionalFormatting>
  <conditionalFormatting sqref="S50">
    <cfRule type="containsText" dxfId="740" priority="40" operator="containsText" text="NÃO">
      <formula>NOT(ISERROR(SEARCH("NÃO",S50)))</formula>
    </cfRule>
  </conditionalFormatting>
  <conditionalFormatting sqref="S52">
    <cfRule type="containsText" dxfId="739" priority="42" operator="containsText" text="NÃO">
      <formula>NOT(ISERROR(SEARCH("NÃO",S52)))</formula>
    </cfRule>
  </conditionalFormatting>
  <conditionalFormatting sqref="S51">
    <cfRule type="containsText" dxfId="738" priority="41" operator="containsText" text="NÃO">
      <formula>NOT(ISERROR(SEARCH("NÃO",S51)))</formula>
    </cfRule>
  </conditionalFormatting>
  <conditionalFormatting sqref="T30:T38 T40:T49">
    <cfRule type="containsText" dxfId="737" priority="39" operator="containsText" text="NÃO">
      <formula>NOT(ISERROR(SEARCH("NÃO",T30)))</formula>
    </cfRule>
  </conditionalFormatting>
  <conditionalFormatting sqref="T50">
    <cfRule type="containsText" dxfId="736" priority="36" operator="containsText" text="NÃO">
      <formula>NOT(ISERROR(SEARCH("NÃO",T50)))</formula>
    </cfRule>
  </conditionalFormatting>
  <conditionalFormatting sqref="T52">
    <cfRule type="containsText" dxfId="735" priority="38" operator="containsText" text="NÃO">
      <formula>NOT(ISERROR(SEARCH("NÃO",T52)))</formula>
    </cfRule>
  </conditionalFormatting>
  <conditionalFormatting sqref="T51">
    <cfRule type="containsText" dxfId="734" priority="37" operator="containsText" text="NÃO">
      <formula>NOT(ISERROR(SEARCH("NÃO",T51)))</formula>
    </cfRule>
  </conditionalFormatting>
  <conditionalFormatting sqref="U31:U40 U43:U49">
    <cfRule type="containsText" dxfId="733" priority="35" operator="containsText" text="NÃO">
      <formula>NOT(ISERROR(SEARCH("NÃO",U31)))</formula>
    </cfRule>
  </conditionalFormatting>
  <conditionalFormatting sqref="U50">
    <cfRule type="containsText" dxfId="732" priority="32" operator="containsText" text="NÃO">
      <formula>NOT(ISERROR(SEARCH("NÃO",U50)))</formula>
    </cfRule>
  </conditionalFormatting>
  <conditionalFormatting sqref="U52">
    <cfRule type="containsText" dxfId="731" priority="34" operator="containsText" text="NÃO">
      <formula>NOT(ISERROR(SEARCH("NÃO",U52)))</formula>
    </cfRule>
  </conditionalFormatting>
  <conditionalFormatting sqref="U51">
    <cfRule type="containsText" dxfId="730" priority="33" operator="containsText" text="NÃO">
      <formula>NOT(ISERROR(SEARCH("NÃO",U51)))</formula>
    </cfRule>
  </conditionalFormatting>
  <conditionalFormatting sqref="V30:V35 V37:V49">
    <cfRule type="containsText" dxfId="729" priority="31" operator="containsText" text="NÃO">
      <formula>NOT(ISERROR(SEARCH("NÃO",V30)))</formula>
    </cfRule>
  </conditionalFormatting>
  <conditionalFormatting sqref="V50">
    <cfRule type="containsText" dxfId="728" priority="28" operator="containsText" text="NÃO">
      <formula>NOT(ISERROR(SEARCH("NÃO",V50)))</formula>
    </cfRule>
  </conditionalFormatting>
  <conditionalFormatting sqref="V52">
    <cfRule type="containsText" dxfId="727" priority="30" operator="containsText" text="NÃO">
      <formula>NOT(ISERROR(SEARCH("NÃO",V52)))</formula>
    </cfRule>
  </conditionalFormatting>
  <conditionalFormatting sqref="V51">
    <cfRule type="containsText" dxfId="726" priority="29" operator="containsText" text="NÃO">
      <formula>NOT(ISERROR(SEARCH("NÃO",V51)))</formula>
    </cfRule>
  </conditionalFormatting>
  <conditionalFormatting sqref="W30:W39 W41:W49">
    <cfRule type="containsText" dxfId="725" priority="27" operator="containsText" text="NÃO">
      <formula>NOT(ISERROR(SEARCH("NÃO",W30)))</formula>
    </cfRule>
  </conditionalFormatting>
  <conditionalFormatting sqref="W50">
    <cfRule type="containsText" dxfId="724" priority="24" operator="containsText" text="NÃO">
      <formula>NOT(ISERROR(SEARCH("NÃO",W50)))</formula>
    </cfRule>
  </conditionalFormatting>
  <conditionalFormatting sqref="W52">
    <cfRule type="containsText" dxfId="723" priority="26" operator="containsText" text="NÃO">
      <formula>NOT(ISERROR(SEARCH("NÃO",W52)))</formula>
    </cfRule>
  </conditionalFormatting>
  <conditionalFormatting sqref="W51">
    <cfRule type="containsText" dxfId="722" priority="25" operator="containsText" text="NÃO">
      <formula>NOT(ISERROR(SEARCH("NÃO",W51)))</formula>
    </cfRule>
  </conditionalFormatting>
  <conditionalFormatting sqref="X30:X49">
    <cfRule type="containsText" dxfId="721" priority="23" operator="containsText" text="NÃO">
      <formula>NOT(ISERROR(SEARCH("NÃO",X30)))</formula>
    </cfRule>
  </conditionalFormatting>
  <conditionalFormatting sqref="X50">
    <cfRule type="containsText" dxfId="720" priority="20" operator="containsText" text="NÃO">
      <formula>NOT(ISERROR(SEARCH("NÃO",X50)))</formula>
    </cfRule>
  </conditionalFormatting>
  <conditionalFormatting sqref="X52">
    <cfRule type="containsText" dxfId="719" priority="22" operator="containsText" text="NÃO">
      <formula>NOT(ISERROR(SEARCH("NÃO",X52)))</formula>
    </cfRule>
  </conditionalFormatting>
  <conditionalFormatting sqref="X51">
    <cfRule type="containsText" dxfId="718" priority="21" operator="containsText" text="NÃO">
      <formula>NOT(ISERROR(SEARCH("NÃO",X51)))</formula>
    </cfRule>
  </conditionalFormatting>
  <conditionalFormatting sqref="Y31:Y32 Y44:Y46 Y48:Y49 Y38:Y42 Y34:Y36">
    <cfRule type="containsText" dxfId="717" priority="19" operator="containsText" text="NÃO">
      <formula>NOT(ISERROR(SEARCH("NÃO",Y31)))</formula>
    </cfRule>
  </conditionalFormatting>
  <conditionalFormatting sqref="Y50">
    <cfRule type="containsText" dxfId="716" priority="16" operator="containsText" text="NÃO">
      <formula>NOT(ISERROR(SEARCH("NÃO",Y50)))</formula>
    </cfRule>
  </conditionalFormatting>
  <conditionalFormatting sqref="Y52">
    <cfRule type="containsText" dxfId="715" priority="18" operator="containsText" text="NÃO">
      <formula>NOT(ISERROR(SEARCH("NÃO",Y52)))</formula>
    </cfRule>
  </conditionalFormatting>
  <conditionalFormatting sqref="Y51">
    <cfRule type="containsText" dxfId="714" priority="17" operator="containsText" text="NÃO">
      <formula>NOT(ISERROR(SEARCH("NÃO",Y51)))</formula>
    </cfRule>
  </conditionalFormatting>
  <conditionalFormatting sqref="Z30:Z49">
    <cfRule type="containsText" dxfId="713" priority="15" operator="containsText" text="NÃO">
      <formula>NOT(ISERROR(SEARCH("NÃO",Z30)))</formula>
    </cfRule>
  </conditionalFormatting>
  <conditionalFormatting sqref="Z50">
    <cfRule type="containsText" dxfId="712" priority="12" operator="containsText" text="NÃO">
      <formula>NOT(ISERROR(SEARCH("NÃO",Z50)))</formula>
    </cfRule>
  </conditionalFormatting>
  <conditionalFormatting sqref="Z52">
    <cfRule type="containsText" dxfId="711" priority="14" operator="containsText" text="NÃO">
      <formula>NOT(ISERROR(SEARCH("NÃO",Z52)))</formula>
    </cfRule>
  </conditionalFormatting>
  <conditionalFormatting sqref="Z51">
    <cfRule type="containsText" dxfId="710" priority="13" operator="containsText" text="NÃO">
      <formula>NOT(ISERROR(SEARCH("NÃO",Z51)))</formula>
    </cfRule>
  </conditionalFormatting>
  <conditionalFormatting sqref="U42">
    <cfRule type="containsText" dxfId="709" priority="11" operator="containsText" text="NÃO">
      <formula>NOT(ISERROR(SEARCH("NÃO",U42)))</formula>
    </cfRule>
  </conditionalFormatting>
  <conditionalFormatting sqref="U41">
    <cfRule type="containsText" dxfId="708" priority="10" operator="containsText" text="NÃO">
      <formula>NOT(ISERROR(SEARCH("NÃO",U41)))</formula>
    </cfRule>
  </conditionalFormatting>
  <conditionalFormatting sqref="W40">
    <cfRule type="containsText" dxfId="707" priority="9" operator="containsText" text="NÃO">
      <formula>NOT(ISERROR(SEARCH("NÃO",W40)))</formula>
    </cfRule>
  </conditionalFormatting>
  <conditionalFormatting sqref="Y43">
    <cfRule type="containsText" dxfId="706" priority="8" operator="containsText" text="NÃO">
      <formula>NOT(ISERROR(SEARCH("NÃO",Y43)))</formula>
    </cfRule>
  </conditionalFormatting>
  <conditionalFormatting sqref="Y47">
    <cfRule type="containsText" dxfId="705" priority="7" operator="containsText" text="NÃO">
      <formula>NOT(ISERROR(SEARCH("NÃO",Y47)))</formula>
    </cfRule>
  </conditionalFormatting>
  <conditionalFormatting sqref="Y37">
    <cfRule type="containsText" dxfId="704" priority="6" operator="containsText" text="NÃO">
      <formula>NOT(ISERROR(SEARCH("NÃO",Y37)))</formula>
    </cfRule>
  </conditionalFormatting>
  <conditionalFormatting sqref="Y33">
    <cfRule type="containsText" dxfId="703" priority="5" operator="containsText" text="NÃO">
      <formula>NOT(ISERROR(SEARCH("NÃO",Y33)))</formula>
    </cfRule>
  </conditionalFormatting>
  <conditionalFormatting sqref="Y30">
    <cfRule type="containsText" dxfId="702" priority="4" operator="containsText" text="NÃO">
      <formula>NOT(ISERROR(SEARCH("NÃO",Y30)))</formula>
    </cfRule>
  </conditionalFormatting>
  <conditionalFormatting sqref="U30">
    <cfRule type="containsText" dxfId="701" priority="3" operator="containsText" text="NÃO">
      <formula>NOT(ISERROR(SEARCH("NÃO",U30)))</formula>
    </cfRule>
  </conditionalFormatting>
  <conditionalFormatting sqref="T39">
    <cfRule type="containsText" dxfId="700" priority="2" operator="containsText" text="NÃO">
      <formula>NOT(ISERROR(SEARCH("NÃO",T39)))</formula>
    </cfRule>
  </conditionalFormatting>
  <conditionalFormatting sqref="V36">
    <cfRule type="containsText" dxfId="699" priority="1" operator="containsText" text="NÃO">
      <formula>NOT(ISERROR(SEARCH("NÃO",V36)))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AO30:AO54 J30:AJ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" unlockedFormula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autoPageBreaks="0"/>
  </sheetPr>
  <dimension ref="A1:BH82"/>
  <sheetViews>
    <sheetView showGridLines="0" topLeftCell="A16" zoomScale="73" zoomScaleNormal="73" zoomScaleSheetLayoutView="100" workbookViewId="0">
      <pane xSplit="9" ySplit="39" topLeftCell="J55" activePane="bottomRight" state="frozen"/>
      <selection activeCell="G31" sqref="G31"/>
      <selection pane="topRight" activeCell="G31" sqref="G31"/>
      <selection pane="bottomLeft" activeCell="G31" sqref="G31"/>
      <selection pane="bottomRight" activeCell="I19" sqref="I19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11" width="8.140625" style="43" bestFit="1" customWidth="1"/>
    <col min="12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147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Inscrição!O168</f>
        <v>Terça e Quinta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0.41666666666666669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0.5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65.2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366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9"/>
      <c r="K29" s="119"/>
      <c r="L29" s="6"/>
      <c r="M29" s="6"/>
      <c r="N29" s="6"/>
      <c r="O29" s="6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NÃO</v>
      </c>
      <c r="B30" s="36" t="str">
        <f t="shared" ref="B30:B54" si="0">IF(A30="SIM",IF(OR(J30="sim",K30="sim",L30="sim",M30="sim"),"SIM","NÃO"),"NÃO")</f>
        <v>NÃO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NÃO</v>
      </c>
      <c r="E30" s="38" t="str">
        <f t="shared" ref="E30:E54" si="3">IF(AND(C30="NÃO",BC30&gt;25%),"SIM","NÃO")</f>
        <v>NÃO</v>
      </c>
      <c r="F30" s="75" t="str">
        <f>D30</f>
        <v>NÃO</v>
      </c>
      <c r="G30" s="4">
        <f>Inscrição!R168</f>
        <v>0</v>
      </c>
      <c r="H30" s="39"/>
      <c r="I30" s="135" t="str">
        <f>Inscrição!BG168</f>
        <v>NÃO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28"/>
      <c r="AA30" s="9"/>
      <c r="AB30" s="10"/>
      <c r="AC30" s="10"/>
      <c r="AD30" s="10"/>
      <c r="AE30" s="138"/>
      <c r="AF30" s="138"/>
      <c r="AG30" s="138"/>
      <c r="AH30" s="138"/>
      <c r="AI30" s="138"/>
      <c r="AJ30" s="138"/>
      <c r="AK30" s="108"/>
      <c r="AL30" s="108"/>
      <c r="AM30" s="108"/>
      <c r="AN30" s="115" t="str">
        <f>IFERROR(AVERAGE(AK30:AL30),"")</f>
        <v/>
      </c>
      <c r="AO30" s="11"/>
      <c r="AP30" s="11"/>
      <c r="AQ30" s="14">
        <f>COUNTIF(J30:Y30,"SIM")</f>
        <v>0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</v>
      </c>
      <c r="BD30" s="76">
        <f>COUNTIF(J30:Y30,"NÃO")</f>
        <v>0</v>
      </c>
      <c r="BE30" s="76">
        <v>16</v>
      </c>
    </row>
    <row r="31" spans="1:60" x14ac:dyDescent="0.2">
      <c r="A31" s="35" t="str">
        <f t="shared" ref="A31:A54" si="4">IF(G31&lt;&gt;0,"SIM","NÃO")</f>
        <v>NÃO</v>
      </c>
      <c r="B31" s="36" t="str">
        <f t="shared" si="0"/>
        <v>NÃO</v>
      </c>
      <c r="C31" s="37" t="str">
        <f t="shared" si="1"/>
        <v>NÃO</v>
      </c>
      <c r="D31" s="37" t="str">
        <f t="shared" si="2"/>
        <v>NÃO</v>
      </c>
      <c r="E31" s="38" t="str">
        <f t="shared" si="3"/>
        <v>NÃO</v>
      </c>
      <c r="F31" s="75" t="str">
        <f t="shared" ref="F31:F54" si="5">D31</f>
        <v>NÃO</v>
      </c>
      <c r="G31" s="4">
        <f>Inscrição!R169</f>
        <v>0</v>
      </c>
      <c r="H31" s="39"/>
      <c r="I31" s="135" t="str">
        <f>Inscrição!BG169</f>
        <v>NÃO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28"/>
      <c r="AA31" s="9"/>
      <c r="AB31" s="10"/>
      <c r="AC31" s="10"/>
      <c r="AD31" s="10"/>
      <c r="AE31" s="138"/>
      <c r="AF31" s="138"/>
      <c r="AG31" s="138"/>
      <c r="AH31" s="138"/>
      <c r="AI31" s="138"/>
      <c r="AJ31" s="138"/>
      <c r="AK31" s="108"/>
      <c r="AL31" s="108"/>
      <c r="AM31" s="108"/>
      <c r="AN31" s="115" t="str">
        <f t="shared" ref="AN31:AN54" si="6">IFERROR(AVERAGE(AK31:AL31),"")</f>
        <v/>
      </c>
      <c r="AO31" s="11"/>
      <c r="AP31" s="11"/>
      <c r="AQ31" s="14">
        <f t="shared" ref="AQ31:AQ54" si="7">COUNTIF(J31:Y31,"SIM")</f>
        <v>0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0</v>
      </c>
      <c r="BD31" s="76">
        <f t="shared" ref="BD31:BD54" si="12">COUNTIF(J31:Y31,"NÃO")</f>
        <v>0</v>
      </c>
      <c r="BE31" s="76">
        <v>16</v>
      </c>
    </row>
    <row r="32" spans="1:60" x14ac:dyDescent="0.2">
      <c r="A32" s="35" t="str">
        <f t="shared" si="4"/>
        <v>NÃO</v>
      </c>
      <c r="B32" s="36" t="str">
        <f t="shared" si="0"/>
        <v>NÃO</v>
      </c>
      <c r="C32" s="37" t="str">
        <f t="shared" si="1"/>
        <v>NÃO</v>
      </c>
      <c r="D32" s="37" t="str">
        <f t="shared" si="2"/>
        <v>NÃO</v>
      </c>
      <c r="E32" s="38" t="str">
        <f t="shared" si="3"/>
        <v>NÃO</v>
      </c>
      <c r="F32" s="75" t="str">
        <f t="shared" si="5"/>
        <v>NÃO</v>
      </c>
      <c r="G32" s="4">
        <f>Inscrição!R170</f>
        <v>0</v>
      </c>
      <c r="H32" s="39"/>
      <c r="I32" s="135" t="str">
        <f>Inscrição!BG170</f>
        <v>NÃO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28"/>
      <c r="AA32" s="9"/>
      <c r="AB32" s="10"/>
      <c r="AC32" s="10"/>
      <c r="AD32" s="10"/>
      <c r="AE32" s="138"/>
      <c r="AF32" s="138"/>
      <c r="AG32" s="138"/>
      <c r="AH32" s="138"/>
      <c r="AI32" s="138"/>
      <c r="AJ32" s="138"/>
      <c r="AK32" s="108"/>
      <c r="AL32" s="108"/>
      <c r="AM32" s="108"/>
      <c r="AN32" s="115" t="str">
        <f t="shared" si="6"/>
        <v/>
      </c>
      <c r="AO32" s="11"/>
      <c r="AP32" s="11"/>
      <c r="AQ32" s="14">
        <f t="shared" si="7"/>
        <v>0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NÃO</v>
      </c>
      <c r="B33" s="36" t="str">
        <f t="shared" si="0"/>
        <v>NÃO</v>
      </c>
      <c r="C33" s="37" t="str">
        <f t="shared" si="1"/>
        <v>NÃO</v>
      </c>
      <c r="D33" s="37" t="str">
        <f t="shared" si="2"/>
        <v>NÃO</v>
      </c>
      <c r="E33" s="38" t="str">
        <f t="shared" si="3"/>
        <v>NÃO</v>
      </c>
      <c r="F33" s="75" t="str">
        <f t="shared" si="5"/>
        <v>NÃO</v>
      </c>
      <c r="G33" s="4">
        <f>Inscrição!R171</f>
        <v>0</v>
      </c>
      <c r="H33" s="39"/>
      <c r="I33" s="135" t="str">
        <f>Inscrição!BG171</f>
        <v>NÃO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28"/>
      <c r="AA33" s="9"/>
      <c r="AB33" s="10"/>
      <c r="AC33" s="10"/>
      <c r="AD33" s="10"/>
      <c r="AE33" s="138"/>
      <c r="AF33" s="138"/>
      <c r="AG33" s="138"/>
      <c r="AH33" s="138"/>
      <c r="AI33" s="138"/>
      <c r="AJ33" s="138"/>
      <c r="AK33" s="108"/>
      <c r="AL33" s="108"/>
      <c r="AM33" s="108"/>
      <c r="AN33" s="115" t="str">
        <f t="shared" si="6"/>
        <v/>
      </c>
      <c r="AO33" s="11"/>
      <c r="AP33" s="11"/>
      <c r="AQ33" s="14">
        <f t="shared" si="7"/>
        <v>0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</v>
      </c>
      <c r="BD33" s="76">
        <f t="shared" si="12"/>
        <v>0</v>
      </c>
      <c r="BE33" s="76">
        <v>16</v>
      </c>
    </row>
    <row r="34" spans="1:57" x14ac:dyDescent="0.2">
      <c r="A34" s="35" t="str">
        <f t="shared" si="4"/>
        <v>NÃO</v>
      </c>
      <c r="B34" s="36" t="str">
        <f t="shared" si="0"/>
        <v>NÃO</v>
      </c>
      <c r="C34" s="37" t="str">
        <f t="shared" si="1"/>
        <v>NÃO</v>
      </c>
      <c r="D34" s="37" t="str">
        <f t="shared" si="2"/>
        <v>NÃO</v>
      </c>
      <c r="E34" s="38" t="str">
        <f t="shared" si="3"/>
        <v>NÃO</v>
      </c>
      <c r="F34" s="75" t="str">
        <f t="shared" si="5"/>
        <v>NÃO</v>
      </c>
      <c r="G34" s="4">
        <f>Inscrição!R172</f>
        <v>0</v>
      </c>
      <c r="H34" s="39"/>
      <c r="I34" s="135" t="str">
        <f>Inscrição!BG172</f>
        <v>NÃO</v>
      </c>
      <c r="J34" s="14"/>
      <c r="K34" s="14"/>
      <c r="L34" s="14"/>
      <c r="M34" s="14"/>
      <c r="N34" s="14"/>
      <c r="O34" s="14"/>
      <c r="P34" s="1"/>
      <c r="Q34" s="1"/>
      <c r="R34" s="1"/>
      <c r="S34" s="1"/>
      <c r="T34" s="1"/>
      <c r="U34" s="1"/>
      <c r="V34" s="1"/>
      <c r="W34" s="1"/>
      <c r="X34" s="1"/>
      <c r="Y34" s="1"/>
      <c r="Z34" s="28"/>
      <c r="AA34" s="9"/>
      <c r="AB34" s="10"/>
      <c r="AC34" s="10"/>
      <c r="AD34" s="10"/>
      <c r="AE34" s="138"/>
      <c r="AF34" s="138"/>
      <c r="AG34" s="138"/>
      <c r="AH34" s="138"/>
      <c r="AI34" s="138"/>
      <c r="AJ34" s="138"/>
      <c r="AK34" s="108"/>
      <c r="AL34" s="108"/>
      <c r="AM34" s="108"/>
      <c r="AN34" s="115" t="str">
        <f t="shared" si="6"/>
        <v/>
      </c>
      <c r="AO34" s="11"/>
      <c r="AP34" s="11"/>
      <c r="AQ34" s="14">
        <f t="shared" si="7"/>
        <v>0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NÃO</v>
      </c>
      <c r="B35" s="36" t="str">
        <f t="shared" si="0"/>
        <v>NÃO</v>
      </c>
      <c r="C35" s="37" t="str">
        <f t="shared" si="1"/>
        <v>NÃO</v>
      </c>
      <c r="D35" s="37" t="str">
        <f t="shared" si="2"/>
        <v>NÃO</v>
      </c>
      <c r="E35" s="38" t="str">
        <f t="shared" si="3"/>
        <v>NÃO</v>
      </c>
      <c r="F35" s="75" t="str">
        <f t="shared" si="5"/>
        <v>NÃO</v>
      </c>
      <c r="G35" s="4">
        <f>Inscrição!R173</f>
        <v>0</v>
      </c>
      <c r="H35" s="39"/>
      <c r="I35" s="135" t="str">
        <f>Inscrição!BG173</f>
        <v>NÃO</v>
      </c>
      <c r="J35" s="14"/>
      <c r="K35" s="14"/>
      <c r="L35" s="14"/>
      <c r="M35" s="14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28"/>
      <c r="AA35" s="9"/>
      <c r="AB35" s="10"/>
      <c r="AC35" s="10"/>
      <c r="AD35" s="10"/>
      <c r="AE35" s="138"/>
      <c r="AF35" s="138"/>
      <c r="AG35" s="138"/>
      <c r="AH35" s="138"/>
      <c r="AI35" s="138"/>
      <c r="AJ35" s="138"/>
      <c r="AK35" s="108"/>
      <c r="AL35" s="108"/>
      <c r="AM35" s="108"/>
      <c r="AN35" s="115" t="str">
        <f t="shared" si="6"/>
        <v/>
      </c>
      <c r="AO35" s="11"/>
      <c r="AP35" s="11"/>
      <c r="AQ35" s="14">
        <f t="shared" si="7"/>
        <v>0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</v>
      </c>
      <c r="BD35" s="76">
        <f t="shared" si="12"/>
        <v>0</v>
      </c>
      <c r="BE35" s="76">
        <v>16</v>
      </c>
    </row>
    <row r="36" spans="1:57" x14ac:dyDescent="0.2">
      <c r="A36" s="35" t="str">
        <f t="shared" si="4"/>
        <v>NÃO</v>
      </c>
      <c r="B36" s="36" t="str">
        <f t="shared" si="0"/>
        <v>NÃO</v>
      </c>
      <c r="C36" s="37" t="str">
        <f t="shared" si="1"/>
        <v>NÃO</v>
      </c>
      <c r="D36" s="37" t="str">
        <f t="shared" si="2"/>
        <v>NÃO</v>
      </c>
      <c r="E36" s="38" t="str">
        <f t="shared" si="3"/>
        <v>NÃO</v>
      </c>
      <c r="F36" s="75" t="str">
        <f t="shared" si="5"/>
        <v>NÃO</v>
      </c>
      <c r="G36" s="4">
        <f>Inscrição!R174</f>
        <v>0</v>
      </c>
      <c r="H36" s="39"/>
      <c r="I36" s="135" t="str">
        <f>Inscrição!BG174</f>
        <v>NÃO</v>
      </c>
      <c r="J36" s="14"/>
      <c r="K36" s="14"/>
      <c r="L36" s="14"/>
      <c r="M36" s="14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28"/>
      <c r="AA36" s="9"/>
      <c r="AB36" s="10"/>
      <c r="AC36" s="10"/>
      <c r="AD36" s="10"/>
      <c r="AE36" s="138"/>
      <c r="AF36" s="138"/>
      <c r="AG36" s="138"/>
      <c r="AH36" s="138"/>
      <c r="AI36" s="138"/>
      <c r="AJ36" s="138"/>
      <c r="AK36" s="108"/>
      <c r="AL36" s="108"/>
      <c r="AM36" s="108"/>
      <c r="AN36" s="115" t="str">
        <f t="shared" si="6"/>
        <v/>
      </c>
      <c r="AO36" s="11"/>
      <c r="AP36" s="11"/>
      <c r="AQ36" s="14">
        <f t="shared" si="7"/>
        <v>0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</v>
      </c>
      <c r="BD36" s="76">
        <f t="shared" si="12"/>
        <v>0</v>
      </c>
      <c r="BE36" s="76">
        <v>16</v>
      </c>
    </row>
    <row r="37" spans="1:57" x14ac:dyDescent="0.2">
      <c r="A37" s="35" t="str">
        <f t="shared" si="4"/>
        <v>NÃO</v>
      </c>
      <c r="B37" s="36" t="str">
        <f t="shared" si="0"/>
        <v>NÃO</v>
      </c>
      <c r="C37" s="37" t="str">
        <f t="shared" si="1"/>
        <v>NÃO</v>
      </c>
      <c r="D37" s="37" t="str">
        <f t="shared" si="2"/>
        <v>NÃO</v>
      </c>
      <c r="E37" s="38" t="str">
        <f t="shared" si="3"/>
        <v>NÃO</v>
      </c>
      <c r="F37" s="75" t="str">
        <f t="shared" si="5"/>
        <v>NÃO</v>
      </c>
      <c r="G37" s="4">
        <f>Inscrição!R175</f>
        <v>0</v>
      </c>
      <c r="H37" s="39"/>
      <c r="I37" s="135" t="str">
        <f>Inscrição!BG175</f>
        <v>NÃO</v>
      </c>
      <c r="J37" s="14"/>
      <c r="K37" s="14"/>
      <c r="L37" s="14"/>
      <c r="M37" s="14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28"/>
      <c r="AA37" s="9"/>
      <c r="AB37" s="10"/>
      <c r="AC37" s="10"/>
      <c r="AD37" s="10"/>
      <c r="AE37" s="138"/>
      <c r="AF37" s="138"/>
      <c r="AG37" s="138"/>
      <c r="AH37" s="138"/>
      <c r="AI37" s="138"/>
      <c r="AJ37" s="138"/>
      <c r="AK37" s="108"/>
      <c r="AL37" s="108"/>
      <c r="AM37" s="108"/>
      <c r="AN37" s="115" t="str">
        <f t="shared" si="6"/>
        <v/>
      </c>
      <c r="AO37" s="11"/>
      <c r="AP37" s="11"/>
      <c r="AQ37" s="14">
        <f t="shared" si="7"/>
        <v>0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</v>
      </c>
      <c r="BD37" s="76">
        <f t="shared" si="12"/>
        <v>0</v>
      </c>
      <c r="BE37" s="76">
        <v>16</v>
      </c>
    </row>
    <row r="38" spans="1:57" x14ac:dyDescent="0.2">
      <c r="A38" s="35" t="str">
        <f t="shared" si="4"/>
        <v>NÃO</v>
      </c>
      <c r="B38" s="36" t="str">
        <f t="shared" si="0"/>
        <v>NÃO</v>
      </c>
      <c r="C38" s="37" t="str">
        <f t="shared" si="1"/>
        <v>NÃO</v>
      </c>
      <c r="D38" s="37" t="str">
        <f t="shared" si="2"/>
        <v>NÃO</v>
      </c>
      <c r="E38" s="38" t="str">
        <f t="shared" si="3"/>
        <v>NÃO</v>
      </c>
      <c r="F38" s="75" t="str">
        <f t="shared" si="5"/>
        <v>NÃO</v>
      </c>
      <c r="G38" s="4">
        <f>Inscrição!R176</f>
        <v>0</v>
      </c>
      <c r="H38" s="39"/>
      <c r="I38" s="135" t="str">
        <f>Inscrição!BG176</f>
        <v>NÃO</v>
      </c>
      <c r="J38" s="14"/>
      <c r="K38" s="14"/>
      <c r="L38" s="14"/>
      <c r="M38" s="14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28"/>
      <c r="AA38" s="9"/>
      <c r="AB38" s="10"/>
      <c r="AC38" s="10"/>
      <c r="AD38" s="10"/>
      <c r="AE38" s="138"/>
      <c r="AF38" s="138"/>
      <c r="AG38" s="138"/>
      <c r="AH38" s="138"/>
      <c r="AI38" s="138"/>
      <c r="AJ38" s="138"/>
      <c r="AK38" s="108"/>
      <c r="AL38" s="108"/>
      <c r="AM38" s="108"/>
      <c r="AN38" s="115" t="str">
        <f t="shared" si="6"/>
        <v/>
      </c>
      <c r="AO38" s="11"/>
      <c r="AP38" s="11"/>
      <c r="AQ38" s="14">
        <f t="shared" si="7"/>
        <v>0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NÃO</v>
      </c>
      <c r="B39" s="36" t="str">
        <f t="shared" si="0"/>
        <v>NÃO</v>
      </c>
      <c r="C39" s="37" t="str">
        <f t="shared" si="1"/>
        <v>NÃO</v>
      </c>
      <c r="D39" s="37" t="str">
        <f t="shared" si="2"/>
        <v>NÃO</v>
      </c>
      <c r="E39" s="38" t="str">
        <f t="shared" si="3"/>
        <v>NÃO</v>
      </c>
      <c r="F39" s="75" t="str">
        <f t="shared" si="5"/>
        <v>NÃO</v>
      </c>
      <c r="G39" s="4">
        <f>Inscrição!R177</f>
        <v>0</v>
      </c>
      <c r="H39" s="39"/>
      <c r="I39" s="135" t="str">
        <f>Inscrição!BG177</f>
        <v>NÃO</v>
      </c>
      <c r="J39" s="14"/>
      <c r="K39" s="14"/>
      <c r="L39" s="14"/>
      <c r="M39" s="14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8"/>
      <c r="AA39" s="9"/>
      <c r="AB39" s="10"/>
      <c r="AC39" s="10"/>
      <c r="AD39" s="10"/>
      <c r="AE39" s="138"/>
      <c r="AF39" s="138"/>
      <c r="AG39" s="138"/>
      <c r="AH39" s="138"/>
      <c r="AI39" s="138"/>
      <c r="AJ39" s="138"/>
      <c r="AK39" s="108"/>
      <c r="AL39" s="108"/>
      <c r="AM39" s="108"/>
      <c r="AN39" s="115" t="str">
        <f t="shared" si="6"/>
        <v/>
      </c>
      <c r="AO39" s="11"/>
      <c r="AP39" s="11"/>
      <c r="AQ39" s="14">
        <f t="shared" si="7"/>
        <v>0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</v>
      </c>
      <c r="BD39" s="76">
        <f t="shared" si="12"/>
        <v>0</v>
      </c>
      <c r="BE39" s="76">
        <v>16</v>
      </c>
    </row>
    <row r="40" spans="1:57" x14ac:dyDescent="0.2">
      <c r="A40" s="35" t="str">
        <f t="shared" si="4"/>
        <v>NÃO</v>
      </c>
      <c r="B40" s="36" t="str">
        <f t="shared" si="0"/>
        <v>NÃO</v>
      </c>
      <c r="C40" s="37" t="str">
        <f t="shared" si="1"/>
        <v>NÃO</v>
      </c>
      <c r="D40" s="37" t="str">
        <f t="shared" si="2"/>
        <v>NÃO</v>
      </c>
      <c r="E40" s="38" t="str">
        <f t="shared" si="3"/>
        <v>NÃO</v>
      </c>
      <c r="F40" s="75" t="str">
        <f t="shared" si="5"/>
        <v>NÃO</v>
      </c>
      <c r="G40" s="4">
        <f>Inscrição!R178</f>
        <v>0</v>
      </c>
      <c r="H40" s="39"/>
      <c r="I40" s="135" t="str">
        <f>Inscrição!BG178</f>
        <v>NÃO</v>
      </c>
      <c r="J40" s="14"/>
      <c r="K40" s="14"/>
      <c r="L40" s="14"/>
      <c r="M40" s="14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8"/>
      <c r="AA40" s="9"/>
      <c r="AB40" s="10"/>
      <c r="AC40" s="10"/>
      <c r="AD40" s="10"/>
      <c r="AE40" s="138"/>
      <c r="AF40" s="138"/>
      <c r="AG40" s="138"/>
      <c r="AH40" s="138"/>
      <c r="AI40" s="138"/>
      <c r="AJ40" s="138"/>
      <c r="AK40" s="108"/>
      <c r="AL40" s="108"/>
      <c r="AM40" s="108"/>
      <c r="AN40" s="115" t="str">
        <f t="shared" si="6"/>
        <v/>
      </c>
      <c r="AO40" s="11"/>
      <c r="AP40" s="11"/>
      <c r="AQ40" s="14">
        <f t="shared" si="7"/>
        <v>0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</v>
      </c>
      <c r="BD40" s="76">
        <f t="shared" si="12"/>
        <v>0</v>
      </c>
      <c r="BE40" s="76">
        <v>16</v>
      </c>
    </row>
    <row r="41" spans="1:57" x14ac:dyDescent="0.2">
      <c r="A41" s="35" t="str">
        <f t="shared" si="4"/>
        <v>NÃO</v>
      </c>
      <c r="B41" s="36" t="str">
        <f t="shared" si="0"/>
        <v>NÃO</v>
      </c>
      <c r="C41" s="37" t="str">
        <f t="shared" si="1"/>
        <v>NÃO</v>
      </c>
      <c r="D41" s="37" t="str">
        <f t="shared" si="2"/>
        <v>NÃO</v>
      </c>
      <c r="E41" s="38" t="str">
        <f t="shared" si="3"/>
        <v>NÃO</v>
      </c>
      <c r="F41" s="75" t="str">
        <f t="shared" si="5"/>
        <v>NÃO</v>
      </c>
      <c r="G41" s="4">
        <f>Inscrição!R179</f>
        <v>0</v>
      </c>
      <c r="H41" s="39"/>
      <c r="I41" s="135" t="str">
        <f>Inscrição!BG179</f>
        <v>NÃO</v>
      </c>
      <c r="J41" s="14"/>
      <c r="K41" s="14"/>
      <c r="L41" s="14"/>
      <c r="M41" s="14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28"/>
      <c r="AA41" s="9"/>
      <c r="AB41" s="10"/>
      <c r="AC41" s="10"/>
      <c r="AD41" s="10"/>
      <c r="AE41" s="138"/>
      <c r="AF41" s="138"/>
      <c r="AG41" s="138"/>
      <c r="AH41" s="138"/>
      <c r="AI41" s="138"/>
      <c r="AJ41" s="138"/>
      <c r="AK41" s="108"/>
      <c r="AL41" s="108"/>
      <c r="AM41" s="108"/>
      <c r="AN41" s="115" t="str">
        <f t="shared" si="6"/>
        <v/>
      </c>
      <c r="AO41" s="11"/>
      <c r="AP41" s="11"/>
      <c r="AQ41" s="14">
        <f t="shared" si="7"/>
        <v>0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0</v>
      </c>
      <c r="BD41" s="76">
        <f t="shared" si="12"/>
        <v>0</v>
      </c>
      <c r="BE41" s="76">
        <v>16</v>
      </c>
    </row>
    <row r="42" spans="1:57" x14ac:dyDescent="0.2">
      <c r="A42" s="35" t="str">
        <f t="shared" si="4"/>
        <v>NÃO</v>
      </c>
      <c r="B42" s="36" t="str">
        <f t="shared" si="0"/>
        <v>NÃO</v>
      </c>
      <c r="C42" s="37" t="str">
        <f t="shared" si="1"/>
        <v>NÃO</v>
      </c>
      <c r="D42" s="37" t="str">
        <f t="shared" si="2"/>
        <v>NÃO</v>
      </c>
      <c r="E42" s="38" t="str">
        <f t="shared" si="3"/>
        <v>NÃO</v>
      </c>
      <c r="F42" s="75" t="str">
        <f t="shared" si="5"/>
        <v>NÃO</v>
      </c>
      <c r="G42" s="4">
        <f>Inscrição!R180</f>
        <v>0</v>
      </c>
      <c r="H42" s="39"/>
      <c r="I42" s="135" t="str">
        <f>Inscrição!BG180</f>
        <v>NÃO</v>
      </c>
      <c r="J42" s="14"/>
      <c r="K42" s="14"/>
      <c r="L42" s="14"/>
      <c r="M42" s="14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28"/>
      <c r="AA42" s="9"/>
      <c r="AB42" s="10"/>
      <c r="AC42" s="10"/>
      <c r="AD42" s="10"/>
      <c r="AE42" s="138"/>
      <c r="AF42" s="138"/>
      <c r="AG42" s="138"/>
      <c r="AH42" s="138"/>
      <c r="AI42" s="138"/>
      <c r="AJ42" s="138"/>
      <c r="AK42" s="108"/>
      <c r="AL42" s="108"/>
      <c r="AM42" s="108"/>
      <c r="AN42" s="115" t="str">
        <f t="shared" si="6"/>
        <v/>
      </c>
      <c r="AO42" s="11"/>
      <c r="AP42" s="11"/>
      <c r="AQ42" s="14">
        <f t="shared" si="7"/>
        <v>0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</v>
      </c>
      <c r="BD42" s="76">
        <f t="shared" si="12"/>
        <v>0</v>
      </c>
      <c r="BE42" s="76">
        <v>16</v>
      </c>
    </row>
    <row r="43" spans="1:57" x14ac:dyDescent="0.2">
      <c r="A43" s="35" t="str">
        <f t="shared" si="4"/>
        <v>NÃO</v>
      </c>
      <c r="B43" s="36" t="str">
        <f t="shared" si="0"/>
        <v>NÃO</v>
      </c>
      <c r="C43" s="37" t="str">
        <f t="shared" si="1"/>
        <v>NÃO</v>
      </c>
      <c r="D43" s="37" t="str">
        <f t="shared" si="2"/>
        <v>NÃO</v>
      </c>
      <c r="E43" s="38" t="str">
        <f t="shared" si="3"/>
        <v>NÃO</v>
      </c>
      <c r="F43" s="75" t="str">
        <f t="shared" si="5"/>
        <v>NÃO</v>
      </c>
      <c r="G43" s="4">
        <f>Inscrição!R181</f>
        <v>0</v>
      </c>
      <c r="H43" s="39"/>
      <c r="I43" s="135" t="str">
        <f>Inscrição!BG181</f>
        <v>NÃO</v>
      </c>
      <c r="J43" s="14"/>
      <c r="K43" s="14"/>
      <c r="L43" s="14"/>
      <c r="M43" s="14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28"/>
      <c r="AA43" s="9"/>
      <c r="AB43" s="10"/>
      <c r="AC43" s="10"/>
      <c r="AD43" s="10"/>
      <c r="AE43" s="138"/>
      <c r="AF43" s="138"/>
      <c r="AG43" s="138"/>
      <c r="AH43" s="138"/>
      <c r="AI43" s="138"/>
      <c r="AJ43" s="138"/>
      <c r="AK43" s="108"/>
      <c r="AL43" s="108"/>
      <c r="AM43" s="108"/>
      <c r="AN43" s="115" t="str">
        <f t="shared" si="6"/>
        <v/>
      </c>
      <c r="AO43" s="11"/>
      <c r="AP43" s="11"/>
      <c r="AQ43" s="14">
        <f t="shared" si="7"/>
        <v>0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7" x14ac:dyDescent="0.2">
      <c r="A44" s="35" t="str">
        <f t="shared" si="4"/>
        <v>NÃO</v>
      </c>
      <c r="B44" s="36" t="str">
        <f t="shared" si="0"/>
        <v>NÃO</v>
      </c>
      <c r="C44" s="37" t="str">
        <f t="shared" si="1"/>
        <v>NÃO</v>
      </c>
      <c r="D44" s="37" t="str">
        <f t="shared" si="2"/>
        <v>NÃO</v>
      </c>
      <c r="E44" s="38" t="str">
        <f t="shared" si="3"/>
        <v>NÃO</v>
      </c>
      <c r="F44" s="75" t="str">
        <f t="shared" si="5"/>
        <v>NÃO</v>
      </c>
      <c r="G44" s="4">
        <f>Inscrição!R182</f>
        <v>0</v>
      </c>
      <c r="H44" s="39"/>
      <c r="I44" s="135" t="str">
        <f>Inscrição!BG182</f>
        <v>NÃO</v>
      </c>
      <c r="J44" s="14"/>
      <c r="K44" s="14"/>
      <c r="L44" s="14"/>
      <c r="M44" s="14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28"/>
      <c r="AA44" s="9"/>
      <c r="AB44" s="10"/>
      <c r="AC44" s="10"/>
      <c r="AD44" s="10"/>
      <c r="AE44" s="138"/>
      <c r="AF44" s="138"/>
      <c r="AG44" s="138"/>
      <c r="AH44" s="138"/>
      <c r="AI44" s="138"/>
      <c r="AJ44" s="138"/>
      <c r="AK44" s="108"/>
      <c r="AL44" s="108"/>
      <c r="AM44" s="108"/>
      <c r="AN44" s="115" t="str">
        <f t="shared" si="6"/>
        <v/>
      </c>
      <c r="AO44" s="11"/>
      <c r="AP44" s="11"/>
      <c r="AQ44" s="14">
        <f t="shared" si="7"/>
        <v>0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0</v>
      </c>
      <c r="BD44" s="76">
        <f t="shared" si="12"/>
        <v>0</v>
      </c>
      <c r="BE44" s="76">
        <v>16</v>
      </c>
    </row>
    <row r="45" spans="1:57" s="57" customFormat="1" x14ac:dyDescent="0.2">
      <c r="A45" s="35" t="str">
        <f t="shared" si="4"/>
        <v>NÃO</v>
      </c>
      <c r="B45" s="36" t="str">
        <f t="shared" si="0"/>
        <v>NÃO</v>
      </c>
      <c r="C45" s="37" t="str">
        <f t="shared" si="1"/>
        <v>NÃO</v>
      </c>
      <c r="D45" s="37" t="str">
        <f t="shared" si="2"/>
        <v>NÃO</v>
      </c>
      <c r="E45" s="38" t="str">
        <f t="shared" si="3"/>
        <v>NÃO</v>
      </c>
      <c r="F45" s="75" t="str">
        <f t="shared" si="5"/>
        <v>NÃO</v>
      </c>
      <c r="G45" s="4">
        <f>Inscrição!R183</f>
        <v>0</v>
      </c>
      <c r="H45" s="39"/>
      <c r="I45" s="135" t="str">
        <f>Inscrição!BG183</f>
        <v>NÃO</v>
      </c>
      <c r="J45" s="14"/>
      <c r="K45" s="14"/>
      <c r="L45" s="14"/>
      <c r="M45" s="14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28"/>
      <c r="AA45" s="9"/>
      <c r="AB45" s="10"/>
      <c r="AC45" s="10"/>
      <c r="AD45" s="10"/>
      <c r="AE45" s="138"/>
      <c r="AF45" s="138"/>
      <c r="AG45" s="138"/>
      <c r="AH45" s="138"/>
      <c r="AI45" s="138"/>
      <c r="AJ45" s="138"/>
      <c r="AK45" s="108"/>
      <c r="AL45" s="108"/>
      <c r="AM45" s="108"/>
      <c r="AN45" s="115" t="str">
        <f t="shared" si="6"/>
        <v/>
      </c>
      <c r="AO45" s="11"/>
      <c r="AP45" s="11"/>
      <c r="AQ45" s="14">
        <f t="shared" si="7"/>
        <v>0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0</v>
      </c>
      <c r="BD45" s="76">
        <f t="shared" si="12"/>
        <v>0</v>
      </c>
      <c r="BE45" s="76">
        <v>16</v>
      </c>
    </row>
    <row r="46" spans="1:57" x14ac:dyDescent="0.2">
      <c r="A46" s="35" t="str">
        <f t="shared" si="4"/>
        <v>NÃO</v>
      </c>
      <c r="B46" s="36" t="str">
        <f t="shared" si="0"/>
        <v>NÃO</v>
      </c>
      <c r="C46" s="37" t="str">
        <f t="shared" si="1"/>
        <v>NÃO</v>
      </c>
      <c r="D46" s="37" t="str">
        <f t="shared" si="2"/>
        <v>NÃO</v>
      </c>
      <c r="E46" s="38" t="str">
        <f t="shared" si="3"/>
        <v>NÃO</v>
      </c>
      <c r="F46" s="75" t="str">
        <f t="shared" si="5"/>
        <v>NÃO</v>
      </c>
      <c r="G46" s="4">
        <f>Inscrição!R184</f>
        <v>0</v>
      </c>
      <c r="H46" s="39"/>
      <c r="I46" s="135" t="str">
        <f>Inscrição!BG184</f>
        <v>NÃO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28"/>
      <c r="AA46" s="9"/>
      <c r="AB46" s="10"/>
      <c r="AC46" s="10"/>
      <c r="AD46" s="10"/>
      <c r="AE46" s="138"/>
      <c r="AF46" s="138"/>
      <c r="AG46" s="138"/>
      <c r="AH46" s="138"/>
      <c r="AI46" s="138"/>
      <c r="AJ46" s="138"/>
      <c r="AK46" s="108"/>
      <c r="AL46" s="108"/>
      <c r="AM46" s="108"/>
      <c r="AN46" s="115" t="str">
        <f t="shared" si="6"/>
        <v/>
      </c>
      <c r="AO46" s="11"/>
      <c r="AP46" s="11"/>
      <c r="AQ46" s="14">
        <f t="shared" si="7"/>
        <v>0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</v>
      </c>
      <c r="BD46" s="76">
        <f t="shared" si="12"/>
        <v>0</v>
      </c>
      <c r="BE46" s="76">
        <v>16</v>
      </c>
    </row>
    <row r="47" spans="1:57" x14ac:dyDescent="0.2">
      <c r="A47" s="35" t="str">
        <f t="shared" si="4"/>
        <v>NÃO</v>
      </c>
      <c r="B47" s="36" t="str">
        <f t="shared" si="0"/>
        <v>NÃO</v>
      </c>
      <c r="C47" s="37" t="str">
        <f t="shared" si="1"/>
        <v>NÃO</v>
      </c>
      <c r="D47" s="37" t="str">
        <f t="shared" si="2"/>
        <v>NÃO</v>
      </c>
      <c r="E47" s="38" t="str">
        <f t="shared" si="3"/>
        <v>NÃO</v>
      </c>
      <c r="F47" s="75" t="str">
        <f t="shared" si="5"/>
        <v>NÃO</v>
      </c>
      <c r="G47" s="4">
        <f>Inscrição!R185</f>
        <v>0</v>
      </c>
      <c r="H47" s="39"/>
      <c r="I47" s="135" t="str">
        <f>Inscrição!BG185</f>
        <v>NÃO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28"/>
      <c r="AA47" s="9"/>
      <c r="AB47" s="10"/>
      <c r="AC47" s="10"/>
      <c r="AD47" s="10"/>
      <c r="AE47" s="138"/>
      <c r="AF47" s="138"/>
      <c r="AG47" s="138"/>
      <c r="AH47" s="138"/>
      <c r="AI47" s="138"/>
      <c r="AJ47" s="138"/>
      <c r="AK47" s="108"/>
      <c r="AL47" s="108"/>
      <c r="AM47" s="108"/>
      <c r="AN47" s="115" t="str">
        <f t="shared" si="6"/>
        <v/>
      </c>
      <c r="AO47" s="11"/>
      <c r="AP47" s="11"/>
      <c r="AQ47" s="14">
        <f t="shared" si="7"/>
        <v>0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0</v>
      </c>
      <c r="BD47" s="76">
        <f t="shared" si="12"/>
        <v>0</v>
      </c>
      <c r="BE47" s="76">
        <v>16</v>
      </c>
    </row>
    <row r="48" spans="1:57" s="42" customFormat="1" x14ac:dyDescent="0.2">
      <c r="A48" s="35" t="str">
        <f t="shared" si="4"/>
        <v>NÃO</v>
      </c>
      <c r="B48" s="36" t="str">
        <f t="shared" si="0"/>
        <v>NÃO</v>
      </c>
      <c r="C48" s="37" t="str">
        <f t="shared" si="1"/>
        <v>NÃO</v>
      </c>
      <c r="D48" s="37" t="str">
        <f t="shared" si="2"/>
        <v>NÃO</v>
      </c>
      <c r="E48" s="38" t="str">
        <f t="shared" si="3"/>
        <v>NÃO</v>
      </c>
      <c r="F48" s="75" t="str">
        <f t="shared" si="5"/>
        <v>NÃO</v>
      </c>
      <c r="G48" s="4">
        <f>Inscrição!R186</f>
        <v>0</v>
      </c>
      <c r="H48" s="39"/>
      <c r="I48" s="135" t="str">
        <f>Inscrição!BG186</f>
        <v>NÃO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28"/>
      <c r="AA48" s="9"/>
      <c r="AB48" s="10"/>
      <c r="AC48" s="10"/>
      <c r="AD48" s="10"/>
      <c r="AE48" s="138"/>
      <c r="AF48" s="138"/>
      <c r="AG48" s="138"/>
      <c r="AH48" s="138"/>
      <c r="AI48" s="138"/>
      <c r="AJ48" s="138"/>
      <c r="AK48" s="108"/>
      <c r="AL48" s="108"/>
      <c r="AM48" s="108"/>
      <c r="AN48" s="115" t="str">
        <f t="shared" si="6"/>
        <v/>
      </c>
      <c r="AO48" s="11"/>
      <c r="AP48" s="11"/>
      <c r="AQ48" s="14">
        <f t="shared" si="7"/>
        <v>0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</v>
      </c>
      <c r="BD48" s="76">
        <f t="shared" si="12"/>
        <v>0</v>
      </c>
      <c r="BE48" s="76">
        <v>16</v>
      </c>
    </row>
    <row r="49" spans="1:57" x14ac:dyDescent="0.2">
      <c r="A49" s="35" t="str">
        <f t="shared" si="4"/>
        <v>NÃO</v>
      </c>
      <c r="B49" s="36" t="str">
        <f t="shared" si="0"/>
        <v>NÃO</v>
      </c>
      <c r="C49" s="37" t="str">
        <f t="shared" si="1"/>
        <v>NÃO</v>
      </c>
      <c r="D49" s="37" t="str">
        <f t="shared" si="2"/>
        <v>NÃO</v>
      </c>
      <c r="E49" s="38" t="str">
        <f t="shared" si="3"/>
        <v>NÃO</v>
      </c>
      <c r="F49" s="75" t="str">
        <f t="shared" si="5"/>
        <v>NÃO</v>
      </c>
      <c r="G49" s="4">
        <f>Inscrição!R187</f>
        <v>0</v>
      </c>
      <c r="H49" s="39"/>
      <c r="I49" s="135" t="str">
        <f>Inscrição!BG187</f>
        <v>NÃO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28"/>
      <c r="AA49" s="9"/>
      <c r="AB49" s="10"/>
      <c r="AC49" s="10"/>
      <c r="AD49" s="10"/>
      <c r="AE49" s="138"/>
      <c r="AF49" s="138"/>
      <c r="AG49" s="138"/>
      <c r="AH49" s="138"/>
      <c r="AI49" s="138"/>
      <c r="AJ49" s="138"/>
      <c r="AK49" s="108"/>
      <c r="AL49" s="108"/>
      <c r="AM49" s="108"/>
      <c r="AN49" s="115" t="str">
        <f t="shared" si="6"/>
        <v/>
      </c>
      <c r="AO49" s="11"/>
      <c r="AP49" s="11"/>
      <c r="AQ49" s="14">
        <f t="shared" si="7"/>
        <v>0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</v>
      </c>
      <c r="BD49" s="76">
        <f t="shared" si="12"/>
        <v>0</v>
      </c>
      <c r="BE49" s="76">
        <v>16</v>
      </c>
    </row>
    <row r="50" spans="1:57" x14ac:dyDescent="0.2">
      <c r="A50" s="35" t="str">
        <f t="shared" si="4"/>
        <v>NÃO</v>
      </c>
      <c r="B50" s="36" t="str">
        <f t="shared" si="0"/>
        <v>NÃO</v>
      </c>
      <c r="C50" s="37" t="str">
        <f t="shared" si="1"/>
        <v>NÃO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>
        <f>Inscrição!R188</f>
        <v>0</v>
      </c>
      <c r="H50" s="39"/>
      <c r="I50" s="135" t="str">
        <f>Inscrição!BG188</f>
        <v>NÃO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28"/>
      <c r="AA50" s="9"/>
      <c r="AB50" s="10"/>
      <c r="AC50" s="10"/>
      <c r="AD50" s="10"/>
      <c r="AE50" s="138"/>
      <c r="AF50" s="138"/>
      <c r="AG50" s="138"/>
      <c r="AH50" s="138"/>
      <c r="AI50" s="138"/>
      <c r="AJ50" s="138"/>
      <c r="AK50" s="108"/>
      <c r="AL50" s="108"/>
      <c r="AM50" s="108"/>
      <c r="AN50" s="115" t="str">
        <f t="shared" si="6"/>
        <v/>
      </c>
      <c r="AO50" s="11"/>
      <c r="AP50" s="11"/>
      <c r="AQ50" s="14">
        <f t="shared" si="7"/>
        <v>0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NÃO</v>
      </c>
      <c r="B51" s="36" t="str">
        <f t="shared" si="0"/>
        <v>NÃO</v>
      </c>
      <c r="C51" s="37" t="str">
        <f t="shared" si="1"/>
        <v>NÃO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>
        <f>Inscrição!R189</f>
        <v>0</v>
      </c>
      <c r="H51" s="39"/>
      <c r="I51" s="135" t="str">
        <f>Inscrição!BG189</f>
        <v>NÃO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28"/>
      <c r="AA51" s="9"/>
      <c r="AB51" s="10"/>
      <c r="AC51" s="10"/>
      <c r="AD51" s="10"/>
      <c r="AE51" s="138"/>
      <c r="AF51" s="138"/>
      <c r="AG51" s="138"/>
      <c r="AH51" s="138"/>
      <c r="AI51" s="138"/>
      <c r="AJ51" s="138"/>
      <c r="AK51" s="108"/>
      <c r="AL51" s="108"/>
      <c r="AM51" s="108"/>
      <c r="AN51" s="115" t="str">
        <f t="shared" si="6"/>
        <v/>
      </c>
      <c r="AO51" s="11"/>
      <c r="AP51" s="11"/>
      <c r="AQ51" s="14">
        <f t="shared" si="7"/>
        <v>0</v>
      </c>
      <c r="AR51" s="55" t="str">
        <f t="shared" si="8"/>
        <v>NÃO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NÃO</v>
      </c>
      <c r="B52" s="36" t="str">
        <f t="shared" si="0"/>
        <v>NÃO</v>
      </c>
      <c r="C52" s="37" t="str">
        <f t="shared" si="1"/>
        <v>NÃO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>
        <f>Inscrição!R190</f>
        <v>0</v>
      </c>
      <c r="H52" s="39"/>
      <c r="I52" s="135" t="str">
        <f>Inscrição!BG190</f>
        <v>NÃO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28"/>
      <c r="AA52" s="9"/>
      <c r="AB52" s="10"/>
      <c r="AC52" s="10"/>
      <c r="AD52" s="10"/>
      <c r="AE52" s="138"/>
      <c r="AF52" s="138"/>
      <c r="AG52" s="138"/>
      <c r="AH52" s="138"/>
      <c r="AI52" s="138"/>
      <c r="AJ52" s="138"/>
      <c r="AK52" s="108"/>
      <c r="AL52" s="108"/>
      <c r="AM52" s="108"/>
      <c r="AN52" s="115" t="str">
        <f t="shared" si="6"/>
        <v/>
      </c>
      <c r="AO52" s="11"/>
      <c r="AP52" s="11"/>
      <c r="AQ52" s="14">
        <f t="shared" si="7"/>
        <v>0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Inscrição!R191</f>
        <v>0</v>
      </c>
      <c r="H53" s="39"/>
      <c r="I53" s="135" t="str">
        <f>Inscrição!BG191</f>
        <v>NÃO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138"/>
      <c r="AG53" s="138"/>
      <c r="AH53" s="138"/>
      <c r="AI53" s="138"/>
      <c r="AJ53" s="138"/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Inscrição!R192</f>
        <v>0</v>
      </c>
      <c r="H54" s="39"/>
      <c r="I54" s="135" t="str">
        <f>Inscrição!BG192</f>
        <v>NÃO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138"/>
      <c r="AG54" s="138"/>
      <c r="AH54" s="138"/>
      <c r="AI54" s="138"/>
      <c r="AJ54" s="138"/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0</v>
      </c>
      <c r="B55" s="41">
        <f t="shared" si="13"/>
        <v>0</v>
      </c>
      <c r="C55" s="41">
        <f t="shared" si="13"/>
        <v>0</v>
      </c>
      <c r="D55" s="41">
        <f t="shared" si="13"/>
        <v>0</v>
      </c>
      <c r="E55" s="41">
        <f t="shared" si="13"/>
        <v>0</v>
      </c>
      <c r="F55" s="41">
        <f t="shared" si="13"/>
        <v>0</v>
      </c>
      <c r="G55" s="5" t="s">
        <v>54</v>
      </c>
      <c r="H55" s="53">
        <f>J72</f>
        <v>0</v>
      </c>
      <c r="I55" s="53"/>
      <c r="J55" s="58">
        <f>COUNTIF(J30:J54,"SIM")</f>
        <v>0</v>
      </c>
      <c r="K55" s="58">
        <f t="shared" ref="K55:Y55" si="14">COUNTIF(K30:K54,"SIM")</f>
        <v>0</v>
      </c>
      <c r="L55" s="58">
        <f t="shared" si="14"/>
        <v>0</v>
      </c>
      <c r="M55" s="58">
        <f t="shared" si="14"/>
        <v>0</v>
      </c>
      <c r="N55" s="58">
        <f t="shared" si="14"/>
        <v>0</v>
      </c>
      <c r="O55" s="58">
        <f t="shared" si="14"/>
        <v>0</v>
      </c>
      <c r="P55" s="58">
        <f t="shared" si="14"/>
        <v>0</v>
      </c>
      <c r="Q55" s="58">
        <f t="shared" si="14"/>
        <v>0</v>
      </c>
      <c r="R55" s="58">
        <f t="shared" si="14"/>
        <v>0</v>
      </c>
      <c r="S55" s="58">
        <f t="shared" si="14"/>
        <v>0</v>
      </c>
      <c r="T55" s="58">
        <f t="shared" si="14"/>
        <v>0</v>
      </c>
      <c r="U55" s="58">
        <f t="shared" si="14"/>
        <v>0</v>
      </c>
      <c r="V55" s="58">
        <f t="shared" si="14"/>
        <v>0</v>
      </c>
      <c r="W55" s="58">
        <f t="shared" si="14"/>
        <v>0</v>
      </c>
      <c r="X55" s="58">
        <f t="shared" si="14"/>
        <v>0</v>
      </c>
      <c r="Y55" s="58">
        <f t="shared" si="14"/>
        <v>0</v>
      </c>
      <c r="Z55" s="59">
        <f t="shared" ref="Z55:AJ55" si="15">COUNTIF(Z30:Z54,"SIM")</f>
        <v>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0</v>
      </c>
      <c r="AI55" s="139">
        <f t="shared" si="15"/>
        <v>0</v>
      </c>
      <c r="AJ55" s="139">
        <f t="shared" si="15"/>
        <v>0</v>
      </c>
      <c r="AK55" s="109" t="str">
        <f>IFERROR(AVERAGE(AK30:AK54),"")</f>
        <v/>
      </c>
      <c r="AL55" s="109" t="str">
        <f t="shared" ref="AL55:AN55" si="16">IFERROR(AVERAGE(AL30:AL54),"")</f>
        <v/>
      </c>
      <c r="AM55" s="109" t="str">
        <f t="shared" si="16"/>
        <v/>
      </c>
      <c r="AN55" s="109" t="str">
        <f t="shared" si="16"/>
        <v/>
      </c>
      <c r="AO55" s="61">
        <f>SUM(AO30:AO54)</f>
        <v>0</v>
      </c>
      <c r="AP55" s="61"/>
      <c r="AQ55" s="54"/>
      <c r="AR55" s="55">
        <f>COUNTIF(AR30:AR54,"SIM")</f>
        <v>0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</v>
      </c>
    </row>
    <row r="56" spans="1:57" x14ac:dyDescent="0.2">
      <c r="H56" s="64"/>
      <c r="I56" s="64"/>
      <c r="AB56" s="66"/>
      <c r="AC56" s="66"/>
      <c r="AD56" s="66"/>
      <c r="AE56" s="66"/>
      <c r="AF56" s="66"/>
      <c r="AG56" s="66"/>
      <c r="AH56" s="66"/>
      <c r="AI56" s="66"/>
      <c r="AJ56" s="66"/>
      <c r="AR56" s="67"/>
      <c r="AS56" s="67"/>
      <c r="AT56" s="67"/>
    </row>
    <row r="57" spans="1:57" x14ac:dyDescent="0.2">
      <c r="H57" s="71"/>
      <c r="I57" s="71"/>
      <c r="R57" s="71"/>
      <c r="S57" s="71"/>
      <c r="T57" s="71"/>
      <c r="U57" s="71"/>
      <c r="V57" s="146"/>
      <c r="W57" s="71"/>
      <c r="X57" s="71"/>
      <c r="Y57" s="71"/>
      <c r="Z57" s="71"/>
      <c r="AA57" s="71"/>
      <c r="AB57" s="71"/>
    </row>
    <row r="58" spans="1:57" x14ac:dyDescent="0.2">
      <c r="H58" s="99"/>
      <c r="I58" s="99"/>
      <c r="R58" s="71"/>
      <c r="S58" s="71"/>
      <c r="T58" s="71"/>
      <c r="U58" s="71"/>
      <c r="V58" s="146"/>
      <c r="W58" s="71"/>
      <c r="X58" s="71"/>
      <c r="Y58" s="71"/>
      <c r="Z58" s="71"/>
      <c r="AA58" s="71"/>
      <c r="AB58" s="71"/>
    </row>
    <row r="59" spans="1:57" x14ac:dyDescent="0.2">
      <c r="H59" s="99"/>
      <c r="I59" s="99"/>
      <c r="R59" s="71"/>
      <c r="S59" s="71"/>
      <c r="T59" s="71"/>
      <c r="U59" s="71"/>
      <c r="V59" s="146"/>
      <c r="W59" s="71"/>
      <c r="X59" s="71"/>
      <c r="Y59" s="71"/>
      <c r="Z59" s="71"/>
      <c r="AA59" s="71"/>
      <c r="AB59" s="71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R60" s="147"/>
      <c r="S60" s="147"/>
      <c r="T60" s="147"/>
      <c r="U60" s="147"/>
      <c r="V60" s="146"/>
      <c r="W60" s="147"/>
      <c r="X60" s="147"/>
      <c r="Y60" s="147"/>
      <c r="Z60" s="147"/>
      <c r="AA60" s="147"/>
      <c r="AB60" s="147"/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R61" s="147"/>
      <c r="S61" s="147"/>
      <c r="T61" s="147"/>
      <c r="U61" s="147"/>
      <c r="V61" s="146"/>
      <c r="W61" s="147"/>
      <c r="X61" s="147"/>
      <c r="Y61" s="147"/>
      <c r="Z61" s="147"/>
      <c r="AA61" s="147"/>
      <c r="AB61" s="147"/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R62" s="147"/>
      <c r="S62" s="147"/>
      <c r="T62" s="147"/>
      <c r="U62" s="147"/>
      <c r="V62" s="146"/>
      <c r="W62" s="147"/>
      <c r="X62" s="147"/>
      <c r="Y62" s="147"/>
      <c r="Z62" s="147"/>
      <c r="AA62" s="147"/>
      <c r="AB62" s="147"/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R63" s="147"/>
      <c r="S63" s="147"/>
      <c r="T63" s="147"/>
      <c r="U63" s="147"/>
      <c r="V63" s="146"/>
      <c r="W63" s="147"/>
      <c r="X63" s="147"/>
      <c r="Y63" s="147"/>
      <c r="Z63" s="147"/>
      <c r="AA63" s="147"/>
      <c r="AB63" s="147"/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R64" s="147"/>
      <c r="S64" s="147"/>
      <c r="T64" s="147"/>
      <c r="U64" s="147"/>
      <c r="V64" s="146"/>
      <c r="W64" s="147"/>
      <c r="X64" s="147"/>
      <c r="Y64" s="147"/>
      <c r="Z64" s="147"/>
      <c r="AA64" s="147"/>
      <c r="AB64" s="147"/>
      <c r="AQ64" s="100"/>
      <c r="AR64" s="100"/>
      <c r="AS64" s="100"/>
      <c r="AT64" s="100"/>
      <c r="AU64" s="100"/>
      <c r="AV64" s="100"/>
      <c r="AW64" s="100"/>
    </row>
    <row r="65" spans="3:49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R65" s="147"/>
      <c r="S65" s="147"/>
      <c r="T65" s="147"/>
      <c r="U65" s="147"/>
      <c r="V65" s="146"/>
      <c r="W65" s="147"/>
      <c r="X65" s="147"/>
      <c r="Y65" s="147"/>
      <c r="Z65" s="147"/>
      <c r="AA65" s="147"/>
      <c r="AB65" s="147"/>
      <c r="AQ65" s="100"/>
      <c r="AR65" s="100"/>
      <c r="AS65" s="100"/>
      <c r="AT65" s="100"/>
      <c r="AU65" s="100"/>
      <c r="AV65" s="100"/>
      <c r="AW65" s="100"/>
    </row>
    <row r="66" spans="3:49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R66" s="147"/>
      <c r="S66" s="147"/>
      <c r="T66" s="147"/>
      <c r="U66" s="147"/>
      <c r="V66" s="146"/>
      <c r="W66" s="147"/>
      <c r="X66" s="147"/>
      <c r="Y66" s="147"/>
      <c r="Z66" s="147"/>
      <c r="AA66" s="147"/>
      <c r="AB66" s="147"/>
      <c r="AQ66" s="100"/>
      <c r="AR66" s="100"/>
      <c r="AS66" s="100"/>
      <c r="AT66" s="100"/>
      <c r="AU66" s="100"/>
      <c r="AV66" s="100"/>
      <c r="AW66" s="100"/>
    </row>
    <row r="67" spans="3:49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R67" s="147"/>
      <c r="S67" s="147"/>
      <c r="T67" s="147"/>
      <c r="U67" s="147"/>
      <c r="V67" s="146"/>
      <c r="W67" s="147"/>
      <c r="X67" s="147"/>
      <c r="Y67" s="147"/>
      <c r="Z67" s="147"/>
      <c r="AA67" s="147"/>
      <c r="AB67" s="147"/>
      <c r="AQ67" s="100"/>
      <c r="AR67" s="100"/>
      <c r="AS67" s="100"/>
      <c r="AT67" s="100"/>
      <c r="AU67" s="100"/>
      <c r="AV67" s="100"/>
      <c r="AW67" s="100"/>
    </row>
    <row r="68" spans="3:49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R68" s="147"/>
      <c r="S68" s="147"/>
      <c r="T68" s="147"/>
      <c r="U68" s="147"/>
      <c r="V68" s="146"/>
      <c r="W68" s="147"/>
      <c r="X68" s="147"/>
      <c r="Y68" s="147"/>
      <c r="Z68" s="147"/>
      <c r="AA68" s="147"/>
      <c r="AB68" s="147"/>
      <c r="AQ68" s="100"/>
      <c r="AR68" s="100"/>
      <c r="AS68" s="100"/>
      <c r="AT68" s="100"/>
      <c r="AU68" s="100"/>
      <c r="AV68" s="100"/>
      <c r="AW68" s="100"/>
    </row>
    <row r="69" spans="3:49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R69" s="147"/>
      <c r="S69" s="147"/>
      <c r="T69" s="147"/>
      <c r="U69" s="147"/>
      <c r="V69" s="146"/>
      <c r="W69" s="147"/>
      <c r="X69" s="147"/>
      <c r="Y69" s="147"/>
      <c r="Z69" s="147"/>
      <c r="AA69" s="147"/>
      <c r="AB69" s="147"/>
      <c r="AQ69" s="100"/>
      <c r="AR69" s="100"/>
      <c r="AS69" s="100"/>
      <c r="AT69" s="100"/>
      <c r="AU69" s="100"/>
      <c r="AV69" s="100"/>
      <c r="AW69" s="100"/>
    </row>
    <row r="70" spans="3:49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R70" s="147"/>
      <c r="S70" s="147"/>
      <c r="T70" s="147"/>
      <c r="U70" s="147"/>
      <c r="V70" s="146"/>
      <c r="W70" s="147"/>
      <c r="X70" s="147"/>
      <c r="Y70" s="147"/>
      <c r="Z70" s="147"/>
      <c r="AA70" s="147"/>
      <c r="AB70" s="147"/>
      <c r="AQ70" s="100"/>
      <c r="AR70" s="100"/>
      <c r="AS70" s="100"/>
      <c r="AT70" s="100"/>
      <c r="AU70" s="100"/>
      <c r="AV70" s="100"/>
      <c r="AW70" s="100"/>
    </row>
    <row r="71" spans="3:49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R71" s="147"/>
      <c r="S71" s="147"/>
      <c r="T71" s="147"/>
      <c r="U71" s="147"/>
      <c r="V71" s="146"/>
      <c r="W71" s="147"/>
      <c r="X71" s="147"/>
      <c r="Y71" s="147"/>
      <c r="Z71" s="147"/>
      <c r="AA71" s="147"/>
      <c r="AB71" s="147"/>
      <c r="AQ71" s="100"/>
      <c r="AR71" s="100"/>
      <c r="AS71" s="100"/>
      <c r="AT71" s="100"/>
      <c r="AU71" s="100"/>
      <c r="AV71" s="100"/>
      <c r="AW71" s="100"/>
    </row>
    <row r="72" spans="3:49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R72" s="147"/>
      <c r="S72" s="147"/>
      <c r="T72" s="147"/>
      <c r="U72" s="147"/>
      <c r="V72" s="146"/>
      <c r="W72" s="147"/>
      <c r="X72" s="147"/>
      <c r="Y72" s="147"/>
      <c r="Z72" s="147"/>
      <c r="AA72" s="147"/>
      <c r="AB72" s="147"/>
      <c r="AQ72" s="100"/>
      <c r="AR72" s="100"/>
      <c r="AS72" s="100"/>
      <c r="AT72" s="100"/>
      <c r="AU72" s="100"/>
      <c r="AV72" s="100"/>
      <c r="AW72" s="100"/>
    </row>
    <row r="73" spans="3:49" s="99" customFormat="1" x14ac:dyDescent="0.2">
      <c r="C73" s="102"/>
      <c r="D73" s="102"/>
      <c r="E73" s="102"/>
      <c r="F73" s="102"/>
      <c r="R73" s="147"/>
      <c r="S73" s="147"/>
      <c r="T73" s="147"/>
      <c r="U73" s="147"/>
      <c r="V73" s="146"/>
      <c r="W73" s="147"/>
      <c r="X73" s="147"/>
      <c r="Y73" s="147"/>
      <c r="Z73" s="147"/>
      <c r="AA73" s="147"/>
      <c r="AB73" s="147"/>
      <c r="AQ73" s="100"/>
      <c r="AR73" s="100"/>
      <c r="AS73" s="100"/>
      <c r="AT73" s="100"/>
      <c r="AU73" s="100"/>
      <c r="AV73" s="100"/>
      <c r="AW73" s="100"/>
    </row>
    <row r="74" spans="3:49" x14ac:dyDescent="0.2">
      <c r="H74" s="104"/>
      <c r="I74" s="104"/>
      <c r="R74" s="71"/>
      <c r="S74" s="71"/>
      <c r="T74" s="71"/>
      <c r="U74" s="71"/>
      <c r="V74" s="146"/>
      <c r="W74" s="71"/>
      <c r="X74" s="71"/>
      <c r="Y74" s="71"/>
      <c r="Z74" s="71"/>
      <c r="AA74" s="71"/>
      <c r="AB74" s="71"/>
      <c r="AR74" s="100"/>
      <c r="AS74" s="100"/>
      <c r="AT74" s="100"/>
    </row>
    <row r="75" spans="3:49" x14ac:dyDescent="0.2">
      <c r="H75" s="104"/>
      <c r="I75" s="104"/>
      <c r="R75" s="71"/>
      <c r="S75" s="71"/>
      <c r="T75" s="71"/>
      <c r="U75" s="71"/>
      <c r="V75" s="146"/>
      <c r="W75" s="71"/>
      <c r="X75" s="71"/>
      <c r="Y75" s="71"/>
      <c r="Z75" s="71"/>
      <c r="AA75" s="71"/>
      <c r="AB75" s="71"/>
    </row>
    <row r="76" spans="3:49" x14ac:dyDescent="0.2">
      <c r="R76" s="71"/>
      <c r="S76" s="71"/>
      <c r="T76" s="71"/>
      <c r="U76" s="71"/>
      <c r="V76" s="146"/>
      <c r="W76" s="71"/>
      <c r="X76" s="71"/>
      <c r="Y76" s="71"/>
      <c r="Z76" s="71"/>
      <c r="AA76" s="71"/>
      <c r="AB76" s="71"/>
    </row>
    <row r="77" spans="3:49" x14ac:dyDescent="0.2">
      <c r="R77" s="71"/>
      <c r="S77" s="71"/>
      <c r="T77" s="71"/>
      <c r="U77" s="71"/>
      <c r="V77" s="146"/>
      <c r="W77" s="71"/>
      <c r="X77" s="71"/>
      <c r="Y77" s="71"/>
      <c r="Z77" s="71"/>
      <c r="AA77" s="71"/>
      <c r="AB77" s="71"/>
    </row>
    <row r="78" spans="3:49" x14ac:dyDescent="0.2">
      <c r="R78" s="71"/>
      <c r="S78" s="71"/>
      <c r="T78" s="71"/>
      <c r="U78" s="71"/>
      <c r="V78" s="146"/>
      <c r="W78" s="71"/>
      <c r="X78" s="71"/>
      <c r="Y78" s="71"/>
      <c r="Z78" s="71"/>
      <c r="AA78" s="71"/>
      <c r="AB78" s="71"/>
    </row>
    <row r="79" spans="3:49" x14ac:dyDescent="0.2">
      <c r="R79" s="71"/>
      <c r="S79" s="71"/>
      <c r="T79" s="71"/>
      <c r="U79" s="71"/>
      <c r="V79" s="146"/>
      <c r="W79" s="71"/>
      <c r="X79" s="71"/>
      <c r="Y79" s="71"/>
      <c r="Z79" s="71"/>
      <c r="AA79" s="71"/>
      <c r="AB79" s="71"/>
    </row>
    <row r="80" spans="3:49" x14ac:dyDescent="0.2">
      <c r="R80" s="71"/>
      <c r="S80" s="71"/>
      <c r="T80" s="71"/>
      <c r="U80" s="71"/>
      <c r="V80" s="146"/>
      <c r="W80" s="71"/>
      <c r="X80" s="71"/>
      <c r="Y80" s="71"/>
      <c r="Z80" s="71"/>
      <c r="AA80" s="71"/>
      <c r="AB80" s="71"/>
    </row>
    <row r="81" spans="18:28" x14ac:dyDescent="0.2">
      <c r="R81" s="71"/>
      <c r="S81" s="71"/>
      <c r="T81" s="71"/>
      <c r="U81" s="71"/>
      <c r="V81" s="146"/>
      <c r="W81" s="71"/>
      <c r="X81" s="71"/>
      <c r="Y81" s="71"/>
      <c r="Z81" s="71"/>
      <c r="AA81" s="71"/>
      <c r="AB81" s="71"/>
    </row>
    <row r="82" spans="18:28" x14ac:dyDescent="0.2"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698" priority="355" stopIfTrue="1" operator="equal">
      <formula>"NÃO"</formula>
    </cfRule>
    <cfRule type="cellIs" dxfId="697" priority="356" stopIfTrue="1" operator="equal">
      <formula>"SIM"</formula>
    </cfRule>
  </conditionalFormatting>
  <conditionalFormatting sqref="J30:Y54">
    <cfRule type="containsText" dxfId="696" priority="339" operator="containsText" text="NÃO">
      <formula>NOT(ISERROR(SEARCH("NÃO",J30)))</formula>
    </cfRule>
  </conditionalFormatting>
  <conditionalFormatting sqref="I30">
    <cfRule type="containsText" dxfId="695" priority="330" stopIfTrue="1" operator="containsText" text="SIM">
      <formula>NOT(ISERROR(SEARCH("SIM",I30)))</formula>
    </cfRule>
  </conditionalFormatting>
  <conditionalFormatting sqref="I31">
    <cfRule type="containsText" dxfId="694" priority="327" stopIfTrue="1" operator="containsText" text="SIM">
      <formula>NOT(ISERROR(SEARCH("SIM",I31)))</formula>
    </cfRule>
  </conditionalFormatting>
  <conditionalFormatting sqref="I32">
    <cfRule type="containsText" dxfId="693" priority="326" stopIfTrue="1" operator="containsText" text="SIM">
      <formula>NOT(ISERROR(SEARCH("SIM",I32)))</formula>
    </cfRule>
  </conditionalFormatting>
  <conditionalFormatting sqref="I33">
    <cfRule type="containsText" dxfId="692" priority="325" stopIfTrue="1" operator="containsText" text="SIM">
      <formula>NOT(ISERROR(SEARCH("SIM",I33)))</formula>
    </cfRule>
  </conditionalFormatting>
  <conditionalFormatting sqref="I34">
    <cfRule type="containsText" dxfId="691" priority="324" stopIfTrue="1" operator="containsText" text="SIM">
      <formula>NOT(ISERROR(SEARCH("SIM",I34)))</formula>
    </cfRule>
  </conditionalFormatting>
  <conditionalFormatting sqref="I35">
    <cfRule type="containsText" dxfId="690" priority="323" stopIfTrue="1" operator="containsText" text="SIM">
      <formula>NOT(ISERROR(SEARCH("SIM",I35)))</formula>
    </cfRule>
  </conditionalFormatting>
  <conditionalFormatting sqref="I36">
    <cfRule type="containsText" dxfId="689" priority="322" stopIfTrue="1" operator="containsText" text="SIM">
      <formula>NOT(ISERROR(SEARCH("SIM",I36)))</formula>
    </cfRule>
  </conditionalFormatting>
  <conditionalFormatting sqref="I37">
    <cfRule type="containsText" dxfId="688" priority="321" stopIfTrue="1" operator="containsText" text="SIM">
      <formula>NOT(ISERROR(SEARCH("SIM",I37)))</formula>
    </cfRule>
  </conditionalFormatting>
  <conditionalFormatting sqref="I38">
    <cfRule type="containsText" dxfId="687" priority="320" stopIfTrue="1" operator="containsText" text="SIM">
      <formula>NOT(ISERROR(SEARCH("SIM",I38)))</formula>
    </cfRule>
  </conditionalFormatting>
  <conditionalFormatting sqref="I39">
    <cfRule type="containsText" dxfId="686" priority="319" stopIfTrue="1" operator="containsText" text="SIM">
      <formula>NOT(ISERROR(SEARCH("SIM",I39)))</formula>
    </cfRule>
  </conditionalFormatting>
  <conditionalFormatting sqref="I40">
    <cfRule type="containsText" dxfId="685" priority="318" stopIfTrue="1" operator="containsText" text="SIM">
      <formula>NOT(ISERROR(SEARCH("SIM",I40)))</formula>
    </cfRule>
  </conditionalFormatting>
  <conditionalFormatting sqref="I41">
    <cfRule type="containsText" dxfId="684" priority="317" stopIfTrue="1" operator="containsText" text="SIM">
      <formula>NOT(ISERROR(SEARCH("SIM",I41)))</formula>
    </cfRule>
  </conditionalFormatting>
  <conditionalFormatting sqref="I42">
    <cfRule type="containsText" dxfId="683" priority="316" stopIfTrue="1" operator="containsText" text="SIM">
      <formula>NOT(ISERROR(SEARCH("SIM",I42)))</formula>
    </cfRule>
  </conditionalFormatting>
  <conditionalFormatting sqref="I43">
    <cfRule type="containsText" dxfId="682" priority="315" stopIfTrue="1" operator="containsText" text="SIM">
      <formula>NOT(ISERROR(SEARCH("SIM",I43)))</formula>
    </cfRule>
  </conditionalFormatting>
  <conditionalFormatting sqref="I44">
    <cfRule type="containsText" dxfId="681" priority="314" stopIfTrue="1" operator="containsText" text="SIM">
      <formula>NOT(ISERROR(SEARCH("SIM",I44)))</formula>
    </cfRule>
  </conditionalFormatting>
  <conditionalFormatting sqref="I45">
    <cfRule type="containsText" dxfId="680" priority="313" stopIfTrue="1" operator="containsText" text="SIM">
      <formula>NOT(ISERROR(SEARCH("SIM",I45)))</formula>
    </cfRule>
  </conditionalFormatting>
  <conditionalFormatting sqref="I46">
    <cfRule type="containsText" dxfId="679" priority="312" stopIfTrue="1" operator="containsText" text="SIM">
      <formula>NOT(ISERROR(SEARCH("SIM",I46)))</formula>
    </cfRule>
  </conditionalFormatting>
  <conditionalFormatting sqref="I47">
    <cfRule type="containsText" dxfId="678" priority="311" stopIfTrue="1" operator="containsText" text="SIM">
      <formula>NOT(ISERROR(SEARCH("SIM",I47)))</formula>
    </cfRule>
  </conditionalFormatting>
  <conditionalFormatting sqref="I48">
    <cfRule type="containsText" dxfId="677" priority="310" stopIfTrue="1" operator="containsText" text="SIM">
      <formula>NOT(ISERROR(SEARCH("SIM",I48)))</formula>
    </cfRule>
  </conditionalFormatting>
  <conditionalFormatting sqref="I49">
    <cfRule type="containsText" dxfId="676" priority="309" stopIfTrue="1" operator="containsText" text="SIM">
      <formula>NOT(ISERROR(SEARCH("SIM",I49)))</formula>
    </cfRule>
  </conditionalFormatting>
  <conditionalFormatting sqref="I50">
    <cfRule type="containsText" dxfId="675" priority="308" stopIfTrue="1" operator="containsText" text="SIM">
      <formula>NOT(ISERROR(SEARCH("SIM",I50)))</formula>
    </cfRule>
  </conditionalFormatting>
  <conditionalFormatting sqref="I51">
    <cfRule type="containsText" dxfId="674" priority="307" stopIfTrue="1" operator="containsText" text="SIM">
      <formula>NOT(ISERROR(SEARCH("SIM",I51)))</formula>
    </cfRule>
  </conditionalFormatting>
  <conditionalFormatting sqref="I52">
    <cfRule type="containsText" dxfId="673" priority="306" stopIfTrue="1" operator="containsText" text="SIM">
      <formula>NOT(ISERROR(SEARCH("SIM",I52)))</formula>
    </cfRule>
  </conditionalFormatting>
  <conditionalFormatting sqref="I53">
    <cfRule type="containsText" dxfId="672" priority="305" stopIfTrue="1" operator="containsText" text="SIM">
      <formula>NOT(ISERROR(SEARCH("SIM",I53)))</formula>
    </cfRule>
  </conditionalFormatting>
  <conditionalFormatting sqref="I54">
    <cfRule type="containsText" dxfId="671" priority="304" stopIfTrue="1" operator="containsText" text="SIM">
      <formula>NOT(ISERROR(SEARCH("SIM",I54)))</formula>
    </cfRule>
  </conditionalFormatting>
  <conditionalFormatting sqref="A30:F54 H30:H54">
    <cfRule type="expression" dxfId="670" priority="370" stopIfTrue="1">
      <formula>_xludf.sum($J$30:$Y$30)&gt;11</formula>
    </cfRule>
  </conditionalFormatting>
  <conditionalFormatting sqref="V57">
    <cfRule type="expression" dxfId="669" priority="226">
      <formula>T57="SIM"</formula>
    </cfRule>
    <cfRule type="expression" dxfId="668" priority="227">
      <formula>R57="SIM"</formula>
    </cfRule>
    <cfRule type="expression" dxfId="667" priority="228">
      <formula>X57="SIM"</formula>
    </cfRule>
  </conditionalFormatting>
  <conditionalFormatting sqref="V58">
    <cfRule type="expression" dxfId="666" priority="223">
      <formula>T58="SIM"</formula>
    </cfRule>
    <cfRule type="expression" dxfId="665" priority="224">
      <formula>R58="SIM"</formula>
    </cfRule>
    <cfRule type="expression" dxfId="664" priority="225">
      <formula>X58="SIM"</formula>
    </cfRule>
  </conditionalFormatting>
  <conditionalFormatting sqref="V59">
    <cfRule type="expression" dxfId="663" priority="220">
      <formula>T59="SIM"</formula>
    </cfRule>
    <cfRule type="expression" dxfId="662" priority="221">
      <formula>R59="SIM"</formula>
    </cfRule>
    <cfRule type="expression" dxfId="661" priority="222">
      <formula>X59="SIM"</formula>
    </cfRule>
  </conditionalFormatting>
  <conditionalFormatting sqref="V60">
    <cfRule type="expression" dxfId="660" priority="217">
      <formula>T60="SIM"</formula>
    </cfRule>
    <cfRule type="expression" dxfId="659" priority="218">
      <formula>R60="SIM"</formula>
    </cfRule>
    <cfRule type="expression" dxfId="658" priority="219">
      <formula>X60="SIM"</formula>
    </cfRule>
  </conditionalFormatting>
  <conditionalFormatting sqref="V61">
    <cfRule type="expression" dxfId="657" priority="214">
      <formula>T61="SIM"</formula>
    </cfRule>
    <cfRule type="expression" dxfId="656" priority="215">
      <formula>R61="SIM"</formula>
    </cfRule>
    <cfRule type="expression" dxfId="655" priority="216">
      <formula>X61="SIM"</formula>
    </cfRule>
  </conditionalFormatting>
  <conditionalFormatting sqref="V62">
    <cfRule type="expression" dxfId="654" priority="211">
      <formula>T62="SIM"</formula>
    </cfRule>
    <cfRule type="expression" dxfId="653" priority="212">
      <formula>R62="SIM"</formula>
    </cfRule>
    <cfRule type="expression" dxfId="652" priority="213">
      <formula>X62="SIM"</formula>
    </cfRule>
  </conditionalFormatting>
  <conditionalFormatting sqref="V63">
    <cfRule type="expression" dxfId="651" priority="208">
      <formula>T63="SIM"</formula>
    </cfRule>
    <cfRule type="expression" dxfId="650" priority="209">
      <formula>R63="SIM"</formula>
    </cfRule>
    <cfRule type="expression" dxfId="649" priority="210">
      <formula>X63="SIM"</formula>
    </cfRule>
  </conditionalFormatting>
  <conditionalFormatting sqref="V64">
    <cfRule type="expression" dxfId="648" priority="205">
      <formula>T64="SIM"</formula>
    </cfRule>
    <cfRule type="expression" dxfId="647" priority="206">
      <formula>R64="SIM"</formula>
    </cfRule>
    <cfRule type="expression" dxfId="646" priority="207">
      <formula>X64="SIM"</formula>
    </cfRule>
  </conditionalFormatting>
  <conditionalFormatting sqref="V65">
    <cfRule type="expression" dxfId="645" priority="202">
      <formula>T65="SIM"</formula>
    </cfRule>
    <cfRule type="expression" dxfId="644" priority="203">
      <formula>R65="SIM"</formula>
    </cfRule>
    <cfRule type="expression" dxfId="643" priority="204">
      <formula>X65="SIM"</formula>
    </cfRule>
  </conditionalFormatting>
  <conditionalFormatting sqref="V66">
    <cfRule type="expression" dxfId="642" priority="199">
      <formula>T66="SIM"</formula>
    </cfRule>
    <cfRule type="expression" dxfId="641" priority="200">
      <formula>R66="SIM"</formula>
    </cfRule>
    <cfRule type="expression" dxfId="640" priority="201">
      <formula>X66="SIM"</formula>
    </cfRule>
  </conditionalFormatting>
  <conditionalFormatting sqref="V67">
    <cfRule type="expression" dxfId="639" priority="196">
      <formula>T67="SIM"</formula>
    </cfRule>
    <cfRule type="expression" dxfId="638" priority="197">
      <formula>R67="SIM"</formula>
    </cfRule>
    <cfRule type="expression" dxfId="637" priority="198">
      <formula>X67="SIM"</formula>
    </cfRule>
  </conditionalFormatting>
  <conditionalFormatting sqref="V68">
    <cfRule type="expression" dxfId="636" priority="193">
      <formula>T68="SIM"</formula>
    </cfRule>
    <cfRule type="expression" dxfId="635" priority="194">
      <formula>R68="SIM"</formula>
    </cfRule>
    <cfRule type="expression" dxfId="634" priority="195">
      <formula>X68="SIM"</formula>
    </cfRule>
  </conditionalFormatting>
  <conditionalFormatting sqref="V69">
    <cfRule type="expression" dxfId="633" priority="190">
      <formula>T69="SIM"</formula>
    </cfRule>
    <cfRule type="expression" dxfId="632" priority="191">
      <formula>R69="SIM"</formula>
    </cfRule>
    <cfRule type="expression" dxfId="631" priority="192">
      <formula>X69="SIM"</formula>
    </cfRule>
  </conditionalFormatting>
  <conditionalFormatting sqref="V70">
    <cfRule type="expression" dxfId="630" priority="187">
      <formula>T70="SIM"</formula>
    </cfRule>
    <cfRule type="expression" dxfId="629" priority="188">
      <formula>R70="SIM"</formula>
    </cfRule>
    <cfRule type="expression" dxfId="628" priority="189">
      <formula>X70="SIM"</formula>
    </cfRule>
  </conditionalFormatting>
  <conditionalFormatting sqref="V71">
    <cfRule type="expression" dxfId="627" priority="184">
      <formula>T71="SIM"</formula>
    </cfRule>
    <cfRule type="expression" dxfId="626" priority="185">
      <formula>R71="SIM"</formula>
    </cfRule>
    <cfRule type="expression" dxfId="625" priority="186">
      <formula>X71="SIM"</formula>
    </cfRule>
  </conditionalFormatting>
  <conditionalFormatting sqref="V72">
    <cfRule type="expression" dxfId="624" priority="181">
      <formula>T72="SIM"</formula>
    </cfRule>
    <cfRule type="expression" dxfId="623" priority="182">
      <formula>R72="SIM"</formula>
    </cfRule>
    <cfRule type="expression" dxfId="622" priority="183">
      <formula>X72="SIM"</formula>
    </cfRule>
  </conditionalFormatting>
  <conditionalFormatting sqref="V73">
    <cfRule type="expression" dxfId="621" priority="178">
      <formula>T73="SIM"</formula>
    </cfRule>
    <cfRule type="expression" dxfId="620" priority="179">
      <formula>R73="SIM"</formula>
    </cfRule>
    <cfRule type="expression" dxfId="619" priority="180">
      <formula>X73="SIM"</formula>
    </cfRule>
  </conditionalFormatting>
  <conditionalFormatting sqref="V74">
    <cfRule type="expression" dxfId="618" priority="175">
      <formula>T74="SIM"</formula>
    </cfRule>
    <cfRule type="expression" dxfId="617" priority="176">
      <formula>R74="SIM"</formula>
    </cfRule>
    <cfRule type="expression" dxfId="616" priority="177">
      <formula>X74="SIM"</formula>
    </cfRule>
  </conditionalFormatting>
  <conditionalFormatting sqref="V75">
    <cfRule type="expression" dxfId="615" priority="172">
      <formula>T75="SIM"</formula>
    </cfRule>
    <cfRule type="expression" dxfId="614" priority="173">
      <formula>R75="SIM"</formula>
    </cfRule>
    <cfRule type="expression" dxfId="613" priority="174">
      <formula>X75="SIM"</formula>
    </cfRule>
  </conditionalFormatting>
  <conditionalFormatting sqref="V76">
    <cfRule type="expression" dxfId="612" priority="169">
      <formula>T76="SIM"</formula>
    </cfRule>
    <cfRule type="expression" dxfId="611" priority="170">
      <formula>R76="SIM"</formula>
    </cfRule>
    <cfRule type="expression" dxfId="610" priority="171">
      <formula>X76="SIM"</formula>
    </cfRule>
  </conditionalFormatting>
  <conditionalFormatting sqref="V77">
    <cfRule type="expression" dxfId="609" priority="166">
      <formula>T77="SIM"</formula>
    </cfRule>
    <cfRule type="expression" dxfId="608" priority="167">
      <formula>R77="SIM"</formula>
    </cfRule>
    <cfRule type="expression" dxfId="607" priority="168">
      <formula>X77="SIM"</formula>
    </cfRule>
  </conditionalFormatting>
  <conditionalFormatting sqref="V78">
    <cfRule type="expression" dxfId="606" priority="163">
      <formula>T78="SIM"</formula>
    </cfRule>
    <cfRule type="expression" dxfId="605" priority="164">
      <formula>R78="SIM"</formula>
    </cfRule>
    <cfRule type="expression" dxfId="604" priority="165">
      <formula>X78="SIM"</formula>
    </cfRule>
  </conditionalFormatting>
  <conditionalFormatting sqref="V79">
    <cfRule type="expression" dxfId="603" priority="160">
      <formula>T79="SIM"</formula>
    </cfRule>
    <cfRule type="expression" dxfId="602" priority="161">
      <formula>R79="SIM"</formula>
    </cfRule>
    <cfRule type="expression" dxfId="601" priority="162">
      <formula>X79="SIM"</formula>
    </cfRule>
  </conditionalFormatting>
  <conditionalFormatting sqref="V80">
    <cfRule type="expression" dxfId="600" priority="157">
      <formula>T80="SIM"</formula>
    </cfRule>
    <cfRule type="expression" dxfId="599" priority="158">
      <formula>R80="SIM"</formula>
    </cfRule>
    <cfRule type="expression" dxfId="598" priority="159">
      <formula>X80="SIM"</formula>
    </cfRule>
  </conditionalFormatting>
  <conditionalFormatting sqref="V81">
    <cfRule type="expression" dxfId="597" priority="154">
      <formula>T81="SIM"</formula>
    </cfRule>
    <cfRule type="expression" dxfId="596" priority="155">
      <formula>R81="SIM"</formula>
    </cfRule>
    <cfRule type="expression" dxfId="595" priority="156">
      <formula>X81="SIM"</formula>
    </cfRule>
  </conditionalFormatting>
  <conditionalFormatting sqref="G30">
    <cfRule type="expression" dxfId="594" priority="73">
      <formula>E30="SIM"</formula>
    </cfRule>
    <cfRule type="expression" dxfId="593" priority="74">
      <formula>C30="SIM"</formula>
    </cfRule>
    <cfRule type="expression" dxfId="592" priority="75">
      <formula>I30="SIM"</formula>
    </cfRule>
  </conditionalFormatting>
  <conditionalFormatting sqref="G31">
    <cfRule type="expression" dxfId="591" priority="70">
      <formula>E31="SIM"</formula>
    </cfRule>
    <cfRule type="expression" dxfId="590" priority="71">
      <formula>C31="SIM"</formula>
    </cfRule>
    <cfRule type="expression" dxfId="589" priority="72">
      <formula>I31="SIM"</formula>
    </cfRule>
  </conditionalFormatting>
  <conditionalFormatting sqref="G32">
    <cfRule type="expression" dxfId="588" priority="67">
      <formula>E32="SIM"</formula>
    </cfRule>
    <cfRule type="expression" dxfId="587" priority="68">
      <formula>C32="SIM"</formula>
    </cfRule>
    <cfRule type="expression" dxfId="586" priority="69">
      <formula>I32="SIM"</formula>
    </cfRule>
  </conditionalFormatting>
  <conditionalFormatting sqref="G33">
    <cfRule type="expression" dxfId="585" priority="64">
      <formula>E33="SIM"</formula>
    </cfRule>
    <cfRule type="expression" dxfId="584" priority="65">
      <formula>C33="SIM"</formula>
    </cfRule>
    <cfRule type="expression" dxfId="583" priority="66">
      <formula>I33="SIM"</formula>
    </cfRule>
  </conditionalFormatting>
  <conditionalFormatting sqref="G34">
    <cfRule type="expression" dxfId="582" priority="61">
      <formula>E34="SIM"</formula>
    </cfRule>
    <cfRule type="expression" dxfId="581" priority="62">
      <formula>C34="SIM"</formula>
    </cfRule>
    <cfRule type="expression" dxfId="580" priority="63">
      <formula>I34="SIM"</formula>
    </cfRule>
  </conditionalFormatting>
  <conditionalFormatting sqref="G35">
    <cfRule type="expression" dxfId="579" priority="58">
      <formula>E35="SIM"</formula>
    </cfRule>
    <cfRule type="expression" dxfId="578" priority="59">
      <formula>C35="SIM"</formula>
    </cfRule>
    <cfRule type="expression" dxfId="577" priority="60">
      <formula>I35="SIM"</formula>
    </cfRule>
  </conditionalFormatting>
  <conditionalFormatting sqref="G36">
    <cfRule type="expression" dxfId="576" priority="55">
      <formula>E36="SIM"</formula>
    </cfRule>
    <cfRule type="expression" dxfId="575" priority="56">
      <formula>C36="SIM"</formula>
    </cfRule>
    <cfRule type="expression" dxfId="574" priority="57">
      <formula>I36="SIM"</formula>
    </cfRule>
  </conditionalFormatting>
  <conditionalFormatting sqref="G37">
    <cfRule type="expression" dxfId="573" priority="52">
      <formula>E37="SIM"</formula>
    </cfRule>
    <cfRule type="expression" dxfId="572" priority="53">
      <formula>C37="SIM"</formula>
    </cfRule>
    <cfRule type="expression" dxfId="571" priority="54">
      <formula>I37="SIM"</formula>
    </cfRule>
  </conditionalFormatting>
  <conditionalFormatting sqref="G38">
    <cfRule type="expression" dxfId="570" priority="49">
      <formula>E38="SIM"</formula>
    </cfRule>
    <cfRule type="expression" dxfId="569" priority="50">
      <formula>C38="SIM"</formula>
    </cfRule>
    <cfRule type="expression" dxfId="568" priority="51">
      <formula>I38="SIM"</formula>
    </cfRule>
  </conditionalFormatting>
  <conditionalFormatting sqref="G39">
    <cfRule type="expression" dxfId="567" priority="46">
      <formula>E39="SIM"</formula>
    </cfRule>
    <cfRule type="expression" dxfId="566" priority="47">
      <formula>C39="SIM"</formula>
    </cfRule>
    <cfRule type="expression" dxfId="565" priority="48">
      <formula>I39="SIM"</formula>
    </cfRule>
  </conditionalFormatting>
  <conditionalFormatting sqref="G40">
    <cfRule type="expression" dxfId="564" priority="43">
      <formula>E40="SIM"</formula>
    </cfRule>
    <cfRule type="expression" dxfId="563" priority="44">
      <formula>C40="SIM"</formula>
    </cfRule>
    <cfRule type="expression" dxfId="562" priority="45">
      <formula>I40="SIM"</formula>
    </cfRule>
  </conditionalFormatting>
  <conditionalFormatting sqref="G41">
    <cfRule type="expression" dxfId="561" priority="40">
      <formula>E41="SIM"</formula>
    </cfRule>
    <cfRule type="expression" dxfId="560" priority="41">
      <formula>C41="SIM"</formula>
    </cfRule>
    <cfRule type="expression" dxfId="559" priority="42">
      <formula>I41="SIM"</formula>
    </cfRule>
  </conditionalFormatting>
  <conditionalFormatting sqref="G42">
    <cfRule type="expression" dxfId="558" priority="37">
      <formula>E42="SIM"</formula>
    </cfRule>
    <cfRule type="expression" dxfId="557" priority="38">
      <formula>C42="SIM"</formula>
    </cfRule>
    <cfRule type="expression" dxfId="556" priority="39">
      <formula>I42="SIM"</formula>
    </cfRule>
  </conditionalFormatting>
  <conditionalFormatting sqref="G43">
    <cfRule type="expression" dxfId="555" priority="34">
      <formula>E43="SIM"</formula>
    </cfRule>
    <cfRule type="expression" dxfId="554" priority="35">
      <formula>C43="SIM"</formula>
    </cfRule>
    <cfRule type="expression" dxfId="553" priority="36">
      <formula>I43="SIM"</formula>
    </cfRule>
  </conditionalFormatting>
  <conditionalFormatting sqref="G44">
    <cfRule type="expression" dxfId="552" priority="31">
      <formula>E44="SIM"</formula>
    </cfRule>
    <cfRule type="expression" dxfId="551" priority="32">
      <formula>C44="SIM"</formula>
    </cfRule>
    <cfRule type="expression" dxfId="550" priority="33">
      <formula>I44="SIM"</formula>
    </cfRule>
  </conditionalFormatting>
  <conditionalFormatting sqref="G45">
    <cfRule type="expression" dxfId="549" priority="28">
      <formula>E45="SIM"</formula>
    </cfRule>
    <cfRule type="expression" dxfId="548" priority="29">
      <formula>C45="SIM"</formula>
    </cfRule>
    <cfRule type="expression" dxfId="547" priority="30">
      <formula>I45="SIM"</formula>
    </cfRule>
  </conditionalFormatting>
  <conditionalFormatting sqref="G46">
    <cfRule type="expression" dxfId="546" priority="25">
      <formula>E46="SIM"</formula>
    </cfRule>
    <cfRule type="expression" dxfId="545" priority="26">
      <formula>C46="SIM"</formula>
    </cfRule>
    <cfRule type="expression" dxfId="544" priority="27">
      <formula>I46="SIM"</formula>
    </cfRule>
  </conditionalFormatting>
  <conditionalFormatting sqref="G47">
    <cfRule type="expression" dxfId="543" priority="22">
      <formula>E47="SIM"</formula>
    </cfRule>
    <cfRule type="expression" dxfId="542" priority="23">
      <formula>C47="SIM"</formula>
    </cfRule>
    <cfRule type="expression" dxfId="541" priority="24">
      <formula>I47="SIM"</formula>
    </cfRule>
  </conditionalFormatting>
  <conditionalFormatting sqref="G48">
    <cfRule type="expression" dxfId="540" priority="19">
      <formula>E48="SIM"</formula>
    </cfRule>
    <cfRule type="expression" dxfId="539" priority="20">
      <formula>C48="SIM"</formula>
    </cfRule>
    <cfRule type="expression" dxfId="538" priority="21">
      <formula>I48="SIM"</formula>
    </cfRule>
  </conditionalFormatting>
  <conditionalFormatting sqref="G49">
    <cfRule type="expression" dxfId="537" priority="16">
      <formula>E49="SIM"</formula>
    </cfRule>
    <cfRule type="expression" dxfId="536" priority="17">
      <formula>C49="SIM"</formula>
    </cfRule>
    <cfRule type="expression" dxfId="535" priority="18">
      <formula>I49="SIM"</formula>
    </cfRule>
  </conditionalFormatting>
  <conditionalFormatting sqref="G50">
    <cfRule type="expression" dxfId="534" priority="13">
      <formula>E50="SIM"</formula>
    </cfRule>
    <cfRule type="expression" dxfId="533" priority="14">
      <formula>C50="SIM"</formula>
    </cfRule>
    <cfRule type="expression" dxfId="532" priority="15">
      <formula>I50="SIM"</formula>
    </cfRule>
  </conditionalFormatting>
  <conditionalFormatting sqref="G51">
    <cfRule type="expression" dxfId="531" priority="10">
      <formula>E51="SIM"</formula>
    </cfRule>
    <cfRule type="expression" dxfId="530" priority="11">
      <formula>C51="SIM"</formula>
    </cfRule>
    <cfRule type="expression" dxfId="529" priority="12">
      <formula>I51="SIM"</formula>
    </cfRule>
  </conditionalFormatting>
  <conditionalFormatting sqref="G52">
    <cfRule type="expression" dxfId="528" priority="7">
      <formula>E52="SIM"</formula>
    </cfRule>
    <cfRule type="expression" dxfId="527" priority="8">
      <formula>C52="SIM"</formula>
    </cfRule>
    <cfRule type="expression" dxfId="526" priority="9">
      <formula>I52="SIM"</formula>
    </cfRule>
  </conditionalFormatting>
  <conditionalFormatting sqref="G53">
    <cfRule type="expression" dxfId="525" priority="4">
      <formula>E53="SIM"</formula>
    </cfRule>
    <cfRule type="expression" dxfId="524" priority="5">
      <formula>C53="SIM"</formula>
    </cfRule>
    <cfRule type="expression" dxfId="523" priority="6">
      <formula>I53="SIM"</formula>
    </cfRule>
  </conditionalFormatting>
  <conditionalFormatting sqref="G54">
    <cfRule type="expression" dxfId="522" priority="1">
      <formula>E54="SIM"</formula>
    </cfRule>
    <cfRule type="expression" dxfId="521" priority="2">
      <formula>C54="SIM"</formula>
    </cfRule>
    <cfRule type="expression" dxfId="520" priority="3">
      <formula>I54="SIM"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J30:AJ54 AO30:AO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" unlocked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autoPageBreaks="0"/>
  </sheetPr>
  <dimension ref="A1:BH75"/>
  <sheetViews>
    <sheetView showGridLines="0" topLeftCell="A16" zoomScale="73" zoomScaleNormal="73" zoomScaleSheetLayoutView="100" workbookViewId="0">
      <pane xSplit="9" ySplit="39" topLeftCell="J55" activePane="bottomRight" state="frozen"/>
      <selection activeCell="G31" sqref="G31"/>
      <selection pane="topRight" activeCell="G31" sqref="G31"/>
      <selection pane="bottomLeft" activeCell="G31" sqref="G31"/>
      <selection pane="bottomRight" activeCell="I19" sqref="I19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148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Inscrição!O194</f>
        <v>Terça e Quinta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0.54166666666666663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0.625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65.2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366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6"/>
      <c r="K29" s="6"/>
      <c r="L29" s="6"/>
      <c r="M29" s="6"/>
      <c r="N29" s="6"/>
      <c r="O29" s="6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NÃO</v>
      </c>
      <c r="B30" s="36" t="str">
        <f t="shared" ref="B30:B54" si="0">IF(A30="SIM",IF(OR(J30="sim",K30="sim",L30="sim",M30="sim"),"SIM","NÃO"),"NÃO")</f>
        <v>NÃO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NÃO</v>
      </c>
      <c r="E30" s="38" t="str">
        <f t="shared" ref="E30:E54" si="3">IF(AND(C30="NÃO",BC30&gt;25%),"SIM","NÃO")</f>
        <v>NÃO</v>
      </c>
      <c r="F30" s="75" t="str">
        <f>D30</f>
        <v>NÃO</v>
      </c>
      <c r="G30" s="4">
        <f>Inscrição!R194</f>
        <v>0</v>
      </c>
      <c r="H30" s="39"/>
      <c r="I30" s="135" t="str">
        <f>Inscrição!BG194</f>
        <v>NÃO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28"/>
      <c r="AA30" s="9"/>
      <c r="AB30" s="10"/>
      <c r="AC30" s="10"/>
      <c r="AD30" s="10"/>
      <c r="AE30" s="138"/>
      <c r="AF30" s="138"/>
      <c r="AG30" s="138"/>
      <c r="AH30" s="138"/>
      <c r="AI30" s="138"/>
      <c r="AJ30" s="138"/>
      <c r="AK30" s="108"/>
      <c r="AL30" s="108"/>
      <c r="AM30" s="108"/>
      <c r="AN30" s="115" t="str">
        <f>IFERROR(AVERAGE(AK30:AL30),"")</f>
        <v/>
      </c>
      <c r="AO30" s="11"/>
      <c r="AP30" s="11"/>
      <c r="AQ30" s="14">
        <f>COUNTIF(J30:Y30,"SIM")</f>
        <v>0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</v>
      </c>
      <c r="BD30" s="76">
        <f>COUNTIF(J30:Y30,"NÃO")</f>
        <v>0</v>
      </c>
      <c r="BE30" s="76">
        <v>16</v>
      </c>
    </row>
    <row r="31" spans="1:60" x14ac:dyDescent="0.2">
      <c r="A31" s="35" t="str">
        <f t="shared" ref="A31:A54" si="4">IF(G31&lt;&gt;0,"SIM","NÃO")</f>
        <v>NÃO</v>
      </c>
      <c r="B31" s="36" t="str">
        <f t="shared" si="0"/>
        <v>NÃO</v>
      </c>
      <c r="C31" s="37" t="str">
        <f t="shared" si="1"/>
        <v>NÃO</v>
      </c>
      <c r="D31" s="37" t="str">
        <f t="shared" si="2"/>
        <v>NÃO</v>
      </c>
      <c r="E31" s="38" t="str">
        <f t="shared" si="3"/>
        <v>NÃO</v>
      </c>
      <c r="F31" s="75" t="str">
        <f t="shared" ref="F31:F54" si="5">D31</f>
        <v>NÃO</v>
      </c>
      <c r="G31" s="4">
        <f>Inscrição!R195</f>
        <v>0</v>
      </c>
      <c r="H31" s="39"/>
      <c r="I31" s="135" t="str">
        <f>Inscrição!BG195</f>
        <v>NÃO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28"/>
      <c r="AA31" s="9"/>
      <c r="AB31" s="10"/>
      <c r="AC31" s="10"/>
      <c r="AD31" s="10"/>
      <c r="AE31" s="138"/>
      <c r="AF31" s="138"/>
      <c r="AG31" s="138"/>
      <c r="AH31" s="138"/>
      <c r="AI31" s="138"/>
      <c r="AJ31" s="138"/>
      <c r="AK31" s="108"/>
      <c r="AL31" s="108"/>
      <c r="AM31" s="108"/>
      <c r="AN31" s="115" t="str">
        <f t="shared" ref="AN31:AN54" si="6">IFERROR(AVERAGE(AK31:AL31),"")</f>
        <v/>
      </c>
      <c r="AO31" s="11"/>
      <c r="AP31" s="11"/>
      <c r="AQ31" s="14">
        <f t="shared" ref="AQ31:AQ54" si="7">COUNTIF(J31:Y31,"SIM")</f>
        <v>0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0</v>
      </c>
      <c r="BD31" s="76">
        <f t="shared" ref="BD31:BD54" si="12">COUNTIF(J31:Y31,"NÃO")</f>
        <v>0</v>
      </c>
      <c r="BE31" s="76">
        <v>16</v>
      </c>
    </row>
    <row r="32" spans="1:60" x14ac:dyDescent="0.2">
      <c r="A32" s="35" t="str">
        <f t="shared" si="4"/>
        <v>NÃO</v>
      </c>
      <c r="B32" s="36" t="str">
        <f t="shared" si="0"/>
        <v>NÃO</v>
      </c>
      <c r="C32" s="37" t="str">
        <f t="shared" si="1"/>
        <v>NÃO</v>
      </c>
      <c r="D32" s="37" t="str">
        <f t="shared" si="2"/>
        <v>NÃO</v>
      </c>
      <c r="E32" s="38" t="str">
        <f t="shared" si="3"/>
        <v>NÃO</v>
      </c>
      <c r="F32" s="75" t="str">
        <f t="shared" si="5"/>
        <v>NÃO</v>
      </c>
      <c r="G32" s="4">
        <f>Inscrição!R196</f>
        <v>0</v>
      </c>
      <c r="H32" s="39"/>
      <c r="I32" s="135" t="str">
        <f>Inscrição!BG196</f>
        <v>NÃO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28"/>
      <c r="AA32" s="9"/>
      <c r="AB32" s="10"/>
      <c r="AC32" s="10"/>
      <c r="AD32" s="10"/>
      <c r="AE32" s="138"/>
      <c r="AF32" s="138"/>
      <c r="AG32" s="138"/>
      <c r="AH32" s="138"/>
      <c r="AI32" s="138"/>
      <c r="AJ32" s="138"/>
      <c r="AK32" s="108"/>
      <c r="AL32" s="108"/>
      <c r="AM32" s="108"/>
      <c r="AN32" s="115" t="str">
        <f t="shared" si="6"/>
        <v/>
      </c>
      <c r="AO32" s="11"/>
      <c r="AP32" s="11"/>
      <c r="AQ32" s="14">
        <f t="shared" si="7"/>
        <v>0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NÃO</v>
      </c>
      <c r="B33" s="36" t="str">
        <f t="shared" si="0"/>
        <v>NÃO</v>
      </c>
      <c r="C33" s="37" t="str">
        <f t="shared" si="1"/>
        <v>NÃO</v>
      </c>
      <c r="D33" s="37" t="str">
        <f t="shared" si="2"/>
        <v>NÃO</v>
      </c>
      <c r="E33" s="38" t="str">
        <f t="shared" si="3"/>
        <v>NÃO</v>
      </c>
      <c r="F33" s="75" t="str">
        <f t="shared" si="5"/>
        <v>NÃO</v>
      </c>
      <c r="G33" s="4">
        <f>Inscrição!R197</f>
        <v>0</v>
      </c>
      <c r="H33" s="39"/>
      <c r="I33" s="135" t="str">
        <f>Inscrição!BG197</f>
        <v>NÃO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28"/>
      <c r="AA33" s="9"/>
      <c r="AB33" s="10"/>
      <c r="AC33" s="10"/>
      <c r="AD33" s="10"/>
      <c r="AE33" s="138"/>
      <c r="AF33" s="138"/>
      <c r="AG33" s="138"/>
      <c r="AH33" s="138"/>
      <c r="AI33" s="138"/>
      <c r="AJ33" s="138"/>
      <c r="AK33" s="108"/>
      <c r="AL33" s="108"/>
      <c r="AM33" s="108"/>
      <c r="AN33" s="115" t="str">
        <f t="shared" si="6"/>
        <v/>
      </c>
      <c r="AO33" s="11"/>
      <c r="AP33" s="11"/>
      <c r="AQ33" s="14">
        <f t="shared" si="7"/>
        <v>0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</v>
      </c>
      <c r="BD33" s="76">
        <f t="shared" si="12"/>
        <v>0</v>
      </c>
      <c r="BE33" s="76">
        <v>16</v>
      </c>
    </row>
    <row r="34" spans="1:57" x14ac:dyDescent="0.2">
      <c r="A34" s="35" t="str">
        <f t="shared" si="4"/>
        <v>NÃO</v>
      </c>
      <c r="B34" s="36" t="str">
        <f t="shared" si="0"/>
        <v>NÃO</v>
      </c>
      <c r="C34" s="37" t="str">
        <f t="shared" si="1"/>
        <v>NÃO</v>
      </c>
      <c r="D34" s="37" t="str">
        <f t="shared" si="2"/>
        <v>NÃO</v>
      </c>
      <c r="E34" s="38" t="str">
        <f t="shared" si="3"/>
        <v>NÃO</v>
      </c>
      <c r="F34" s="75" t="str">
        <f t="shared" si="5"/>
        <v>NÃO</v>
      </c>
      <c r="G34" s="4">
        <f>Inscrição!R198</f>
        <v>0</v>
      </c>
      <c r="H34" s="39"/>
      <c r="I34" s="135" t="str">
        <f>Inscrição!BG198</f>
        <v>NÃO</v>
      </c>
      <c r="J34" s="14"/>
      <c r="K34" s="14"/>
      <c r="L34" s="14"/>
      <c r="M34" s="14"/>
      <c r="N34" s="14"/>
      <c r="O34" s="14"/>
      <c r="P34" s="1"/>
      <c r="Q34" s="1"/>
      <c r="R34" s="1"/>
      <c r="S34" s="1"/>
      <c r="T34" s="1"/>
      <c r="U34" s="1"/>
      <c r="V34" s="1"/>
      <c r="W34" s="1"/>
      <c r="X34" s="1"/>
      <c r="Y34" s="1"/>
      <c r="Z34" s="28"/>
      <c r="AA34" s="9"/>
      <c r="AB34" s="10"/>
      <c r="AC34" s="10"/>
      <c r="AD34" s="10"/>
      <c r="AE34" s="138"/>
      <c r="AF34" s="138"/>
      <c r="AG34" s="138"/>
      <c r="AH34" s="138"/>
      <c r="AI34" s="138"/>
      <c r="AJ34" s="138"/>
      <c r="AK34" s="108"/>
      <c r="AL34" s="108"/>
      <c r="AM34" s="108"/>
      <c r="AN34" s="115" t="str">
        <f t="shared" si="6"/>
        <v/>
      </c>
      <c r="AO34" s="11"/>
      <c r="AP34" s="11"/>
      <c r="AQ34" s="14">
        <f t="shared" si="7"/>
        <v>0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NÃO</v>
      </c>
      <c r="B35" s="36" t="str">
        <f t="shared" si="0"/>
        <v>NÃO</v>
      </c>
      <c r="C35" s="37" t="str">
        <f t="shared" si="1"/>
        <v>NÃO</v>
      </c>
      <c r="D35" s="37" t="str">
        <f t="shared" si="2"/>
        <v>NÃO</v>
      </c>
      <c r="E35" s="38" t="str">
        <f t="shared" si="3"/>
        <v>NÃO</v>
      </c>
      <c r="F35" s="75" t="str">
        <f t="shared" si="5"/>
        <v>NÃO</v>
      </c>
      <c r="G35" s="4">
        <f>Inscrição!R199</f>
        <v>0</v>
      </c>
      <c r="H35" s="39"/>
      <c r="I35" s="135" t="str">
        <f>Inscrição!BG199</f>
        <v>NÃO</v>
      </c>
      <c r="J35" s="14"/>
      <c r="K35" s="14"/>
      <c r="L35" s="14"/>
      <c r="M35" s="14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28"/>
      <c r="AA35" s="9"/>
      <c r="AB35" s="10"/>
      <c r="AC35" s="10"/>
      <c r="AD35" s="10"/>
      <c r="AE35" s="138"/>
      <c r="AF35" s="138"/>
      <c r="AG35" s="138"/>
      <c r="AH35" s="138"/>
      <c r="AI35" s="138"/>
      <c r="AJ35" s="138"/>
      <c r="AK35" s="108"/>
      <c r="AL35" s="108"/>
      <c r="AM35" s="108"/>
      <c r="AN35" s="115" t="str">
        <f t="shared" si="6"/>
        <v/>
      </c>
      <c r="AO35" s="11"/>
      <c r="AP35" s="11"/>
      <c r="AQ35" s="14">
        <f t="shared" si="7"/>
        <v>0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</v>
      </c>
      <c r="BD35" s="76">
        <f t="shared" si="12"/>
        <v>0</v>
      </c>
      <c r="BE35" s="76">
        <v>16</v>
      </c>
    </row>
    <row r="36" spans="1:57" x14ac:dyDescent="0.2">
      <c r="A36" s="35" t="str">
        <f t="shared" si="4"/>
        <v>NÃO</v>
      </c>
      <c r="B36" s="36" t="str">
        <f t="shared" si="0"/>
        <v>NÃO</v>
      </c>
      <c r="C36" s="37" t="str">
        <f t="shared" si="1"/>
        <v>NÃO</v>
      </c>
      <c r="D36" s="37" t="str">
        <f t="shared" si="2"/>
        <v>NÃO</v>
      </c>
      <c r="E36" s="38" t="str">
        <f t="shared" si="3"/>
        <v>NÃO</v>
      </c>
      <c r="F36" s="75" t="str">
        <f t="shared" si="5"/>
        <v>NÃO</v>
      </c>
      <c r="G36" s="4">
        <f>Inscrição!R200</f>
        <v>0</v>
      </c>
      <c r="H36" s="39"/>
      <c r="I36" s="135" t="str">
        <f>Inscrição!BG200</f>
        <v>NÃO</v>
      </c>
      <c r="J36" s="14"/>
      <c r="K36" s="14"/>
      <c r="L36" s="14"/>
      <c r="M36" s="14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28"/>
      <c r="AA36" s="9"/>
      <c r="AB36" s="10"/>
      <c r="AC36" s="10"/>
      <c r="AD36" s="10"/>
      <c r="AE36" s="138"/>
      <c r="AF36" s="138"/>
      <c r="AG36" s="138"/>
      <c r="AH36" s="138"/>
      <c r="AI36" s="138"/>
      <c r="AJ36" s="138"/>
      <c r="AK36" s="108"/>
      <c r="AL36" s="108"/>
      <c r="AM36" s="108"/>
      <c r="AN36" s="115" t="str">
        <f t="shared" si="6"/>
        <v/>
      </c>
      <c r="AO36" s="11"/>
      <c r="AP36" s="11"/>
      <c r="AQ36" s="14">
        <f t="shared" si="7"/>
        <v>0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</v>
      </c>
      <c r="BD36" s="76">
        <f t="shared" si="12"/>
        <v>0</v>
      </c>
      <c r="BE36" s="76">
        <v>16</v>
      </c>
    </row>
    <row r="37" spans="1:57" x14ac:dyDescent="0.2">
      <c r="A37" s="35" t="str">
        <f t="shared" si="4"/>
        <v>NÃO</v>
      </c>
      <c r="B37" s="36" t="str">
        <f t="shared" si="0"/>
        <v>NÃO</v>
      </c>
      <c r="C37" s="37" t="str">
        <f t="shared" si="1"/>
        <v>NÃO</v>
      </c>
      <c r="D37" s="37" t="str">
        <f t="shared" si="2"/>
        <v>NÃO</v>
      </c>
      <c r="E37" s="38" t="str">
        <f t="shared" si="3"/>
        <v>NÃO</v>
      </c>
      <c r="F37" s="75" t="str">
        <f t="shared" si="5"/>
        <v>NÃO</v>
      </c>
      <c r="G37" s="4">
        <f>Inscrição!R201</f>
        <v>0</v>
      </c>
      <c r="H37" s="39"/>
      <c r="I37" s="135" t="str">
        <f>Inscrição!BG201</f>
        <v>NÃO</v>
      </c>
      <c r="J37" s="14"/>
      <c r="K37" s="14"/>
      <c r="L37" s="14"/>
      <c r="M37" s="14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28"/>
      <c r="AA37" s="9"/>
      <c r="AB37" s="10"/>
      <c r="AC37" s="10"/>
      <c r="AD37" s="10"/>
      <c r="AE37" s="138"/>
      <c r="AF37" s="138"/>
      <c r="AG37" s="138"/>
      <c r="AH37" s="138"/>
      <c r="AI37" s="138"/>
      <c r="AJ37" s="138"/>
      <c r="AK37" s="108"/>
      <c r="AL37" s="108"/>
      <c r="AM37" s="108"/>
      <c r="AN37" s="115" t="str">
        <f t="shared" si="6"/>
        <v/>
      </c>
      <c r="AO37" s="11"/>
      <c r="AP37" s="11"/>
      <c r="AQ37" s="14">
        <f t="shared" si="7"/>
        <v>0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</v>
      </c>
      <c r="BD37" s="76">
        <f t="shared" si="12"/>
        <v>0</v>
      </c>
      <c r="BE37" s="76">
        <v>16</v>
      </c>
    </row>
    <row r="38" spans="1:57" x14ac:dyDescent="0.2">
      <c r="A38" s="35" t="str">
        <f t="shared" si="4"/>
        <v>NÃO</v>
      </c>
      <c r="B38" s="36" t="str">
        <f t="shared" si="0"/>
        <v>NÃO</v>
      </c>
      <c r="C38" s="37" t="str">
        <f t="shared" si="1"/>
        <v>NÃO</v>
      </c>
      <c r="D38" s="37" t="str">
        <f t="shared" si="2"/>
        <v>NÃO</v>
      </c>
      <c r="E38" s="38" t="str">
        <f t="shared" si="3"/>
        <v>NÃO</v>
      </c>
      <c r="F38" s="75" t="str">
        <f t="shared" si="5"/>
        <v>NÃO</v>
      </c>
      <c r="G38" s="4">
        <f>Inscrição!R202</f>
        <v>0</v>
      </c>
      <c r="H38" s="39"/>
      <c r="I38" s="135" t="str">
        <f>Inscrição!BG202</f>
        <v>NÃO</v>
      </c>
      <c r="J38" s="14"/>
      <c r="K38" s="14"/>
      <c r="L38" s="14"/>
      <c r="M38" s="14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28"/>
      <c r="AA38" s="9"/>
      <c r="AB38" s="10"/>
      <c r="AC38" s="10"/>
      <c r="AD38" s="10"/>
      <c r="AE38" s="138"/>
      <c r="AF38" s="138"/>
      <c r="AG38" s="138"/>
      <c r="AH38" s="138"/>
      <c r="AI38" s="138"/>
      <c r="AJ38" s="138"/>
      <c r="AK38" s="108"/>
      <c r="AL38" s="108"/>
      <c r="AM38" s="108"/>
      <c r="AN38" s="115" t="str">
        <f t="shared" si="6"/>
        <v/>
      </c>
      <c r="AO38" s="11"/>
      <c r="AP38" s="11"/>
      <c r="AQ38" s="14">
        <f t="shared" si="7"/>
        <v>0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NÃO</v>
      </c>
      <c r="B39" s="36" t="str">
        <f t="shared" si="0"/>
        <v>NÃO</v>
      </c>
      <c r="C39" s="37" t="str">
        <f t="shared" si="1"/>
        <v>NÃO</v>
      </c>
      <c r="D39" s="37" t="str">
        <f t="shared" si="2"/>
        <v>NÃO</v>
      </c>
      <c r="E39" s="38" t="str">
        <f t="shared" si="3"/>
        <v>NÃO</v>
      </c>
      <c r="F39" s="75" t="str">
        <f t="shared" si="5"/>
        <v>NÃO</v>
      </c>
      <c r="G39" s="4">
        <f>Inscrição!R203</f>
        <v>0</v>
      </c>
      <c r="H39" s="39"/>
      <c r="I39" s="135" t="str">
        <f>Inscrição!BG203</f>
        <v>NÃO</v>
      </c>
      <c r="J39" s="14"/>
      <c r="K39" s="14"/>
      <c r="L39" s="14"/>
      <c r="M39" s="14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8"/>
      <c r="AA39" s="9"/>
      <c r="AB39" s="10"/>
      <c r="AC39" s="10"/>
      <c r="AD39" s="10"/>
      <c r="AE39" s="138"/>
      <c r="AF39" s="138"/>
      <c r="AG39" s="138"/>
      <c r="AH39" s="138"/>
      <c r="AI39" s="138"/>
      <c r="AJ39" s="138"/>
      <c r="AK39" s="108"/>
      <c r="AL39" s="108"/>
      <c r="AM39" s="108"/>
      <c r="AN39" s="115" t="str">
        <f t="shared" si="6"/>
        <v/>
      </c>
      <c r="AO39" s="11"/>
      <c r="AP39" s="11"/>
      <c r="AQ39" s="14">
        <f t="shared" si="7"/>
        <v>0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</v>
      </c>
      <c r="BD39" s="76">
        <f t="shared" si="12"/>
        <v>0</v>
      </c>
      <c r="BE39" s="76">
        <v>16</v>
      </c>
    </row>
    <row r="40" spans="1:57" x14ac:dyDescent="0.2">
      <c r="A40" s="35" t="str">
        <f t="shared" si="4"/>
        <v>NÃO</v>
      </c>
      <c r="B40" s="36" t="str">
        <f t="shared" si="0"/>
        <v>NÃO</v>
      </c>
      <c r="C40" s="37" t="str">
        <f t="shared" si="1"/>
        <v>NÃO</v>
      </c>
      <c r="D40" s="37" t="str">
        <f t="shared" si="2"/>
        <v>NÃO</v>
      </c>
      <c r="E40" s="38" t="str">
        <f t="shared" si="3"/>
        <v>NÃO</v>
      </c>
      <c r="F40" s="75" t="str">
        <f t="shared" si="5"/>
        <v>NÃO</v>
      </c>
      <c r="G40" s="4">
        <f>Inscrição!R204</f>
        <v>0</v>
      </c>
      <c r="H40" s="39"/>
      <c r="I40" s="135" t="str">
        <f>Inscrição!BG204</f>
        <v>NÃO</v>
      </c>
      <c r="J40" s="14"/>
      <c r="K40" s="14"/>
      <c r="L40" s="14"/>
      <c r="M40" s="14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8"/>
      <c r="AA40" s="9"/>
      <c r="AB40" s="10"/>
      <c r="AC40" s="10"/>
      <c r="AD40" s="10"/>
      <c r="AE40" s="138"/>
      <c r="AF40" s="138"/>
      <c r="AG40" s="138"/>
      <c r="AH40" s="138"/>
      <c r="AI40" s="138"/>
      <c r="AJ40" s="138"/>
      <c r="AK40" s="108"/>
      <c r="AL40" s="108"/>
      <c r="AM40" s="108"/>
      <c r="AN40" s="115" t="str">
        <f t="shared" si="6"/>
        <v/>
      </c>
      <c r="AO40" s="11"/>
      <c r="AP40" s="11"/>
      <c r="AQ40" s="14">
        <f t="shared" si="7"/>
        <v>0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</v>
      </c>
      <c r="BD40" s="76">
        <f t="shared" si="12"/>
        <v>0</v>
      </c>
      <c r="BE40" s="76">
        <v>16</v>
      </c>
    </row>
    <row r="41" spans="1:57" x14ac:dyDescent="0.2">
      <c r="A41" s="35" t="str">
        <f t="shared" si="4"/>
        <v>NÃO</v>
      </c>
      <c r="B41" s="36" t="str">
        <f t="shared" si="0"/>
        <v>NÃO</v>
      </c>
      <c r="C41" s="37" t="str">
        <f t="shared" si="1"/>
        <v>NÃO</v>
      </c>
      <c r="D41" s="37" t="str">
        <f t="shared" si="2"/>
        <v>NÃO</v>
      </c>
      <c r="E41" s="38" t="str">
        <f t="shared" si="3"/>
        <v>NÃO</v>
      </c>
      <c r="F41" s="75" t="str">
        <f t="shared" si="5"/>
        <v>NÃO</v>
      </c>
      <c r="G41" s="4">
        <f>Inscrição!R205</f>
        <v>0</v>
      </c>
      <c r="H41" s="39"/>
      <c r="I41" s="135" t="str">
        <f>Inscrição!BG205</f>
        <v>NÃO</v>
      </c>
      <c r="J41" s="14"/>
      <c r="K41" s="14"/>
      <c r="L41" s="14"/>
      <c r="M41" s="14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28"/>
      <c r="AA41" s="9"/>
      <c r="AB41" s="10"/>
      <c r="AC41" s="10"/>
      <c r="AD41" s="10"/>
      <c r="AE41" s="138"/>
      <c r="AF41" s="138"/>
      <c r="AG41" s="138"/>
      <c r="AH41" s="138"/>
      <c r="AI41" s="138"/>
      <c r="AJ41" s="138"/>
      <c r="AK41" s="108"/>
      <c r="AL41" s="108"/>
      <c r="AM41" s="108"/>
      <c r="AN41" s="115" t="str">
        <f t="shared" si="6"/>
        <v/>
      </c>
      <c r="AO41" s="11"/>
      <c r="AP41" s="11"/>
      <c r="AQ41" s="14">
        <f t="shared" si="7"/>
        <v>0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0</v>
      </c>
      <c r="BD41" s="76">
        <f t="shared" si="12"/>
        <v>0</v>
      </c>
      <c r="BE41" s="76">
        <v>16</v>
      </c>
    </row>
    <row r="42" spans="1:57" x14ac:dyDescent="0.2">
      <c r="A42" s="35" t="str">
        <f t="shared" si="4"/>
        <v>NÃO</v>
      </c>
      <c r="B42" s="36" t="str">
        <f t="shared" si="0"/>
        <v>NÃO</v>
      </c>
      <c r="C42" s="37" t="str">
        <f t="shared" si="1"/>
        <v>NÃO</v>
      </c>
      <c r="D42" s="37" t="str">
        <f t="shared" si="2"/>
        <v>NÃO</v>
      </c>
      <c r="E42" s="38" t="str">
        <f t="shared" si="3"/>
        <v>NÃO</v>
      </c>
      <c r="F42" s="75" t="str">
        <f t="shared" si="5"/>
        <v>NÃO</v>
      </c>
      <c r="G42" s="4">
        <f>Inscrição!R206</f>
        <v>0</v>
      </c>
      <c r="H42" s="39"/>
      <c r="I42" s="135" t="str">
        <f>Inscrição!BG206</f>
        <v>NÃO</v>
      </c>
      <c r="J42" s="14"/>
      <c r="K42" s="14"/>
      <c r="L42" s="14"/>
      <c r="M42" s="14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28"/>
      <c r="AA42" s="9"/>
      <c r="AB42" s="10"/>
      <c r="AC42" s="10"/>
      <c r="AD42" s="10"/>
      <c r="AE42" s="138"/>
      <c r="AF42" s="138"/>
      <c r="AG42" s="138"/>
      <c r="AH42" s="138"/>
      <c r="AI42" s="138"/>
      <c r="AJ42" s="138"/>
      <c r="AK42" s="108"/>
      <c r="AL42" s="108"/>
      <c r="AM42" s="108"/>
      <c r="AN42" s="115" t="str">
        <f t="shared" si="6"/>
        <v/>
      </c>
      <c r="AO42" s="11"/>
      <c r="AP42" s="11"/>
      <c r="AQ42" s="14">
        <f t="shared" si="7"/>
        <v>0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</v>
      </c>
      <c r="BD42" s="76">
        <f t="shared" si="12"/>
        <v>0</v>
      </c>
      <c r="BE42" s="76">
        <v>16</v>
      </c>
    </row>
    <row r="43" spans="1:57" x14ac:dyDescent="0.2">
      <c r="A43" s="35" t="str">
        <f t="shared" si="4"/>
        <v>NÃO</v>
      </c>
      <c r="B43" s="36" t="str">
        <f t="shared" si="0"/>
        <v>NÃO</v>
      </c>
      <c r="C43" s="37" t="str">
        <f t="shared" si="1"/>
        <v>NÃO</v>
      </c>
      <c r="D43" s="37" t="str">
        <f t="shared" si="2"/>
        <v>NÃO</v>
      </c>
      <c r="E43" s="38" t="str">
        <f t="shared" si="3"/>
        <v>NÃO</v>
      </c>
      <c r="F43" s="75" t="str">
        <f t="shared" si="5"/>
        <v>NÃO</v>
      </c>
      <c r="G43" s="4">
        <f>Inscrição!R207</f>
        <v>0</v>
      </c>
      <c r="H43" s="39"/>
      <c r="I43" s="135" t="str">
        <f>Inscrição!BG207</f>
        <v>NÃO</v>
      </c>
      <c r="J43" s="14"/>
      <c r="K43" s="14"/>
      <c r="L43" s="14"/>
      <c r="M43" s="14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28"/>
      <c r="AA43" s="9"/>
      <c r="AB43" s="10"/>
      <c r="AC43" s="10"/>
      <c r="AD43" s="10"/>
      <c r="AE43" s="138"/>
      <c r="AF43" s="138"/>
      <c r="AG43" s="138"/>
      <c r="AH43" s="138"/>
      <c r="AI43" s="138"/>
      <c r="AJ43" s="138"/>
      <c r="AK43" s="108"/>
      <c r="AL43" s="108"/>
      <c r="AM43" s="108"/>
      <c r="AN43" s="115" t="str">
        <f t="shared" si="6"/>
        <v/>
      </c>
      <c r="AO43" s="11"/>
      <c r="AP43" s="11"/>
      <c r="AQ43" s="14">
        <f t="shared" si="7"/>
        <v>0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7" x14ac:dyDescent="0.2">
      <c r="A44" s="35" t="str">
        <f t="shared" si="4"/>
        <v>NÃO</v>
      </c>
      <c r="B44" s="36" t="str">
        <f t="shared" si="0"/>
        <v>NÃO</v>
      </c>
      <c r="C44" s="37" t="str">
        <f t="shared" si="1"/>
        <v>NÃO</v>
      </c>
      <c r="D44" s="37" t="str">
        <f t="shared" si="2"/>
        <v>NÃO</v>
      </c>
      <c r="E44" s="38" t="str">
        <f t="shared" si="3"/>
        <v>NÃO</v>
      </c>
      <c r="F44" s="75" t="str">
        <f t="shared" si="5"/>
        <v>NÃO</v>
      </c>
      <c r="G44" s="4">
        <f>Inscrição!R208</f>
        <v>0</v>
      </c>
      <c r="H44" s="39"/>
      <c r="I44" s="135" t="str">
        <f>Inscrição!BG208</f>
        <v>NÃO</v>
      </c>
      <c r="J44" s="14"/>
      <c r="K44" s="14"/>
      <c r="L44" s="14"/>
      <c r="M44" s="14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28"/>
      <c r="AA44" s="9"/>
      <c r="AB44" s="10"/>
      <c r="AC44" s="10"/>
      <c r="AD44" s="10"/>
      <c r="AE44" s="138"/>
      <c r="AF44" s="138"/>
      <c r="AG44" s="138"/>
      <c r="AH44" s="138"/>
      <c r="AI44" s="138"/>
      <c r="AJ44" s="138"/>
      <c r="AK44" s="108"/>
      <c r="AL44" s="108"/>
      <c r="AM44" s="108"/>
      <c r="AN44" s="115" t="str">
        <f t="shared" si="6"/>
        <v/>
      </c>
      <c r="AO44" s="11"/>
      <c r="AP44" s="11"/>
      <c r="AQ44" s="14">
        <f t="shared" si="7"/>
        <v>0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0</v>
      </c>
      <c r="BD44" s="76">
        <f t="shared" si="12"/>
        <v>0</v>
      </c>
      <c r="BE44" s="76">
        <v>16</v>
      </c>
    </row>
    <row r="45" spans="1:57" s="57" customFormat="1" x14ac:dyDescent="0.2">
      <c r="A45" s="35" t="str">
        <f t="shared" si="4"/>
        <v>NÃO</v>
      </c>
      <c r="B45" s="36" t="str">
        <f t="shared" si="0"/>
        <v>NÃO</v>
      </c>
      <c r="C45" s="37" t="str">
        <f t="shared" si="1"/>
        <v>NÃO</v>
      </c>
      <c r="D45" s="37" t="str">
        <f t="shared" si="2"/>
        <v>NÃO</v>
      </c>
      <c r="E45" s="38" t="str">
        <f t="shared" si="3"/>
        <v>NÃO</v>
      </c>
      <c r="F45" s="75" t="str">
        <f t="shared" si="5"/>
        <v>NÃO</v>
      </c>
      <c r="G45" s="4">
        <f>Inscrição!R209</f>
        <v>0</v>
      </c>
      <c r="H45" s="39"/>
      <c r="I45" s="135" t="str">
        <f>Inscrição!BG209</f>
        <v>NÃO</v>
      </c>
      <c r="J45" s="14"/>
      <c r="K45" s="14"/>
      <c r="L45" s="14"/>
      <c r="M45" s="14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28"/>
      <c r="AA45" s="9"/>
      <c r="AB45" s="10"/>
      <c r="AC45" s="10"/>
      <c r="AD45" s="10"/>
      <c r="AE45" s="138"/>
      <c r="AF45" s="138"/>
      <c r="AG45" s="138"/>
      <c r="AH45" s="138"/>
      <c r="AI45" s="138"/>
      <c r="AJ45" s="138"/>
      <c r="AK45" s="108"/>
      <c r="AL45" s="108"/>
      <c r="AM45" s="108"/>
      <c r="AN45" s="115" t="str">
        <f t="shared" si="6"/>
        <v/>
      </c>
      <c r="AO45" s="11"/>
      <c r="AP45" s="11"/>
      <c r="AQ45" s="14">
        <f t="shared" si="7"/>
        <v>0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0</v>
      </c>
      <c r="BD45" s="76">
        <f t="shared" si="12"/>
        <v>0</v>
      </c>
      <c r="BE45" s="76">
        <v>16</v>
      </c>
    </row>
    <row r="46" spans="1:57" x14ac:dyDescent="0.2">
      <c r="A46" s="35" t="str">
        <f t="shared" si="4"/>
        <v>NÃO</v>
      </c>
      <c r="B46" s="36" t="str">
        <f t="shared" si="0"/>
        <v>NÃO</v>
      </c>
      <c r="C46" s="37" t="str">
        <f t="shared" si="1"/>
        <v>NÃO</v>
      </c>
      <c r="D46" s="37" t="str">
        <f t="shared" si="2"/>
        <v>NÃO</v>
      </c>
      <c r="E46" s="38" t="str">
        <f t="shared" si="3"/>
        <v>NÃO</v>
      </c>
      <c r="F46" s="75" t="str">
        <f t="shared" si="5"/>
        <v>NÃO</v>
      </c>
      <c r="G46" s="4">
        <f>Inscrição!R210</f>
        <v>0</v>
      </c>
      <c r="H46" s="39"/>
      <c r="I46" s="135" t="str">
        <f>Inscrição!BG210</f>
        <v>NÃO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28"/>
      <c r="AA46" s="9"/>
      <c r="AB46" s="10"/>
      <c r="AC46" s="10"/>
      <c r="AD46" s="10"/>
      <c r="AE46" s="138"/>
      <c r="AF46" s="138"/>
      <c r="AG46" s="138"/>
      <c r="AH46" s="138"/>
      <c r="AI46" s="138"/>
      <c r="AJ46" s="138"/>
      <c r="AK46" s="108"/>
      <c r="AL46" s="108"/>
      <c r="AM46" s="108"/>
      <c r="AN46" s="115" t="str">
        <f t="shared" si="6"/>
        <v/>
      </c>
      <c r="AO46" s="11"/>
      <c r="AP46" s="11"/>
      <c r="AQ46" s="14">
        <f t="shared" si="7"/>
        <v>0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</v>
      </c>
      <c r="BD46" s="76">
        <f t="shared" si="12"/>
        <v>0</v>
      </c>
      <c r="BE46" s="76">
        <v>16</v>
      </c>
    </row>
    <row r="47" spans="1:57" x14ac:dyDescent="0.2">
      <c r="A47" s="35" t="str">
        <f t="shared" si="4"/>
        <v>NÃO</v>
      </c>
      <c r="B47" s="36" t="str">
        <f t="shared" si="0"/>
        <v>NÃO</v>
      </c>
      <c r="C47" s="37" t="str">
        <f t="shared" si="1"/>
        <v>NÃO</v>
      </c>
      <c r="D47" s="37" t="str">
        <f t="shared" si="2"/>
        <v>NÃO</v>
      </c>
      <c r="E47" s="38" t="str">
        <f t="shared" si="3"/>
        <v>NÃO</v>
      </c>
      <c r="F47" s="75" t="str">
        <f t="shared" si="5"/>
        <v>NÃO</v>
      </c>
      <c r="G47" s="4">
        <f>Inscrição!R211</f>
        <v>0</v>
      </c>
      <c r="H47" s="39"/>
      <c r="I47" s="135" t="str">
        <f>Inscrição!BG211</f>
        <v>NÃO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28"/>
      <c r="AA47" s="9"/>
      <c r="AB47" s="10"/>
      <c r="AC47" s="10"/>
      <c r="AD47" s="10"/>
      <c r="AE47" s="138"/>
      <c r="AF47" s="138"/>
      <c r="AG47" s="138"/>
      <c r="AH47" s="138"/>
      <c r="AI47" s="138"/>
      <c r="AJ47" s="138"/>
      <c r="AK47" s="108"/>
      <c r="AL47" s="108"/>
      <c r="AM47" s="108"/>
      <c r="AN47" s="115" t="str">
        <f t="shared" si="6"/>
        <v/>
      </c>
      <c r="AO47" s="11"/>
      <c r="AP47" s="11"/>
      <c r="AQ47" s="14">
        <f t="shared" si="7"/>
        <v>0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0</v>
      </c>
      <c r="BD47" s="76">
        <f t="shared" si="12"/>
        <v>0</v>
      </c>
      <c r="BE47" s="76">
        <v>16</v>
      </c>
    </row>
    <row r="48" spans="1:57" s="42" customFormat="1" x14ac:dyDescent="0.2">
      <c r="A48" s="35" t="str">
        <f t="shared" si="4"/>
        <v>NÃO</v>
      </c>
      <c r="B48" s="36" t="str">
        <f t="shared" si="0"/>
        <v>NÃO</v>
      </c>
      <c r="C48" s="37" t="str">
        <f t="shared" si="1"/>
        <v>NÃO</v>
      </c>
      <c r="D48" s="37" t="str">
        <f t="shared" si="2"/>
        <v>NÃO</v>
      </c>
      <c r="E48" s="38" t="str">
        <f t="shared" si="3"/>
        <v>NÃO</v>
      </c>
      <c r="F48" s="75" t="str">
        <f t="shared" si="5"/>
        <v>NÃO</v>
      </c>
      <c r="G48" s="4">
        <f>Inscrição!R212</f>
        <v>0</v>
      </c>
      <c r="H48" s="39"/>
      <c r="I48" s="135" t="str">
        <f>Inscrição!BG212</f>
        <v>NÃO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28"/>
      <c r="AA48" s="9"/>
      <c r="AB48" s="10"/>
      <c r="AC48" s="10"/>
      <c r="AD48" s="10"/>
      <c r="AE48" s="138"/>
      <c r="AF48" s="138"/>
      <c r="AG48" s="138"/>
      <c r="AH48" s="138"/>
      <c r="AI48" s="138"/>
      <c r="AJ48" s="138"/>
      <c r="AK48" s="108"/>
      <c r="AL48" s="108"/>
      <c r="AM48" s="108"/>
      <c r="AN48" s="115" t="str">
        <f t="shared" si="6"/>
        <v/>
      </c>
      <c r="AO48" s="11"/>
      <c r="AP48" s="11"/>
      <c r="AQ48" s="14">
        <f t="shared" si="7"/>
        <v>0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</v>
      </c>
      <c r="BD48" s="76">
        <f t="shared" si="12"/>
        <v>0</v>
      </c>
      <c r="BE48" s="76">
        <v>16</v>
      </c>
    </row>
    <row r="49" spans="1:57" x14ac:dyDescent="0.2">
      <c r="A49" s="35" t="str">
        <f t="shared" si="4"/>
        <v>NÃO</v>
      </c>
      <c r="B49" s="36" t="str">
        <f t="shared" si="0"/>
        <v>NÃO</v>
      </c>
      <c r="C49" s="37" t="str">
        <f t="shared" si="1"/>
        <v>NÃO</v>
      </c>
      <c r="D49" s="37" t="str">
        <f t="shared" si="2"/>
        <v>NÃO</v>
      </c>
      <c r="E49" s="38" t="str">
        <f t="shared" si="3"/>
        <v>NÃO</v>
      </c>
      <c r="F49" s="75" t="str">
        <f t="shared" si="5"/>
        <v>NÃO</v>
      </c>
      <c r="G49" s="4">
        <f>Inscrição!R213</f>
        <v>0</v>
      </c>
      <c r="H49" s="39"/>
      <c r="I49" s="135" t="str">
        <f>Inscrição!BG213</f>
        <v>NÃO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28"/>
      <c r="AA49" s="9"/>
      <c r="AB49" s="10"/>
      <c r="AC49" s="10"/>
      <c r="AD49" s="10"/>
      <c r="AE49" s="138"/>
      <c r="AF49" s="138"/>
      <c r="AG49" s="138"/>
      <c r="AH49" s="138"/>
      <c r="AI49" s="138"/>
      <c r="AJ49" s="138"/>
      <c r="AK49" s="108"/>
      <c r="AL49" s="108"/>
      <c r="AM49" s="108"/>
      <c r="AN49" s="115" t="str">
        <f t="shared" si="6"/>
        <v/>
      </c>
      <c r="AO49" s="11"/>
      <c r="AP49" s="11"/>
      <c r="AQ49" s="14">
        <f t="shared" si="7"/>
        <v>0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</v>
      </c>
      <c r="BD49" s="76">
        <f t="shared" si="12"/>
        <v>0</v>
      </c>
      <c r="BE49" s="76">
        <v>16</v>
      </c>
    </row>
    <row r="50" spans="1:57" x14ac:dyDescent="0.2">
      <c r="A50" s="35" t="str">
        <f t="shared" si="4"/>
        <v>NÃO</v>
      </c>
      <c r="B50" s="36" t="str">
        <f t="shared" si="0"/>
        <v>NÃO</v>
      </c>
      <c r="C50" s="37" t="str">
        <f t="shared" si="1"/>
        <v>NÃO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>
        <f>Inscrição!R214</f>
        <v>0</v>
      </c>
      <c r="H50" s="39"/>
      <c r="I50" s="135" t="str">
        <f>Inscrição!BG214</f>
        <v>NÃO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28"/>
      <c r="AA50" s="9"/>
      <c r="AB50" s="10"/>
      <c r="AC50" s="10"/>
      <c r="AD50" s="10"/>
      <c r="AE50" s="138"/>
      <c r="AF50" s="138"/>
      <c r="AG50" s="138"/>
      <c r="AH50" s="138"/>
      <c r="AI50" s="138"/>
      <c r="AJ50" s="138"/>
      <c r="AK50" s="108"/>
      <c r="AL50" s="108"/>
      <c r="AM50" s="108"/>
      <c r="AN50" s="115" t="str">
        <f t="shared" si="6"/>
        <v/>
      </c>
      <c r="AO50" s="11"/>
      <c r="AP50" s="11"/>
      <c r="AQ50" s="14">
        <f t="shared" si="7"/>
        <v>0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NÃO</v>
      </c>
      <c r="B51" s="36" t="str">
        <f t="shared" si="0"/>
        <v>NÃO</v>
      </c>
      <c r="C51" s="37" t="str">
        <f t="shared" si="1"/>
        <v>NÃO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>
        <f>Inscrição!R215</f>
        <v>0</v>
      </c>
      <c r="H51" s="39"/>
      <c r="I51" s="135" t="str">
        <f>Inscrição!BG215</f>
        <v>NÃO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28"/>
      <c r="AA51" s="9"/>
      <c r="AB51" s="10"/>
      <c r="AC51" s="10"/>
      <c r="AD51" s="10"/>
      <c r="AE51" s="138"/>
      <c r="AF51" s="138"/>
      <c r="AG51" s="138"/>
      <c r="AH51" s="138"/>
      <c r="AI51" s="138"/>
      <c r="AJ51" s="138"/>
      <c r="AK51" s="108"/>
      <c r="AL51" s="108"/>
      <c r="AM51" s="108"/>
      <c r="AN51" s="115" t="str">
        <f t="shared" si="6"/>
        <v/>
      </c>
      <c r="AO51" s="11"/>
      <c r="AP51" s="11"/>
      <c r="AQ51" s="14">
        <f t="shared" si="7"/>
        <v>0</v>
      </c>
      <c r="AR51" s="55" t="str">
        <f t="shared" si="8"/>
        <v>NÃO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NÃO</v>
      </c>
      <c r="B52" s="36" t="str">
        <f t="shared" si="0"/>
        <v>NÃO</v>
      </c>
      <c r="C52" s="37" t="str">
        <f t="shared" si="1"/>
        <v>NÃO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>
        <f>Inscrição!R216</f>
        <v>0</v>
      </c>
      <c r="H52" s="39"/>
      <c r="I52" s="135" t="str">
        <f>Inscrição!BG216</f>
        <v>NÃO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28"/>
      <c r="AA52" s="9"/>
      <c r="AB52" s="10"/>
      <c r="AC52" s="10"/>
      <c r="AD52" s="10"/>
      <c r="AE52" s="138"/>
      <c r="AF52" s="138"/>
      <c r="AG52" s="138"/>
      <c r="AH52" s="138"/>
      <c r="AI52" s="138"/>
      <c r="AJ52" s="138"/>
      <c r="AK52" s="108"/>
      <c r="AL52" s="108"/>
      <c r="AM52" s="108"/>
      <c r="AN52" s="115" t="str">
        <f t="shared" si="6"/>
        <v/>
      </c>
      <c r="AO52" s="11"/>
      <c r="AP52" s="11"/>
      <c r="AQ52" s="14">
        <f t="shared" si="7"/>
        <v>0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Inscrição!R217</f>
        <v>0</v>
      </c>
      <c r="H53" s="39"/>
      <c r="I53" s="135" t="str">
        <f>Inscrição!BG217</f>
        <v>NÃO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138"/>
      <c r="AG53" s="138"/>
      <c r="AH53" s="138"/>
      <c r="AI53" s="138"/>
      <c r="AJ53" s="138"/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Inscrição!R218</f>
        <v>0</v>
      </c>
      <c r="H54" s="39"/>
      <c r="I54" s="135" t="str">
        <f>Inscrição!BG218</f>
        <v>NÃO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138"/>
      <c r="AG54" s="138"/>
      <c r="AH54" s="138"/>
      <c r="AI54" s="138"/>
      <c r="AJ54" s="138"/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0</v>
      </c>
      <c r="B55" s="41">
        <f t="shared" si="13"/>
        <v>0</v>
      </c>
      <c r="C55" s="41">
        <f t="shared" si="13"/>
        <v>0</v>
      </c>
      <c r="D55" s="41">
        <f t="shared" si="13"/>
        <v>0</v>
      </c>
      <c r="E55" s="41">
        <f t="shared" si="13"/>
        <v>0</v>
      </c>
      <c r="F55" s="41">
        <f t="shared" si="13"/>
        <v>0</v>
      </c>
      <c r="G55" s="5" t="s">
        <v>54</v>
      </c>
      <c r="H55" s="53">
        <f>J72</f>
        <v>0</v>
      </c>
      <c r="I55" s="53"/>
      <c r="J55" s="58">
        <f>COUNTIF(J30:J54,"SIM")</f>
        <v>0</v>
      </c>
      <c r="K55" s="58">
        <f t="shared" ref="K55:Y55" si="14">COUNTIF(K30:K54,"SIM")</f>
        <v>0</v>
      </c>
      <c r="L55" s="58">
        <f t="shared" si="14"/>
        <v>0</v>
      </c>
      <c r="M55" s="58">
        <f t="shared" si="14"/>
        <v>0</v>
      </c>
      <c r="N55" s="58">
        <f t="shared" si="14"/>
        <v>0</v>
      </c>
      <c r="O55" s="58">
        <f t="shared" si="14"/>
        <v>0</v>
      </c>
      <c r="P55" s="58">
        <f t="shared" si="14"/>
        <v>0</v>
      </c>
      <c r="Q55" s="58">
        <f t="shared" si="14"/>
        <v>0</v>
      </c>
      <c r="R55" s="58">
        <f t="shared" si="14"/>
        <v>0</v>
      </c>
      <c r="S55" s="58">
        <f t="shared" si="14"/>
        <v>0</v>
      </c>
      <c r="T55" s="58">
        <f t="shared" si="14"/>
        <v>0</v>
      </c>
      <c r="U55" s="58">
        <f t="shared" si="14"/>
        <v>0</v>
      </c>
      <c r="V55" s="58">
        <f t="shared" si="14"/>
        <v>0</v>
      </c>
      <c r="W55" s="58">
        <f t="shared" si="14"/>
        <v>0</v>
      </c>
      <c r="X55" s="58">
        <f t="shared" si="14"/>
        <v>0</v>
      </c>
      <c r="Y55" s="58">
        <f t="shared" si="14"/>
        <v>0</v>
      </c>
      <c r="Z55" s="59">
        <f t="shared" ref="Z55:AJ55" si="15">COUNTIF(Z30:Z54,"SIM")</f>
        <v>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0</v>
      </c>
      <c r="AI55" s="139">
        <f t="shared" si="15"/>
        <v>0</v>
      </c>
      <c r="AJ55" s="139">
        <f t="shared" si="15"/>
        <v>0</v>
      </c>
      <c r="AK55" s="109" t="str">
        <f>IFERROR(AVERAGE(AK30:AK54),"")</f>
        <v/>
      </c>
      <c r="AL55" s="109" t="str">
        <f t="shared" ref="AL55:AN55" si="16">IFERROR(AVERAGE(AL30:AL54),"")</f>
        <v/>
      </c>
      <c r="AM55" s="109" t="str">
        <f t="shared" si="16"/>
        <v/>
      </c>
      <c r="AN55" s="109" t="str">
        <f t="shared" si="16"/>
        <v/>
      </c>
      <c r="AO55" s="61">
        <f>SUM(AO30:AO54)</f>
        <v>0</v>
      </c>
      <c r="AP55" s="61"/>
      <c r="AQ55" s="54"/>
      <c r="AR55" s="55">
        <f>COUNTIF(AR30:AR54,"SIM")</f>
        <v>0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</v>
      </c>
    </row>
    <row r="56" spans="1:57" x14ac:dyDescent="0.2">
      <c r="H56" s="64"/>
      <c r="I56" s="64"/>
      <c r="AB56" s="66"/>
      <c r="AC56" s="66"/>
      <c r="AD56" s="66"/>
      <c r="AE56" s="66"/>
      <c r="AF56" s="66"/>
      <c r="AG56" s="66"/>
      <c r="AH56" s="66"/>
      <c r="AI56" s="66"/>
      <c r="AJ56" s="66"/>
      <c r="AR56" s="67"/>
      <c r="AS56" s="67"/>
      <c r="AT56" s="67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60" s="99" customFormat="1" x14ac:dyDescent="0.2">
      <c r="C74" s="102"/>
      <c r="D74" s="102"/>
      <c r="E74" s="102"/>
      <c r="F74" s="102"/>
      <c r="H74" s="104"/>
      <c r="I74" s="104"/>
      <c r="AB74" s="43"/>
      <c r="AC74" s="43"/>
      <c r="AD74" s="43"/>
      <c r="AE74" s="43"/>
      <c r="AF74" s="43"/>
      <c r="AG74" s="43"/>
      <c r="AH74" s="43"/>
      <c r="AI74" s="43"/>
      <c r="AJ74" s="43"/>
      <c r="AQ74" s="100"/>
      <c r="AR74" s="100"/>
      <c r="AS74" s="100"/>
      <c r="AT74" s="100"/>
      <c r="AU74" s="100"/>
      <c r="AV74" s="100"/>
      <c r="AW74" s="100"/>
      <c r="BH74" s="43"/>
    </row>
    <row r="75" spans="3:60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519" priority="208" stopIfTrue="1" operator="equal">
      <formula>"NÃO"</formula>
    </cfRule>
    <cfRule type="cellIs" dxfId="518" priority="209" stopIfTrue="1" operator="equal">
      <formula>"SIM"</formula>
    </cfRule>
  </conditionalFormatting>
  <conditionalFormatting sqref="J30:Y54">
    <cfRule type="containsText" dxfId="517" priority="189" operator="containsText" text="NÃO">
      <formula>NOT(ISERROR(SEARCH("NÃO",J30)))</formula>
    </cfRule>
  </conditionalFormatting>
  <conditionalFormatting sqref="I30">
    <cfRule type="containsText" dxfId="516" priority="180" stopIfTrue="1" operator="containsText" text="SIM">
      <formula>NOT(ISERROR(SEARCH("SIM",I30)))</formula>
    </cfRule>
  </conditionalFormatting>
  <conditionalFormatting sqref="I31">
    <cfRule type="containsText" dxfId="515" priority="177" stopIfTrue="1" operator="containsText" text="SIM">
      <formula>NOT(ISERROR(SEARCH("SIM",I31)))</formula>
    </cfRule>
  </conditionalFormatting>
  <conditionalFormatting sqref="I32">
    <cfRule type="containsText" dxfId="514" priority="176" stopIfTrue="1" operator="containsText" text="SIM">
      <formula>NOT(ISERROR(SEARCH("SIM",I32)))</formula>
    </cfRule>
  </conditionalFormatting>
  <conditionalFormatting sqref="I33">
    <cfRule type="containsText" dxfId="513" priority="175" stopIfTrue="1" operator="containsText" text="SIM">
      <formula>NOT(ISERROR(SEARCH("SIM",I33)))</formula>
    </cfRule>
  </conditionalFormatting>
  <conditionalFormatting sqref="I34">
    <cfRule type="containsText" dxfId="512" priority="174" stopIfTrue="1" operator="containsText" text="SIM">
      <formula>NOT(ISERROR(SEARCH("SIM",I34)))</formula>
    </cfRule>
  </conditionalFormatting>
  <conditionalFormatting sqref="I35">
    <cfRule type="containsText" dxfId="511" priority="173" stopIfTrue="1" operator="containsText" text="SIM">
      <formula>NOT(ISERROR(SEARCH("SIM",I35)))</formula>
    </cfRule>
  </conditionalFormatting>
  <conditionalFormatting sqref="I36">
    <cfRule type="containsText" dxfId="510" priority="172" stopIfTrue="1" operator="containsText" text="SIM">
      <formula>NOT(ISERROR(SEARCH("SIM",I36)))</formula>
    </cfRule>
  </conditionalFormatting>
  <conditionalFormatting sqref="I37">
    <cfRule type="containsText" dxfId="509" priority="171" stopIfTrue="1" operator="containsText" text="SIM">
      <formula>NOT(ISERROR(SEARCH("SIM",I37)))</formula>
    </cfRule>
  </conditionalFormatting>
  <conditionalFormatting sqref="I38">
    <cfRule type="containsText" dxfId="508" priority="170" stopIfTrue="1" operator="containsText" text="SIM">
      <formula>NOT(ISERROR(SEARCH("SIM",I38)))</formula>
    </cfRule>
  </conditionalFormatting>
  <conditionalFormatting sqref="I39">
    <cfRule type="containsText" dxfId="507" priority="169" stopIfTrue="1" operator="containsText" text="SIM">
      <formula>NOT(ISERROR(SEARCH("SIM",I39)))</formula>
    </cfRule>
  </conditionalFormatting>
  <conditionalFormatting sqref="I40">
    <cfRule type="containsText" dxfId="506" priority="168" stopIfTrue="1" operator="containsText" text="SIM">
      <formula>NOT(ISERROR(SEARCH("SIM",I40)))</formula>
    </cfRule>
  </conditionalFormatting>
  <conditionalFormatting sqref="I41">
    <cfRule type="containsText" dxfId="505" priority="167" stopIfTrue="1" operator="containsText" text="SIM">
      <formula>NOT(ISERROR(SEARCH("SIM",I41)))</formula>
    </cfRule>
  </conditionalFormatting>
  <conditionalFormatting sqref="I42">
    <cfRule type="containsText" dxfId="504" priority="166" stopIfTrue="1" operator="containsText" text="SIM">
      <formula>NOT(ISERROR(SEARCH("SIM",I42)))</formula>
    </cfRule>
  </conditionalFormatting>
  <conditionalFormatting sqref="I43">
    <cfRule type="containsText" dxfId="503" priority="165" stopIfTrue="1" operator="containsText" text="SIM">
      <formula>NOT(ISERROR(SEARCH("SIM",I43)))</formula>
    </cfRule>
  </conditionalFormatting>
  <conditionalFormatting sqref="I44">
    <cfRule type="containsText" dxfId="502" priority="164" stopIfTrue="1" operator="containsText" text="SIM">
      <formula>NOT(ISERROR(SEARCH("SIM",I44)))</formula>
    </cfRule>
  </conditionalFormatting>
  <conditionalFormatting sqref="I45">
    <cfRule type="containsText" dxfId="501" priority="163" stopIfTrue="1" operator="containsText" text="SIM">
      <formula>NOT(ISERROR(SEARCH("SIM",I45)))</formula>
    </cfRule>
  </conditionalFormatting>
  <conditionalFormatting sqref="I46">
    <cfRule type="containsText" dxfId="500" priority="162" stopIfTrue="1" operator="containsText" text="SIM">
      <formula>NOT(ISERROR(SEARCH("SIM",I46)))</formula>
    </cfRule>
  </conditionalFormatting>
  <conditionalFormatting sqref="I47">
    <cfRule type="containsText" dxfId="499" priority="161" stopIfTrue="1" operator="containsText" text="SIM">
      <formula>NOT(ISERROR(SEARCH("SIM",I47)))</formula>
    </cfRule>
  </conditionalFormatting>
  <conditionalFormatting sqref="I48">
    <cfRule type="containsText" dxfId="498" priority="160" stopIfTrue="1" operator="containsText" text="SIM">
      <formula>NOT(ISERROR(SEARCH("SIM",I48)))</formula>
    </cfRule>
  </conditionalFormatting>
  <conditionalFormatting sqref="I49">
    <cfRule type="containsText" dxfId="497" priority="159" stopIfTrue="1" operator="containsText" text="SIM">
      <formula>NOT(ISERROR(SEARCH("SIM",I49)))</formula>
    </cfRule>
  </conditionalFormatting>
  <conditionalFormatting sqref="I50">
    <cfRule type="containsText" dxfId="496" priority="158" stopIfTrue="1" operator="containsText" text="SIM">
      <formula>NOT(ISERROR(SEARCH("SIM",I50)))</formula>
    </cfRule>
  </conditionalFormatting>
  <conditionalFormatting sqref="I51">
    <cfRule type="containsText" dxfId="495" priority="157" stopIfTrue="1" operator="containsText" text="SIM">
      <formula>NOT(ISERROR(SEARCH("SIM",I51)))</formula>
    </cfRule>
  </conditionalFormatting>
  <conditionalFormatting sqref="I52">
    <cfRule type="containsText" dxfId="494" priority="156" stopIfTrue="1" operator="containsText" text="SIM">
      <formula>NOT(ISERROR(SEARCH("SIM",I52)))</formula>
    </cfRule>
  </conditionalFormatting>
  <conditionalFormatting sqref="I53">
    <cfRule type="containsText" dxfId="493" priority="155" stopIfTrue="1" operator="containsText" text="SIM">
      <formula>NOT(ISERROR(SEARCH("SIM",I53)))</formula>
    </cfRule>
  </conditionalFormatting>
  <conditionalFormatting sqref="I54">
    <cfRule type="containsText" dxfId="492" priority="154" stopIfTrue="1" operator="containsText" text="SIM">
      <formula>NOT(ISERROR(SEARCH("SIM",I54)))</formula>
    </cfRule>
  </conditionalFormatting>
  <conditionalFormatting sqref="A30:F54 H30:H54">
    <cfRule type="expression" dxfId="491" priority="223" stopIfTrue="1">
      <formula>_xludf.sum($J$30:$Y$30)&gt;11</formula>
    </cfRule>
  </conditionalFormatting>
  <conditionalFormatting sqref="G30">
    <cfRule type="expression" dxfId="490" priority="73">
      <formula>E30="SIM"</formula>
    </cfRule>
    <cfRule type="expression" dxfId="489" priority="74">
      <formula>C30="SIM"</formula>
    </cfRule>
    <cfRule type="expression" dxfId="488" priority="75">
      <formula>I30="SIM"</formula>
    </cfRule>
  </conditionalFormatting>
  <conditionalFormatting sqref="G31">
    <cfRule type="expression" dxfId="487" priority="70">
      <formula>E31="SIM"</formula>
    </cfRule>
    <cfRule type="expression" dxfId="486" priority="71">
      <formula>C31="SIM"</formula>
    </cfRule>
    <cfRule type="expression" dxfId="485" priority="72">
      <formula>I31="SIM"</formula>
    </cfRule>
  </conditionalFormatting>
  <conditionalFormatting sqref="G32">
    <cfRule type="expression" dxfId="484" priority="67">
      <formula>E32="SIM"</formula>
    </cfRule>
    <cfRule type="expression" dxfId="483" priority="68">
      <formula>C32="SIM"</formula>
    </cfRule>
    <cfRule type="expression" dxfId="482" priority="69">
      <formula>I32="SIM"</formula>
    </cfRule>
  </conditionalFormatting>
  <conditionalFormatting sqref="G33">
    <cfRule type="expression" dxfId="481" priority="64">
      <formula>E33="SIM"</formula>
    </cfRule>
    <cfRule type="expression" dxfId="480" priority="65">
      <formula>C33="SIM"</formula>
    </cfRule>
    <cfRule type="expression" dxfId="479" priority="66">
      <formula>I33="SIM"</formula>
    </cfRule>
  </conditionalFormatting>
  <conditionalFormatting sqref="G34">
    <cfRule type="expression" dxfId="478" priority="61">
      <formula>E34="SIM"</formula>
    </cfRule>
    <cfRule type="expression" dxfId="477" priority="62">
      <formula>C34="SIM"</formula>
    </cfRule>
    <cfRule type="expression" dxfId="476" priority="63">
      <formula>I34="SIM"</formula>
    </cfRule>
  </conditionalFormatting>
  <conditionalFormatting sqref="G35">
    <cfRule type="expression" dxfId="475" priority="58">
      <formula>E35="SIM"</formula>
    </cfRule>
    <cfRule type="expression" dxfId="474" priority="59">
      <formula>C35="SIM"</formula>
    </cfRule>
    <cfRule type="expression" dxfId="473" priority="60">
      <formula>I35="SIM"</formula>
    </cfRule>
  </conditionalFormatting>
  <conditionalFormatting sqref="G36">
    <cfRule type="expression" dxfId="472" priority="55">
      <formula>E36="SIM"</formula>
    </cfRule>
    <cfRule type="expression" dxfId="471" priority="56">
      <formula>C36="SIM"</formula>
    </cfRule>
    <cfRule type="expression" dxfId="470" priority="57">
      <formula>I36="SIM"</formula>
    </cfRule>
  </conditionalFormatting>
  <conditionalFormatting sqref="G37">
    <cfRule type="expression" dxfId="469" priority="52">
      <formula>E37="SIM"</formula>
    </cfRule>
    <cfRule type="expression" dxfId="468" priority="53">
      <formula>C37="SIM"</formula>
    </cfRule>
    <cfRule type="expression" dxfId="467" priority="54">
      <formula>I37="SIM"</formula>
    </cfRule>
  </conditionalFormatting>
  <conditionalFormatting sqref="G38">
    <cfRule type="expression" dxfId="466" priority="49">
      <formula>E38="SIM"</formula>
    </cfRule>
    <cfRule type="expression" dxfId="465" priority="50">
      <formula>C38="SIM"</formula>
    </cfRule>
    <cfRule type="expression" dxfId="464" priority="51">
      <formula>I38="SIM"</formula>
    </cfRule>
  </conditionalFormatting>
  <conditionalFormatting sqref="G39">
    <cfRule type="expression" dxfId="463" priority="46">
      <formula>E39="SIM"</formula>
    </cfRule>
    <cfRule type="expression" dxfId="462" priority="47">
      <formula>C39="SIM"</formula>
    </cfRule>
    <cfRule type="expression" dxfId="461" priority="48">
      <formula>I39="SIM"</formula>
    </cfRule>
  </conditionalFormatting>
  <conditionalFormatting sqref="G40">
    <cfRule type="expression" dxfId="460" priority="43">
      <formula>E40="SIM"</formula>
    </cfRule>
    <cfRule type="expression" dxfId="459" priority="44">
      <formula>C40="SIM"</formula>
    </cfRule>
    <cfRule type="expression" dxfId="458" priority="45">
      <formula>I40="SIM"</formula>
    </cfRule>
  </conditionalFormatting>
  <conditionalFormatting sqref="G41">
    <cfRule type="expression" dxfId="457" priority="40">
      <formula>E41="SIM"</formula>
    </cfRule>
    <cfRule type="expression" dxfId="456" priority="41">
      <formula>C41="SIM"</formula>
    </cfRule>
    <cfRule type="expression" dxfId="455" priority="42">
      <formula>I41="SIM"</formula>
    </cfRule>
  </conditionalFormatting>
  <conditionalFormatting sqref="G42">
    <cfRule type="expression" dxfId="454" priority="37">
      <formula>E42="SIM"</formula>
    </cfRule>
    <cfRule type="expression" dxfId="453" priority="38">
      <formula>C42="SIM"</formula>
    </cfRule>
    <cfRule type="expression" dxfId="452" priority="39">
      <formula>I42="SIM"</formula>
    </cfRule>
  </conditionalFormatting>
  <conditionalFormatting sqref="G43">
    <cfRule type="expression" dxfId="451" priority="34">
      <formula>E43="SIM"</formula>
    </cfRule>
    <cfRule type="expression" dxfId="450" priority="35">
      <formula>C43="SIM"</formula>
    </cfRule>
    <cfRule type="expression" dxfId="449" priority="36">
      <formula>I43="SIM"</formula>
    </cfRule>
  </conditionalFormatting>
  <conditionalFormatting sqref="G44">
    <cfRule type="expression" dxfId="448" priority="31">
      <formula>E44="SIM"</formula>
    </cfRule>
    <cfRule type="expression" dxfId="447" priority="32">
      <formula>C44="SIM"</formula>
    </cfRule>
    <cfRule type="expression" dxfId="446" priority="33">
      <formula>I44="SIM"</formula>
    </cfRule>
  </conditionalFormatting>
  <conditionalFormatting sqref="G45">
    <cfRule type="expression" dxfId="445" priority="28">
      <formula>E45="SIM"</formula>
    </cfRule>
    <cfRule type="expression" dxfId="444" priority="29">
      <formula>C45="SIM"</formula>
    </cfRule>
    <cfRule type="expression" dxfId="443" priority="30">
      <formula>I45="SIM"</formula>
    </cfRule>
  </conditionalFormatting>
  <conditionalFormatting sqref="G46">
    <cfRule type="expression" dxfId="442" priority="25">
      <formula>E46="SIM"</formula>
    </cfRule>
    <cfRule type="expression" dxfId="441" priority="26">
      <formula>C46="SIM"</formula>
    </cfRule>
    <cfRule type="expression" dxfId="440" priority="27">
      <formula>I46="SIM"</formula>
    </cfRule>
  </conditionalFormatting>
  <conditionalFormatting sqref="G47">
    <cfRule type="expression" dxfId="439" priority="22">
      <formula>E47="SIM"</formula>
    </cfRule>
    <cfRule type="expression" dxfId="438" priority="23">
      <formula>C47="SIM"</formula>
    </cfRule>
    <cfRule type="expression" dxfId="437" priority="24">
      <formula>I47="SIM"</formula>
    </cfRule>
  </conditionalFormatting>
  <conditionalFormatting sqref="G48">
    <cfRule type="expression" dxfId="436" priority="19">
      <formula>E48="SIM"</formula>
    </cfRule>
    <cfRule type="expression" dxfId="435" priority="20">
      <formula>C48="SIM"</formula>
    </cfRule>
    <cfRule type="expression" dxfId="434" priority="21">
      <formula>I48="SIM"</formula>
    </cfRule>
  </conditionalFormatting>
  <conditionalFormatting sqref="G49">
    <cfRule type="expression" dxfId="433" priority="16">
      <formula>E49="SIM"</formula>
    </cfRule>
    <cfRule type="expression" dxfId="432" priority="17">
      <formula>C49="SIM"</formula>
    </cfRule>
    <cfRule type="expression" dxfId="431" priority="18">
      <formula>I49="SIM"</formula>
    </cfRule>
  </conditionalFormatting>
  <conditionalFormatting sqref="G50">
    <cfRule type="expression" dxfId="430" priority="13">
      <formula>E50="SIM"</formula>
    </cfRule>
    <cfRule type="expression" dxfId="429" priority="14">
      <formula>C50="SIM"</formula>
    </cfRule>
    <cfRule type="expression" dxfId="428" priority="15">
      <formula>I50="SIM"</formula>
    </cfRule>
  </conditionalFormatting>
  <conditionalFormatting sqref="G51">
    <cfRule type="expression" dxfId="427" priority="10">
      <formula>E51="SIM"</formula>
    </cfRule>
    <cfRule type="expression" dxfId="426" priority="11">
      <formula>C51="SIM"</formula>
    </cfRule>
    <cfRule type="expression" dxfId="425" priority="12">
      <formula>I51="SIM"</formula>
    </cfRule>
  </conditionalFormatting>
  <conditionalFormatting sqref="G52">
    <cfRule type="expression" dxfId="424" priority="7">
      <formula>E52="SIM"</formula>
    </cfRule>
    <cfRule type="expression" dxfId="423" priority="8">
      <formula>C52="SIM"</formula>
    </cfRule>
    <cfRule type="expression" dxfId="422" priority="9">
      <formula>I52="SIM"</formula>
    </cfRule>
  </conditionalFormatting>
  <conditionalFormatting sqref="G53">
    <cfRule type="expression" dxfId="421" priority="4">
      <formula>E53="SIM"</formula>
    </cfRule>
    <cfRule type="expression" dxfId="420" priority="5">
      <formula>C53="SIM"</formula>
    </cfRule>
    <cfRule type="expression" dxfId="419" priority="6">
      <formula>I53="SIM"</formula>
    </cfRule>
  </conditionalFormatting>
  <conditionalFormatting sqref="G54">
    <cfRule type="expression" dxfId="418" priority="1">
      <formula>E54="SIM"</formula>
    </cfRule>
    <cfRule type="expression" dxfId="417" priority="2">
      <formula>C54="SIM"</formula>
    </cfRule>
    <cfRule type="expression" dxfId="416" priority="3">
      <formula>I54="SIM"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J30:AJ54 AO30:AO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 AN55" unlockedFormula="1"/>
  </ignoredError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autoPageBreaks="0"/>
  </sheetPr>
  <dimension ref="A1:BH75"/>
  <sheetViews>
    <sheetView showGridLines="0" topLeftCell="A16" zoomScale="73" zoomScaleNormal="73" zoomScaleSheetLayoutView="100" workbookViewId="0">
      <pane xSplit="9" ySplit="39" topLeftCell="J55" activePane="bottomRight" state="frozen"/>
      <selection activeCell="G31" sqref="G31"/>
      <selection pane="topRight" activeCell="G31" sqref="G31"/>
      <selection pane="bottomLeft" activeCell="G31" sqref="G31"/>
      <selection pane="bottomRight" activeCell="I19" sqref="I19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8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149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Inscrição!O220</f>
        <v>Terça e Quinta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0.625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0.70833333333333337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68.2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366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6"/>
      <c r="K29" s="6"/>
      <c r="L29" s="6"/>
      <c r="M29" s="6"/>
      <c r="N29" s="6"/>
      <c r="O29" s="6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NÃO</v>
      </c>
      <c r="B30" s="36" t="str">
        <f t="shared" ref="B30:B54" si="0">IF(A30="SIM",IF(OR(J30="sim",K30="sim",L30="sim",M30="sim"),"SIM","NÃO"),"NÃO")</f>
        <v>NÃO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NÃO</v>
      </c>
      <c r="E30" s="38" t="str">
        <f t="shared" ref="E30:E54" si="3">IF(AND(C30="NÃO",BC30&gt;25%),"SIM","NÃO")</f>
        <v>NÃO</v>
      </c>
      <c r="F30" s="75" t="str">
        <f>D30</f>
        <v>NÃO</v>
      </c>
      <c r="G30" s="4">
        <f>Inscrição!R220</f>
        <v>0</v>
      </c>
      <c r="H30" s="39"/>
      <c r="I30" s="135" t="str">
        <f>Inscrição!BG220</f>
        <v>NÃO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28"/>
      <c r="AA30" s="9"/>
      <c r="AB30" s="10"/>
      <c r="AC30" s="10"/>
      <c r="AD30" s="10"/>
      <c r="AE30" s="138"/>
      <c r="AF30" s="138"/>
      <c r="AG30" s="138"/>
      <c r="AH30" s="138"/>
      <c r="AI30" s="138"/>
      <c r="AJ30" s="138"/>
      <c r="AK30" s="108"/>
      <c r="AL30" s="108"/>
      <c r="AM30" s="108"/>
      <c r="AN30" s="115" t="str">
        <f>IFERROR(AVERAGE(AK30:AL30),"")</f>
        <v/>
      </c>
      <c r="AO30" s="11"/>
      <c r="AP30" s="11"/>
      <c r="AQ30" s="14">
        <f>COUNTIF(J30:Y30,"SIM")</f>
        <v>0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</v>
      </c>
      <c r="BD30" s="76">
        <f>COUNTIF(J30:Y30,"NÃO")</f>
        <v>0</v>
      </c>
      <c r="BE30" s="76">
        <v>16</v>
      </c>
    </row>
    <row r="31" spans="1:60" x14ac:dyDescent="0.2">
      <c r="A31" s="35" t="str">
        <f t="shared" ref="A31:A54" si="4">IF(G31&lt;&gt;0,"SIM","NÃO")</f>
        <v>NÃO</v>
      </c>
      <c r="B31" s="36" t="str">
        <f t="shared" si="0"/>
        <v>NÃO</v>
      </c>
      <c r="C31" s="37" t="str">
        <f t="shared" si="1"/>
        <v>NÃO</v>
      </c>
      <c r="D31" s="37" t="str">
        <f t="shared" si="2"/>
        <v>NÃO</v>
      </c>
      <c r="E31" s="38" t="str">
        <f t="shared" si="3"/>
        <v>NÃO</v>
      </c>
      <c r="F31" s="75" t="str">
        <f t="shared" ref="F31:F54" si="5">D31</f>
        <v>NÃO</v>
      </c>
      <c r="G31" s="4">
        <f>Inscrição!R221</f>
        <v>0</v>
      </c>
      <c r="H31" s="39"/>
      <c r="I31" s="135" t="str">
        <f>Inscrição!BG221</f>
        <v>NÃO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28"/>
      <c r="AA31" s="9"/>
      <c r="AB31" s="10"/>
      <c r="AC31" s="10"/>
      <c r="AD31" s="10"/>
      <c r="AE31" s="138"/>
      <c r="AF31" s="138"/>
      <c r="AG31" s="138"/>
      <c r="AH31" s="138"/>
      <c r="AI31" s="138"/>
      <c r="AJ31" s="138"/>
      <c r="AK31" s="108"/>
      <c r="AL31" s="108"/>
      <c r="AM31" s="108"/>
      <c r="AN31" s="115" t="str">
        <f t="shared" ref="AN31:AN54" si="6">IFERROR(AVERAGE(AK31:AL31),"")</f>
        <v/>
      </c>
      <c r="AO31" s="11"/>
      <c r="AP31" s="11"/>
      <c r="AQ31" s="14">
        <f t="shared" ref="AQ31:AQ54" si="7">COUNTIF(J31:Y31,"SIM")</f>
        <v>0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0</v>
      </c>
      <c r="BD31" s="76">
        <f t="shared" ref="BD31:BD54" si="12">COUNTIF(J31:Y31,"NÃO")</f>
        <v>0</v>
      </c>
      <c r="BE31" s="76">
        <v>16</v>
      </c>
    </row>
    <row r="32" spans="1:60" x14ac:dyDescent="0.2">
      <c r="A32" s="35" t="str">
        <f t="shared" si="4"/>
        <v>NÃO</v>
      </c>
      <c r="B32" s="36" t="str">
        <f t="shared" si="0"/>
        <v>NÃO</v>
      </c>
      <c r="C32" s="37" t="str">
        <f t="shared" si="1"/>
        <v>NÃO</v>
      </c>
      <c r="D32" s="37" t="str">
        <f t="shared" si="2"/>
        <v>NÃO</v>
      </c>
      <c r="E32" s="38" t="str">
        <f t="shared" si="3"/>
        <v>NÃO</v>
      </c>
      <c r="F32" s="75" t="str">
        <f t="shared" si="5"/>
        <v>NÃO</v>
      </c>
      <c r="G32" s="4">
        <f>Inscrição!R222</f>
        <v>0</v>
      </c>
      <c r="H32" s="39"/>
      <c r="I32" s="135" t="str">
        <f>Inscrição!BG222</f>
        <v>NÃO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28"/>
      <c r="AA32" s="9"/>
      <c r="AB32" s="10"/>
      <c r="AC32" s="10"/>
      <c r="AD32" s="10"/>
      <c r="AE32" s="138"/>
      <c r="AF32" s="138"/>
      <c r="AG32" s="138"/>
      <c r="AH32" s="138"/>
      <c r="AI32" s="138"/>
      <c r="AJ32" s="138"/>
      <c r="AK32" s="108"/>
      <c r="AL32" s="108"/>
      <c r="AM32" s="108"/>
      <c r="AN32" s="115" t="str">
        <f t="shared" si="6"/>
        <v/>
      </c>
      <c r="AO32" s="11"/>
      <c r="AP32" s="11"/>
      <c r="AQ32" s="14">
        <f t="shared" si="7"/>
        <v>0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NÃO</v>
      </c>
      <c r="B33" s="36" t="str">
        <f t="shared" si="0"/>
        <v>NÃO</v>
      </c>
      <c r="C33" s="37" t="str">
        <f t="shared" si="1"/>
        <v>NÃO</v>
      </c>
      <c r="D33" s="37" t="str">
        <f t="shared" si="2"/>
        <v>NÃO</v>
      </c>
      <c r="E33" s="38" t="str">
        <f t="shared" si="3"/>
        <v>NÃO</v>
      </c>
      <c r="F33" s="75" t="str">
        <f t="shared" si="5"/>
        <v>NÃO</v>
      </c>
      <c r="G33" s="4">
        <f>Inscrição!R223</f>
        <v>0</v>
      </c>
      <c r="H33" s="39"/>
      <c r="I33" s="135" t="str">
        <f>Inscrição!BG223</f>
        <v>NÃO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28"/>
      <c r="AA33" s="9"/>
      <c r="AB33" s="10"/>
      <c r="AC33" s="10"/>
      <c r="AD33" s="10"/>
      <c r="AE33" s="138"/>
      <c r="AF33" s="138"/>
      <c r="AG33" s="138"/>
      <c r="AH33" s="138"/>
      <c r="AI33" s="138"/>
      <c r="AJ33" s="138"/>
      <c r="AK33" s="108"/>
      <c r="AL33" s="108"/>
      <c r="AM33" s="108"/>
      <c r="AN33" s="115" t="str">
        <f t="shared" si="6"/>
        <v/>
      </c>
      <c r="AO33" s="11"/>
      <c r="AP33" s="11"/>
      <c r="AQ33" s="14">
        <f t="shared" si="7"/>
        <v>0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</v>
      </c>
      <c r="BD33" s="76">
        <f t="shared" si="12"/>
        <v>0</v>
      </c>
      <c r="BE33" s="76">
        <v>16</v>
      </c>
    </row>
    <row r="34" spans="1:57" x14ac:dyDescent="0.2">
      <c r="A34" s="35" t="str">
        <f t="shared" si="4"/>
        <v>NÃO</v>
      </c>
      <c r="B34" s="36" t="str">
        <f t="shared" si="0"/>
        <v>NÃO</v>
      </c>
      <c r="C34" s="37" t="str">
        <f t="shared" si="1"/>
        <v>NÃO</v>
      </c>
      <c r="D34" s="37" t="str">
        <f t="shared" si="2"/>
        <v>NÃO</v>
      </c>
      <c r="E34" s="38" t="str">
        <f t="shared" si="3"/>
        <v>NÃO</v>
      </c>
      <c r="F34" s="75" t="str">
        <f t="shared" si="5"/>
        <v>NÃO</v>
      </c>
      <c r="G34" s="4">
        <f>Inscrição!R224</f>
        <v>0</v>
      </c>
      <c r="H34" s="39"/>
      <c r="I34" s="135" t="str">
        <f>Inscrição!BG224</f>
        <v>NÃO</v>
      </c>
      <c r="J34" s="14"/>
      <c r="K34" s="14"/>
      <c r="L34" s="14"/>
      <c r="M34" s="14"/>
      <c r="N34" s="14"/>
      <c r="O34" s="14"/>
      <c r="P34" s="1"/>
      <c r="Q34" s="1"/>
      <c r="R34" s="1"/>
      <c r="S34" s="1"/>
      <c r="T34" s="1"/>
      <c r="U34" s="1"/>
      <c r="V34" s="1"/>
      <c r="W34" s="1"/>
      <c r="X34" s="1"/>
      <c r="Y34" s="1"/>
      <c r="Z34" s="28"/>
      <c r="AA34" s="9"/>
      <c r="AB34" s="10"/>
      <c r="AC34" s="10"/>
      <c r="AD34" s="10"/>
      <c r="AE34" s="138"/>
      <c r="AF34" s="138"/>
      <c r="AG34" s="138"/>
      <c r="AH34" s="138"/>
      <c r="AI34" s="138"/>
      <c r="AJ34" s="138"/>
      <c r="AK34" s="108"/>
      <c r="AL34" s="108"/>
      <c r="AM34" s="108"/>
      <c r="AN34" s="115" t="str">
        <f t="shared" si="6"/>
        <v/>
      </c>
      <c r="AO34" s="11"/>
      <c r="AP34" s="11"/>
      <c r="AQ34" s="14">
        <f t="shared" si="7"/>
        <v>0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NÃO</v>
      </c>
      <c r="B35" s="36" t="str">
        <f t="shared" si="0"/>
        <v>NÃO</v>
      </c>
      <c r="C35" s="37" t="str">
        <f t="shared" si="1"/>
        <v>NÃO</v>
      </c>
      <c r="D35" s="37" t="str">
        <f t="shared" si="2"/>
        <v>NÃO</v>
      </c>
      <c r="E35" s="38" t="str">
        <f t="shared" si="3"/>
        <v>NÃO</v>
      </c>
      <c r="F35" s="75" t="str">
        <f t="shared" si="5"/>
        <v>NÃO</v>
      </c>
      <c r="G35" s="4">
        <f>Inscrição!R225</f>
        <v>0</v>
      </c>
      <c r="H35" s="39"/>
      <c r="I35" s="135" t="str">
        <f>Inscrição!BG225</f>
        <v>NÃO</v>
      </c>
      <c r="J35" s="14"/>
      <c r="K35" s="14"/>
      <c r="L35" s="14"/>
      <c r="M35" s="14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28"/>
      <c r="AA35" s="9"/>
      <c r="AB35" s="10"/>
      <c r="AC35" s="10"/>
      <c r="AD35" s="10"/>
      <c r="AE35" s="138"/>
      <c r="AF35" s="138"/>
      <c r="AG35" s="138"/>
      <c r="AH35" s="138"/>
      <c r="AI35" s="138"/>
      <c r="AJ35" s="138"/>
      <c r="AK35" s="108"/>
      <c r="AL35" s="108"/>
      <c r="AM35" s="108"/>
      <c r="AN35" s="115" t="str">
        <f t="shared" si="6"/>
        <v/>
      </c>
      <c r="AO35" s="11"/>
      <c r="AP35" s="11"/>
      <c r="AQ35" s="14">
        <f t="shared" si="7"/>
        <v>0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</v>
      </c>
      <c r="BD35" s="76">
        <f t="shared" si="12"/>
        <v>0</v>
      </c>
      <c r="BE35" s="76">
        <v>16</v>
      </c>
    </row>
    <row r="36" spans="1:57" x14ac:dyDescent="0.2">
      <c r="A36" s="35" t="str">
        <f t="shared" si="4"/>
        <v>NÃO</v>
      </c>
      <c r="B36" s="36" t="str">
        <f t="shared" si="0"/>
        <v>NÃO</v>
      </c>
      <c r="C36" s="37" t="str">
        <f t="shared" si="1"/>
        <v>NÃO</v>
      </c>
      <c r="D36" s="37" t="str">
        <f t="shared" si="2"/>
        <v>NÃO</v>
      </c>
      <c r="E36" s="38" t="str">
        <f t="shared" si="3"/>
        <v>NÃO</v>
      </c>
      <c r="F36" s="75" t="str">
        <f t="shared" si="5"/>
        <v>NÃO</v>
      </c>
      <c r="G36" s="4">
        <f>Inscrição!R226</f>
        <v>0</v>
      </c>
      <c r="H36" s="39"/>
      <c r="I36" s="135" t="str">
        <f>Inscrição!BG226</f>
        <v>NÃO</v>
      </c>
      <c r="J36" s="14"/>
      <c r="K36" s="14"/>
      <c r="L36" s="14"/>
      <c r="M36" s="14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28"/>
      <c r="AA36" s="9"/>
      <c r="AB36" s="10"/>
      <c r="AC36" s="10"/>
      <c r="AD36" s="10"/>
      <c r="AE36" s="138"/>
      <c r="AF36" s="138"/>
      <c r="AG36" s="138"/>
      <c r="AH36" s="138"/>
      <c r="AI36" s="138"/>
      <c r="AJ36" s="138"/>
      <c r="AK36" s="108"/>
      <c r="AL36" s="108"/>
      <c r="AM36" s="108"/>
      <c r="AN36" s="115" t="str">
        <f t="shared" si="6"/>
        <v/>
      </c>
      <c r="AO36" s="11"/>
      <c r="AP36" s="11"/>
      <c r="AQ36" s="14">
        <f t="shared" si="7"/>
        <v>0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</v>
      </c>
      <c r="BD36" s="76">
        <f t="shared" si="12"/>
        <v>0</v>
      </c>
      <c r="BE36" s="76">
        <v>16</v>
      </c>
    </row>
    <row r="37" spans="1:57" x14ac:dyDescent="0.2">
      <c r="A37" s="35" t="str">
        <f t="shared" si="4"/>
        <v>NÃO</v>
      </c>
      <c r="B37" s="36" t="str">
        <f t="shared" si="0"/>
        <v>NÃO</v>
      </c>
      <c r="C37" s="37" t="str">
        <f t="shared" si="1"/>
        <v>NÃO</v>
      </c>
      <c r="D37" s="37" t="str">
        <f t="shared" si="2"/>
        <v>NÃO</v>
      </c>
      <c r="E37" s="38" t="str">
        <f t="shared" si="3"/>
        <v>NÃO</v>
      </c>
      <c r="F37" s="75" t="str">
        <f t="shared" si="5"/>
        <v>NÃO</v>
      </c>
      <c r="G37" s="4">
        <f>Inscrição!R227</f>
        <v>0</v>
      </c>
      <c r="H37" s="39"/>
      <c r="I37" s="135" t="str">
        <f>Inscrição!BG227</f>
        <v>NÃO</v>
      </c>
      <c r="J37" s="14"/>
      <c r="K37" s="14"/>
      <c r="L37" s="14"/>
      <c r="M37" s="14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28"/>
      <c r="AA37" s="9"/>
      <c r="AB37" s="10"/>
      <c r="AC37" s="10"/>
      <c r="AD37" s="10"/>
      <c r="AE37" s="138"/>
      <c r="AF37" s="138"/>
      <c r="AG37" s="138"/>
      <c r="AH37" s="138"/>
      <c r="AI37" s="138"/>
      <c r="AJ37" s="138"/>
      <c r="AK37" s="108"/>
      <c r="AL37" s="108"/>
      <c r="AM37" s="108"/>
      <c r="AN37" s="115" t="str">
        <f t="shared" si="6"/>
        <v/>
      </c>
      <c r="AO37" s="11"/>
      <c r="AP37" s="11"/>
      <c r="AQ37" s="14">
        <f t="shared" si="7"/>
        <v>0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</v>
      </c>
      <c r="BD37" s="76">
        <f t="shared" si="12"/>
        <v>0</v>
      </c>
      <c r="BE37" s="76">
        <v>16</v>
      </c>
    </row>
    <row r="38" spans="1:57" x14ac:dyDescent="0.2">
      <c r="A38" s="35" t="str">
        <f t="shared" si="4"/>
        <v>NÃO</v>
      </c>
      <c r="B38" s="36" t="str">
        <f t="shared" si="0"/>
        <v>NÃO</v>
      </c>
      <c r="C38" s="37" t="str">
        <f t="shared" si="1"/>
        <v>NÃO</v>
      </c>
      <c r="D38" s="37" t="str">
        <f t="shared" si="2"/>
        <v>NÃO</v>
      </c>
      <c r="E38" s="38" t="str">
        <f t="shared" si="3"/>
        <v>NÃO</v>
      </c>
      <c r="F38" s="75" t="str">
        <f t="shared" si="5"/>
        <v>NÃO</v>
      </c>
      <c r="G38" s="4">
        <f>Inscrição!R228</f>
        <v>0</v>
      </c>
      <c r="H38" s="39"/>
      <c r="I38" s="135" t="str">
        <f>Inscrição!BG228</f>
        <v>NÃO</v>
      </c>
      <c r="J38" s="14"/>
      <c r="K38" s="14"/>
      <c r="L38" s="14"/>
      <c r="M38" s="14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28"/>
      <c r="AA38" s="9"/>
      <c r="AB38" s="10"/>
      <c r="AC38" s="10"/>
      <c r="AD38" s="10"/>
      <c r="AE38" s="138"/>
      <c r="AF38" s="138"/>
      <c r="AG38" s="138"/>
      <c r="AH38" s="138"/>
      <c r="AI38" s="138"/>
      <c r="AJ38" s="138"/>
      <c r="AK38" s="108"/>
      <c r="AL38" s="108"/>
      <c r="AM38" s="108"/>
      <c r="AN38" s="115" t="str">
        <f t="shared" si="6"/>
        <v/>
      </c>
      <c r="AO38" s="11"/>
      <c r="AP38" s="11"/>
      <c r="AQ38" s="14">
        <f t="shared" si="7"/>
        <v>0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NÃO</v>
      </c>
      <c r="B39" s="36" t="str">
        <f t="shared" si="0"/>
        <v>NÃO</v>
      </c>
      <c r="C39" s="37" t="str">
        <f t="shared" si="1"/>
        <v>NÃO</v>
      </c>
      <c r="D39" s="37" t="str">
        <f t="shared" si="2"/>
        <v>NÃO</v>
      </c>
      <c r="E39" s="38" t="str">
        <f t="shared" si="3"/>
        <v>NÃO</v>
      </c>
      <c r="F39" s="75" t="str">
        <f t="shared" si="5"/>
        <v>NÃO</v>
      </c>
      <c r="G39" s="4">
        <f>Inscrição!R229</f>
        <v>0</v>
      </c>
      <c r="H39" s="39"/>
      <c r="I39" s="135" t="str">
        <f>Inscrição!BG229</f>
        <v>NÃO</v>
      </c>
      <c r="J39" s="14"/>
      <c r="K39" s="14"/>
      <c r="L39" s="14"/>
      <c r="M39" s="14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8"/>
      <c r="AA39" s="9"/>
      <c r="AB39" s="10"/>
      <c r="AC39" s="10"/>
      <c r="AD39" s="10"/>
      <c r="AE39" s="138"/>
      <c r="AF39" s="138"/>
      <c r="AG39" s="138"/>
      <c r="AH39" s="138"/>
      <c r="AI39" s="138"/>
      <c r="AJ39" s="138"/>
      <c r="AK39" s="108"/>
      <c r="AL39" s="108"/>
      <c r="AM39" s="108"/>
      <c r="AN39" s="115" t="str">
        <f t="shared" si="6"/>
        <v/>
      </c>
      <c r="AO39" s="11"/>
      <c r="AP39" s="11"/>
      <c r="AQ39" s="14">
        <f t="shared" si="7"/>
        <v>0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</v>
      </c>
      <c r="BD39" s="76">
        <f t="shared" si="12"/>
        <v>0</v>
      </c>
      <c r="BE39" s="76">
        <v>16</v>
      </c>
    </row>
    <row r="40" spans="1:57" x14ac:dyDescent="0.2">
      <c r="A40" s="35" t="str">
        <f t="shared" si="4"/>
        <v>NÃO</v>
      </c>
      <c r="B40" s="36" t="str">
        <f t="shared" si="0"/>
        <v>NÃO</v>
      </c>
      <c r="C40" s="37" t="str">
        <f t="shared" si="1"/>
        <v>NÃO</v>
      </c>
      <c r="D40" s="37" t="str">
        <f t="shared" si="2"/>
        <v>NÃO</v>
      </c>
      <c r="E40" s="38" t="str">
        <f t="shared" si="3"/>
        <v>NÃO</v>
      </c>
      <c r="F40" s="75" t="str">
        <f t="shared" si="5"/>
        <v>NÃO</v>
      </c>
      <c r="G40" s="4">
        <f>Inscrição!R230</f>
        <v>0</v>
      </c>
      <c r="H40" s="39"/>
      <c r="I40" s="135" t="str">
        <f>Inscrição!BG230</f>
        <v>NÃO</v>
      </c>
      <c r="J40" s="14"/>
      <c r="K40" s="14"/>
      <c r="L40" s="14"/>
      <c r="M40" s="14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8"/>
      <c r="AA40" s="9"/>
      <c r="AB40" s="10"/>
      <c r="AC40" s="10"/>
      <c r="AD40" s="10"/>
      <c r="AE40" s="138"/>
      <c r="AF40" s="138"/>
      <c r="AG40" s="138"/>
      <c r="AH40" s="138"/>
      <c r="AI40" s="138"/>
      <c r="AJ40" s="138"/>
      <c r="AK40" s="108"/>
      <c r="AL40" s="108"/>
      <c r="AM40" s="108"/>
      <c r="AN40" s="115" t="str">
        <f t="shared" si="6"/>
        <v/>
      </c>
      <c r="AO40" s="11"/>
      <c r="AP40" s="11"/>
      <c r="AQ40" s="14">
        <f t="shared" si="7"/>
        <v>0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</v>
      </c>
      <c r="BD40" s="76">
        <f t="shared" si="12"/>
        <v>0</v>
      </c>
      <c r="BE40" s="76">
        <v>16</v>
      </c>
    </row>
    <row r="41" spans="1:57" x14ac:dyDescent="0.2">
      <c r="A41" s="35" t="str">
        <f t="shared" si="4"/>
        <v>NÃO</v>
      </c>
      <c r="B41" s="36" t="str">
        <f t="shared" si="0"/>
        <v>NÃO</v>
      </c>
      <c r="C41" s="37" t="str">
        <f t="shared" si="1"/>
        <v>NÃO</v>
      </c>
      <c r="D41" s="37" t="str">
        <f t="shared" si="2"/>
        <v>NÃO</v>
      </c>
      <c r="E41" s="38" t="str">
        <f t="shared" si="3"/>
        <v>NÃO</v>
      </c>
      <c r="F41" s="75" t="str">
        <f t="shared" si="5"/>
        <v>NÃO</v>
      </c>
      <c r="G41" s="4">
        <f>Inscrição!R231</f>
        <v>0</v>
      </c>
      <c r="H41" s="39"/>
      <c r="I41" s="135" t="str">
        <f>Inscrição!BG231</f>
        <v>NÃO</v>
      </c>
      <c r="J41" s="14"/>
      <c r="K41" s="14"/>
      <c r="L41" s="14"/>
      <c r="M41" s="14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28"/>
      <c r="AA41" s="9"/>
      <c r="AB41" s="10"/>
      <c r="AC41" s="10"/>
      <c r="AD41" s="10"/>
      <c r="AE41" s="138"/>
      <c r="AF41" s="138"/>
      <c r="AG41" s="138"/>
      <c r="AH41" s="138"/>
      <c r="AI41" s="138"/>
      <c r="AJ41" s="138"/>
      <c r="AK41" s="108"/>
      <c r="AL41" s="108"/>
      <c r="AM41" s="108"/>
      <c r="AN41" s="115" t="str">
        <f t="shared" si="6"/>
        <v/>
      </c>
      <c r="AO41" s="11"/>
      <c r="AP41" s="11"/>
      <c r="AQ41" s="14">
        <f t="shared" si="7"/>
        <v>0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0</v>
      </c>
      <c r="BD41" s="76">
        <f t="shared" si="12"/>
        <v>0</v>
      </c>
      <c r="BE41" s="76">
        <v>16</v>
      </c>
    </row>
    <row r="42" spans="1:57" x14ac:dyDescent="0.2">
      <c r="A42" s="35" t="str">
        <f t="shared" si="4"/>
        <v>NÃO</v>
      </c>
      <c r="B42" s="36" t="str">
        <f t="shared" si="0"/>
        <v>NÃO</v>
      </c>
      <c r="C42" s="37" t="str">
        <f t="shared" si="1"/>
        <v>NÃO</v>
      </c>
      <c r="D42" s="37" t="str">
        <f t="shared" si="2"/>
        <v>NÃO</v>
      </c>
      <c r="E42" s="38" t="str">
        <f t="shared" si="3"/>
        <v>NÃO</v>
      </c>
      <c r="F42" s="75" t="str">
        <f t="shared" si="5"/>
        <v>NÃO</v>
      </c>
      <c r="G42" s="4">
        <f>Inscrição!R232</f>
        <v>0</v>
      </c>
      <c r="H42" s="39"/>
      <c r="I42" s="135" t="str">
        <f>Inscrição!BG232</f>
        <v>NÃO</v>
      </c>
      <c r="J42" s="14"/>
      <c r="K42" s="14"/>
      <c r="L42" s="14"/>
      <c r="M42" s="14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28"/>
      <c r="AA42" s="9"/>
      <c r="AB42" s="10"/>
      <c r="AC42" s="10"/>
      <c r="AD42" s="10"/>
      <c r="AE42" s="138"/>
      <c r="AF42" s="138"/>
      <c r="AG42" s="138"/>
      <c r="AH42" s="138"/>
      <c r="AI42" s="138"/>
      <c r="AJ42" s="138"/>
      <c r="AK42" s="108"/>
      <c r="AL42" s="108"/>
      <c r="AM42" s="108"/>
      <c r="AN42" s="115" t="str">
        <f t="shared" si="6"/>
        <v/>
      </c>
      <c r="AO42" s="11"/>
      <c r="AP42" s="11"/>
      <c r="AQ42" s="14">
        <f t="shared" si="7"/>
        <v>0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</v>
      </c>
      <c r="BD42" s="76">
        <f t="shared" si="12"/>
        <v>0</v>
      </c>
      <c r="BE42" s="76">
        <v>16</v>
      </c>
    </row>
    <row r="43" spans="1:57" x14ac:dyDescent="0.2">
      <c r="A43" s="35" t="str">
        <f t="shared" si="4"/>
        <v>NÃO</v>
      </c>
      <c r="B43" s="36" t="str">
        <f t="shared" si="0"/>
        <v>NÃO</v>
      </c>
      <c r="C43" s="37" t="str">
        <f t="shared" si="1"/>
        <v>NÃO</v>
      </c>
      <c r="D43" s="37" t="str">
        <f t="shared" si="2"/>
        <v>NÃO</v>
      </c>
      <c r="E43" s="38" t="str">
        <f t="shared" si="3"/>
        <v>NÃO</v>
      </c>
      <c r="F43" s="75" t="str">
        <f t="shared" si="5"/>
        <v>NÃO</v>
      </c>
      <c r="G43" s="4">
        <f>Inscrição!R233</f>
        <v>0</v>
      </c>
      <c r="H43" s="39"/>
      <c r="I43" s="135" t="str">
        <f>Inscrição!BG233</f>
        <v>NÃO</v>
      </c>
      <c r="J43" s="14"/>
      <c r="K43" s="14"/>
      <c r="L43" s="14"/>
      <c r="M43" s="14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28"/>
      <c r="AA43" s="9"/>
      <c r="AB43" s="10"/>
      <c r="AC43" s="10"/>
      <c r="AD43" s="10"/>
      <c r="AE43" s="138"/>
      <c r="AF43" s="138"/>
      <c r="AG43" s="138"/>
      <c r="AH43" s="138"/>
      <c r="AI43" s="138"/>
      <c r="AJ43" s="138"/>
      <c r="AK43" s="108"/>
      <c r="AL43" s="108"/>
      <c r="AM43" s="108"/>
      <c r="AN43" s="115" t="str">
        <f t="shared" si="6"/>
        <v/>
      </c>
      <c r="AO43" s="11"/>
      <c r="AP43" s="11"/>
      <c r="AQ43" s="14">
        <f t="shared" si="7"/>
        <v>0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7" x14ac:dyDescent="0.2">
      <c r="A44" s="35" t="str">
        <f t="shared" si="4"/>
        <v>NÃO</v>
      </c>
      <c r="B44" s="36" t="str">
        <f t="shared" si="0"/>
        <v>NÃO</v>
      </c>
      <c r="C44" s="37" t="str">
        <f t="shared" si="1"/>
        <v>NÃO</v>
      </c>
      <c r="D44" s="37" t="str">
        <f t="shared" si="2"/>
        <v>NÃO</v>
      </c>
      <c r="E44" s="38" t="str">
        <f t="shared" si="3"/>
        <v>NÃO</v>
      </c>
      <c r="F44" s="75" t="str">
        <f t="shared" si="5"/>
        <v>NÃO</v>
      </c>
      <c r="G44" s="4">
        <f>Inscrição!R234</f>
        <v>0</v>
      </c>
      <c r="H44" s="39"/>
      <c r="I44" s="135" t="str">
        <f>Inscrição!BG234</f>
        <v>NÃO</v>
      </c>
      <c r="J44" s="14"/>
      <c r="K44" s="14"/>
      <c r="L44" s="14"/>
      <c r="M44" s="14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28"/>
      <c r="AA44" s="9"/>
      <c r="AB44" s="10"/>
      <c r="AC44" s="10"/>
      <c r="AD44" s="10"/>
      <c r="AE44" s="138"/>
      <c r="AF44" s="138"/>
      <c r="AG44" s="138"/>
      <c r="AH44" s="138"/>
      <c r="AI44" s="138"/>
      <c r="AJ44" s="138"/>
      <c r="AK44" s="108"/>
      <c r="AL44" s="108"/>
      <c r="AM44" s="108"/>
      <c r="AN44" s="115" t="str">
        <f t="shared" si="6"/>
        <v/>
      </c>
      <c r="AO44" s="11"/>
      <c r="AP44" s="11"/>
      <c r="AQ44" s="14">
        <f t="shared" si="7"/>
        <v>0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0</v>
      </c>
      <c r="BD44" s="76">
        <f t="shared" si="12"/>
        <v>0</v>
      </c>
      <c r="BE44" s="76">
        <v>16</v>
      </c>
    </row>
    <row r="45" spans="1:57" s="57" customFormat="1" x14ac:dyDescent="0.2">
      <c r="A45" s="35" t="str">
        <f t="shared" si="4"/>
        <v>NÃO</v>
      </c>
      <c r="B45" s="36" t="str">
        <f t="shared" si="0"/>
        <v>NÃO</v>
      </c>
      <c r="C45" s="37" t="str">
        <f t="shared" si="1"/>
        <v>NÃO</v>
      </c>
      <c r="D45" s="37" t="str">
        <f t="shared" si="2"/>
        <v>NÃO</v>
      </c>
      <c r="E45" s="38" t="str">
        <f t="shared" si="3"/>
        <v>NÃO</v>
      </c>
      <c r="F45" s="75" t="str">
        <f t="shared" si="5"/>
        <v>NÃO</v>
      </c>
      <c r="G45" s="4">
        <f>Inscrição!R235</f>
        <v>0</v>
      </c>
      <c r="H45" s="39"/>
      <c r="I45" s="135" t="str">
        <f>Inscrição!BG235</f>
        <v>NÃO</v>
      </c>
      <c r="J45" s="14"/>
      <c r="K45" s="14"/>
      <c r="L45" s="14"/>
      <c r="M45" s="14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28"/>
      <c r="AA45" s="9"/>
      <c r="AB45" s="10"/>
      <c r="AC45" s="10"/>
      <c r="AD45" s="10"/>
      <c r="AE45" s="138"/>
      <c r="AF45" s="138"/>
      <c r="AG45" s="138"/>
      <c r="AH45" s="138"/>
      <c r="AI45" s="138"/>
      <c r="AJ45" s="138"/>
      <c r="AK45" s="108"/>
      <c r="AL45" s="108"/>
      <c r="AM45" s="108"/>
      <c r="AN45" s="115" t="str">
        <f t="shared" si="6"/>
        <v/>
      </c>
      <c r="AO45" s="11"/>
      <c r="AP45" s="11"/>
      <c r="AQ45" s="14">
        <f t="shared" si="7"/>
        <v>0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0</v>
      </c>
      <c r="BD45" s="76">
        <f t="shared" si="12"/>
        <v>0</v>
      </c>
      <c r="BE45" s="76">
        <v>16</v>
      </c>
    </row>
    <row r="46" spans="1:57" x14ac:dyDescent="0.2">
      <c r="A46" s="35" t="str">
        <f t="shared" si="4"/>
        <v>NÃO</v>
      </c>
      <c r="B46" s="36" t="str">
        <f t="shared" si="0"/>
        <v>NÃO</v>
      </c>
      <c r="C46" s="37" t="str">
        <f t="shared" si="1"/>
        <v>NÃO</v>
      </c>
      <c r="D46" s="37" t="str">
        <f t="shared" si="2"/>
        <v>NÃO</v>
      </c>
      <c r="E46" s="38" t="str">
        <f t="shared" si="3"/>
        <v>NÃO</v>
      </c>
      <c r="F46" s="75" t="str">
        <f t="shared" si="5"/>
        <v>NÃO</v>
      </c>
      <c r="G46" s="4">
        <f>Inscrição!R236</f>
        <v>0</v>
      </c>
      <c r="H46" s="39"/>
      <c r="I46" s="135" t="str">
        <f>Inscrição!BG236</f>
        <v>NÃO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28"/>
      <c r="AA46" s="9"/>
      <c r="AB46" s="10"/>
      <c r="AC46" s="10"/>
      <c r="AD46" s="10"/>
      <c r="AE46" s="138"/>
      <c r="AF46" s="138"/>
      <c r="AG46" s="138"/>
      <c r="AH46" s="138"/>
      <c r="AI46" s="138"/>
      <c r="AJ46" s="138"/>
      <c r="AK46" s="108"/>
      <c r="AL46" s="108"/>
      <c r="AM46" s="108"/>
      <c r="AN46" s="115" t="str">
        <f t="shared" si="6"/>
        <v/>
      </c>
      <c r="AO46" s="11"/>
      <c r="AP46" s="11"/>
      <c r="AQ46" s="14">
        <f t="shared" si="7"/>
        <v>0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</v>
      </c>
      <c r="BD46" s="76">
        <f t="shared" si="12"/>
        <v>0</v>
      </c>
      <c r="BE46" s="76">
        <v>16</v>
      </c>
    </row>
    <row r="47" spans="1:57" x14ac:dyDescent="0.2">
      <c r="A47" s="35" t="str">
        <f t="shared" si="4"/>
        <v>NÃO</v>
      </c>
      <c r="B47" s="36" t="str">
        <f t="shared" si="0"/>
        <v>NÃO</v>
      </c>
      <c r="C47" s="37" t="str">
        <f t="shared" si="1"/>
        <v>NÃO</v>
      </c>
      <c r="D47" s="37" t="str">
        <f t="shared" si="2"/>
        <v>NÃO</v>
      </c>
      <c r="E47" s="38" t="str">
        <f t="shared" si="3"/>
        <v>NÃO</v>
      </c>
      <c r="F47" s="75" t="str">
        <f t="shared" si="5"/>
        <v>NÃO</v>
      </c>
      <c r="G47" s="4">
        <f>Inscrição!R237</f>
        <v>0</v>
      </c>
      <c r="H47" s="39"/>
      <c r="I47" s="135" t="str">
        <f>Inscrição!BG237</f>
        <v>NÃO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28"/>
      <c r="AA47" s="9"/>
      <c r="AB47" s="10"/>
      <c r="AC47" s="10"/>
      <c r="AD47" s="10"/>
      <c r="AE47" s="138"/>
      <c r="AF47" s="138"/>
      <c r="AG47" s="138"/>
      <c r="AH47" s="138"/>
      <c r="AI47" s="138"/>
      <c r="AJ47" s="138"/>
      <c r="AK47" s="108"/>
      <c r="AL47" s="108"/>
      <c r="AM47" s="108"/>
      <c r="AN47" s="115" t="str">
        <f t="shared" si="6"/>
        <v/>
      </c>
      <c r="AO47" s="11"/>
      <c r="AP47" s="11"/>
      <c r="AQ47" s="14">
        <f t="shared" si="7"/>
        <v>0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0</v>
      </c>
      <c r="BD47" s="76">
        <f t="shared" si="12"/>
        <v>0</v>
      </c>
      <c r="BE47" s="76">
        <v>16</v>
      </c>
    </row>
    <row r="48" spans="1:57" s="42" customFormat="1" x14ac:dyDescent="0.2">
      <c r="A48" s="35" t="str">
        <f t="shared" si="4"/>
        <v>NÃO</v>
      </c>
      <c r="B48" s="36" t="str">
        <f t="shared" si="0"/>
        <v>NÃO</v>
      </c>
      <c r="C48" s="37" t="str">
        <f t="shared" si="1"/>
        <v>NÃO</v>
      </c>
      <c r="D48" s="37" t="str">
        <f t="shared" si="2"/>
        <v>NÃO</v>
      </c>
      <c r="E48" s="38" t="str">
        <f t="shared" si="3"/>
        <v>NÃO</v>
      </c>
      <c r="F48" s="75" t="str">
        <f t="shared" si="5"/>
        <v>NÃO</v>
      </c>
      <c r="G48" s="4">
        <f>Inscrição!R238</f>
        <v>0</v>
      </c>
      <c r="H48" s="39"/>
      <c r="I48" s="135" t="str">
        <f>Inscrição!BG238</f>
        <v>NÃO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28"/>
      <c r="AA48" s="9"/>
      <c r="AB48" s="10"/>
      <c r="AC48" s="10"/>
      <c r="AD48" s="10"/>
      <c r="AE48" s="138"/>
      <c r="AF48" s="138"/>
      <c r="AG48" s="138"/>
      <c r="AH48" s="138"/>
      <c r="AI48" s="138"/>
      <c r="AJ48" s="138"/>
      <c r="AK48" s="108"/>
      <c r="AL48" s="108"/>
      <c r="AM48" s="108"/>
      <c r="AN48" s="115" t="str">
        <f t="shared" si="6"/>
        <v/>
      </c>
      <c r="AO48" s="11"/>
      <c r="AP48" s="11"/>
      <c r="AQ48" s="14">
        <f t="shared" si="7"/>
        <v>0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</v>
      </c>
      <c r="BD48" s="76">
        <f t="shared" si="12"/>
        <v>0</v>
      </c>
      <c r="BE48" s="76">
        <v>16</v>
      </c>
    </row>
    <row r="49" spans="1:57" x14ac:dyDescent="0.2">
      <c r="A49" s="35" t="str">
        <f t="shared" si="4"/>
        <v>NÃO</v>
      </c>
      <c r="B49" s="36" t="str">
        <f t="shared" si="0"/>
        <v>NÃO</v>
      </c>
      <c r="C49" s="37" t="str">
        <f t="shared" si="1"/>
        <v>NÃO</v>
      </c>
      <c r="D49" s="37" t="str">
        <f t="shared" si="2"/>
        <v>NÃO</v>
      </c>
      <c r="E49" s="38" t="str">
        <f t="shared" si="3"/>
        <v>NÃO</v>
      </c>
      <c r="F49" s="75" t="str">
        <f t="shared" si="5"/>
        <v>NÃO</v>
      </c>
      <c r="G49" s="4">
        <f>Inscrição!R239</f>
        <v>0</v>
      </c>
      <c r="H49" s="39"/>
      <c r="I49" s="135" t="str">
        <f>Inscrição!BG239</f>
        <v>NÃO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28"/>
      <c r="AA49" s="9"/>
      <c r="AB49" s="10"/>
      <c r="AC49" s="10"/>
      <c r="AD49" s="10"/>
      <c r="AE49" s="138"/>
      <c r="AF49" s="138"/>
      <c r="AG49" s="138"/>
      <c r="AH49" s="138"/>
      <c r="AI49" s="138"/>
      <c r="AJ49" s="138"/>
      <c r="AK49" s="108"/>
      <c r="AL49" s="108"/>
      <c r="AM49" s="108"/>
      <c r="AN49" s="115" t="str">
        <f t="shared" si="6"/>
        <v/>
      </c>
      <c r="AO49" s="11"/>
      <c r="AP49" s="11"/>
      <c r="AQ49" s="14">
        <f t="shared" si="7"/>
        <v>0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</v>
      </c>
      <c r="BD49" s="76">
        <f t="shared" si="12"/>
        <v>0</v>
      </c>
      <c r="BE49" s="76">
        <v>16</v>
      </c>
    </row>
    <row r="50" spans="1:57" x14ac:dyDescent="0.2">
      <c r="A50" s="35" t="str">
        <f t="shared" si="4"/>
        <v>NÃO</v>
      </c>
      <c r="B50" s="36" t="str">
        <f t="shared" si="0"/>
        <v>NÃO</v>
      </c>
      <c r="C50" s="37" t="str">
        <f t="shared" si="1"/>
        <v>NÃO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>
        <f>Inscrição!R240</f>
        <v>0</v>
      </c>
      <c r="H50" s="39"/>
      <c r="I50" s="135" t="str">
        <f>Inscrição!BG240</f>
        <v>NÃO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28"/>
      <c r="AA50" s="9"/>
      <c r="AB50" s="10"/>
      <c r="AC50" s="10"/>
      <c r="AD50" s="10"/>
      <c r="AE50" s="138"/>
      <c r="AF50" s="138"/>
      <c r="AG50" s="138"/>
      <c r="AH50" s="138"/>
      <c r="AI50" s="138"/>
      <c r="AJ50" s="138"/>
      <c r="AK50" s="108"/>
      <c r="AL50" s="108"/>
      <c r="AM50" s="108"/>
      <c r="AN50" s="115" t="str">
        <f t="shared" si="6"/>
        <v/>
      </c>
      <c r="AO50" s="11"/>
      <c r="AP50" s="11"/>
      <c r="AQ50" s="14">
        <f t="shared" si="7"/>
        <v>0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NÃO</v>
      </c>
      <c r="B51" s="36" t="str">
        <f t="shared" si="0"/>
        <v>NÃO</v>
      </c>
      <c r="C51" s="37" t="str">
        <f t="shared" si="1"/>
        <v>NÃO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>
        <f>Inscrição!R241</f>
        <v>0</v>
      </c>
      <c r="H51" s="39"/>
      <c r="I51" s="135" t="str">
        <f>Inscrição!BG241</f>
        <v>NÃO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28"/>
      <c r="AA51" s="9"/>
      <c r="AB51" s="10"/>
      <c r="AC51" s="10"/>
      <c r="AD51" s="10"/>
      <c r="AE51" s="138"/>
      <c r="AF51" s="138"/>
      <c r="AG51" s="138"/>
      <c r="AH51" s="138"/>
      <c r="AI51" s="138"/>
      <c r="AJ51" s="138"/>
      <c r="AK51" s="108"/>
      <c r="AL51" s="108"/>
      <c r="AM51" s="108"/>
      <c r="AN51" s="115" t="str">
        <f t="shared" si="6"/>
        <v/>
      </c>
      <c r="AO51" s="11"/>
      <c r="AP51" s="11"/>
      <c r="AQ51" s="14">
        <f t="shared" si="7"/>
        <v>0</v>
      </c>
      <c r="AR51" s="55" t="str">
        <f t="shared" si="8"/>
        <v>NÃO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NÃO</v>
      </c>
      <c r="B52" s="36" t="str">
        <f t="shared" si="0"/>
        <v>NÃO</v>
      </c>
      <c r="C52" s="37" t="str">
        <f t="shared" si="1"/>
        <v>NÃO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>
        <f>Inscrição!R242</f>
        <v>0</v>
      </c>
      <c r="H52" s="39"/>
      <c r="I52" s="135" t="str">
        <f>Inscrição!BG242</f>
        <v>NÃO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28"/>
      <c r="AA52" s="9"/>
      <c r="AB52" s="10"/>
      <c r="AC52" s="10"/>
      <c r="AD52" s="10"/>
      <c r="AE52" s="138"/>
      <c r="AF52" s="138"/>
      <c r="AG52" s="138"/>
      <c r="AH52" s="138"/>
      <c r="AI52" s="138"/>
      <c r="AJ52" s="138"/>
      <c r="AK52" s="108"/>
      <c r="AL52" s="108"/>
      <c r="AM52" s="108"/>
      <c r="AN52" s="115" t="str">
        <f t="shared" si="6"/>
        <v/>
      </c>
      <c r="AO52" s="11"/>
      <c r="AP52" s="11"/>
      <c r="AQ52" s="14">
        <f t="shared" si="7"/>
        <v>0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Inscrição!R243</f>
        <v>0</v>
      </c>
      <c r="H53" s="39"/>
      <c r="I53" s="135" t="str">
        <f>Inscrição!BG243</f>
        <v>NÃO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138"/>
      <c r="AG53" s="138"/>
      <c r="AH53" s="138"/>
      <c r="AI53" s="138"/>
      <c r="AJ53" s="138"/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Inscrição!R244</f>
        <v>0</v>
      </c>
      <c r="H54" s="39"/>
      <c r="I54" s="135" t="str">
        <f>Inscrição!BG244</f>
        <v>NÃO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138"/>
      <c r="AG54" s="138"/>
      <c r="AH54" s="138"/>
      <c r="AI54" s="138"/>
      <c r="AJ54" s="138"/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0</v>
      </c>
      <c r="B55" s="41">
        <f t="shared" si="13"/>
        <v>0</v>
      </c>
      <c r="C55" s="41">
        <f t="shared" si="13"/>
        <v>0</v>
      </c>
      <c r="D55" s="41">
        <f t="shared" si="13"/>
        <v>0</v>
      </c>
      <c r="E55" s="41">
        <f t="shared" si="13"/>
        <v>0</v>
      </c>
      <c r="F55" s="41">
        <f t="shared" si="13"/>
        <v>0</v>
      </c>
      <c r="G55" s="5" t="s">
        <v>54</v>
      </c>
      <c r="H55" s="53">
        <f>J72</f>
        <v>0</v>
      </c>
      <c r="I55" s="53"/>
      <c r="J55" s="58">
        <f>COUNTIF(J30:J54,"SIM")</f>
        <v>0</v>
      </c>
      <c r="K55" s="58">
        <f t="shared" ref="K55:Y55" si="14">COUNTIF(K30:K54,"SIM")</f>
        <v>0</v>
      </c>
      <c r="L55" s="58">
        <f t="shared" si="14"/>
        <v>0</v>
      </c>
      <c r="M55" s="58">
        <f t="shared" si="14"/>
        <v>0</v>
      </c>
      <c r="N55" s="58">
        <f t="shared" si="14"/>
        <v>0</v>
      </c>
      <c r="O55" s="58">
        <f t="shared" si="14"/>
        <v>0</v>
      </c>
      <c r="P55" s="58">
        <f t="shared" si="14"/>
        <v>0</v>
      </c>
      <c r="Q55" s="58">
        <f t="shared" si="14"/>
        <v>0</v>
      </c>
      <c r="R55" s="58">
        <f t="shared" si="14"/>
        <v>0</v>
      </c>
      <c r="S55" s="58">
        <f t="shared" si="14"/>
        <v>0</v>
      </c>
      <c r="T55" s="58">
        <f t="shared" si="14"/>
        <v>0</v>
      </c>
      <c r="U55" s="58">
        <f t="shared" si="14"/>
        <v>0</v>
      </c>
      <c r="V55" s="58">
        <f t="shared" si="14"/>
        <v>0</v>
      </c>
      <c r="W55" s="58">
        <f t="shared" si="14"/>
        <v>0</v>
      </c>
      <c r="X55" s="58">
        <f t="shared" si="14"/>
        <v>0</v>
      </c>
      <c r="Y55" s="58">
        <f t="shared" si="14"/>
        <v>0</v>
      </c>
      <c r="Z55" s="59">
        <f t="shared" ref="Z55:AJ55" si="15">COUNTIF(Z30:Z54,"SIM")</f>
        <v>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0</v>
      </c>
      <c r="AI55" s="139">
        <f t="shared" si="15"/>
        <v>0</v>
      </c>
      <c r="AJ55" s="139">
        <f t="shared" si="15"/>
        <v>0</v>
      </c>
      <c r="AK55" s="109" t="str">
        <f>IFERROR(AVERAGE(AK30:AK54),"")</f>
        <v/>
      </c>
      <c r="AL55" s="109" t="str">
        <f t="shared" ref="AL55:AN55" si="16">IFERROR(AVERAGE(AL30:AL54),"")</f>
        <v/>
      </c>
      <c r="AM55" s="109" t="str">
        <f t="shared" si="16"/>
        <v/>
      </c>
      <c r="AN55" s="109" t="str">
        <f t="shared" si="16"/>
        <v/>
      </c>
      <c r="AO55" s="61">
        <f>SUM(AO30:AO54)</f>
        <v>0</v>
      </c>
      <c r="AP55" s="61"/>
      <c r="AQ55" s="54"/>
      <c r="AR55" s="55">
        <f>COUNTIF(AR30:AR54,"SIM")</f>
        <v>0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</v>
      </c>
    </row>
    <row r="56" spans="1:57" x14ac:dyDescent="0.2">
      <c r="H56" s="64"/>
      <c r="I56" s="64"/>
      <c r="AB56" s="66"/>
      <c r="AC56" s="66"/>
      <c r="AD56" s="66"/>
      <c r="AE56" s="66"/>
      <c r="AF56" s="66"/>
      <c r="AG56" s="66"/>
      <c r="AH56" s="66"/>
      <c r="AI56" s="66"/>
      <c r="AJ56" s="66"/>
      <c r="AR56" s="67"/>
      <c r="AS56" s="67"/>
      <c r="AT56" s="67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x14ac:dyDescent="0.2">
      <c r="H73" s="99"/>
      <c r="I73" s="99"/>
      <c r="AB73" s="99"/>
      <c r="AC73" s="99"/>
      <c r="AD73" s="99"/>
      <c r="AE73" s="99"/>
      <c r="AF73" s="99"/>
      <c r="AG73" s="99"/>
      <c r="AH73" s="99"/>
      <c r="AI73" s="99"/>
      <c r="AJ73" s="99"/>
      <c r="AR73" s="100"/>
      <c r="AS73" s="100"/>
      <c r="AT73" s="100"/>
      <c r="BH73" s="99"/>
    </row>
    <row r="74" spans="3:60" x14ac:dyDescent="0.2">
      <c r="H74" s="104"/>
      <c r="I74" s="104"/>
      <c r="AR74" s="100"/>
      <c r="AS74" s="100"/>
      <c r="AT74" s="100"/>
    </row>
    <row r="75" spans="3:60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415" priority="205" stopIfTrue="1" operator="equal">
      <formula>"NÃO"</formula>
    </cfRule>
    <cfRule type="cellIs" dxfId="414" priority="206" stopIfTrue="1" operator="equal">
      <formula>"SIM"</formula>
    </cfRule>
  </conditionalFormatting>
  <conditionalFormatting sqref="J30:Y54">
    <cfRule type="containsText" dxfId="413" priority="189" operator="containsText" text="NÃO">
      <formula>NOT(ISERROR(SEARCH("NÃO",J30)))</formula>
    </cfRule>
  </conditionalFormatting>
  <conditionalFormatting sqref="I30">
    <cfRule type="containsText" dxfId="412" priority="180" stopIfTrue="1" operator="containsText" text="SIM">
      <formula>NOT(ISERROR(SEARCH("SIM",I30)))</formula>
    </cfRule>
  </conditionalFormatting>
  <conditionalFormatting sqref="I31">
    <cfRule type="containsText" dxfId="411" priority="177" stopIfTrue="1" operator="containsText" text="SIM">
      <formula>NOT(ISERROR(SEARCH("SIM",I31)))</formula>
    </cfRule>
  </conditionalFormatting>
  <conditionalFormatting sqref="I32">
    <cfRule type="containsText" dxfId="410" priority="176" stopIfTrue="1" operator="containsText" text="SIM">
      <formula>NOT(ISERROR(SEARCH("SIM",I32)))</formula>
    </cfRule>
  </conditionalFormatting>
  <conditionalFormatting sqref="I33">
    <cfRule type="containsText" dxfId="409" priority="175" stopIfTrue="1" operator="containsText" text="SIM">
      <formula>NOT(ISERROR(SEARCH("SIM",I33)))</formula>
    </cfRule>
  </conditionalFormatting>
  <conditionalFormatting sqref="I34">
    <cfRule type="containsText" dxfId="408" priority="174" stopIfTrue="1" operator="containsText" text="SIM">
      <formula>NOT(ISERROR(SEARCH("SIM",I34)))</formula>
    </cfRule>
  </conditionalFormatting>
  <conditionalFormatting sqref="I35">
    <cfRule type="containsText" dxfId="407" priority="173" stopIfTrue="1" operator="containsText" text="SIM">
      <formula>NOT(ISERROR(SEARCH("SIM",I35)))</formula>
    </cfRule>
  </conditionalFormatting>
  <conditionalFormatting sqref="I36">
    <cfRule type="containsText" dxfId="406" priority="172" stopIfTrue="1" operator="containsText" text="SIM">
      <formula>NOT(ISERROR(SEARCH("SIM",I36)))</formula>
    </cfRule>
  </conditionalFormatting>
  <conditionalFormatting sqref="I37">
    <cfRule type="containsText" dxfId="405" priority="171" stopIfTrue="1" operator="containsText" text="SIM">
      <formula>NOT(ISERROR(SEARCH("SIM",I37)))</formula>
    </cfRule>
  </conditionalFormatting>
  <conditionalFormatting sqref="I38">
    <cfRule type="containsText" dxfId="404" priority="170" stopIfTrue="1" operator="containsText" text="SIM">
      <formula>NOT(ISERROR(SEARCH("SIM",I38)))</formula>
    </cfRule>
  </conditionalFormatting>
  <conditionalFormatting sqref="I39">
    <cfRule type="containsText" dxfId="403" priority="169" stopIfTrue="1" operator="containsText" text="SIM">
      <formula>NOT(ISERROR(SEARCH("SIM",I39)))</formula>
    </cfRule>
  </conditionalFormatting>
  <conditionalFormatting sqref="I40">
    <cfRule type="containsText" dxfId="402" priority="168" stopIfTrue="1" operator="containsText" text="SIM">
      <formula>NOT(ISERROR(SEARCH("SIM",I40)))</formula>
    </cfRule>
  </conditionalFormatting>
  <conditionalFormatting sqref="I41">
    <cfRule type="containsText" dxfId="401" priority="167" stopIfTrue="1" operator="containsText" text="SIM">
      <formula>NOT(ISERROR(SEARCH("SIM",I41)))</formula>
    </cfRule>
  </conditionalFormatting>
  <conditionalFormatting sqref="I42">
    <cfRule type="containsText" dxfId="400" priority="166" stopIfTrue="1" operator="containsText" text="SIM">
      <formula>NOT(ISERROR(SEARCH("SIM",I42)))</formula>
    </cfRule>
  </conditionalFormatting>
  <conditionalFormatting sqref="I43">
    <cfRule type="containsText" dxfId="399" priority="165" stopIfTrue="1" operator="containsText" text="SIM">
      <formula>NOT(ISERROR(SEARCH("SIM",I43)))</formula>
    </cfRule>
  </conditionalFormatting>
  <conditionalFormatting sqref="I44">
    <cfRule type="containsText" dxfId="398" priority="164" stopIfTrue="1" operator="containsText" text="SIM">
      <formula>NOT(ISERROR(SEARCH("SIM",I44)))</formula>
    </cfRule>
  </conditionalFormatting>
  <conditionalFormatting sqref="I45">
    <cfRule type="containsText" dxfId="397" priority="163" stopIfTrue="1" operator="containsText" text="SIM">
      <formula>NOT(ISERROR(SEARCH("SIM",I45)))</formula>
    </cfRule>
  </conditionalFormatting>
  <conditionalFormatting sqref="I46">
    <cfRule type="containsText" dxfId="396" priority="162" stopIfTrue="1" operator="containsText" text="SIM">
      <formula>NOT(ISERROR(SEARCH("SIM",I46)))</formula>
    </cfRule>
  </conditionalFormatting>
  <conditionalFormatting sqref="I47">
    <cfRule type="containsText" dxfId="395" priority="161" stopIfTrue="1" operator="containsText" text="SIM">
      <formula>NOT(ISERROR(SEARCH("SIM",I47)))</formula>
    </cfRule>
  </conditionalFormatting>
  <conditionalFormatting sqref="I48">
    <cfRule type="containsText" dxfId="394" priority="160" stopIfTrue="1" operator="containsText" text="SIM">
      <formula>NOT(ISERROR(SEARCH("SIM",I48)))</formula>
    </cfRule>
  </conditionalFormatting>
  <conditionalFormatting sqref="I49">
    <cfRule type="containsText" dxfId="393" priority="159" stopIfTrue="1" operator="containsText" text="SIM">
      <formula>NOT(ISERROR(SEARCH("SIM",I49)))</formula>
    </cfRule>
  </conditionalFormatting>
  <conditionalFormatting sqref="I50">
    <cfRule type="containsText" dxfId="392" priority="158" stopIfTrue="1" operator="containsText" text="SIM">
      <formula>NOT(ISERROR(SEARCH("SIM",I50)))</formula>
    </cfRule>
  </conditionalFormatting>
  <conditionalFormatting sqref="I51">
    <cfRule type="containsText" dxfId="391" priority="157" stopIfTrue="1" operator="containsText" text="SIM">
      <formula>NOT(ISERROR(SEARCH("SIM",I51)))</formula>
    </cfRule>
  </conditionalFormatting>
  <conditionalFormatting sqref="I52">
    <cfRule type="containsText" dxfId="390" priority="156" stopIfTrue="1" operator="containsText" text="SIM">
      <formula>NOT(ISERROR(SEARCH("SIM",I52)))</formula>
    </cfRule>
  </conditionalFormatting>
  <conditionalFormatting sqref="I53">
    <cfRule type="containsText" dxfId="389" priority="155" stopIfTrue="1" operator="containsText" text="SIM">
      <formula>NOT(ISERROR(SEARCH("SIM",I53)))</formula>
    </cfRule>
  </conditionalFormatting>
  <conditionalFormatting sqref="I54">
    <cfRule type="containsText" dxfId="388" priority="154" stopIfTrue="1" operator="containsText" text="SIM">
      <formula>NOT(ISERROR(SEARCH("SIM",I54)))</formula>
    </cfRule>
  </conditionalFormatting>
  <conditionalFormatting sqref="A30:F54 H30:H54">
    <cfRule type="expression" dxfId="387" priority="220" stopIfTrue="1">
      <formula>_xludf.sum($J$30:$Y$30)&gt;11</formula>
    </cfRule>
  </conditionalFormatting>
  <conditionalFormatting sqref="G30">
    <cfRule type="expression" dxfId="386" priority="73">
      <formula>E30="SIM"</formula>
    </cfRule>
    <cfRule type="expression" dxfId="385" priority="74">
      <formula>C30="SIM"</formula>
    </cfRule>
    <cfRule type="expression" dxfId="384" priority="75">
      <formula>I30="SIM"</formula>
    </cfRule>
  </conditionalFormatting>
  <conditionalFormatting sqref="G31">
    <cfRule type="expression" dxfId="383" priority="70">
      <formula>E31="SIM"</formula>
    </cfRule>
    <cfRule type="expression" dxfId="382" priority="71">
      <formula>C31="SIM"</formula>
    </cfRule>
    <cfRule type="expression" dxfId="381" priority="72">
      <formula>I31="SIM"</formula>
    </cfRule>
  </conditionalFormatting>
  <conditionalFormatting sqref="G32">
    <cfRule type="expression" dxfId="380" priority="67">
      <formula>E32="SIM"</formula>
    </cfRule>
    <cfRule type="expression" dxfId="379" priority="68">
      <formula>C32="SIM"</formula>
    </cfRule>
    <cfRule type="expression" dxfId="378" priority="69">
      <formula>I32="SIM"</formula>
    </cfRule>
  </conditionalFormatting>
  <conditionalFormatting sqref="G33">
    <cfRule type="expression" dxfId="377" priority="64">
      <formula>E33="SIM"</formula>
    </cfRule>
    <cfRule type="expression" dxfId="376" priority="65">
      <formula>C33="SIM"</formula>
    </cfRule>
    <cfRule type="expression" dxfId="375" priority="66">
      <formula>I33="SIM"</formula>
    </cfRule>
  </conditionalFormatting>
  <conditionalFormatting sqref="G34">
    <cfRule type="expression" dxfId="374" priority="61">
      <formula>E34="SIM"</formula>
    </cfRule>
    <cfRule type="expression" dxfId="373" priority="62">
      <formula>C34="SIM"</formula>
    </cfRule>
    <cfRule type="expression" dxfId="372" priority="63">
      <formula>I34="SIM"</formula>
    </cfRule>
  </conditionalFormatting>
  <conditionalFormatting sqref="G35">
    <cfRule type="expression" dxfId="371" priority="58">
      <formula>E35="SIM"</formula>
    </cfRule>
    <cfRule type="expression" dxfId="370" priority="59">
      <formula>C35="SIM"</formula>
    </cfRule>
    <cfRule type="expression" dxfId="369" priority="60">
      <formula>I35="SIM"</formula>
    </cfRule>
  </conditionalFormatting>
  <conditionalFormatting sqref="G36">
    <cfRule type="expression" dxfId="368" priority="55">
      <formula>E36="SIM"</formula>
    </cfRule>
    <cfRule type="expression" dxfId="367" priority="56">
      <formula>C36="SIM"</formula>
    </cfRule>
    <cfRule type="expression" dxfId="366" priority="57">
      <formula>I36="SIM"</formula>
    </cfRule>
  </conditionalFormatting>
  <conditionalFormatting sqref="G37">
    <cfRule type="expression" dxfId="365" priority="52">
      <formula>E37="SIM"</formula>
    </cfRule>
    <cfRule type="expression" dxfId="364" priority="53">
      <formula>C37="SIM"</formula>
    </cfRule>
    <cfRule type="expression" dxfId="363" priority="54">
      <formula>I37="SIM"</formula>
    </cfRule>
  </conditionalFormatting>
  <conditionalFormatting sqref="G38">
    <cfRule type="expression" dxfId="362" priority="49">
      <formula>E38="SIM"</formula>
    </cfRule>
    <cfRule type="expression" dxfId="361" priority="50">
      <formula>C38="SIM"</formula>
    </cfRule>
    <cfRule type="expression" dxfId="360" priority="51">
      <formula>I38="SIM"</formula>
    </cfRule>
  </conditionalFormatting>
  <conditionalFormatting sqref="G39">
    <cfRule type="expression" dxfId="359" priority="46">
      <formula>E39="SIM"</formula>
    </cfRule>
    <cfRule type="expression" dxfId="358" priority="47">
      <formula>C39="SIM"</formula>
    </cfRule>
    <cfRule type="expression" dxfId="357" priority="48">
      <formula>I39="SIM"</formula>
    </cfRule>
  </conditionalFormatting>
  <conditionalFormatting sqref="G40">
    <cfRule type="expression" dxfId="356" priority="43">
      <formula>E40="SIM"</formula>
    </cfRule>
    <cfRule type="expression" dxfId="355" priority="44">
      <formula>C40="SIM"</formula>
    </cfRule>
    <cfRule type="expression" dxfId="354" priority="45">
      <formula>I40="SIM"</formula>
    </cfRule>
  </conditionalFormatting>
  <conditionalFormatting sqref="G41">
    <cfRule type="expression" dxfId="353" priority="40">
      <formula>E41="SIM"</formula>
    </cfRule>
    <cfRule type="expression" dxfId="352" priority="41">
      <formula>C41="SIM"</formula>
    </cfRule>
    <cfRule type="expression" dxfId="351" priority="42">
      <formula>I41="SIM"</formula>
    </cfRule>
  </conditionalFormatting>
  <conditionalFormatting sqref="G42">
    <cfRule type="expression" dxfId="350" priority="37">
      <formula>E42="SIM"</formula>
    </cfRule>
    <cfRule type="expression" dxfId="349" priority="38">
      <formula>C42="SIM"</formula>
    </cfRule>
    <cfRule type="expression" dxfId="348" priority="39">
      <formula>I42="SIM"</formula>
    </cfRule>
  </conditionalFormatting>
  <conditionalFormatting sqref="G43">
    <cfRule type="expression" dxfId="347" priority="34">
      <formula>E43="SIM"</formula>
    </cfRule>
    <cfRule type="expression" dxfId="346" priority="35">
      <formula>C43="SIM"</formula>
    </cfRule>
    <cfRule type="expression" dxfId="345" priority="36">
      <formula>I43="SIM"</formula>
    </cfRule>
  </conditionalFormatting>
  <conditionalFormatting sqref="G44">
    <cfRule type="expression" dxfId="344" priority="31">
      <formula>E44="SIM"</formula>
    </cfRule>
    <cfRule type="expression" dxfId="343" priority="32">
      <formula>C44="SIM"</formula>
    </cfRule>
    <cfRule type="expression" dxfId="342" priority="33">
      <formula>I44="SIM"</formula>
    </cfRule>
  </conditionalFormatting>
  <conditionalFormatting sqref="G45">
    <cfRule type="expression" dxfId="341" priority="28">
      <formula>E45="SIM"</formula>
    </cfRule>
    <cfRule type="expression" dxfId="340" priority="29">
      <formula>C45="SIM"</formula>
    </cfRule>
    <cfRule type="expression" dxfId="339" priority="30">
      <formula>I45="SIM"</formula>
    </cfRule>
  </conditionalFormatting>
  <conditionalFormatting sqref="G46">
    <cfRule type="expression" dxfId="338" priority="25">
      <formula>E46="SIM"</formula>
    </cfRule>
    <cfRule type="expression" dxfId="337" priority="26">
      <formula>C46="SIM"</formula>
    </cfRule>
    <cfRule type="expression" dxfId="336" priority="27">
      <formula>I46="SIM"</formula>
    </cfRule>
  </conditionalFormatting>
  <conditionalFormatting sqref="G47">
    <cfRule type="expression" dxfId="335" priority="22">
      <formula>E47="SIM"</formula>
    </cfRule>
    <cfRule type="expression" dxfId="334" priority="23">
      <formula>C47="SIM"</formula>
    </cfRule>
    <cfRule type="expression" dxfId="333" priority="24">
      <formula>I47="SIM"</formula>
    </cfRule>
  </conditionalFormatting>
  <conditionalFormatting sqref="G48">
    <cfRule type="expression" dxfId="332" priority="19">
      <formula>E48="SIM"</formula>
    </cfRule>
    <cfRule type="expression" dxfId="331" priority="20">
      <formula>C48="SIM"</formula>
    </cfRule>
    <cfRule type="expression" dxfId="330" priority="21">
      <formula>I48="SIM"</formula>
    </cfRule>
  </conditionalFormatting>
  <conditionalFormatting sqref="G49">
    <cfRule type="expression" dxfId="329" priority="16">
      <formula>E49="SIM"</formula>
    </cfRule>
    <cfRule type="expression" dxfId="328" priority="17">
      <formula>C49="SIM"</formula>
    </cfRule>
    <cfRule type="expression" dxfId="327" priority="18">
      <formula>I49="SIM"</formula>
    </cfRule>
  </conditionalFormatting>
  <conditionalFormatting sqref="G50">
    <cfRule type="expression" dxfId="326" priority="13">
      <formula>E50="SIM"</formula>
    </cfRule>
    <cfRule type="expression" dxfId="325" priority="14">
      <formula>C50="SIM"</formula>
    </cfRule>
    <cfRule type="expression" dxfId="324" priority="15">
      <formula>I50="SIM"</formula>
    </cfRule>
  </conditionalFormatting>
  <conditionalFormatting sqref="G51">
    <cfRule type="expression" dxfId="323" priority="10">
      <formula>E51="SIM"</formula>
    </cfRule>
    <cfRule type="expression" dxfId="322" priority="11">
      <formula>C51="SIM"</formula>
    </cfRule>
    <cfRule type="expression" dxfId="321" priority="12">
      <formula>I51="SIM"</formula>
    </cfRule>
  </conditionalFormatting>
  <conditionalFormatting sqref="G52">
    <cfRule type="expression" dxfId="320" priority="7">
      <formula>E52="SIM"</formula>
    </cfRule>
    <cfRule type="expression" dxfId="319" priority="8">
      <formula>C52="SIM"</formula>
    </cfRule>
    <cfRule type="expression" dxfId="318" priority="9">
      <formula>I52="SIM"</formula>
    </cfRule>
  </conditionalFormatting>
  <conditionalFormatting sqref="G53">
    <cfRule type="expression" dxfId="317" priority="4">
      <formula>E53="SIM"</formula>
    </cfRule>
    <cfRule type="expression" dxfId="316" priority="5">
      <formula>C53="SIM"</formula>
    </cfRule>
    <cfRule type="expression" dxfId="315" priority="6">
      <formula>I53="SIM"</formula>
    </cfRule>
  </conditionalFormatting>
  <conditionalFormatting sqref="G54">
    <cfRule type="expression" dxfId="314" priority="1">
      <formula>E54="SIM"</formula>
    </cfRule>
    <cfRule type="expression" dxfId="313" priority="2">
      <formula>C54="SIM"</formula>
    </cfRule>
    <cfRule type="expression" dxfId="312" priority="3">
      <formula>I54="SIM"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J30:AJ54 AO30:AO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" unlockedFormula="1"/>
  </ignoredError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BH83"/>
  <sheetViews>
    <sheetView showGridLines="0" topLeftCell="A16" zoomScale="73" zoomScaleNormal="73" zoomScaleSheetLayoutView="100" workbookViewId="0">
      <pane xSplit="9" ySplit="39" topLeftCell="J55" activePane="bottomRight" state="frozen"/>
      <selection activeCell="G31" sqref="G31"/>
      <selection pane="topRight" activeCell="G31" sqref="G31"/>
      <selection pane="bottomLeft" activeCell="G31" sqref="G31"/>
      <selection pane="bottomRight" activeCell="I19" sqref="I19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25" width="6.7109375" style="43" bestFit="1" customWidth="1"/>
    <col min="26" max="26" width="6.42578125" style="43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8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150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Inscrição!O246</f>
        <v>Terça e Quinta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3"/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3"/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68.2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366</v>
      </c>
      <c r="R27" s="117" t="s">
        <v>348</v>
      </c>
      <c r="S27" s="117" t="s">
        <v>349</v>
      </c>
      <c r="T27" s="117" t="s">
        <v>350</v>
      </c>
      <c r="U27" s="117" t="s">
        <v>351</v>
      </c>
      <c r="V27" s="117" t="s">
        <v>352</v>
      </c>
      <c r="W27" s="117" t="s">
        <v>353</v>
      </c>
      <c r="X27" s="117" t="s">
        <v>354</v>
      </c>
      <c r="Y27" s="117" t="s">
        <v>354</v>
      </c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6"/>
      <c r="K29" s="6"/>
      <c r="L29" s="6"/>
      <c r="M29" s="6"/>
      <c r="N29" s="6"/>
      <c r="O29" s="6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NÃO</v>
      </c>
      <c r="B30" s="36" t="str">
        <f t="shared" ref="B30:B54" si="0">IF(A30="SIM",IF(OR(J30="sim",K30="sim",L30="sim",M30="sim"),"SIM","NÃO"),"NÃO")</f>
        <v>NÃO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NÃO</v>
      </c>
      <c r="E30" s="38" t="str">
        <f t="shared" ref="E30:E54" si="3">IF(AND(C30="NÃO",BC30&gt;25%),"SIM","NÃO")</f>
        <v>NÃO</v>
      </c>
      <c r="F30" s="75" t="str">
        <f>D30</f>
        <v>NÃO</v>
      </c>
      <c r="G30" s="4">
        <f>Inscrição!R246</f>
        <v>0</v>
      </c>
      <c r="H30" s="39"/>
      <c r="I30" s="135" t="str">
        <f>Inscrição!BG246</f>
        <v>NÃO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28"/>
      <c r="AA30" s="9"/>
      <c r="AB30" s="10"/>
      <c r="AC30" s="10"/>
      <c r="AD30" s="10"/>
      <c r="AE30" s="138"/>
      <c r="AF30" s="138"/>
      <c r="AG30" s="138"/>
      <c r="AH30" s="138"/>
      <c r="AI30" s="138"/>
      <c r="AJ30" s="138"/>
      <c r="AK30" s="108"/>
      <c r="AL30" s="108"/>
      <c r="AM30" s="108"/>
      <c r="AN30" s="115" t="str">
        <f>IFERROR(AVERAGE(AK30:AL30),"")</f>
        <v/>
      </c>
      <c r="AO30" s="11"/>
      <c r="AP30" s="11"/>
      <c r="AQ30" s="14">
        <f>COUNTIF(J30:Y30,"SIM")</f>
        <v>0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</v>
      </c>
      <c r="BD30" s="76">
        <f>COUNTIF(J30:Y30,"NÃO")</f>
        <v>0</v>
      </c>
      <c r="BE30" s="76">
        <v>16</v>
      </c>
    </row>
    <row r="31" spans="1:60" x14ac:dyDescent="0.2">
      <c r="A31" s="35" t="str">
        <f t="shared" ref="A31:A54" si="4">IF(G31&lt;&gt;0,"SIM","NÃO")</f>
        <v>NÃO</v>
      </c>
      <c r="B31" s="36" t="str">
        <f t="shared" si="0"/>
        <v>NÃO</v>
      </c>
      <c r="C31" s="37" t="str">
        <f t="shared" si="1"/>
        <v>NÃO</v>
      </c>
      <c r="D31" s="37" t="str">
        <f t="shared" si="2"/>
        <v>NÃO</v>
      </c>
      <c r="E31" s="38" t="str">
        <f t="shared" si="3"/>
        <v>NÃO</v>
      </c>
      <c r="F31" s="75" t="str">
        <f t="shared" ref="F31:F54" si="5">D31</f>
        <v>NÃO</v>
      </c>
      <c r="G31" s="4">
        <f>Inscrição!R247</f>
        <v>0</v>
      </c>
      <c r="H31" s="39"/>
      <c r="I31" s="135" t="str">
        <f>Inscrição!BG247</f>
        <v>NÃO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28"/>
      <c r="AA31" s="9"/>
      <c r="AB31" s="10"/>
      <c r="AC31" s="10"/>
      <c r="AD31" s="10"/>
      <c r="AE31" s="138"/>
      <c r="AF31" s="138"/>
      <c r="AG31" s="138"/>
      <c r="AH31" s="138"/>
      <c r="AI31" s="138"/>
      <c r="AJ31" s="138"/>
      <c r="AK31" s="108"/>
      <c r="AL31" s="108"/>
      <c r="AM31" s="108"/>
      <c r="AN31" s="115" t="str">
        <f t="shared" ref="AN31:AN54" si="6">IFERROR(AVERAGE(AK31:AL31),"")</f>
        <v/>
      </c>
      <c r="AO31" s="11"/>
      <c r="AP31" s="11"/>
      <c r="AQ31" s="14">
        <f t="shared" ref="AQ31:AQ54" si="7">COUNTIF(J31:Y31,"SIM")</f>
        <v>0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0</v>
      </c>
      <c r="BD31" s="76">
        <f t="shared" ref="BD31:BD54" si="12">COUNTIF(J31:Y31,"NÃO")</f>
        <v>0</v>
      </c>
      <c r="BE31" s="76">
        <v>16</v>
      </c>
    </row>
    <row r="32" spans="1:60" x14ac:dyDescent="0.2">
      <c r="A32" s="35" t="str">
        <f t="shared" si="4"/>
        <v>NÃO</v>
      </c>
      <c r="B32" s="36" t="str">
        <f t="shared" si="0"/>
        <v>NÃO</v>
      </c>
      <c r="C32" s="37" t="str">
        <f t="shared" si="1"/>
        <v>NÃO</v>
      </c>
      <c r="D32" s="37" t="str">
        <f t="shared" si="2"/>
        <v>NÃO</v>
      </c>
      <c r="E32" s="38" t="str">
        <f t="shared" si="3"/>
        <v>NÃO</v>
      </c>
      <c r="F32" s="75" t="str">
        <f t="shared" si="5"/>
        <v>NÃO</v>
      </c>
      <c r="G32" s="4">
        <f>Inscrição!R248</f>
        <v>0</v>
      </c>
      <c r="H32" s="39"/>
      <c r="I32" s="135" t="str">
        <f>Inscrição!BG248</f>
        <v>NÃO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28"/>
      <c r="AA32" s="9"/>
      <c r="AB32" s="10"/>
      <c r="AC32" s="10"/>
      <c r="AD32" s="10"/>
      <c r="AE32" s="138"/>
      <c r="AF32" s="138"/>
      <c r="AG32" s="138"/>
      <c r="AH32" s="138"/>
      <c r="AI32" s="138"/>
      <c r="AJ32" s="138"/>
      <c r="AK32" s="108"/>
      <c r="AL32" s="108"/>
      <c r="AM32" s="108"/>
      <c r="AN32" s="115" t="str">
        <f t="shared" si="6"/>
        <v/>
      </c>
      <c r="AO32" s="11"/>
      <c r="AP32" s="11"/>
      <c r="AQ32" s="14">
        <f t="shared" si="7"/>
        <v>0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NÃO</v>
      </c>
      <c r="B33" s="36" t="str">
        <f t="shared" si="0"/>
        <v>NÃO</v>
      </c>
      <c r="C33" s="37" t="str">
        <f t="shared" si="1"/>
        <v>NÃO</v>
      </c>
      <c r="D33" s="37" t="str">
        <f t="shared" si="2"/>
        <v>NÃO</v>
      </c>
      <c r="E33" s="38" t="str">
        <f t="shared" si="3"/>
        <v>NÃO</v>
      </c>
      <c r="F33" s="75" t="str">
        <f t="shared" si="5"/>
        <v>NÃO</v>
      </c>
      <c r="G33" s="4">
        <f>Inscrição!R249</f>
        <v>0</v>
      </c>
      <c r="H33" s="39"/>
      <c r="I33" s="135" t="str">
        <f>Inscrição!BG249</f>
        <v>NÃO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28"/>
      <c r="AA33" s="9"/>
      <c r="AB33" s="10"/>
      <c r="AC33" s="10"/>
      <c r="AD33" s="10"/>
      <c r="AE33" s="138"/>
      <c r="AF33" s="138"/>
      <c r="AG33" s="138"/>
      <c r="AH33" s="138"/>
      <c r="AI33" s="138"/>
      <c r="AJ33" s="138"/>
      <c r="AK33" s="108"/>
      <c r="AL33" s="108"/>
      <c r="AM33" s="108"/>
      <c r="AN33" s="115" t="str">
        <f t="shared" si="6"/>
        <v/>
      </c>
      <c r="AO33" s="11"/>
      <c r="AP33" s="11"/>
      <c r="AQ33" s="14">
        <f t="shared" si="7"/>
        <v>0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</v>
      </c>
      <c r="BD33" s="76">
        <f t="shared" si="12"/>
        <v>0</v>
      </c>
      <c r="BE33" s="76">
        <v>16</v>
      </c>
    </row>
    <row r="34" spans="1:57" x14ac:dyDescent="0.2">
      <c r="A34" s="35" t="str">
        <f t="shared" si="4"/>
        <v>NÃO</v>
      </c>
      <c r="B34" s="36" t="str">
        <f t="shared" si="0"/>
        <v>NÃO</v>
      </c>
      <c r="C34" s="37" t="str">
        <f t="shared" si="1"/>
        <v>NÃO</v>
      </c>
      <c r="D34" s="37" t="str">
        <f t="shared" si="2"/>
        <v>NÃO</v>
      </c>
      <c r="E34" s="38" t="str">
        <f t="shared" si="3"/>
        <v>NÃO</v>
      </c>
      <c r="F34" s="75" t="str">
        <f t="shared" si="5"/>
        <v>NÃO</v>
      </c>
      <c r="G34" s="4">
        <f>Inscrição!R250</f>
        <v>0</v>
      </c>
      <c r="H34" s="39"/>
      <c r="I34" s="135" t="str">
        <f>Inscrição!BG250</f>
        <v>NÃO</v>
      </c>
      <c r="J34" s="14"/>
      <c r="K34" s="14"/>
      <c r="L34" s="14"/>
      <c r="M34" s="14"/>
      <c r="N34" s="14"/>
      <c r="O34" s="14"/>
      <c r="P34" s="1"/>
      <c r="Q34" s="1"/>
      <c r="R34" s="1"/>
      <c r="S34" s="1"/>
      <c r="T34" s="1"/>
      <c r="U34" s="1"/>
      <c r="V34" s="1"/>
      <c r="W34" s="1"/>
      <c r="X34" s="1"/>
      <c r="Y34" s="1"/>
      <c r="Z34" s="28"/>
      <c r="AA34" s="9"/>
      <c r="AB34" s="10"/>
      <c r="AC34" s="10"/>
      <c r="AD34" s="10"/>
      <c r="AE34" s="138"/>
      <c r="AF34" s="138"/>
      <c r="AG34" s="138"/>
      <c r="AH34" s="138"/>
      <c r="AI34" s="138"/>
      <c r="AJ34" s="138"/>
      <c r="AK34" s="108"/>
      <c r="AL34" s="108"/>
      <c r="AM34" s="108"/>
      <c r="AN34" s="115" t="str">
        <f t="shared" si="6"/>
        <v/>
      </c>
      <c r="AO34" s="11"/>
      <c r="AP34" s="11"/>
      <c r="AQ34" s="14">
        <f t="shared" si="7"/>
        <v>0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NÃO</v>
      </c>
      <c r="B35" s="36" t="str">
        <f t="shared" si="0"/>
        <v>NÃO</v>
      </c>
      <c r="C35" s="37" t="str">
        <f t="shared" si="1"/>
        <v>NÃO</v>
      </c>
      <c r="D35" s="37" t="str">
        <f t="shared" si="2"/>
        <v>NÃO</v>
      </c>
      <c r="E35" s="38" t="str">
        <f t="shared" si="3"/>
        <v>NÃO</v>
      </c>
      <c r="F35" s="75" t="str">
        <f t="shared" si="5"/>
        <v>NÃO</v>
      </c>
      <c r="G35" s="4">
        <f>Inscrição!R251</f>
        <v>0</v>
      </c>
      <c r="H35" s="39"/>
      <c r="I35" s="135" t="str">
        <f>Inscrição!BG251</f>
        <v>NÃO</v>
      </c>
      <c r="J35" s="14"/>
      <c r="K35" s="14"/>
      <c r="L35" s="14"/>
      <c r="M35" s="14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28"/>
      <c r="AA35" s="9"/>
      <c r="AB35" s="10"/>
      <c r="AC35" s="10"/>
      <c r="AD35" s="10"/>
      <c r="AE35" s="138"/>
      <c r="AF35" s="138"/>
      <c r="AG35" s="138"/>
      <c r="AH35" s="138"/>
      <c r="AI35" s="138"/>
      <c r="AJ35" s="138"/>
      <c r="AK35" s="108"/>
      <c r="AL35" s="108"/>
      <c r="AM35" s="108"/>
      <c r="AN35" s="115" t="str">
        <f t="shared" si="6"/>
        <v/>
      </c>
      <c r="AO35" s="11"/>
      <c r="AP35" s="11"/>
      <c r="AQ35" s="14">
        <f t="shared" si="7"/>
        <v>0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</v>
      </c>
      <c r="BD35" s="76">
        <f t="shared" si="12"/>
        <v>0</v>
      </c>
      <c r="BE35" s="76">
        <v>16</v>
      </c>
    </row>
    <row r="36" spans="1:57" x14ac:dyDescent="0.2">
      <c r="A36" s="35" t="str">
        <f t="shared" si="4"/>
        <v>NÃO</v>
      </c>
      <c r="B36" s="36" t="str">
        <f t="shared" si="0"/>
        <v>NÃO</v>
      </c>
      <c r="C36" s="37" t="str">
        <f t="shared" si="1"/>
        <v>NÃO</v>
      </c>
      <c r="D36" s="37" t="str">
        <f t="shared" si="2"/>
        <v>NÃO</v>
      </c>
      <c r="E36" s="38" t="str">
        <f t="shared" si="3"/>
        <v>NÃO</v>
      </c>
      <c r="F36" s="75" t="str">
        <f t="shared" si="5"/>
        <v>NÃO</v>
      </c>
      <c r="G36" s="4">
        <f>Inscrição!R252</f>
        <v>0</v>
      </c>
      <c r="H36" s="39"/>
      <c r="I36" s="135" t="str">
        <f>Inscrição!BG252</f>
        <v>NÃO</v>
      </c>
      <c r="J36" s="14"/>
      <c r="K36" s="14"/>
      <c r="L36" s="14"/>
      <c r="M36" s="14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28"/>
      <c r="AA36" s="9"/>
      <c r="AB36" s="10"/>
      <c r="AC36" s="10"/>
      <c r="AD36" s="10"/>
      <c r="AE36" s="138"/>
      <c r="AF36" s="138"/>
      <c r="AG36" s="138"/>
      <c r="AH36" s="138"/>
      <c r="AI36" s="138"/>
      <c r="AJ36" s="138"/>
      <c r="AK36" s="108"/>
      <c r="AL36" s="108"/>
      <c r="AM36" s="108"/>
      <c r="AN36" s="115" t="str">
        <f t="shared" si="6"/>
        <v/>
      </c>
      <c r="AO36" s="11"/>
      <c r="AP36" s="11"/>
      <c r="AQ36" s="14">
        <f t="shared" si="7"/>
        <v>0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</v>
      </c>
      <c r="BD36" s="76">
        <f t="shared" si="12"/>
        <v>0</v>
      </c>
      <c r="BE36" s="76">
        <v>16</v>
      </c>
    </row>
    <row r="37" spans="1:57" x14ac:dyDescent="0.2">
      <c r="A37" s="35" t="str">
        <f t="shared" si="4"/>
        <v>NÃO</v>
      </c>
      <c r="B37" s="36" t="str">
        <f t="shared" si="0"/>
        <v>NÃO</v>
      </c>
      <c r="C37" s="37" t="str">
        <f t="shared" si="1"/>
        <v>NÃO</v>
      </c>
      <c r="D37" s="37" t="str">
        <f t="shared" si="2"/>
        <v>NÃO</v>
      </c>
      <c r="E37" s="38" t="str">
        <f t="shared" si="3"/>
        <v>NÃO</v>
      </c>
      <c r="F37" s="75" t="str">
        <f t="shared" si="5"/>
        <v>NÃO</v>
      </c>
      <c r="G37" s="4">
        <f>Inscrição!R253</f>
        <v>0</v>
      </c>
      <c r="H37" s="39"/>
      <c r="I37" s="135" t="str">
        <f>Inscrição!BG253</f>
        <v>NÃO</v>
      </c>
      <c r="J37" s="14"/>
      <c r="K37" s="14"/>
      <c r="L37" s="14"/>
      <c r="M37" s="14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28"/>
      <c r="AA37" s="9"/>
      <c r="AB37" s="10"/>
      <c r="AC37" s="10"/>
      <c r="AD37" s="10"/>
      <c r="AE37" s="138"/>
      <c r="AF37" s="138"/>
      <c r="AG37" s="138"/>
      <c r="AH37" s="138"/>
      <c r="AI37" s="138"/>
      <c r="AJ37" s="138"/>
      <c r="AK37" s="108"/>
      <c r="AL37" s="108"/>
      <c r="AM37" s="108"/>
      <c r="AN37" s="115" t="str">
        <f t="shared" si="6"/>
        <v/>
      </c>
      <c r="AO37" s="11"/>
      <c r="AP37" s="11"/>
      <c r="AQ37" s="14">
        <f t="shared" si="7"/>
        <v>0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</v>
      </c>
      <c r="BD37" s="76">
        <f t="shared" si="12"/>
        <v>0</v>
      </c>
      <c r="BE37" s="76">
        <v>16</v>
      </c>
    </row>
    <row r="38" spans="1:57" x14ac:dyDescent="0.2">
      <c r="A38" s="35" t="str">
        <f t="shared" si="4"/>
        <v>NÃO</v>
      </c>
      <c r="B38" s="36" t="str">
        <f t="shared" si="0"/>
        <v>NÃO</v>
      </c>
      <c r="C38" s="37" t="str">
        <f t="shared" si="1"/>
        <v>NÃO</v>
      </c>
      <c r="D38" s="37" t="str">
        <f t="shared" si="2"/>
        <v>NÃO</v>
      </c>
      <c r="E38" s="38" t="str">
        <f t="shared" si="3"/>
        <v>NÃO</v>
      </c>
      <c r="F38" s="75" t="str">
        <f t="shared" si="5"/>
        <v>NÃO</v>
      </c>
      <c r="G38" s="4">
        <f>Inscrição!R254</f>
        <v>0</v>
      </c>
      <c r="H38" s="39"/>
      <c r="I38" s="135" t="str">
        <f>Inscrição!BG254</f>
        <v>NÃO</v>
      </c>
      <c r="J38" s="14"/>
      <c r="K38" s="14"/>
      <c r="L38" s="14"/>
      <c r="M38" s="14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28"/>
      <c r="AA38" s="9"/>
      <c r="AB38" s="10"/>
      <c r="AC38" s="10"/>
      <c r="AD38" s="10"/>
      <c r="AE38" s="138"/>
      <c r="AF38" s="138"/>
      <c r="AG38" s="138"/>
      <c r="AH38" s="138"/>
      <c r="AI38" s="138"/>
      <c r="AJ38" s="138"/>
      <c r="AK38" s="108"/>
      <c r="AL38" s="108"/>
      <c r="AM38" s="108"/>
      <c r="AN38" s="115" t="str">
        <f t="shared" si="6"/>
        <v/>
      </c>
      <c r="AO38" s="11"/>
      <c r="AP38" s="11"/>
      <c r="AQ38" s="14">
        <f t="shared" si="7"/>
        <v>0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NÃO</v>
      </c>
      <c r="B39" s="36" t="str">
        <f t="shared" si="0"/>
        <v>NÃO</v>
      </c>
      <c r="C39" s="37" t="str">
        <f t="shared" si="1"/>
        <v>NÃO</v>
      </c>
      <c r="D39" s="37" t="str">
        <f t="shared" si="2"/>
        <v>NÃO</v>
      </c>
      <c r="E39" s="38" t="str">
        <f t="shared" si="3"/>
        <v>NÃO</v>
      </c>
      <c r="F39" s="75" t="str">
        <f t="shared" si="5"/>
        <v>NÃO</v>
      </c>
      <c r="G39" s="4">
        <f>Inscrição!R255</f>
        <v>0</v>
      </c>
      <c r="H39" s="39"/>
      <c r="I39" s="135" t="str">
        <f>Inscrição!BG255</f>
        <v>NÃO</v>
      </c>
      <c r="J39" s="14"/>
      <c r="K39" s="14"/>
      <c r="L39" s="14"/>
      <c r="M39" s="14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8"/>
      <c r="AA39" s="9"/>
      <c r="AB39" s="10"/>
      <c r="AC39" s="10"/>
      <c r="AD39" s="10"/>
      <c r="AE39" s="138"/>
      <c r="AF39" s="138"/>
      <c r="AG39" s="138"/>
      <c r="AH39" s="138"/>
      <c r="AI39" s="138"/>
      <c r="AJ39" s="138"/>
      <c r="AK39" s="108"/>
      <c r="AL39" s="108"/>
      <c r="AM39" s="108"/>
      <c r="AN39" s="115" t="str">
        <f t="shared" si="6"/>
        <v/>
      </c>
      <c r="AO39" s="11"/>
      <c r="AP39" s="11"/>
      <c r="AQ39" s="14">
        <f t="shared" si="7"/>
        <v>0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</v>
      </c>
      <c r="BD39" s="76">
        <f t="shared" si="12"/>
        <v>0</v>
      </c>
      <c r="BE39" s="76">
        <v>16</v>
      </c>
    </row>
    <row r="40" spans="1:57" x14ac:dyDescent="0.2">
      <c r="A40" s="35" t="str">
        <f t="shared" si="4"/>
        <v>NÃO</v>
      </c>
      <c r="B40" s="36" t="str">
        <f t="shared" si="0"/>
        <v>NÃO</v>
      </c>
      <c r="C40" s="37" t="str">
        <f t="shared" si="1"/>
        <v>NÃO</v>
      </c>
      <c r="D40" s="37" t="str">
        <f t="shared" si="2"/>
        <v>NÃO</v>
      </c>
      <c r="E40" s="38" t="str">
        <f t="shared" si="3"/>
        <v>NÃO</v>
      </c>
      <c r="F40" s="75" t="str">
        <f t="shared" si="5"/>
        <v>NÃO</v>
      </c>
      <c r="G40" s="4">
        <f>Inscrição!R256</f>
        <v>0</v>
      </c>
      <c r="H40" s="39"/>
      <c r="I40" s="135" t="str">
        <f>Inscrição!BG256</f>
        <v>NÃO</v>
      </c>
      <c r="J40" s="14"/>
      <c r="K40" s="14"/>
      <c r="L40" s="14"/>
      <c r="M40" s="14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8"/>
      <c r="AA40" s="9"/>
      <c r="AB40" s="10"/>
      <c r="AC40" s="10"/>
      <c r="AD40" s="10"/>
      <c r="AE40" s="138"/>
      <c r="AF40" s="138"/>
      <c r="AG40" s="138"/>
      <c r="AH40" s="138"/>
      <c r="AI40" s="138"/>
      <c r="AJ40" s="138"/>
      <c r="AK40" s="108"/>
      <c r="AL40" s="108"/>
      <c r="AM40" s="108"/>
      <c r="AN40" s="115" t="str">
        <f t="shared" si="6"/>
        <v/>
      </c>
      <c r="AO40" s="11"/>
      <c r="AP40" s="11"/>
      <c r="AQ40" s="14">
        <f t="shared" si="7"/>
        <v>0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</v>
      </c>
      <c r="BD40" s="76">
        <f t="shared" si="12"/>
        <v>0</v>
      </c>
      <c r="BE40" s="76">
        <v>16</v>
      </c>
    </row>
    <row r="41" spans="1:57" x14ac:dyDescent="0.2">
      <c r="A41" s="35" t="str">
        <f t="shared" si="4"/>
        <v>NÃO</v>
      </c>
      <c r="B41" s="36" t="str">
        <f t="shared" si="0"/>
        <v>NÃO</v>
      </c>
      <c r="C41" s="37" t="str">
        <f t="shared" si="1"/>
        <v>NÃO</v>
      </c>
      <c r="D41" s="37" t="str">
        <f t="shared" si="2"/>
        <v>NÃO</v>
      </c>
      <c r="E41" s="38" t="str">
        <f t="shared" si="3"/>
        <v>NÃO</v>
      </c>
      <c r="F41" s="75" t="str">
        <f t="shared" si="5"/>
        <v>NÃO</v>
      </c>
      <c r="G41" s="4">
        <f>Inscrição!R257</f>
        <v>0</v>
      </c>
      <c r="H41" s="39"/>
      <c r="I41" s="135" t="str">
        <f>Inscrição!BG257</f>
        <v>NÃO</v>
      </c>
      <c r="J41" s="14"/>
      <c r="K41" s="14"/>
      <c r="L41" s="14"/>
      <c r="M41" s="14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28"/>
      <c r="AA41" s="9"/>
      <c r="AB41" s="10"/>
      <c r="AC41" s="10"/>
      <c r="AD41" s="10"/>
      <c r="AE41" s="138"/>
      <c r="AF41" s="138"/>
      <c r="AG41" s="138"/>
      <c r="AH41" s="138"/>
      <c r="AI41" s="138"/>
      <c r="AJ41" s="138"/>
      <c r="AK41" s="108"/>
      <c r="AL41" s="108"/>
      <c r="AM41" s="108"/>
      <c r="AN41" s="115" t="str">
        <f t="shared" si="6"/>
        <v/>
      </c>
      <c r="AO41" s="11"/>
      <c r="AP41" s="11"/>
      <c r="AQ41" s="14">
        <f t="shared" si="7"/>
        <v>0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0</v>
      </c>
      <c r="BD41" s="76">
        <f t="shared" si="12"/>
        <v>0</v>
      </c>
      <c r="BE41" s="76">
        <v>16</v>
      </c>
    </row>
    <row r="42" spans="1:57" x14ac:dyDescent="0.2">
      <c r="A42" s="35" t="str">
        <f t="shared" si="4"/>
        <v>NÃO</v>
      </c>
      <c r="B42" s="36" t="str">
        <f t="shared" si="0"/>
        <v>NÃO</v>
      </c>
      <c r="C42" s="37" t="str">
        <f t="shared" si="1"/>
        <v>NÃO</v>
      </c>
      <c r="D42" s="37" t="str">
        <f t="shared" si="2"/>
        <v>NÃO</v>
      </c>
      <c r="E42" s="38" t="str">
        <f t="shared" si="3"/>
        <v>NÃO</v>
      </c>
      <c r="F42" s="75" t="str">
        <f t="shared" si="5"/>
        <v>NÃO</v>
      </c>
      <c r="G42" s="4">
        <f>Inscrição!R258</f>
        <v>0</v>
      </c>
      <c r="H42" s="39"/>
      <c r="I42" s="135" t="str">
        <f>Inscrição!BG258</f>
        <v>NÃO</v>
      </c>
      <c r="J42" s="14"/>
      <c r="K42" s="14"/>
      <c r="L42" s="14"/>
      <c r="M42" s="14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28"/>
      <c r="AA42" s="9"/>
      <c r="AB42" s="10"/>
      <c r="AC42" s="10"/>
      <c r="AD42" s="10"/>
      <c r="AE42" s="138"/>
      <c r="AF42" s="138"/>
      <c r="AG42" s="138"/>
      <c r="AH42" s="138"/>
      <c r="AI42" s="138"/>
      <c r="AJ42" s="138"/>
      <c r="AK42" s="108"/>
      <c r="AL42" s="108"/>
      <c r="AM42" s="108"/>
      <c r="AN42" s="115" t="str">
        <f t="shared" si="6"/>
        <v/>
      </c>
      <c r="AO42" s="11"/>
      <c r="AP42" s="11"/>
      <c r="AQ42" s="14">
        <f t="shared" si="7"/>
        <v>0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</v>
      </c>
      <c r="BD42" s="76">
        <f t="shared" si="12"/>
        <v>0</v>
      </c>
      <c r="BE42" s="76">
        <v>16</v>
      </c>
    </row>
    <row r="43" spans="1:57" x14ac:dyDescent="0.2">
      <c r="A43" s="35" t="str">
        <f t="shared" si="4"/>
        <v>NÃO</v>
      </c>
      <c r="B43" s="36" t="str">
        <f t="shared" si="0"/>
        <v>NÃO</v>
      </c>
      <c r="C43" s="37" t="str">
        <f t="shared" si="1"/>
        <v>NÃO</v>
      </c>
      <c r="D43" s="37" t="str">
        <f t="shared" si="2"/>
        <v>NÃO</v>
      </c>
      <c r="E43" s="38" t="str">
        <f t="shared" si="3"/>
        <v>NÃO</v>
      </c>
      <c r="F43" s="75" t="str">
        <f t="shared" si="5"/>
        <v>NÃO</v>
      </c>
      <c r="G43" s="4">
        <f>Inscrição!R259</f>
        <v>0</v>
      </c>
      <c r="H43" s="39"/>
      <c r="I43" s="135" t="str">
        <f>Inscrição!BG259</f>
        <v>NÃO</v>
      </c>
      <c r="J43" s="14"/>
      <c r="K43" s="14"/>
      <c r="L43" s="14"/>
      <c r="M43" s="14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28"/>
      <c r="AA43" s="9"/>
      <c r="AB43" s="10"/>
      <c r="AC43" s="10"/>
      <c r="AD43" s="10"/>
      <c r="AE43" s="138"/>
      <c r="AF43" s="138"/>
      <c r="AG43" s="138"/>
      <c r="AH43" s="138"/>
      <c r="AI43" s="138"/>
      <c r="AJ43" s="138"/>
      <c r="AK43" s="108"/>
      <c r="AL43" s="108"/>
      <c r="AM43" s="108"/>
      <c r="AN43" s="115" t="str">
        <f t="shared" si="6"/>
        <v/>
      </c>
      <c r="AO43" s="11"/>
      <c r="AP43" s="11"/>
      <c r="AQ43" s="14">
        <f t="shared" si="7"/>
        <v>0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7" x14ac:dyDescent="0.2">
      <c r="A44" s="35" t="str">
        <f t="shared" si="4"/>
        <v>NÃO</v>
      </c>
      <c r="B44" s="36" t="str">
        <f t="shared" si="0"/>
        <v>NÃO</v>
      </c>
      <c r="C44" s="37" t="str">
        <f t="shared" si="1"/>
        <v>NÃO</v>
      </c>
      <c r="D44" s="37" t="str">
        <f t="shared" si="2"/>
        <v>NÃO</v>
      </c>
      <c r="E44" s="38" t="str">
        <f t="shared" si="3"/>
        <v>NÃO</v>
      </c>
      <c r="F44" s="75" t="str">
        <f t="shared" si="5"/>
        <v>NÃO</v>
      </c>
      <c r="G44" s="4">
        <f>Inscrição!R260</f>
        <v>0</v>
      </c>
      <c r="H44" s="39"/>
      <c r="I44" s="135" t="str">
        <f>Inscrição!BG260</f>
        <v>NÃO</v>
      </c>
      <c r="J44" s="14"/>
      <c r="K44" s="14"/>
      <c r="L44" s="14"/>
      <c r="M44" s="14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28"/>
      <c r="AA44" s="9"/>
      <c r="AB44" s="10"/>
      <c r="AC44" s="10"/>
      <c r="AD44" s="10"/>
      <c r="AE44" s="138"/>
      <c r="AF44" s="138"/>
      <c r="AG44" s="138"/>
      <c r="AH44" s="138"/>
      <c r="AI44" s="138"/>
      <c r="AJ44" s="138"/>
      <c r="AK44" s="108"/>
      <c r="AL44" s="108"/>
      <c r="AM44" s="108"/>
      <c r="AN44" s="115" t="str">
        <f t="shared" si="6"/>
        <v/>
      </c>
      <c r="AO44" s="11"/>
      <c r="AP44" s="11"/>
      <c r="AQ44" s="14">
        <f t="shared" si="7"/>
        <v>0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0</v>
      </c>
      <c r="BD44" s="76">
        <f t="shared" si="12"/>
        <v>0</v>
      </c>
      <c r="BE44" s="76">
        <v>16</v>
      </c>
    </row>
    <row r="45" spans="1:57" s="57" customFormat="1" x14ac:dyDescent="0.2">
      <c r="A45" s="35" t="str">
        <f t="shared" si="4"/>
        <v>NÃO</v>
      </c>
      <c r="B45" s="36" t="str">
        <f t="shared" si="0"/>
        <v>NÃO</v>
      </c>
      <c r="C45" s="37" t="str">
        <f t="shared" si="1"/>
        <v>NÃO</v>
      </c>
      <c r="D45" s="37" t="str">
        <f t="shared" si="2"/>
        <v>NÃO</v>
      </c>
      <c r="E45" s="38" t="str">
        <f t="shared" si="3"/>
        <v>NÃO</v>
      </c>
      <c r="F45" s="75" t="str">
        <f t="shared" si="5"/>
        <v>NÃO</v>
      </c>
      <c r="G45" s="4">
        <f>Inscrição!R261</f>
        <v>0</v>
      </c>
      <c r="H45" s="39"/>
      <c r="I45" s="135" t="str">
        <f>Inscrição!BG261</f>
        <v>NÃO</v>
      </c>
      <c r="J45" s="14"/>
      <c r="K45" s="14"/>
      <c r="L45" s="14"/>
      <c r="M45" s="14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28"/>
      <c r="AA45" s="9"/>
      <c r="AB45" s="10"/>
      <c r="AC45" s="10"/>
      <c r="AD45" s="10"/>
      <c r="AE45" s="138"/>
      <c r="AF45" s="138"/>
      <c r="AG45" s="138"/>
      <c r="AH45" s="138"/>
      <c r="AI45" s="138"/>
      <c r="AJ45" s="138"/>
      <c r="AK45" s="108"/>
      <c r="AL45" s="108"/>
      <c r="AM45" s="108"/>
      <c r="AN45" s="115" t="str">
        <f t="shared" si="6"/>
        <v/>
      </c>
      <c r="AO45" s="11"/>
      <c r="AP45" s="11"/>
      <c r="AQ45" s="14">
        <f t="shared" si="7"/>
        <v>0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0</v>
      </c>
      <c r="BD45" s="76">
        <f t="shared" si="12"/>
        <v>0</v>
      </c>
      <c r="BE45" s="76">
        <v>16</v>
      </c>
    </row>
    <row r="46" spans="1:57" x14ac:dyDescent="0.2">
      <c r="A46" s="35" t="str">
        <f t="shared" si="4"/>
        <v>NÃO</v>
      </c>
      <c r="B46" s="36" t="str">
        <f t="shared" si="0"/>
        <v>NÃO</v>
      </c>
      <c r="C46" s="37" t="str">
        <f t="shared" si="1"/>
        <v>NÃO</v>
      </c>
      <c r="D46" s="37" t="str">
        <f t="shared" si="2"/>
        <v>NÃO</v>
      </c>
      <c r="E46" s="38" t="str">
        <f t="shared" si="3"/>
        <v>NÃO</v>
      </c>
      <c r="F46" s="75" t="str">
        <f t="shared" si="5"/>
        <v>NÃO</v>
      </c>
      <c r="G46" s="4">
        <f>Inscrição!R262</f>
        <v>0</v>
      </c>
      <c r="H46" s="39"/>
      <c r="I46" s="135" t="str">
        <f>Inscrição!BG262</f>
        <v>NÃO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28"/>
      <c r="AA46" s="9"/>
      <c r="AB46" s="10"/>
      <c r="AC46" s="10"/>
      <c r="AD46" s="10"/>
      <c r="AE46" s="138"/>
      <c r="AF46" s="138"/>
      <c r="AG46" s="138"/>
      <c r="AH46" s="138"/>
      <c r="AI46" s="138"/>
      <c r="AJ46" s="138"/>
      <c r="AK46" s="108"/>
      <c r="AL46" s="108"/>
      <c r="AM46" s="108"/>
      <c r="AN46" s="115" t="str">
        <f t="shared" si="6"/>
        <v/>
      </c>
      <c r="AO46" s="11"/>
      <c r="AP46" s="11"/>
      <c r="AQ46" s="14">
        <f t="shared" si="7"/>
        <v>0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</v>
      </c>
      <c r="BD46" s="76">
        <f t="shared" si="12"/>
        <v>0</v>
      </c>
      <c r="BE46" s="76">
        <v>16</v>
      </c>
    </row>
    <row r="47" spans="1:57" x14ac:dyDescent="0.2">
      <c r="A47" s="35" t="str">
        <f t="shared" si="4"/>
        <v>NÃO</v>
      </c>
      <c r="B47" s="36" t="str">
        <f t="shared" si="0"/>
        <v>NÃO</v>
      </c>
      <c r="C47" s="37" t="str">
        <f t="shared" si="1"/>
        <v>NÃO</v>
      </c>
      <c r="D47" s="37" t="str">
        <f t="shared" si="2"/>
        <v>NÃO</v>
      </c>
      <c r="E47" s="38" t="str">
        <f t="shared" si="3"/>
        <v>NÃO</v>
      </c>
      <c r="F47" s="75" t="str">
        <f t="shared" si="5"/>
        <v>NÃO</v>
      </c>
      <c r="G47" s="4">
        <f>Inscrição!R263</f>
        <v>0</v>
      </c>
      <c r="H47" s="39"/>
      <c r="I47" s="135" t="str">
        <f>Inscrição!BG263</f>
        <v>NÃO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28"/>
      <c r="AA47" s="9"/>
      <c r="AB47" s="10"/>
      <c r="AC47" s="10"/>
      <c r="AD47" s="10"/>
      <c r="AE47" s="138"/>
      <c r="AF47" s="138"/>
      <c r="AG47" s="138"/>
      <c r="AH47" s="138"/>
      <c r="AI47" s="138"/>
      <c r="AJ47" s="138"/>
      <c r="AK47" s="108"/>
      <c r="AL47" s="108"/>
      <c r="AM47" s="108"/>
      <c r="AN47" s="115" t="str">
        <f t="shared" si="6"/>
        <v/>
      </c>
      <c r="AO47" s="11"/>
      <c r="AP47" s="11"/>
      <c r="AQ47" s="14">
        <f t="shared" si="7"/>
        <v>0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0</v>
      </c>
      <c r="BD47" s="76">
        <f t="shared" si="12"/>
        <v>0</v>
      </c>
      <c r="BE47" s="76">
        <v>16</v>
      </c>
    </row>
    <row r="48" spans="1:57" s="42" customFormat="1" x14ac:dyDescent="0.2">
      <c r="A48" s="35" t="str">
        <f t="shared" si="4"/>
        <v>NÃO</v>
      </c>
      <c r="B48" s="36" t="str">
        <f t="shared" si="0"/>
        <v>NÃO</v>
      </c>
      <c r="C48" s="37" t="str">
        <f t="shared" si="1"/>
        <v>NÃO</v>
      </c>
      <c r="D48" s="37" t="str">
        <f t="shared" si="2"/>
        <v>NÃO</v>
      </c>
      <c r="E48" s="38" t="str">
        <f t="shared" si="3"/>
        <v>NÃO</v>
      </c>
      <c r="F48" s="75" t="str">
        <f t="shared" si="5"/>
        <v>NÃO</v>
      </c>
      <c r="G48" s="4">
        <f>Inscrição!R264</f>
        <v>0</v>
      </c>
      <c r="H48" s="39"/>
      <c r="I48" s="135" t="str">
        <f>Inscrição!BG264</f>
        <v>NÃO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28"/>
      <c r="AA48" s="9"/>
      <c r="AB48" s="10"/>
      <c r="AC48" s="10"/>
      <c r="AD48" s="10"/>
      <c r="AE48" s="138"/>
      <c r="AF48" s="138"/>
      <c r="AG48" s="138"/>
      <c r="AH48" s="138"/>
      <c r="AI48" s="138"/>
      <c r="AJ48" s="138"/>
      <c r="AK48" s="108"/>
      <c r="AL48" s="108"/>
      <c r="AM48" s="108"/>
      <c r="AN48" s="115" t="str">
        <f t="shared" si="6"/>
        <v/>
      </c>
      <c r="AO48" s="11"/>
      <c r="AP48" s="11"/>
      <c r="AQ48" s="14">
        <f t="shared" si="7"/>
        <v>0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</v>
      </c>
      <c r="BD48" s="76">
        <f t="shared" si="12"/>
        <v>0</v>
      </c>
      <c r="BE48" s="76">
        <v>16</v>
      </c>
    </row>
    <row r="49" spans="1:57" x14ac:dyDescent="0.2">
      <c r="A49" s="35" t="str">
        <f t="shared" si="4"/>
        <v>NÃO</v>
      </c>
      <c r="B49" s="36" t="str">
        <f t="shared" si="0"/>
        <v>NÃO</v>
      </c>
      <c r="C49" s="37" t="str">
        <f t="shared" si="1"/>
        <v>NÃO</v>
      </c>
      <c r="D49" s="37" t="str">
        <f t="shared" si="2"/>
        <v>NÃO</v>
      </c>
      <c r="E49" s="38" t="str">
        <f t="shared" si="3"/>
        <v>NÃO</v>
      </c>
      <c r="F49" s="75" t="str">
        <f t="shared" si="5"/>
        <v>NÃO</v>
      </c>
      <c r="G49" s="4">
        <f>Inscrição!R265</f>
        <v>0</v>
      </c>
      <c r="H49" s="39"/>
      <c r="I49" s="135" t="str">
        <f>Inscrição!BG265</f>
        <v>NÃO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28"/>
      <c r="AA49" s="9"/>
      <c r="AB49" s="10"/>
      <c r="AC49" s="10"/>
      <c r="AD49" s="10"/>
      <c r="AE49" s="138"/>
      <c r="AF49" s="138"/>
      <c r="AG49" s="138"/>
      <c r="AH49" s="138"/>
      <c r="AI49" s="138"/>
      <c r="AJ49" s="138"/>
      <c r="AK49" s="108"/>
      <c r="AL49" s="108"/>
      <c r="AM49" s="108"/>
      <c r="AN49" s="115" t="str">
        <f t="shared" si="6"/>
        <v/>
      </c>
      <c r="AO49" s="11"/>
      <c r="AP49" s="11"/>
      <c r="AQ49" s="14">
        <f t="shared" si="7"/>
        <v>0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</v>
      </c>
      <c r="BD49" s="76">
        <f t="shared" si="12"/>
        <v>0</v>
      </c>
      <c r="BE49" s="76">
        <v>16</v>
      </c>
    </row>
    <row r="50" spans="1:57" x14ac:dyDescent="0.2">
      <c r="A50" s="35" t="str">
        <f t="shared" si="4"/>
        <v>NÃO</v>
      </c>
      <c r="B50" s="36" t="str">
        <f t="shared" si="0"/>
        <v>NÃO</v>
      </c>
      <c r="C50" s="37" t="str">
        <f t="shared" si="1"/>
        <v>NÃO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>
        <f>Inscrição!R266</f>
        <v>0</v>
      </c>
      <c r="H50" s="39"/>
      <c r="I50" s="135" t="str">
        <f>Inscrição!BG266</f>
        <v>NÃO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28"/>
      <c r="AA50" s="9"/>
      <c r="AB50" s="10"/>
      <c r="AC50" s="10"/>
      <c r="AD50" s="10"/>
      <c r="AE50" s="138"/>
      <c r="AF50" s="138"/>
      <c r="AG50" s="138"/>
      <c r="AH50" s="138"/>
      <c r="AI50" s="138"/>
      <c r="AJ50" s="138"/>
      <c r="AK50" s="108"/>
      <c r="AL50" s="108"/>
      <c r="AM50" s="108"/>
      <c r="AN50" s="115" t="str">
        <f t="shared" si="6"/>
        <v/>
      </c>
      <c r="AO50" s="11"/>
      <c r="AP50" s="11"/>
      <c r="AQ50" s="14">
        <f t="shared" si="7"/>
        <v>0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NÃO</v>
      </c>
      <c r="B51" s="36" t="str">
        <f t="shared" si="0"/>
        <v>NÃO</v>
      </c>
      <c r="C51" s="37" t="str">
        <f t="shared" si="1"/>
        <v>NÃO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>
        <f>Inscrição!R267</f>
        <v>0</v>
      </c>
      <c r="H51" s="39"/>
      <c r="I51" s="135" t="str">
        <f>Inscrição!BG267</f>
        <v>NÃO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28"/>
      <c r="AA51" s="9"/>
      <c r="AB51" s="10"/>
      <c r="AC51" s="10"/>
      <c r="AD51" s="10"/>
      <c r="AE51" s="138"/>
      <c r="AF51" s="138"/>
      <c r="AG51" s="138"/>
      <c r="AH51" s="138"/>
      <c r="AI51" s="138"/>
      <c r="AJ51" s="138"/>
      <c r="AK51" s="108"/>
      <c r="AL51" s="108"/>
      <c r="AM51" s="108"/>
      <c r="AN51" s="115" t="str">
        <f t="shared" si="6"/>
        <v/>
      </c>
      <c r="AO51" s="11"/>
      <c r="AP51" s="11"/>
      <c r="AQ51" s="14">
        <f t="shared" si="7"/>
        <v>0</v>
      </c>
      <c r="AR51" s="55" t="str">
        <f t="shared" si="8"/>
        <v>NÃO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NÃO</v>
      </c>
      <c r="B52" s="36" t="str">
        <f t="shared" si="0"/>
        <v>NÃO</v>
      </c>
      <c r="C52" s="37" t="str">
        <f t="shared" si="1"/>
        <v>NÃO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>
        <f>Inscrição!R268</f>
        <v>0</v>
      </c>
      <c r="H52" s="39"/>
      <c r="I52" s="135" t="str">
        <f>Inscrição!BG268</f>
        <v>NÃO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28"/>
      <c r="AA52" s="9"/>
      <c r="AB52" s="10"/>
      <c r="AC52" s="10"/>
      <c r="AD52" s="10"/>
      <c r="AE52" s="138"/>
      <c r="AF52" s="138"/>
      <c r="AG52" s="138"/>
      <c r="AH52" s="138"/>
      <c r="AI52" s="138"/>
      <c r="AJ52" s="138"/>
      <c r="AK52" s="108"/>
      <c r="AL52" s="108"/>
      <c r="AM52" s="108"/>
      <c r="AN52" s="115" t="str">
        <f t="shared" si="6"/>
        <v/>
      </c>
      <c r="AO52" s="11"/>
      <c r="AP52" s="11"/>
      <c r="AQ52" s="14">
        <f t="shared" si="7"/>
        <v>0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Inscrição!R269</f>
        <v>0</v>
      </c>
      <c r="H53" s="39"/>
      <c r="I53" s="135" t="str">
        <f>Inscrição!BG269</f>
        <v>NÃO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138"/>
      <c r="AG53" s="138"/>
      <c r="AH53" s="138"/>
      <c r="AI53" s="138"/>
      <c r="AJ53" s="138"/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Inscrição!R270</f>
        <v>0</v>
      </c>
      <c r="H54" s="39"/>
      <c r="I54" s="135" t="str">
        <f>Inscrição!BG270</f>
        <v>NÃO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138"/>
      <c r="AG54" s="138"/>
      <c r="AH54" s="138"/>
      <c r="AI54" s="138"/>
      <c r="AJ54" s="138"/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0</v>
      </c>
      <c r="B55" s="41">
        <f t="shared" si="13"/>
        <v>0</v>
      </c>
      <c r="C55" s="41">
        <f t="shared" si="13"/>
        <v>0</v>
      </c>
      <c r="D55" s="41">
        <f t="shared" si="13"/>
        <v>0</v>
      </c>
      <c r="E55" s="41">
        <f t="shared" si="13"/>
        <v>0</v>
      </c>
      <c r="F55" s="41">
        <f t="shared" si="13"/>
        <v>0</v>
      </c>
      <c r="G55" s="5" t="s">
        <v>54</v>
      </c>
      <c r="H55" s="53">
        <f>J72</f>
        <v>0</v>
      </c>
      <c r="I55" s="53"/>
      <c r="J55" s="58">
        <f>COUNTIF(J30:J54,"SIM")</f>
        <v>0</v>
      </c>
      <c r="K55" s="58">
        <f t="shared" ref="K55:Y55" si="14">COUNTIF(K30:K54,"SIM")</f>
        <v>0</v>
      </c>
      <c r="L55" s="58">
        <f t="shared" si="14"/>
        <v>0</v>
      </c>
      <c r="M55" s="58">
        <f t="shared" si="14"/>
        <v>0</v>
      </c>
      <c r="N55" s="58">
        <f t="shared" si="14"/>
        <v>0</v>
      </c>
      <c r="O55" s="58">
        <f t="shared" si="14"/>
        <v>0</v>
      </c>
      <c r="P55" s="58">
        <f t="shared" si="14"/>
        <v>0</v>
      </c>
      <c r="Q55" s="58">
        <f t="shared" si="14"/>
        <v>0</v>
      </c>
      <c r="R55" s="58">
        <f t="shared" si="14"/>
        <v>0</v>
      </c>
      <c r="S55" s="58">
        <f t="shared" si="14"/>
        <v>0</v>
      </c>
      <c r="T55" s="58">
        <f t="shared" si="14"/>
        <v>0</v>
      </c>
      <c r="U55" s="58">
        <f t="shared" si="14"/>
        <v>0</v>
      </c>
      <c r="V55" s="58">
        <f t="shared" si="14"/>
        <v>0</v>
      </c>
      <c r="W55" s="58">
        <f t="shared" si="14"/>
        <v>0</v>
      </c>
      <c r="X55" s="58">
        <f t="shared" si="14"/>
        <v>0</v>
      </c>
      <c r="Y55" s="58">
        <f t="shared" si="14"/>
        <v>0</v>
      </c>
      <c r="Z55" s="59">
        <f t="shared" ref="Z55:AJ55" si="15">COUNTIF(Z30:Z54,"SIM")</f>
        <v>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0</v>
      </c>
      <c r="AI55" s="139">
        <f t="shared" si="15"/>
        <v>0</v>
      </c>
      <c r="AJ55" s="139">
        <f t="shared" si="15"/>
        <v>0</v>
      </c>
      <c r="AK55" s="109" t="str">
        <f>IFERROR(AVERAGE(AK30:AK54),"")</f>
        <v/>
      </c>
      <c r="AL55" s="109" t="str">
        <f t="shared" ref="AL55:AN55" si="16">IFERROR(AVERAGE(AL30:AL54),"")</f>
        <v/>
      </c>
      <c r="AM55" s="109" t="str">
        <f t="shared" si="16"/>
        <v/>
      </c>
      <c r="AN55" s="109" t="str">
        <f t="shared" si="16"/>
        <v/>
      </c>
      <c r="AO55" s="61">
        <f>SUM(AO30:AO54)</f>
        <v>0</v>
      </c>
      <c r="AP55" s="61"/>
      <c r="AQ55" s="54"/>
      <c r="AR55" s="55">
        <f>COUNTIF(AR30:AR54,"SIM")</f>
        <v>0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</v>
      </c>
    </row>
    <row r="56" spans="1:57" x14ac:dyDescent="0.2">
      <c r="H56" s="64"/>
      <c r="I56" s="64"/>
      <c r="AB56" s="66"/>
      <c r="AC56" s="66"/>
      <c r="AD56" s="66"/>
      <c r="AE56" s="66"/>
      <c r="AF56" s="66"/>
      <c r="AG56" s="66"/>
      <c r="AH56" s="66"/>
      <c r="AI56" s="66"/>
      <c r="AJ56" s="66"/>
      <c r="AR56" s="67"/>
      <c r="AS56" s="67"/>
      <c r="AT56" s="67"/>
    </row>
    <row r="57" spans="1:57" x14ac:dyDescent="0.2">
      <c r="H57" s="71"/>
      <c r="I57" s="71"/>
    </row>
    <row r="58" spans="1:57" x14ac:dyDescent="0.2">
      <c r="H58" s="99"/>
      <c r="I58" s="99"/>
      <c r="K58" s="71"/>
      <c r="L58" s="71"/>
      <c r="M58" s="71"/>
      <c r="N58" s="71"/>
      <c r="O58" s="71"/>
      <c r="P58" s="71"/>
      <c r="Q58" s="71"/>
      <c r="R58" s="71"/>
      <c r="S58" s="71"/>
      <c r="T58" s="71"/>
    </row>
    <row r="59" spans="1:57" x14ac:dyDescent="0.2">
      <c r="H59" s="99"/>
      <c r="I59" s="99"/>
      <c r="K59" s="71"/>
      <c r="L59" s="71"/>
      <c r="M59" s="62"/>
      <c r="N59" s="62"/>
      <c r="O59" s="71"/>
      <c r="P59" s="71"/>
      <c r="Q59" s="71"/>
      <c r="R59" s="71"/>
      <c r="S59" s="71"/>
      <c r="T59" s="71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K60" s="147"/>
      <c r="L60" s="147"/>
      <c r="M60" s="62"/>
      <c r="N60" s="62"/>
      <c r="O60" s="147"/>
      <c r="P60" s="147"/>
      <c r="Q60" s="147"/>
      <c r="R60" s="147"/>
      <c r="S60" s="147"/>
      <c r="T60" s="147"/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K61" s="147"/>
      <c r="L61" s="147"/>
      <c r="M61" s="62"/>
      <c r="N61" s="62"/>
      <c r="O61" s="147"/>
      <c r="P61" s="147"/>
      <c r="Q61" s="147"/>
      <c r="R61" s="147"/>
      <c r="S61" s="147"/>
      <c r="T61" s="147"/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K62" s="147"/>
      <c r="L62" s="147"/>
      <c r="M62" s="62"/>
      <c r="N62" s="62"/>
      <c r="O62" s="147"/>
      <c r="P62" s="147"/>
      <c r="Q62" s="147"/>
      <c r="R62" s="147"/>
      <c r="S62" s="147"/>
      <c r="T62" s="147"/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K63" s="147"/>
      <c r="L63" s="147"/>
      <c r="M63" s="62"/>
      <c r="N63" s="62"/>
      <c r="O63" s="147"/>
      <c r="P63" s="147"/>
      <c r="Q63" s="147"/>
      <c r="R63" s="147"/>
      <c r="S63" s="147"/>
      <c r="T63" s="147"/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K64" s="147"/>
      <c r="L64" s="147"/>
      <c r="M64" s="62"/>
      <c r="N64" s="62"/>
      <c r="O64" s="147"/>
      <c r="P64" s="147"/>
      <c r="Q64" s="147"/>
      <c r="R64" s="147"/>
      <c r="S64" s="147"/>
      <c r="T64" s="147"/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K65" s="147"/>
      <c r="L65" s="147"/>
      <c r="M65" s="62"/>
      <c r="N65" s="62"/>
      <c r="O65" s="147"/>
      <c r="P65" s="147"/>
      <c r="Q65" s="147"/>
      <c r="R65" s="147"/>
      <c r="S65" s="147"/>
      <c r="T65" s="147"/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K66" s="147"/>
      <c r="L66" s="147"/>
      <c r="M66" s="62"/>
      <c r="N66" s="62"/>
      <c r="O66" s="147"/>
      <c r="P66" s="147"/>
      <c r="Q66" s="147"/>
      <c r="R66" s="147"/>
      <c r="S66" s="147"/>
      <c r="T66" s="147"/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K67" s="147"/>
      <c r="L67" s="147"/>
      <c r="M67" s="62"/>
      <c r="N67" s="62"/>
      <c r="O67" s="147"/>
      <c r="P67" s="147"/>
      <c r="Q67" s="147"/>
      <c r="R67" s="147"/>
      <c r="S67" s="147"/>
      <c r="T67" s="147"/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K68" s="147"/>
      <c r="L68" s="147"/>
      <c r="M68" s="62"/>
      <c r="N68" s="62"/>
      <c r="O68" s="147"/>
      <c r="P68" s="147"/>
      <c r="Q68" s="147"/>
      <c r="R68" s="147"/>
      <c r="S68" s="147"/>
      <c r="T68" s="147"/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K69" s="147"/>
      <c r="L69" s="147"/>
      <c r="M69" s="62"/>
      <c r="N69" s="62"/>
      <c r="O69" s="147"/>
      <c r="P69" s="147"/>
      <c r="Q69" s="147"/>
      <c r="R69" s="147"/>
      <c r="S69" s="147"/>
      <c r="T69" s="147"/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K70" s="147"/>
      <c r="L70" s="147"/>
      <c r="M70" s="62"/>
      <c r="N70" s="62"/>
      <c r="O70" s="147"/>
      <c r="P70" s="147"/>
      <c r="Q70" s="147"/>
      <c r="R70" s="147"/>
      <c r="S70" s="147"/>
      <c r="T70" s="147"/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K71" s="147"/>
      <c r="L71" s="147"/>
      <c r="M71" s="62"/>
      <c r="N71" s="62"/>
      <c r="O71" s="147"/>
      <c r="P71" s="147"/>
      <c r="Q71" s="147"/>
      <c r="R71" s="147"/>
      <c r="S71" s="147"/>
      <c r="T71" s="147"/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K72" s="147"/>
      <c r="L72" s="147"/>
      <c r="M72" s="62"/>
      <c r="N72" s="62"/>
      <c r="O72" s="147"/>
      <c r="P72" s="147"/>
      <c r="Q72" s="147"/>
      <c r="R72" s="147"/>
      <c r="S72" s="147"/>
      <c r="T72" s="147"/>
      <c r="AQ72" s="100"/>
      <c r="AR72" s="100"/>
      <c r="AS72" s="100"/>
      <c r="AT72" s="100"/>
      <c r="AU72" s="100"/>
      <c r="AV72" s="100"/>
      <c r="AW72" s="100"/>
    </row>
    <row r="73" spans="3:60" s="99" customFormat="1" x14ac:dyDescent="0.2">
      <c r="C73" s="102"/>
      <c r="D73" s="102"/>
      <c r="E73" s="102"/>
      <c r="F73" s="102"/>
      <c r="K73" s="147"/>
      <c r="L73" s="147"/>
      <c r="M73" s="62"/>
      <c r="N73" s="62"/>
      <c r="O73" s="147"/>
      <c r="P73" s="147"/>
      <c r="Q73" s="147"/>
      <c r="R73" s="147"/>
      <c r="S73" s="147"/>
      <c r="T73" s="147"/>
      <c r="AQ73" s="100"/>
      <c r="AR73" s="100"/>
      <c r="AS73" s="100"/>
      <c r="AT73" s="100"/>
      <c r="AU73" s="100"/>
      <c r="AV73" s="100"/>
      <c r="AW73" s="100"/>
    </row>
    <row r="74" spans="3:60" s="99" customFormat="1" x14ac:dyDescent="0.2">
      <c r="C74" s="102"/>
      <c r="D74" s="102"/>
      <c r="E74" s="102"/>
      <c r="F74" s="102"/>
      <c r="H74" s="104"/>
      <c r="I74" s="104"/>
      <c r="K74" s="147"/>
      <c r="L74" s="147"/>
      <c r="M74" s="62"/>
      <c r="N74" s="62"/>
      <c r="O74" s="147"/>
      <c r="P74" s="147"/>
      <c r="Q74" s="147"/>
      <c r="R74" s="147"/>
      <c r="S74" s="147"/>
      <c r="T74" s="147"/>
      <c r="AB74" s="43"/>
      <c r="AC74" s="43"/>
      <c r="AD74" s="43"/>
      <c r="AE74" s="43"/>
      <c r="AF74" s="43"/>
      <c r="AG74" s="43"/>
      <c r="AH74" s="43"/>
      <c r="AI74" s="43"/>
      <c r="AJ74" s="43"/>
      <c r="AQ74" s="100"/>
      <c r="AR74" s="100"/>
      <c r="AS74" s="100"/>
      <c r="AT74" s="100"/>
      <c r="AU74" s="100"/>
      <c r="AV74" s="100"/>
      <c r="AW74" s="100"/>
      <c r="BH74" s="43"/>
    </row>
    <row r="75" spans="3:60" x14ac:dyDescent="0.2">
      <c r="H75" s="104"/>
      <c r="I75" s="104"/>
      <c r="K75" s="71"/>
      <c r="L75" s="71"/>
      <c r="M75" s="62"/>
      <c r="N75" s="62"/>
      <c r="O75" s="71"/>
      <c r="P75" s="71"/>
      <c r="Q75" s="71"/>
      <c r="R75" s="71"/>
      <c r="S75" s="71"/>
      <c r="T75" s="71"/>
    </row>
    <row r="76" spans="3:60" x14ac:dyDescent="0.2">
      <c r="K76" s="71"/>
      <c r="L76" s="71"/>
      <c r="M76" s="62"/>
      <c r="N76" s="62"/>
      <c r="O76" s="71"/>
      <c r="P76" s="71"/>
      <c r="Q76" s="71"/>
      <c r="R76" s="71"/>
      <c r="S76" s="71"/>
      <c r="T76" s="71"/>
    </row>
    <row r="77" spans="3:60" x14ac:dyDescent="0.2">
      <c r="K77" s="71"/>
      <c r="L77" s="71"/>
      <c r="M77" s="62"/>
      <c r="N77" s="62"/>
      <c r="O77" s="71"/>
      <c r="P77" s="71"/>
      <c r="Q77" s="71"/>
      <c r="R77" s="71"/>
      <c r="S77" s="71"/>
      <c r="T77" s="71"/>
    </row>
    <row r="78" spans="3:60" x14ac:dyDescent="0.2">
      <c r="K78" s="71"/>
      <c r="L78" s="71"/>
      <c r="M78" s="62"/>
      <c r="N78" s="62"/>
      <c r="O78" s="71"/>
      <c r="P78" s="71"/>
      <c r="Q78" s="71"/>
      <c r="R78" s="71"/>
      <c r="S78" s="71"/>
      <c r="T78" s="71"/>
    </row>
    <row r="79" spans="3:60" x14ac:dyDescent="0.2">
      <c r="K79" s="71"/>
      <c r="L79" s="71"/>
      <c r="M79" s="62"/>
      <c r="N79" s="62"/>
      <c r="O79" s="71"/>
      <c r="P79" s="71"/>
      <c r="Q79" s="71"/>
      <c r="R79" s="71"/>
      <c r="S79" s="71"/>
      <c r="T79" s="71"/>
    </row>
    <row r="80" spans="3:60" x14ac:dyDescent="0.2">
      <c r="K80" s="71"/>
      <c r="L80" s="71"/>
      <c r="M80" s="62"/>
      <c r="N80" s="62"/>
      <c r="O80" s="71"/>
      <c r="P80" s="71"/>
      <c r="Q80" s="71"/>
      <c r="R80" s="71"/>
      <c r="S80" s="71"/>
      <c r="T80" s="71"/>
    </row>
    <row r="81" spans="11:20" x14ac:dyDescent="0.2">
      <c r="K81" s="71"/>
      <c r="L81" s="71"/>
      <c r="M81" s="62"/>
      <c r="N81" s="62"/>
      <c r="O81" s="71"/>
      <c r="P81" s="71"/>
      <c r="Q81" s="71"/>
      <c r="R81" s="71"/>
      <c r="S81" s="71"/>
      <c r="T81" s="71"/>
    </row>
    <row r="82" spans="11:20" x14ac:dyDescent="0.2">
      <c r="K82" s="71"/>
      <c r="L82" s="71"/>
      <c r="M82" s="62"/>
      <c r="N82" s="62"/>
      <c r="O82" s="71"/>
      <c r="P82" s="71"/>
      <c r="Q82" s="71"/>
      <c r="R82" s="71"/>
      <c r="S82" s="71"/>
      <c r="T82" s="71"/>
    </row>
    <row r="83" spans="11:20" x14ac:dyDescent="0.2">
      <c r="K83" s="71"/>
      <c r="L83" s="71"/>
      <c r="M83" s="62"/>
      <c r="N83" s="62"/>
      <c r="O83" s="71"/>
      <c r="P83" s="71"/>
      <c r="Q83" s="71"/>
      <c r="R83" s="71"/>
      <c r="S83" s="71"/>
      <c r="T83" s="71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311" priority="207" stopIfTrue="1" operator="equal">
      <formula>"NÃO"</formula>
    </cfRule>
    <cfRule type="cellIs" dxfId="310" priority="208" stopIfTrue="1" operator="equal">
      <formula>"SIM"</formula>
    </cfRule>
  </conditionalFormatting>
  <conditionalFormatting sqref="M59:N83">
    <cfRule type="containsText" dxfId="309" priority="191" stopIfTrue="1" operator="containsText" text="SIM">
      <formula>NOT(ISERROR(SEARCH("SIM",M59)))</formula>
    </cfRule>
  </conditionalFormatting>
  <conditionalFormatting sqref="J30:Y54">
    <cfRule type="containsText" dxfId="308" priority="189" operator="containsText" text="NÃO">
      <formula>NOT(ISERROR(SEARCH("NÃO",J30)))</formula>
    </cfRule>
  </conditionalFormatting>
  <conditionalFormatting sqref="I30">
    <cfRule type="containsText" dxfId="307" priority="180" stopIfTrue="1" operator="containsText" text="SIM">
      <formula>NOT(ISERROR(SEARCH("SIM",I30)))</formula>
    </cfRule>
  </conditionalFormatting>
  <conditionalFormatting sqref="I31">
    <cfRule type="containsText" dxfId="306" priority="177" stopIfTrue="1" operator="containsText" text="SIM">
      <formula>NOT(ISERROR(SEARCH("SIM",I31)))</formula>
    </cfRule>
  </conditionalFormatting>
  <conditionalFormatting sqref="I32">
    <cfRule type="containsText" dxfId="305" priority="176" stopIfTrue="1" operator="containsText" text="SIM">
      <formula>NOT(ISERROR(SEARCH("SIM",I32)))</formula>
    </cfRule>
  </conditionalFormatting>
  <conditionalFormatting sqref="I33">
    <cfRule type="containsText" dxfId="304" priority="175" stopIfTrue="1" operator="containsText" text="SIM">
      <formula>NOT(ISERROR(SEARCH("SIM",I33)))</formula>
    </cfRule>
  </conditionalFormatting>
  <conditionalFormatting sqref="I34">
    <cfRule type="containsText" dxfId="303" priority="174" stopIfTrue="1" operator="containsText" text="SIM">
      <formula>NOT(ISERROR(SEARCH("SIM",I34)))</formula>
    </cfRule>
  </conditionalFormatting>
  <conditionalFormatting sqref="I35">
    <cfRule type="containsText" dxfId="302" priority="173" stopIfTrue="1" operator="containsText" text="SIM">
      <formula>NOT(ISERROR(SEARCH("SIM",I35)))</formula>
    </cfRule>
  </conditionalFormatting>
  <conditionalFormatting sqref="I36">
    <cfRule type="containsText" dxfId="301" priority="172" stopIfTrue="1" operator="containsText" text="SIM">
      <formula>NOT(ISERROR(SEARCH("SIM",I36)))</formula>
    </cfRule>
  </conditionalFormatting>
  <conditionalFormatting sqref="I37">
    <cfRule type="containsText" dxfId="300" priority="171" stopIfTrue="1" operator="containsText" text="SIM">
      <formula>NOT(ISERROR(SEARCH("SIM",I37)))</formula>
    </cfRule>
  </conditionalFormatting>
  <conditionalFormatting sqref="I38">
    <cfRule type="containsText" dxfId="299" priority="170" stopIfTrue="1" operator="containsText" text="SIM">
      <formula>NOT(ISERROR(SEARCH("SIM",I38)))</formula>
    </cfRule>
  </conditionalFormatting>
  <conditionalFormatting sqref="I39">
    <cfRule type="containsText" dxfId="298" priority="169" stopIfTrue="1" operator="containsText" text="SIM">
      <formula>NOT(ISERROR(SEARCH("SIM",I39)))</formula>
    </cfRule>
  </conditionalFormatting>
  <conditionalFormatting sqref="I40">
    <cfRule type="containsText" dxfId="297" priority="168" stopIfTrue="1" operator="containsText" text="SIM">
      <formula>NOT(ISERROR(SEARCH("SIM",I40)))</formula>
    </cfRule>
  </conditionalFormatting>
  <conditionalFormatting sqref="I41">
    <cfRule type="containsText" dxfId="296" priority="167" stopIfTrue="1" operator="containsText" text="SIM">
      <formula>NOT(ISERROR(SEARCH("SIM",I41)))</formula>
    </cfRule>
  </conditionalFormatting>
  <conditionalFormatting sqref="I42">
    <cfRule type="containsText" dxfId="295" priority="166" stopIfTrue="1" operator="containsText" text="SIM">
      <formula>NOT(ISERROR(SEARCH("SIM",I42)))</formula>
    </cfRule>
  </conditionalFormatting>
  <conditionalFormatting sqref="I43">
    <cfRule type="containsText" dxfId="294" priority="165" stopIfTrue="1" operator="containsText" text="SIM">
      <formula>NOT(ISERROR(SEARCH("SIM",I43)))</formula>
    </cfRule>
  </conditionalFormatting>
  <conditionalFormatting sqref="I44">
    <cfRule type="containsText" dxfId="293" priority="164" stopIfTrue="1" operator="containsText" text="SIM">
      <formula>NOT(ISERROR(SEARCH("SIM",I44)))</formula>
    </cfRule>
  </conditionalFormatting>
  <conditionalFormatting sqref="I45">
    <cfRule type="containsText" dxfId="292" priority="163" stopIfTrue="1" operator="containsText" text="SIM">
      <formula>NOT(ISERROR(SEARCH("SIM",I45)))</formula>
    </cfRule>
  </conditionalFormatting>
  <conditionalFormatting sqref="I46">
    <cfRule type="containsText" dxfId="291" priority="162" stopIfTrue="1" operator="containsText" text="SIM">
      <formula>NOT(ISERROR(SEARCH("SIM",I46)))</formula>
    </cfRule>
  </conditionalFormatting>
  <conditionalFormatting sqref="I47">
    <cfRule type="containsText" dxfId="290" priority="161" stopIfTrue="1" operator="containsText" text="SIM">
      <formula>NOT(ISERROR(SEARCH("SIM",I47)))</formula>
    </cfRule>
  </conditionalFormatting>
  <conditionalFormatting sqref="I48">
    <cfRule type="containsText" dxfId="289" priority="160" stopIfTrue="1" operator="containsText" text="SIM">
      <formula>NOT(ISERROR(SEARCH("SIM",I48)))</formula>
    </cfRule>
  </conditionalFormatting>
  <conditionalFormatting sqref="I49">
    <cfRule type="containsText" dxfId="288" priority="159" stopIfTrue="1" operator="containsText" text="SIM">
      <formula>NOT(ISERROR(SEARCH("SIM",I49)))</formula>
    </cfRule>
  </conditionalFormatting>
  <conditionalFormatting sqref="I50">
    <cfRule type="containsText" dxfId="287" priority="158" stopIfTrue="1" operator="containsText" text="SIM">
      <formula>NOT(ISERROR(SEARCH("SIM",I50)))</formula>
    </cfRule>
  </conditionalFormatting>
  <conditionalFormatting sqref="I51">
    <cfRule type="containsText" dxfId="286" priority="157" stopIfTrue="1" operator="containsText" text="SIM">
      <formula>NOT(ISERROR(SEARCH("SIM",I51)))</formula>
    </cfRule>
  </conditionalFormatting>
  <conditionalFormatting sqref="I52">
    <cfRule type="containsText" dxfId="285" priority="156" stopIfTrue="1" operator="containsText" text="SIM">
      <formula>NOT(ISERROR(SEARCH("SIM",I52)))</formula>
    </cfRule>
  </conditionalFormatting>
  <conditionalFormatting sqref="I53">
    <cfRule type="containsText" dxfId="284" priority="155" stopIfTrue="1" operator="containsText" text="SIM">
      <formula>NOT(ISERROR(SEARCH("SIM",I53)))</formula>
    </cfRule>
  </conditionalFormatting>
  <conditionalFormatting sqref="I54">
    <cfRule type="containsText" dxfId="283" priority="154" stopIfTrue="1" operator="containsText" text="SIM">
      <formula>NOT(ISERROR(SEARCH("SIM",I54)))</formula>
    </cfRule>
  </conditionalFormatting>
  <conditionalFormatting sqref="A30:F54 H30:H54">
    <cfRule type="expression" dxfId="282" priority="222" stopIfTrue="1">
      <formula>_xludf.sum($J$30:$Y$30)&gt;11</formula>
    </cfRule>
  </conditionalFormatting>
  <conditionalFormatting sqref="G30">
    <cfRule type="expression" dxfId="281" priority="73">
      <formula>E30="SIM"</formula>
    </cfRule>
    <cfRule type="expression" dxfId="280" priority="74">
      <formula>C30="SIM"</formula>
    </cfRule>
    <cfRule type="expression" dxfId="279" priority="75">
      <formula>I30="SIM"</formula>
    </cfRule>
  </conditionalFormatting>
  <conditionalFormatting sqref="G31">
    <cfRule type="expression" dxfId="278" priority="70">
      <formula>E31="SIM"</formula>
    </cfRule>
    <cfRule type="expression" dxfId="277" priority="71">
      <formula>C31="SIM"</formula>
    </cfRule>
    <cfRule type="expression" dxfId="276" priority="72">
      <formula>I31="SIM"</formula>
    </cfRule>
  </conditionalFormatting>
  <conditionalFormatting sqref="G32">
    <cfRule type="expression" dxfId="275" priority="67">
      <formula>E32="SIM"</formula>
    </cfRule>
    <cfRule type="expression" dxfId="274" priority="68">
      <formula>C32="SIM"</formula>
    </cfRule>
    <cfRule type="expression" dxfId="273" priority="69">
      <formula>I32="SIM"</formula>
    </cfRule>
  </conditionalFormatting>
  <conditionalFormatting sqref="G33">
    <cfRule type="expression" dxfId="272" priority="64">
      <formula>E33="SIM"</formula>
    </cfRule>
    <cfRule type="expression" dxfId="271" priority="65">
      <formula>C33="SIM"</formula>
    </cfRule>
    <cfRule type="expression" dxfId="270" priority="66">
      <formula>I33="SIM"</formula>
    </cfRule>
  </conditionalFormatting>
  <conditionalFormatting sqref="G34">
    <cfRule type="expression" dxfId="269" priority="61">
      <formula>E34="SIM"</formula>
    </cfRule>
    <cfRule type="expression" dxfId="268" priority="62">
      <formula>C34="SIM"</formula>
    </cfRule>
    <cfRule type="expression" dxfId="267" priority="63">
      <formula>I34="SIM"</formula>
    </cfRule>
  </conditionalFormatting>
  <conditionalFormatting sqref="G35">
    <cfRule type="expression" dxfId="266" priority="58">
      <formula>E35="SIM"</formula>
    </cfRule>
    <cfRule type="expression" dxfId="265" priority="59">
      <formula>C35="SIM"</formula>
    </cfRule>
    <cfRule type="expression" dxfId="264" priority="60">
      <formula>I35="SIM"</formula>
    </cfRule>
  </conditionalFormatting>
  <conditionalFormatting sqref="G36">
    <cfRule type="expression" dxfId="263" priority="55">
      <formula>E36="SIM"</formula>
    </cfRule>
    <cfRule type="expression" dxfId="262" priority="56">
      <formula>C36="SIM"</formula>
    </cfRule>
    <cfRule type="expression" dxfId="261" priority="57">
      <formula>I36="SIM"</formula>
    </cfRule>
  </conditionalFormatting>
  <conditionalFormatting sqref="G37">
    <cfRule type="expression" dxfId="260" priority="52">
      <formula>E37="SIM"</formula>
    </cfRule>
    <cfRule type="expression" dxfId="259" priority="53">
      <formula>C37="SIM"</formula>
    </cfRule>
    <cfRule type="expression" dxfId="258" priority="54">
      <formula>I37="SIM"</formula>
    </cfRule>
  </conditionalFormatting>
  <conditionalFormatting sqref="G38">
    <cfRule type="expression" dxfId="257" priority="49">
      <formula>E38="SIM"</formula>
    </cfRule>
    <cfRule type="expression" dxfId="256" priority="50">
      <formula>C38="SIM"</formula>
    </cfRule>
    <cfRule type="expression" dxfId="255" priority="51">
      <formula>I38="SIM"</formula>
    </cfRule>
  </conditionalFormatting>
  <conditionalFormatting sqref="G39">
    <cfRule type="expression" dxfId="254" priority="46">
      <formula>E39="SIM"</formula>
    </cfRule>
    <cfRule type="expression" dxfId="253" priority="47">
      <formula>C39="SIM"</formula>
    </cfRule>
    <cfRule type="expression" dxfId="252" priority="48">
      <formula>I39="SIM"</formula>
    </cfRule>
  </conditionalFormatting>
  <conditionalFormatting sqref="G40">
    <cfRule type="expression" dxfId="251" priority="43">
      <formula>E40="SIM"</formula>
    </cfRule>
    <cfRule type="expression" dxfId="250" priority="44">
      <formula>C40="SIM"</formula>
    </cfRule>
    <cfRule type="expression" dxfId="249" priority="45">
      <formula>I40="SIM"</formula>
    </cfRule>
  </conditionalFormatting>
  <conditionalFormatting sqref="G41">
    <cfRule type="expression" dxfId="248" priority="40">
      <formula>E41="SIM"</formula>
    </cfRule>
    <cfRule type="expression" dxfId="247" priority="41">
      <formula>C41="SIM"</formula>
    </cfRule>
    <cfRule type="expression" dxfId="246" priority="42">
      <formula>I41="SIM"</formula>
    </cfRule>
  </conditionalFormatting>
  <conditionalFormatting sqref="G42">
    <cfRule type="expression" dxfId="245" priority="37">
      <formula>E42="SIM"</formula>
    </cfRule>
    <cfRule type="expression" dxfId="244" priority="38">
      <formula>C42="SIM"</formula>
    </cfRule>
    <cfRule type="expression" dxfId="243" priority="39">
      <formula>I42="SIM"</formula>
    </cfRule>
  </conditionalFormatting>
  <conditionalFormatting sqref="G43">
    <cfRule type="expression" dxfId="242" priority="34">
      <formula>E43="SIM"</formula>
    </cfRule>
    <cfRule type="expression" dxfId="241" priority="35">
      <formula>C43="SIM"</formula>
    </cfRule>
    <cfRule type="expression" dxfId="240" priority="36">
      <formula>I43="SIM"</formula>
    </cfRule>
  </conditionalFormatting>
  <conditionalFormatting sqref="G44">
    <cfRule type="expression" dxfId="239" priority="31">
      <formula>E44="SIM"</formula>
    </cfRule>
    <cfRule type="expression" dxfId="238" priority="32">
      <formula>C44="SIM"</formula>
    </cfRule>
    <cfRule type="expression" dxfId="237" priority="33">
      <formula>I44="SIM"</formula>
    </cfRule>
  </conditionalFormatting>
  <conditionalFormatting sqref="G45">
    <cfRule type="expression" dxfId="236" priority="28">
      <formula>E45="SIM"</formula>
    </cfRule>
    <cfRule type="expression" dxfId="235" priority="29">
      <formula>C45="SIM"</formula>
    </cfRule>
    <cfRule type="expression" dxfId="234" priority="30">
      <formula>I45="SIM"</formula>
    </cfRule>
  </conditionalFormatting>
  <conditionalFormatting sqref="G46">
    <cfRule type="expression" dxfId="233" priority="25">
      <formula>E46="SIM"</formula>
    </cfRule>
    <cfRule type="expression" dxfId="232" priority="26">
      <formula>C46="SIM"</formula>
    </cfRule>
    <cfRule type="expression" dxfId="231" priority="27">
      <formula>I46="SIM"</formula>
    </cfRule>
  </conditionalFormatting>
  <conditionalFormatting sqref="G47">
    <cfRule type="expression" dxfId="230" priority="22">
      <formula>E47="SIM"</formula>
    </cfRule>
    <cfRule type="expression" dxfId="229" priority="23">
      <formula>C47="SIM"</formula>
    </cfRule>
    <cfRule type="expression" dxfId="228" priority="24">
      <formula>I47="SIM"</formula>
    </cfRule>
  </conditionalFormatting>
  <conditionalFormatting sqref="G48">
    <cfRule type="expression" dxfId="227" priority="19">
      <formula>E48="SIM"</formula>
    </cfRule>
    <cfRule type="expression" dxfId="226" priority="20">
      <formula>C48="SIM"</formula>
    </cfRule>
    <cfRule type="expression" dxfId="225" priority="21">
      <formula>I48="SIM"</formula>
    </cfRule>
  </conditionalFormatting>
  <conditionalFormatting sqref="G49">
    <cfRule type="expression" dxfId="224" priority="16">
      <formula>E49="SIM"</formula>
    </cfRule>
    <cfRule type="expression" dxfId="223" priority="17">
      <formula>C49="SIM"</formula>
    </cfRule>
    <cfRule type="expression" dxfId="222" priority="18">
      <formula>I49="SIM"</formula>
    </cfRule>
  </conditionalFormatting>
  <conditionalFormatting sqref="G50">
    <cfRule type="expression" dxfId="221" priority="13">
      <formula>E50="SIM"</formula>
    </cfRule>
    <cfRule type="expression" dxfId="220" priority="14">
      <formula>C50="SIM"</formula>
    </cfRule>
    <cfRule type="expression" dxfId="219" priority="15">
      <formula>I50="SIM"</formula>
    </cfRule>
  </conditionalFormatting>
  <conditionalFormatting sqref="G51">
    <cfRule type="expression" dxfId="218" priority="10">
      <formula>E51="SIM"</formula>
    </cfRule>
    <cfRule type="expression" dxfId="217" priority="11">
      <formula>C51="SIM"</formula>
    </cfRule>
    <cfRule type="expression" dxfId="216" priority="12">
      <formula>I51="SIM"</formula>
    </cfRule>
  </conditionalFormatting>
  <conditionalFormatting sqref="G52">
    <cfRule type="expression" dxfId="215" priority="7">
      <formula>E52="SIM"</formula>
    </cfRule>
    <cfRule type="expression" dxfId="214" priority="8">
      <formula>C52="SIM"</formula>
    </cfRule>
    <cfRule type="expression" dxfId="213" priority="9">
      <formula>I52="SIM"</formula>
    </cfRule>
  </conditionalFormatting>
  <conditionalFormatting sqref="G53">
    <cfRule type="expression" dxfId="212" priority="4">
      <formula>E53="SIM"</formula>
    </cfRule>
    <cfRule type="expression" dxfId="211" priority="5">
      <formula>C53="SIM"</formula>
    </cfRule>
    <cfRule type="expression" dxfId="210" priority="6">
      <formula>I53="SIM"</formula>
    </cfRule>
  </conditionalFormatting>
  <conditionalFormatting sqref="G54">
    <cfRule type="expression" dxfId="209" priority="1">
      <formula>E54="SIM"</formula>
    </cfRule>
    <cfRule type="expression" dxfId="208" priority="2">
      <formula>C54="SIM"</formula>
    </cfRule>
    <cfRule type="expression" dxfId="207" priority="3">
      <formula>I54="SIM"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J30:AJ54 AO30:AO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ignoredErrors>
    <ignoredError sqref="AU55" unlockedFormula="1"/>
  </ignoredError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autoPageBreaks="0"/>
  </sheetPr>
  <dimension ref="A1:BH75"/>
  <sheetViews>
    <sheetView showGridLines="0" topLeftCell="A16" zoomScale="73" zoomScaleNormal="73" zoomScaleSheetLayoutView="100" workbookViewId="0">
      <pane xSplit="9" ySplit="39" topLeftCell="J55" activePane="bottomRight" state="frozen"/>
      <selection activeCell="G31" sqref="G31"/>
      <selection pane="topRight" activeCell="G31" sqref="G31"/>
      <selection pane="bottomLeft" activeCell="G31" sqref="G31"/>
      <selection pane="bottomRight" activeCell="H23" sqref="H23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13" width="6.7109375" style="43" bestFit="1" customWidth="1"/>
    <col min="14" max="15" width="8" style="43" bestFit="1" customWidth="1"/>
    <col min="16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bestFit="1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151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Inscrição!O272</f>
        <v>Sábado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141">
        <v>0.33333333333333331</v>
      </c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141">
        <v>0.5</v>
      </c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72.7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348</v>
      </c>
      <c r="R27" s="117" t="s">
        <v>349</v>
      </c>
      <c r="S27" s="117" t="s">
        <v>350</v>
      </c>
      <c r="T27" s="117" t="s">
        <v>351</v>
      </c>
      <c r="U27" s="117" t="s">
        <v>352</v>
      </c>
      <c r="V27" s="117" t="s">
        <v>353</v>
      </c>
      <c r="W27" s="117" t="s">
        <v>354</v>
      </c>
      <c r="X27" s="117" t="s">
        <v>354</v>
      </c>
      <c r="Y27" s="117"/>
      <c r="Z27" s="117" t="s">
        <v>355</v>
      </c>
      <c r="AA27" s="32"/>
      <c r="AB27" s="30"/>
      <c r="AC27" s="30"/>
      <c r="AD27" s="30"/>
      <c r="AE27" s="136" t="s">
        <v>432</v>
      </c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NÃO</v>
      </c>
      <c r="B30" s="36" t="str">
        <f t="shared" ref="B30:B54" si="0">IF(A30="SIM",IF(OR(J30="sim",K30="sim",L30="sim",M30="sim"),"SIM","NÃO"),"NÃO")</f>
        <v>NÃO</v>
      </c>
      <c r="C30" s="37" t="str">
        <f t="shared" ref="C30:C54" si="1">IF(AND(A30="SIM",B30="NÃO"),"SIM","NÃO")</f>
        <v>NÃO</v>
      </c>
      <c r="D30" s="37" t="str">
        <f t="shared" ref="D30:D54" si="2">IF(AND(B30="SIM",BC30&lt;=25%),"SIM","NÃO")</f>
        <v>NÃO</v>
      </c>
      <c r="E30" s="38" t="str">
        <f t="shared" ref="E30:E54" si="3">IF(AND(C30="NÃO",BC30&gt;25%),"SIM","NÃO")</f>
        <v>NÃO</v>
      </c>
      <c r="F30" s="75" t="str">
        <f>D30</f>
        <v>NÃO</v>
      </c>
      <c r="G30" s="4">
        <f>Inscrição!R272</f>
        <v>0</v>
      </c>
      <c r="H30" s="39"/>
      <c r="I30" s="135" t="str">
        <f>Inscrição!BG272</f>
        <v>NÃO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28"/>
      <c r="AA30" s="9"/>
      <c r="AB30" s="10"/>
      <c r="AC30" s="10"/>
      <c r="AD30" s="10"/>
      <c r="AE30" s="138"/>
      <c r="AF30" s="138"/>
      <c r="AG30" s="138"/>
      <c r="AH30" s="138"/>
      <c r="AI30" s="138"/>
      <c r="AJ30" s="138"/>
      <c r="AK30" s="108"/>
      <c r="AL30" s="108"/>
      <c r="AM30" s="108"/>
      <c r="AN30" s="115" t="str">
        <f>IFERROR(AVERAGE(AK30:AL30),"")</f>
        <v/>
      </c>
      <c r="AO30" s="11"/>
      <c r="AP30" s="11"/>
      <c r="AQ30" s="14">
        <f>COUNTIF(J30:Y30,"SIM")</f>
        <v>0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</v>
      </c>
      <c r="BD30" s="76">
        <f>COUNTIF(J30:Y30,"NÃO")</f>
        <v>0</v>
      </c>
      <c r="BE30" s="76">
        <v>16</v>
      </c>
    </row>
    <row r="31" spans="1:60" x14ac:dyDescent="0.2">
      <c r="A31" s="35" t="str">
        <f t="shared" ref="A31:A54" si="4">IF(G31&lt;&gt;0,"SIM","NÃO")</f>
        <v>NÃO</v>
      </c>
      <c r="B31" s="36" t="str">
        <f t="shared" si="0"/>
        <v>NÃO</v>
      </c>
      <c r="C31" s="37" t="str">
        <f t="shared" si="1"/>
        <v>NÃO</v>
      </c>
      <c r="D31" s="37" t="str">
        <f t="shared" si="2"/>
        <v>NÃO</v>
      </c>
      <c r="E31" s="38" t="str">
        <f t="shared" si="3"/>
        <v>NÃO</v>
      </c>
      <c r="F31" s="75" t="str">
        <f t="shared" ref="F31:F54" si="5">D31</f>
        <v>NÃO</v>
      </c>
      <c r="G31" s="4">
        <f>Inscrição!R273</f>
        <v>0</v>
      </c>
      <c r="H31" s="39"/>
      <c r="I31" s="135" t="str">
        <f>Inscrição!BG273</f>
        <v>NÃO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28"/>
      <c r="AA31" s="9"/>
      <c r="AB31" s="10"/>
      <c r="AC31" s="10"/>
      <c r="AD31" s="10"/>
      <c r="AE31" s="138"/>
      <c r="AF31" s="138"/>
      <c r="AG31" s="138"/>
      <c r="AH31" s="138"/>
      <c r="AI31" s="138"/>
      <c r="AJ31" s="138"/>
      <c r="AK31" s="108"/>
      <c r="AL31" s="108"/>
      <c r="AM31" s="108"/>
      <c r="AN31" s="115" t="str">
        <f t="shared" ref="AN31:AN54" si="6">IFERROR(AVERAGE(AK31:AL31),"")</f>
        <v/>
      </c>
      <c r="AO31" s="11"/>
      <c r="AP31" s="11"/>
      <c r="AQ31" s="14">
        <f t="shared" ref="AQ31:AQ54" si="7">COUNTIF(J31:Y31,"SIM")</f>
        <v>0</v>
      </c>
      <c r="AR31" s="55" t="str">
        <f t="shared" ref="AR31:AR54" si="8">C31</f>
        <v>NÃO</v>
      </c>
      <c r="AS31" s="12"/>
      <c r="AT31" s="12"/>
      <c r="AU31" s="55" t="str">
        <f t="shared" ref="AU31:AU54" si="9">E31</f>
        <v>NÃO</v>
      </c>
      <c r="AV31" s="40"/>
      <c r="AW31" s="12"/>
      <c r="AX31" s="20" t="str">
        <f t="shared" ref="AX31:AX54" si="10">IF(OR(AV31="Está trabalhando",AV31="Está trabalhando via COLETIVO"),"SIM","NÃO")</f>
        <v>NÃO</v>
      </c>
      <c r="AY31" s="8"/>
      <c r="AZ31" s="13"/>
      <c r="BA31" s="13"/>
      <c r="BC31" s="74">
        <f t="shared" ref="BC31:BC54" si="11">IFERROR(BD31/BE31,"")</f>
        <v>0</v>
      </c>
      <c r="BD31" s="76">
        <f t="shared" ref="BD31:BD54" si="12">COUNTIF(J31:Y31,"NÃO")</f>
        <v>0</v>
      </c>
      <c r="BE31" s="76">
        <v>16</v>
      </c>
    </row>
    <row r="32" spans="1:60" x14ac:dyDescent="0.2">
      <c r="A32" s="35" t="str">
        <f t="shared" si="4"/>
        <v>NÃO</v>
      </c>
      <c r="B32" s="36" t="str">
        <f t="shared" si="0"/>
        <v>NÃO</v>
      </c>
      <c r="C32" s="37" t="str">
        <f t="shared" si="1"/>
        <v>NÃO</v>
      </c>
      <c r="D32" s="37" t="str">
        <f t="shared" si="2"/>
        <v>NÃO</v>
      </c>
      <c r="E32" s="38" t="str">
        <f t="shared" si="3"/>
        <v>NÃO</v>
      </c>
      <c r="F32" s="75" t="str">
        <f t="shared" si="5"/>
        <v>NÃO</v>
      </c>
      <c r="G32" s="4">
        <f>Inscrição!R274</f>
        <v>0</v>
      </c>
      <c r="H32" s="39"/>
      <c r="I32" s="135" t="str">
        <f>Inscrição!BG274</f>
        <v>NÃO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28"/>
      <c r="AA32" s="9"/>
      <c r="AB32" s="10"/>
      <c r="AC32" s="10"/>
      <c r="AD32" s="10"/>
      <c r="AE32" s="138"/>
      <c r="AF32" s="138"/>
      <c r="AG32" s="138"/>
      <c r="AH32" s="138"/>
      <c r="AI32" s="138"/>
      <c r="AJ32" s="138"/>
      <c r="AK32" s="108"/>
      <c r="AL32" s="108"/>
      <c r="AM32" s="108"/>
      <c r="AN32" s="115" t="str">
        <f t="shared" si="6"/>
        <v/>
      </c>
      <c r="AO32" s="11"/>
      <c r="AP32" s="11"/>
      <c r="AQ32" s="14">
        <f t="shared" si="7"/>
        <v>0</v>
      </c>
      <c r="AR32" s="55" t="str">
        <f t="shared" si="8"/>
        <v>NÃO</v>
      </c>
      <c r="AS32" s="12"/>
      <c r="AT32" s="12"/>
      <c r="AU32" s="55" t="str">
        <f t="shared" si="9"/>
        <v>NÃO</v>
      </c>
      <c r="AV32" s="40"/>
      <c r="AW32" s="12"/>
      <c r="AX32" s="20" t="str">
        <f t="shared" si="10"/>
        <v>NÃO</v>
      </c>
      <c r="AY32" s="8"/>
      <c r="AZ32" s="13"/>
      <c r="BA32" s="13"/>
      <c r="BC32" s="74">
        <f t="shared" si="11"/>
        <v>0</v>
      </c>
      <c r="BD32" s="76">
        <f t="shared" si="12"/>
        <v>0</v>
      </c>
      <c r="BE32" s="76">
        <v>16</v>
      </c>
    </row>
    <row r="33" spans="1:57" x14ac:dyDescent="0.2">
      <c r="A33" s="35" t="str">
        <f t="shared" si="4"/>
        <v>NÃO</v>
      </c>
      <c r="B33" s="36" t="str">
        <f t="shared" si="0"/>
        <v>NÃO</v>
      </c>
      <c r="C33" s="37" t="str">
        <f t="shared" si="1"/>
        <v>NÃO</v>
      </c>
      <c r="D33" s="37" t="str">
        <f t="shared" si="2"/>
        <v>NÃO</v>
      </c>
      <c r="E33" s="38" t="str">
        <f t="shared" si="3"/>
        <v>NÃO</v>
      </c>
      <c r="F33" s="75" t="str">
        <f t="shared" si="5"/>
        <v>NÃO</v>
      </c>
      <c r="G33" s="4">
        <f>Inscrição!R275</f>
        <v>0</v>
      </c>
      <c r="H33" s="39"/>
      <c r="I33" s="135" t="str">
        <f>Inscrição!BG275</f>
        <v>NÃO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28"/>
      <c r="AA33" s="9"/>
      <c r="AB33" s="10"/>
      <c r="AC33" s="10"/>
      <c r="AD33" s="10"/>
      <c r="AE33" s="138"/>
      <c r="AF33" s="138"/>
      <c r="AG33" s="138"/>
      <c r="AH33" s="138"/>
      <c r="AI33" s="138"/>
      <c r="AJ33" s="138"/>
      <c r="AK33" s="108"/>
      <c r="AL33" s="108"/>
      <c r="AM33" s="108"/>
      <c r="AN33" s="115" t="str">
        <f t="shared" si="6"/>
        <v/>
      </c>
      <c r="AO33" s="11"/>
      <c r="AP33" s="11"/>
      <c r="AQ33" s="14">
        <f t="shared" si="7"/>
        <v>0</v>
      </c>
      <c r="AR33" s="55" t="str">
        <f t="shared" si="8"/>
        <v>NÃO</v>
      </c>
      <c r="AS33" s="12"/>
      <c r="AT33" s="12"/>
      <c r="AU33" s="55" t="str">
        <f t="shared" si="9"/>
        <v>NÃO</v>
      </c>
      <c r="AV33" s="40"/>
      <c r="AW33" s="12"/>
      <c r="AX33" s="20" t="str">
        <f t="shared" si="10"/>
        <v>NÃO</v>
      </c>
      <c r="AY33" s="8"/>
      <c r="AZ33" s="13"/>
      <c r="BA33" s="13"/>
      <c r="BC33" s="74">
        <f t="shared" si="11"/>
        <v>0</v>
      </c>
      <c r="BD33" s="76">
        <f t="shared" si="12"/>
        <v>0</v>
      </c>
      <c r="BE33" s="76">
        <v>16</v>
      </c>
    </row>
    <row r="34" spans="1:57" x14ac:dyDescent="0.2">
      <c r="A34" s="35" t="str">
        <f t="shared" si="4"/>
        <v>NÃO</v>
      </c>
      <c r="B34" s="36" t="str">
        <f t="shared" si="0"/>
        <v>NÃO</v>
      </c>
      <c r="C34" s="37" t="str">
        <f t="shared" si="1"/>
        <v>NÃO</v>
      </c>
      <c r="D34" s="37" t="str">
        <f t="shared" si="2"/>
        <v>NÃO</v>
      </c>
      <c r="E34" s="38" t="str">
        <f t="shared" si="3"/>
        <v>NÃO</v>
      </c>
      <c r="F34" s="75" t="str">
        <f t="shared" si="5"/>
        <v>NÃO</v>
      </c>
      <c r="G34" s="4">
        <f>Inscrição!R276</f>
        <v>0</v>
      </c>
      <c r="H34" s="39"/>
      <c r="I34" s="135" t="str">
        <f>Inscrição!BG276</f>
        <v>NÃO</v>
      </c>
      <c r="J34" s="14"/>
      <c r="K34" s="14"/>
      <c r="L34" s="14"/>
      <c r="M34" s="14"/>
      <c r="N34" s="14"/>
      <c r="O34" s="14"/>
      <c r="P34" s="1"/>
      <c r="Q34" s="1"/>
      <c r="R34" s="1"/>
      <c r="S34" s="1"/>
      <c r="T34" s="1"/>
      <c r="U34" s="1"/>
      <c r="V34" s="1"/>
      <c r="W34" s="1"/>
      <c r="X34" s="1"/>
      <c r="Y34" s="1"/>
      <c r="Z34" s="28"/>
      <c r="AA34" s="9"/>
      <c r="AB34" s="10"/>
      <c r="AC34" s="10"/>
      <c r="AD34" s="10"/>
      <c r="AE34" s="138"/>
      <c r="AF34" s="138"/>
      <c r="AG34" s="138"/>
      <c r="AH34" s="138"/>
      <c r="AI34" s="138"/>
      <c r="AJ34" s="138"/>
      <c r="AK34" s="108"/>
      <c r="AL34" s="108"/>
      <c r="AM34" s="108"/>
      <c r="AN34" s="115" t="str">
        <f t="shared" si="6"/>
        <v/>
      </c>
      <c r="AO34" s="11"/>
      <c r="AP34" s="11"/>
      <c r="AQ34" s="14">
        <f t="shared" si="7"/>
        <v>0</v>
      </c>
      <c r="AR34" s="55" t="str">
        <f t="shared" si="8"/>
        <v>NÃO</v>
      </c>
      <c r="AS34" s="12"/>
      <c r="AT34" s="12"/>
      <c r="AU34" s="55" t="str">
        <f t="shared" si="9"/>
        <v>NÃO</v>
      </c>
      <c r="AV34" s="40"/>
      <c r="AW34" s="12"/>
      <c r="AX34" s="20" t="str">
        <f t="shared" si="10"/>
        <v>NÃO</v>
      </c>
      <c r="AY34" s="8"/>
      <c r="AZ34" s="13"/>
      <c r="BA34" s="13"/>
      <c r="BC34" s="74">
        <f t="shared" si="11"/>
        <v>0</v>
      </c>
      <c r="BD34" s="76">
        <f t="shared" si="12"/>
        <v>0</v>
      </c>
      <c r="BE34" s="76">
        <v>16</v>
      </c>
    </row>
    <row r="35" spans="1:57" x14ac:dyDescent="0.2">
      <c r="A35" s="35" t="str">
        <f t="shared" si="4"/>
        <v>NÃO</v>
      </c>
      <c r="B35" s="36" t="str">
        <f t="shared" si="0"/>
        <v>NÃO</v>
      </c>
      <c r="C35" s="37" t="str">
        <f t="shared" si="1"/>
        <v>NÃO</v>
      </c>
      <c r="D35" s="37" t="str">
        <f t="shared" si="2"/>
        <v>NÃO</v>
      </c>
      <c r="E35" s="38" t="str">
        <f t="shared" si="3"/>
        <v>NÃO</v>
      </c>
      <c r="F35" s="75" t="str">
        <f t="shared" si="5"/>
        <v>NÃO</v>
      </c>
      <c r="G35" s="4">
        <f>Inscrição!R277</f>
        <v>0</v>
      </c>
      <c r="H35" s="39"/>
      <c r="I35" s="135" t="str">
        <f>Inscrição!BG277</f>
        <v>NÃO</v>
      </c>
      <c r="J35" s="14"/>
      <c r="K35" s="14"/>
      <c r="L35" s="14"/>
      <c r="M35" s="14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28"/>
      <c r="AA35" s="9"/>
      <c r="AB35" s="10"/>
      <c r="AC35" s="10"/>
      <c r="AD35" s="10"/>
      <c r="AE35" s="138"/>
      <c r="AF35" s="138"/>
      <c r="AG35" s="138"/>
      <c r="AH35" s="138"/>
      <c r="AI35" s="138"/>
      <c r="AJ35" s="138"/>
      <c r="AK35" s="108"/>
      <c r="AL35" s="108"/>
      <c r="AM35" s="108"/>
      <c r="AN35" s="115" t="str">
        <f t="shared" si="6"/>
        <v/>
      </c>
      <c r="AO35" s="11"/>
      <c r="AP35" s="11"/>
      <c r="AQ35" s="14">
        <f t="shared" si="7"/>
        <v>0</v>
      </c>
      <c r="AR35" s="55" t="str">
        <f t="shared" si="8"/>
        <v>NÃO</v>
      </c>
      <c r="AS35" s="12"/>
      <c r="AT35" s="12"/>
      <c r="AU35" s="55" t="str">
        <f t="shared" si="9"/>
        <v>NÃO</v>
      </c>
      <c r="AV35" s="40"/>
      <c r="AW35" s="12"/>
      <c r="AX35" s="20" t="str">
        <f t="shared" si="10"/>
        <v>NÃO</v>
      </c>
      <c r="AY35" s="8"/>
      <c r="AZ35" s="13"/>
      <c r="BA35" s="13"/>
      <c r="BC35" s="74">
        <f t="shared" si="11"/>
        <v>0</v>
      </c>
      <c r="BD35" s="76">
        <f t="shared" si="12"/>
        <v>0</v>
      </c>
      <c r="BE35" s="76">
        <v>16</v>
      </c>
    </row>
    <row r="36" spans="1:57" x14ac:dyDescent="0.2">
      <c r="A36" s="35" t="str">
        <f t="shared" si="4"/>
        <v>NÃO</v>
      </c>
      <c r="B36" s="36" t="str">
        <f t="shared" si="0"/>
        <v>NÃO</v>
      </c>
      <c r="C36" s="37" t="str">
        <f t="shared" si="1"/>
        <v>NÃO</v>
      </c>
      <c r="D36" s="37" t="str">
        <f t="shared" si="2"/>
        <v>NÃO</v>
      </c>
      <c r="E36" s="38" t="str">
        <f t="shared" si="3"/>
        <v>NÃO</v>
      </c>
      <c r="F36" s="75" t="str">
        <f t="shared" si="5"/>
        <v>NÃO</v>
      </c>
      <c r="G36" s="4">
        <f>Inscrição!R278</f>
        <v>0</v>
      </c>
      <c r="H36" s="39"/>
      <c r="I36" s="135" t="str">
        <f>Inscrição!BG278</f>
        <v>NÃO</v>
      </c>
      <c r="J36" s="14"/>
      <c r="K36" s="14"/>
      <c r="L36" s="14"/>
      <c r="M36" s="14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28"/>
      <c r="AA36" s="9"/>
      <c r="AB36" s="10"/>
      <c r="AC36" s="10"/>
      <c r="AD36" s="10"/>
      <c r="AE36" s="138"/>
      <c r="AF36" s="138"/>
      <c r="AG36" s="138"/>
      <c r="AH36" s="138"/>
      <c r="AI36" s="138"/>
      <c r="AJ36" s="138"/>
      <c r="AK36" s="108"/>
      <c r="AL36" s="108"/>
      <c r="AM36" s="108"/>
      <c r="AN36" s="115" t="str">
        <f t="shared" si="6"/>
        <v/>
      </c>
      <c r="AO36" s="11"/>
      <c r="AP36" s="11"/>
      <c r="AQ36" s="14">
        <f t="shared" si="7"/>
        <v>0</v>
      </c>
      <c r="AR36" s="55" t="str">
        <f t="shared" si="8"/>
        <v>NÃO</v>
      </c>
      <c r="AS36" s="12"/>
      <c r="AT36" s="12"/>
      <c r="AU36" s="55" t="str">
        <f t="shared" si="9"/>
        <v>NÃO</v>
      </c>
      <c r="AV36" s="40"/>
      <c r="AW36" s="12"/>
      <c r="AX36" s="20" t="str">
        <f t="shared" si="10"/>
        <v>NÃO</v>
      </c>
      <c r="AY36" s="8"/>
      <c r="AZ36" s="13"/>
      <c r="BA36" s="13"/>
      <c r="BC36" s="74">
        <f t="shared" si="11"/>
        <v>0</v>
      </c>
      <c r="BD36" s="76">
        <f t="shared" si="12"/>
        <v>0</v>
      </c>
      <c r="BE36" s="76">
        <v>16</v>
      </c>
    </row>
    <row r="37" spans="1:57" x14ac:dyDescent="0.2">
      <c r="A37" s="35" t="str">
        <f t="shared" si="4"/>
        <v>NÃO</v>
      </c>
      <c r="B37" s="36" t="str">
        <f t="shared" si="0"/>
        <v>NÃO</v>
      </c>
      <c r="C37" s="37" t="str">
        <f t="shared" si="1"/>
        <v>NÃO</v>
      </c>
      <c r="D37" s="37" t="str">
        <f t="shared" si="2"/>
        <v>NÃO</v>
      </c>
      <c r="E37" s="38" t="str">
        <f t="shared" si="3"/>
        <v>NÃO</v>
      </c>
      <c r="F37" s="75" t="str">
        <f t="shared" si="5"/>
        <v>NÃO</v>
      </c>
      <c r="G37" s="4">
        <f>Inscrição!R279</f>
        <v>0</v>
      </c>
      <c r="H37" s="39"/>
      <c r="I37" s="135" t="str">
        <f>Inscrição!BG279</f>
        <v>NÃO</v>
      </c>
      <c r="J37" s="14"/>
      <c r="K37" s="14"/>
      <c r="L37" s="14"/>
      <c r="M37" s="14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28"/>
      <c r="AA37" s="9"/>
      <c r="AB37" s="10"/>
      <c r="AC37" s="10"/>
      <c r="AD37" s="10"/>
      <c r="AE37" s="138"/>
      <c r="AF37" s="138"/>
      <c r="AG37" s="138"/>
      <c r="AH37" s="138"/>
      <c r="AI37" s="138"/>
      <c r="AJ37" s="138"/>
      <c r="AK37" s="108"/>
      <c r="AL37" s="108"/>
      <c r="AM37" s="108"/>
      <c r="AN37" s="115" t="str">
        <f t="shared" si="6"/>
        <v/>
      </c>
      <c r="AO37" s="11"/>
      <c r="AP37" s="11"/>
      <c r="AQ37" s="14">
        <f t="shared" si="7"/>
        <v>0</v>
      </c>
      <c r="AR37" s="55" t="str">
        <f t="shared" si="8"/>
        <v>NÃO</v>
      </c>
      <c r="AS37" s="12"/>
      <c r="AT37" s="12"/>
      <c r="AU37" s="55" t="str">
        <f t="shared" si="9"/>
        <v>NÃO</v>
      </c>
      <c r="AV37" s="40"/>
      <c r="AW37" s="12"/>
      <c r="AX37" s="20" t="str">
        <f t="shared" si="10"/>
        <v>NÃO</v>
      </c>
      <c r="AY37" s="8"/>
      <c r="AZ37" s="13"/>
      <c r="BA37" s="13"/>
      <c r="BC37" s="74">
        <f t="shared" si="11"/>
        <v>0</v>
      </c>
      <c r="BD37" s="76">
        <f t="shared" si="12"/>
        <v>0</v>
      </c>
      <c r="BE37" s="76">
        <v>16</v>
      </c>
    </row>
    <row r="38" spans="1:57" x14ac:dyDescent="0.2">
      <c r="A38" s="35" t="str">
        <f t="shared" si="4"/>
        <v>NÃO</v>
      </c>
      <c r="B38" s="36" t="str">
        <f t="shared" si="0"/>
        <v>NÃO</v>
      </c>
      <c r="C38" s="37" t="str">
        <f t="shared" si="1"/>
        <v>NÃO</v>
      </c>
      <c r="D38" s="37" t="str">
        <f t="shared" si="2"/>
        <v>NÃO</v>
      </c>
      <c r="E38" s="38" t="str">
        <f t="shared" si="3"/>
        <v>NÃO</v>
      </c>
      <c r="F38" s="75" t="str">
        <f t="shared" si="5"/>
        <v>NÃO</v>
      </c>
      <c r="G38" s="4">
        <f>Inscrição!R280</f>
        <v>0</v>
      </c>
      <c r="H38" s="39"/>
      <c r="I38" s="135" t="str">
        <f>Inscrição!BG280</f>
        <v>NÃO</v>
      </c>
      <c r="J38" s="14"/>
      <c r="K38" s="14"/>
      <c r="L38" s="14"/>
      <c r="M38" s="14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28"/>
      <c r="AA38" s="9"/>
      <c r="AB38" s="10"/>
      <c r="AC38" s="10"/>
      <c r="AD38" s="10"/>
      <c r="AE38" s="138"/>
      <c r="AF38" s="138"/>
      <c r="AG38" s="138"/>
      <c r="AH38" s="138"/>
      <c r="AI38" s="138"/>
      <c r="AJ38" s="138"/>
      <c r="AK38" s="108"/>
      <c r="AL38" s="108"/>
      <c r="AM38" s="108"/>
      <c r="AN38" s="115" t="str">
        <f t="shared" si="6"/>
        <v/>
      </c>
      <c r="AO38" s="11"/>
      <c r="AP38" s="11"/>
      <c r="AQ38" s="14">
        <f t="shared" si="7"/>
        <v>0</v>
      </c>
      <c r="AR38" s="55" t="str">
        <f t="shared" si="8"/>
        <v>NÃO</v>
      </c>
      <c r="AS38" s="12"/>
      <c r="AT38" s="12"/>
      <c r="AU38" s="55" t="str">
        <f t="shared" si="9"/>
        <v>NÃO</v>
      </c>
      <c r="AV38" s="40"/>
      <c r="AW38" s="12"/>
      <c r="AX38" s="20" t="str">
        <f t="shared" si="10"/>
        <v>NÃO</v>
      </c>
      <c r="AY38" s="8"/>
      <c r="AZ38" s="13"/>
      <c r="BA38" s="13"/>
      <c r="BC38" s="74">
        <f t="shared" si="11"/>
        <v>0</v>
      </c>
      <c r="BD38" s="76">
        <f t="shared" si="12"/>
        <v>0</v>
      </c>
      <c r="BE38" s="76">
        <v>16</v>
      </c>
    </row>
    <row r="39" spans="1:57" s="57" customFormat="1" x14ac:dyDescent="0.2">
      <c r="A39" s="35" t="str">
        <f t="shared" si="4"/>
        <v>NÃO</v>
      </c>
      <c r="B39" s="36" t="str">
        <f t="shared" si="0"/>
        <v>NÃO</v>
      </c>
      <c r="C39" s="37" t="str">
        <f t="shared" si="1"/>
        <v>NÃO</v>
      </c>
      <c r="D39" s="37" t="str">
        <f t="shared" si="2"/>
        <v>NÃO</v>
      </c>
      <c r="E39" s="38" t="str">
        <f t="shared" si="3"/>
        <v>NÃO</v>
      </c>
      <c r="F39" s="75" t="str">
        <f t="shared" si="5"/>
        <v>NÃO</v>
      </c>
      <c r="G39" s="4">
        <f>Inscrição!R281</f>
        <v>0</v>
      </c>
      <c r="H39" s="39"/>
      <c r="I39" s="135" t="str">
        <f>Inscrição!BG281</f>
        <v>NÃO</v>
      </c>
      <c r="J39" s="14"/>
      <c r="K39" s="14"/>
      <c r="L39" s="14"/>
      <c r="M39" s="14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8"/>
      <c r="AA39" s="9"/>
      <c r="AB39" s="10"/>
      <c r="AC39" s="10"/>
      <c r="AD39" s="10"/>
      <c r="AE39" s="138"/>
      <c r="AF39" s="138"/>
      <c r="AG39" s="138"/>
      <c r="AH39" s="138"/>
      <c r="AI39" s="138"/>
      <c r="AJ39" s="138"/>
      <c r="AK39" s="108"/>
      <c r="AL39" s="108"/>
      <c r="AM39" s="108"/>
      <c r="AN39" s="115" t="str">
        <f t="shared" si="6"/>
        <v/>
      </c>
      <c r="AO39" s="11"/>
      <c r="AP39" s="11"/>
      <c r="AQ39" s="14">
        <f t="shared" si="7"/>
        <v>0</v>
      </c>
      <c r="AR39" s="55" t="str">
        <f t="shared" si="8"/>
        <v>NÃO</v>
      </c>
      <c r="AS39" s="12"/>
      <c r="AT39" s="12"/>
      <c r="AU39" s="55" t="str">
        <f t="shared" si="9"/>
        <v>NÃO</v>
      </c>
      <c r="AV39" s="40"/>
      <c r="AW39" s="12"/>
      <c r="AX39" s="20" t="str">
        <f t="shared" si="10"/>
        <v>NÃO</v>
      </c>
      <c r="AY39" s="8"/>
      <c r="AZ39" s="13"/>
      <c r="BA39" s="13"/>
      <c r="BC39" s="74">
        <f t="shared" si="11"/>
        <v>0</v>
      </c>
      <c r="BD39" s="76">
        <f t="shared" si="12"/>
        <v>0</v>
      </c>
      <c r="BE39" s="76">
        <v>16</v>
      </c>
    </row>
    <row r="40" spans="1:57" x14ac:dyDescent="0.2">
      <c r="A40" s="35" t="str">
        <f t="shared" si="4"/>
        <v>NÃO</v>
      </c>
      <c r="B40" s="36" t="str">
        <f t="shared" si="0"/>
        <v>NÃO</v>
      </c>
      <c r="C40" s="37" t="str">
        <f t="shared" si="1"/>
        <v>NÃO</v>
      </c>
      <c r="D40" s="37" t="str">
        <f t="shared" si="2"/>
        <v>NÃO</v>
      </c>
      <c r="E40" s="38" t="str">
        <f t="shared" si="3"/>
        <v>NÃO</v>
      </c>
      <c r="F40" s="75" t="str">
        <f t="shared" si="5"/>
        <v>NÃO</v>
      </c>
      <c r="G40" s="4">
        <f>Inscrição!R282</f>
        <v>0</v>
      </c>
      <c r="H40" s="39"/>
      <c r="I40" s="135" t="str">
        <f>Inscrição!BG282</f>
        <v>NÃO</v>
      </c>
      <c r="J40" s="14"/>
      <c r="K40" s="14"/>
      <c r="L40" s="14"/>
      <c r="M40" s="14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8"/>
      <c r="AA40" s="9"/>
      <c r="AB40" s="10"/>
      <c r="AC40" s="10"/>
      <c r="AD40" s="10"/>
      <c r="AE40" s="138"/>
      <c r="AF40" s="138"/>
      <c r="AG40" s="138"/>
      <c r="AH40" s="138"/>
      <c r="AI40" s="138"/>
      <c r="AJ40" s="138"/>
      <c r="AK40" s="108"/>
      <c r="AL40" s="108"/>
      <c r="AM40" s="108"/>
      <c r="AN40" s="115" t="str">
        <f t="shared" si="6"/>
        <v/>
      </c>
      <c r="AO40" s="11"/>
      <c r="AP40" s="11"/>
      <c r="AQ40" s="14">
        <f t="shared" si="7"/>
        <v>0</v>
      </c>
      <c r="AR40" s="55" t="str">
        <f t="shared" si="8"/>
        <v>NÃO</v>
      </c>
      <c r="AS40" s="12"/>
      <c r="AT40" s="12"/>
      <c r="AU40" s="55" t="str">
        <f t="shared" si="9"/>
        <v>NÃO</v>
      </c>
      <c r="AV40" s="40"/>
      <c r="AW40" s="12"/>
      <c r="AX40" s="20" t="str">
        <f t="shared" si="10"/>
        <v>NÃO</v>
      </c>
      <c r="AY40" s="8"/>
      <c r="AZ40" s="13"/>
      <c r="BA40" s="13"/>
      <c r="BC40" s="74">
        <f t="shared" si="11"/>
        <v>0</v>
      </c>
      <c r="BD40" s="76">
        <f t="shared" si="12"/>
        <v>0</v>
      </c>
      <c r="BE40" s="76">
        <v>16</v>
      </c>
    </row>
    <row r="41" spans="1:57" x14ac:dyDescent="0.2">
      <c r="A41" s="35" t="str">
        <f t="shared" si="4"/>
        <v>NÃO</v>
      </c>
      <c r="B41" s="36" t="str">
        <f t="shared" si="0"/>
        <v>NÃO</v>
      </c>
      <c r="C41" s="37" t="str">
        <f t="shared" si="1"/>
        <v>NÃO</v>
      </c>
      <c r="D41" s="37" t="str">
        <f t="shared" si="2"/>
        <v>NÃO</v>
      </c>
      <c r="E41" s="38" t="str">
        <f t="shared" si="3"/>
        <v>NÃO</v>
      </c>
      <c r="F41" s="75" t="str">
        <f t="shared" si="5"/>
        <v>NÃO</v>
      </c>
      <c r="G41" s="4">
        <f>Inscrição!R283</f>
        <v>0</v>
      </c>
      <c r="H41" s="39"/>
      <c r="I41" s="135" t="str">
        <f>Inscrição!BG283</f>
        <v>NÃO</v>
      </c>
      <c r="J41" s="14"/>
      <c r="K41" s="14"/>
      <c r="L41" s="14"/>
      <c r="M41" s="14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28"/>
      <c r="AA41" s="9"/>
      <c r="AB41" s="10"/>
      <c r="AC41" s="10"/>
      <c r="AD41" s="10"/>
      <c r="AE41" s="138"/>
      <c r="AF41" s="138"/>
      <c r="AG41" s="138"/>
      <c r="AH41" s="138"/>
      <c r="AI41" s="138"/>
      <c r="AJ41" s="138"/>
      <c r="AK41" s="108"/>
      <c r="AL41" s="108"/>
      <c r="AM41" s="108"/>
      <c r="AN41" s="115" t="str">
        <f t="shared" si="6"/>
        <v/>
      </c>
      <c r="AO41" s="11"/>
      <c r="AP41" s="11"/>
      <c r="AQ41" s="14">
        <f t="shared" si="7"/>
        <v>0</v>
      </c>
      <c r="AR41" s="55" t="str">
        <f t="shared" si="8"/>
        <v>NÃO</v>
      </c>
      <c r="AS41" s="12"/>
      <c r="AT41" s="12"/>
      <c r="AU41" s="55" t="str">
        <f t="shared" si="9"/>
        <v>NÃO</v>
      </c>
      <c r="AV41" s="40"/>
      <c r="AW41" s="12"/>
      <c r="AX41" s="20" t="str">
        <f t="shared" si="10"/>
        <v>NÃO</v>
      </c>
      <c r="AY41" s="8"/>
      <c r="AZ41" s="13"/>
      <c r="BA41" s="13"/>
      <c r="BC41" s="74">
        <f t="shared" si="11"/>
        <v>0</v>
      </c>
      <c r="BD41" s="76">
        <f t="shared" si="12"/>
        <v>0</v>
      </c>
      <c r="BE41" s="76">
        <v>16</v>
      </c>
    </row>
    <row r="42" spans="1:57" x14ac:dyDescent="0.2">
      <c r="A42" s="35" t="str">
        <f t="shared" si="4"/>
        <v>NÃO</v>
      </c>
      <c r="B42" s="36" t="str">
        <f t="shared" si="0"/>
        <v>NÃO</v>
      </c>
      <c r="C42" s="37" t="str">
        <f t="shared" si="1"/>
        <v>NÃO</v>
      </c>
      <c r="D42" s="37" t="str">
        <f t="shared" si="2"/>
        <v>NÃO</v>
      </c>
      <c r="E42" s="38" t="str">
        <f t="shared" si="3"/>
        <v>NÃO</v>
      </c>
      <c r="F42" s="75" t="str">
        <f t="shared" si="5"/>
        <v>NÃO</v>
      </c>
      <c r="G42" s="4">
        <f>Inscrição!R284</f>
        <v>0</v>
      </c>
      <c r="H42" s="39"/>
      <c r="I42" s="135" t="str">
        <f>Inscrição!BG284</f>
        <v>NÃO</v>
      </c>
      <c r="J42" s="14"/>
      <c r="K42" s="14"/>
      <c r="L42" s="14"/>
      <c r="M42" s="14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28"/>
      <c r="AA42" s="9"/>
      <c r="AB42" s="10"/>
      <c r="AC42" s="10"/>
      <c r="AD42" s="10"/>
      <c r="AE42" s="138"/>
      <c r="AF42" s="138"/>
      <c r="AG42" s="138"/>
      <c r="AH42" s="138"/>
      <c r="AI42" s="138"/>
      <c r="AJ42" s="138"/>
      <c r="AK42" s="108"/>
      <c r="AL42" s="108"/>
      <c r="AM42" s="108"/>
      <c r="AN42" s="115" t="str">
        <f t="shared" si="6"/>
        <v/>
      </c>
      <c r="AO42" s="11"/>
      <c r="AP42" s="11"/>
      <c r="AQ42" s="14">
        <f t="shared" si="7"/>
        <v>0</v>
      </c>
      <c r="AR42" s="55" t="str">
        <f t="shared" si="8"/>
        <v>NÃO</v>
      </c>
      <c r="AS42" s="12"/>
      <c r="AT42" s="12"/>
      <c r="AU42" s="55" t="str">
        <f t="shared" si="9"/>
        <v>NÃO</v>
      </c>
      <c r="AV42" s="40"/>
      <c r="AW42" s="12"/>
      <c r="AX42" s="20" t="str">
        <f t="shared" si="10"/>
        <v>NÃO</v>
      </c>
      <c r="AY42" s="8"/>
      <c r="AZ42" s="13"/>
      <c r="BA42" s="13"/>
      <c r="BC42" s="74">
        <f t="shared" si="11"/>
        <v>0</v>
      </c>
      <c r="BD42" s="76">
        <f t="shared" si="12"/>
        <v>0</v>
      </c>
      <c r="BE42" s="76">
        <v>16</v>
      </c>
    </row>
    <row r="43" spans="1:57" x14ac:dyDescent="0.2">
      <c r="A43" s="35" t="str">
        <f t="shared" si="4"/>
        <v>NÃO</v>
      </c>
      <c r="B43" s="36" t="str">
        <f t="shared" si="0"/>
        <v>NÃO</v>
      </c>
      <c r="C43" s="37" t="str">
        <f t="shared" si="1"/>
        <v>NÃO</v>
      </c>
      <c r="D43" s="37" t="str">
        <f t="shared" si="2"/>
        <v>NÃO</v>
      </c>
      <c r="E43" s="38" t="str">
        <f t="shared" si="3"/>
        <v>NÃO</v>
      </c>
      <c r="F43" s="75" t="str">
        <f t="shared" si="5"/>
        <v>NÃO</v>
      </c>
      <c r="G43" s="4">
        <f>Inscrição!R285</f>
        <v>0</v>
      </c>
      <c r="H43" s="39"/>
      <c r="I43" s="135" t="str">
        <f>Inscrição!BG285</f>
        <v>NÃO</v>
      </c>
      <c r="J43" s="14"/>
      <c r="K43" s="14"/>
      <c r="L43" s="14"/>
      <c r="M43" s="14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28"/>
      <c r="AA43" s="9"/>
      <c r="AB43" s="10"/>
      <c r="AC43" s="10"/>
      <c r="AD43" s="10"/>
      <c r="AE43" s="138"/>
      <c r="AF43" s="138"/>
      <c r="AG43" s="138"/>
      <c r="AH43" s="138"/>
      <c r="AI43" s="138"/>
      <c r="AJ43" s="138"/>
      <c r="AK43" s="108"/>
      <c r="AL43" s="108"/>
      <c r="AM43" s="108"/>
      <c r="AN43" s="115" t="str">
        <f t="shared" si="6"/>
        <v/>
      </c>
      <c r="AO43" s="11"/>
      <c r="AP43" s="11"/>
      <c r="AQ43" s="14">
        <f t="shared" si="7"/>
        <v>0</v>
      </c>
      <c r="AR43" s="55" t="str">
        <f t="shared" si="8"/>
        <v>NÃO</v>
      </c>
      <c r="AS43" s="12"/>
      <c r="AT43" s="12"/>
      <c r="AU43" s="55" t="str">
        <f t="shared" si="9"/>
        <v>NÃO</v>
      </c>
      <c r="AV43" s="40"/>
      <c r="AW43" s="12"/>
      <c r="AX43" s="20" t="str">
        <f t="shared" si="10"/>
        <v>NÃO</v>
      </c>
      <c r="AY43" s="8"/>
      <c r="AZ43" s="13"/>
      <c r="BA43" s="13"/>
      <c r="BC43" s="74">
        <f t="shared" si="11"/>
        <v>0</v>
      </c>
      <c r="BD43" s="76">
        <f t="shared" si="12"/>
        <v>0</v>
      </c>
      <c r="BE43" s="76">
        <v>16</v>
      </c>
    </row>
    <row r="44" spans="1:57" x14ac:dyDescent="0.2">
      <c r="A44" s="35" t="str">
        <f t="shared" si="4"/>
        <v>NÃO</v>
      </c>
      <c r="B44" s="36" t="str">
        <f t="shared" si="0"/>
        <v>NÃO</v>
      </c>
      <c r="C44" s="37" t="str">
        <f t="shared" si="1"/>
        <v>NÃO</v>
      </c>
      <c r="D44" s="37" t="str">
        <f t="shared" si="2"/>
        <v>NÃO</v>
      </c>
      <c r="E44" s="38" t="str">
        <f t="shared" si="3"/>
        <v>NÃO</v>
      </c>
      <c r="F44" s="75" t="str">
        <f t="shared" si="5"/>
        <v>NÃO</v>
      </c>
      <c r="G44" s="4">
        <f>Inscrição!R286</f>
        <v>0</v>
      </c>
      <c r="H44" s="39"/>
      <c r="I44" s="135" t="str">
        <f>Inscrição!BG286</f>
        <v>NÃO</v>
      </c>
      <c r="J44" s="14"/>
      <c r="K44" s="14"/>
      <c r="L44" s="14"/>
      <c r="M44" s="14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28"/>
      <c r="AA44" s="9"/>
      <c r="AB44" s="10"/>
      <c r="AC44" s="10"/>
      <c r="AD44" s="10"/>
      <c r="AE44" s="138"/>
      <c r="AF44" s="138"/>
      <c r="AG44" s="138"/>
      <c r="AH44" s="138"/>
      <c r="AI44" s="138"/>
      <c r="AJ44" s="138"/>
      <c r="AK44" s="108"/>
      <c r="AL44" s="108"/>
      <c r="AM44" s="108"/>
      <c r="AN44" s="115" t="str">
        <f t="shared" si="6"/>
        <v/>
      </c>
      <c r="AO44" s="11"/>
      <c r="AP44" s="11"/>
      <c r="AQ44" s="14">
        <f t="shared" si="7"/>
        <v>0</v>
      </c>
      <c r="AR44" s="55" t="str">
        <f t="shared" si="8"/>
        <v>NÃO</v>
      </c>
      <c r="AS44" s="12"/>
      <c r="AT44" s="12"/>
      <c r="AU44" s="55" t="str">
        <f t="shared" si="9"/>
        <v>NÃO</v>
      </c>
      <c r="AV44" s="40"/>
      <c r="AW44" s="12"/>
      <c r="AX44" s="20" t="str">
        <f t="shared" si="10"/>
        <v>NÃO</v>
      </c>
      <c r="AY44" s="8"/>
      <c r="AZ44" s="13"/>
      <c r="BA44" s="13"/>
      <c r="BC44" s="74">
        <f t="shared" si="11"/>
        <v>0</v>
      </c>
      <c r="BD44" s="76">
        <f t="shared" si="12"/>
        <v>0</v>
      </c>
      <c r="BE44" s="76">
        <v>16</v>
      </c>
    </row>
    <row r="45" spans="1:57" s="57" customFormat="1" x14ac:dyDescent="0.2">
      <c r="A45" s="35" t="str">
        <f t="shared" si="4"/>
        <v>NÃO</v>
      </c>
      <c r="B45" s="36" t="str">
        <f t="shared" si="0"/>
        <v>NÃO</v>
      </c>
      <c r="C45" s="37" t="str">
        <f t="shared" si="1"/>
        <v>NÃO</v>
      </c>
      <c r="D45" s="37" t="str">
        <f t="shared" si="2"/>
        <v>NÃO</v>
      </c>
      <c r="E45" s="38" t="str">
        <f t="shared" si="3"/>
        <v>NÃO</v>
      </c>
      <c r="F45" s="75" t="str">
        <f t="shared" si="5"/>
        <v>NÃO</v>
      </c>
      <c r="G45" s="4">
        <f>Inscrição!R287</f>
        <v>0</v>
      </c>
      <c r="H45" s="39"/>
      <c r="I45" s="135" t="str">
        <f>Inscrição!BG287</f>
        <v>NÃO</v>
      </c>
      <c r="J45" s="14"/>
      <c r="K45" s="14"/>
      <c r="L45" s="14"/>
      <c r="M45" s="14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28"/>
      <c r="AA45" s="9"/>
      <c r="AB45" s="10"/>
      <c r="AC45" s="10"/>
      <c r="AD45" s="10"/>
      <c r="AE45" s="138"/>
      <c r="AF45" s="138"/>
      <c r="AG45" s="138"/>
      <c r="AH45" s="138"/>
      <c r="AI45" s="138"/>
      <c r="AJ45" s="138"/>
      <c r="AK45" s="108"/>
      <c r="AL45" s="108"/>
      <c r="AM45" s="108"/>
      <c r="AN45" s="115" t="str">
        <f t="shared" si="6"/>
        <v/>
      </c>
      <c r="AO45" s="11"/>
      <c r="AP45" s="11"/>
      <c r="AQ45" s="14">
        <f t="shared" si="7"/>
        <v>0</v>
      </c>
      <c r="AR45" s="55" t="str">
        <f t="shared" si="8"/>
        <v>NÃO</v>
      </c>
      <c r="AS45" s="12"/>
      <c r="AT45" s="12"/>
      <c r="AU45" s="55" t="str">
        <f t="shared" si="9"/>
        <v>NÃO</v>
      </c>
      <c r="AV45" s="40"/>
      <c r="AW45" s="12"/>
      <c r="AX45" s="20" t="str">
        <f t="shared" si="10"/>
        <v>NÃO</v>
      </c>
      <c r="AY45" s="8"/>
      <c r="AZ45" s="13"/>
      <c r="BA45" s="13"/>
      <c r="BC45" s="74">
        <f t="shared" si="11"/>
        <v>0</v>
      </c>
      <c r="BD45" s="76">
        <f t="shared" si="12"/>
        <v>0</v>
      </c>
      <c r="BE45" s="76">
        <v>16</v>
      </c>
    </row>
    <row r="46" spans="1:57" x14ac:dyDescent="0.2">
      <c r="A46" s="35" t="str">
        <f t="shared" si="4"/>
        <v>NÃO</v>
      </c>
      <c r="B46" s="36" t="str">
        <f t="shared" si="0"/>
        <v>NÃO</v>
      </c>
      <c r="C46" s="37" t="str">
        <f t="shared" si="1"/>
        <v>NÃO</v>
      </c>
      <c r="D46" s="37" t="str">
        <f t="shared" si="2"/>
        <v>NÃO</v>
      </c>
      <c r="E46" s="38" t="str">
        <f t="shared" si="3"/>
        <v>NÃO</v>
      </c>
      <c r="F46" s="75" t="str">
        <f t="shared" si="5"/>
        <v>NÃO</v>
      </c>
      <c r="G46" s="4">
        <f>Inscrição!R288</f>
        <v>0</v>
      </c>
      <c r="H46" s="39"/>
      <c r="I46" s="135" t="str">
        <f>Inscrição!BG288</f>
        <v>NÃO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28"/>
      <c r="AA46" s="9"/>
      <c r="AB46" s="10"/>
      <c r="AC46" s="10"/>
      <c r="AD46" s="10"/>
      <c r="AE46" s="138"/>
      <c r="AF46" s="138"/>
      <c r="AG46" s="138"/>
      <c r="AH46" s="138"/>
      <c r="AI46" s="138"/>
      <c r="AJ46" s="138"/>
      <c r="AK46" s="108"/>
      <c r="AL46" s="108"/>
      <c r="AM46" s="108"/>
      <c r="AN46" s="115" t="str">
        <f t="shared" si="6"/>
        <v/>
      </c>
      <c r="AO46" s="11"/>
      <c r="AP46" s="11"/>
      <c r="AQ46" s="14">
        <f t="shared" si="7"/>
        <v>0</v>
      </c>
      <c r="AR46" s="55" t="str">
        <f t="shared" si="8"/>
        <v>NÃO</v>
      </c>
      <c r="AS46" s="12"/>
      <c r="AT46" s="12"/>
      <c r="AU46" s="55" t="str">
        <f t="shared" si="9"/>
        <v>NÃO</v>
      </c>
      <c r="AV46" s="40"/>
      <c r="AW46" s="12"/>
      <c r="AX46" s="20" t="str">
        <f t="shared" si="10"/>
        <v>NÃO</v>
      </c>
      <c r="AY46" s="8"/>
      <c r="AZ46" s="13"/>
      <c r="BA46" s="13"/>
      <c r="BC46" s="74">
        <f t="shared" si="11"/>
        <v>0</v>
      </c>
      <c r="BD46" s="76">
        <f t="shared" si="12"/>
        <v>0</v>
      </c>
      <c r="BE46" s="76">
        <v>16</v>
      </c>
    </row>
    <row r="47" spans="1:57" x14ac:dyDescent="0.2">
      <c r="A47" s="35" t="str">
        <f t="shared" si="4"/>
        <v>NÃO</v>
      </c>
      <c r="B47" s="36" t="str">
        <f t="shared" si="0"/>
        <v>NÃO</v>
      </c>
      <c r="C47" s="37" t="str">
        <f t="shared" si="1"/>
        <v>NÃO</v>
      </c>
      <c r="D47" s="37" t="str">
        <f t="shared" si="2"/>
        <v>NÃO</v>
      </c>
      <c r="E47" s="38" t="str">
        <f t="shared" si="3"/>
        <v>NÃO</v>
      </c>
      <c r="F47" s="75" t="str">
        <f t="shared" si="5"/>
        <v>NÃO</v>
      </c>
      <c r="G47" s="4">
        <f>Inscrição!R289</f>
        <v>0</v>
      </c>
      <c r="H47" s="39"/>
      <c r="I47" s="135" t="str">
        <f>Inscrição!BG289</f>
        <v>NÃO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28"/>
      <c r="AA47" s="9"/>
      <c r="AB47" s="10"/>
      <c r="AC47" s="10"/>
      <c r="AD47" s="10"/>
      <c r="AE47" s="138"/>
      <c r="AF47" s="138"/>
      <c r="AG47" s="138"/>
      <c r="AH47" s="138"/>
      <c r="AI47" s="138"/>
      <c r="AJ47" s="138"/>
      <c r="AK47" s="108"/>
      <c r="AL47" s="108"/>
      <c r="AM47" s="108"/>
      <c r="AN47" s="115" t="str">
        <f t="shared" si="6"/>
        <v/>
      </c>
      <c r="AO47" s="11"/>
      <c r="AP47" s="11"/>
      <c r="AQ47" s="14">
        <f t="shared" si="7"/>
        <v>0</v>
      </c>
      <c r="AR47" s="55" t="str">
        <f t="shared" si="8"/>
        <v>NÃO</v>
      </c>
      <c r="AS47" s="12"/>
      <c r="AT47" s="12"/>
      <c r="AU47" s="55" t="str">
        <f t="shared" si="9"/>
        <v>NÃO</v>
      </c>
      <c r="AV47" s="40"/>
      <c r="AW47" s="12"/>
      <c r="AX47" s="20" t="str">
        <f t="shared" si="10"/>
        <v>NÃO</v>
      </c>
      <c r="AY47" s="8"/>
      <c r="AZ47" s="13"/>
      <c r="BA47" s="13"/>
      <c r="BC47" s="74">
        <f t="shared" si="11"/>
        <v>0</v>
      </c>
      <c r="BD47" s="76">
        <f t="shared" si="12"/>
        <v>0</v>
      </c>
      <c r="BE47" s="76">
        <v>16</v>
      </c>
    </row>
    <row r="48" spans="1:57" s="42" customFormat="1" x14ac:dyDescent="0.2">
      <c r="A48" s="35" t="str">
        <f t="shared" si="4"/>
        <v>NÃO</v>
      </c>
      <c r="B48" s="36" t="str">
        <f t="shared" si="0"/>
        <v>NÃO</v>
      </c>
      <c r="C48" s="37" t="str">
        <f t="shared" si="1"/>
        <v>NÃO</v>
      </c>
      <c r="D48" s="37" t="str">
        <f t="shared" si="2"/>
        <v>NÃO</v>
      </c>
      <c r="E48" s="38" t="str">
        <f t="shared" si="3"/>
        <v>NÃO</v>
      </c>
      <c r="F48" s="75" t="str">
        <f t="shared" si="5"/>
        <v>NÃO</v>
      </c>
      <c r="G48" s="4">
        <f>Inscrição!R290</f>
        <v>0</v>
      </c>
      <c r="H48" s="39"/>
      <c r="I48" s="135" t="str">
        <f>Inscrição!BG290</f>
        <v>NÃO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28"/>
      <c r="AA48" s="9"/>
      <c r="AB48" s="10"/>
      <c r="AC48" s="10"/>
      <c r="AD48" s="10"/>
      <c r="AE48" s="138"/>
      <c r="AF48" s="138"/>
      <c r="AG48" s="138"/>
      <c r="AH48" s="138"/>
      <c r="AI48" s="138"/>
      <c r="AJ48" s="138"/>
      <c r="AK48" s="108"/>
      <c r="AL48" s="108"/>
      <c r="AM48" s="108"/>
      <c r="AN48" s="115" t="str">
        <f t="shared" si="6"/>
        <v/>
      </c>
      <c r="AO48" s="11"/>
      <c r="AP48" s="11"/>
      <c r="AQ48" s="14">
        <f t="shared" si="7"/>
        <v>0</v>
      </c>
      <c r="AR48" s="55" t="str">
        <f t="shared" si="8"/>
        <v>NÃO</v>
      </c>
      <c r="AS48" s="12"/>
      <c r="AT48" s="12"/>
      <c r="AU48" s="55" t="str">
        <f t="shared" si="9"/>
        <v>NÃO</v>
      </c>
      <c r="AV48" s="40"/>
      <c r="AW48" s="12"/>
      <c r="AX48" s="20" t="str">
        <f t="shared" si="10"/>
        <v>NÃO</v>
      </c>
      <c r="AY48" s="8"/>
      <c r="AZ48" s="13"/>
      <c r="BA48" s="13"/>
      <c r="BC48" s="74">
        <f t="shared" si="11"/>
        <v>0</v>
      </c>
      <c r="BD48" s="76">
        <f t="shared" si="12"/>
        <v>0</v>
      </c>
      <c r="BE48" s="76">
        <v>16</v>
      </c>
    </row>
    <row r="49" spans="1:57" x14ac:dyDescent="0.2">
      <c r="A49" s="35" t="str">
        <f t="shared" si="4"/>
        <v>NÃO</v>
      </c>
      <c r="B49" s="36" t="str">
        <f t="shared" si="0"/>
        <v>NÃO</v>
      </c>
      <c r="C49" s="37" t="str">
        <f t="shared" si="1"/>
        <v>NÃO</v>
      </c>
      <c r="D49" s="37" t="str">
        <f t="shared" si="2"/>
        <v>NÃO</v>
      </c>
      <c r="E49" s="38" t="str">
        <f t="shared" si="3"/>
        <v>NÃO</v>
      </c>
      <c r="F49" s="75" t="str">
        <f t="shared" si="5"/>
        <v>NÃO</v>
      </c>
      <c r="G49" s="4">
        <f>Inscrição!R291</f>
        <v>0</v>
      </c>
      <c r="H49" s="39"/>
      <c r="I49" s="135" t="str">
        <f>Inscrição!BG291</f>
        <v>NÃO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28"/>
      <c r="AA49" s="9"/>
      <c r="AB49" s="10"/>
      <c r="AC49" s="10"/>
      <c r="AD49" s="10"/>
      <c r="AE49" s="138"/>
      <c r="AF49" s="138"/>
      <c r="AG49" s="138"/>
      <c r="AH49" s="138"/>
      <c r="AI49" s="138"/>
      <c r="AJ49" s="138"/>
      <c r="AK49" s="108"/>
      <c r="AL49" s="108"/>
      <c r="AM49" s="108"/>
      <c r="AN49" s="115" t="str">
        <f t="shared" si="6"/>
        <v/>
      </c>
      <c r="AO49" s="11"/>
      <c r="AP49" s="11"/>
      <c r="AQ49" s="14">
        <f t="shared" si="7"/>
        <v>0</v>
      </c>
      <c r="AR49" s="55" t="str">
        <f t="shared" si="8"/>
        <v>NÃO</v>
      </c>
      <c r="AS49" s="12"/>
      <c r="AT49" s="12"/>
      <c r="AU49" s="55" t="str">
        <f t="shared" si="9"/>
        <v>NÃO</v>
      </c>
      <c r="AV49" s="40"/>
      <c r="AW49" s="12"/>
      <c r="AX49" s="20" t="str">
        <f t="shared" si="10"/>
        <v>NÃO</v>
      </c>
      <c r="AY49" s="8"/>
      <c r="AZ49" s="13"/>
      <c r="BA49" s="13"/>
      <c r="BC49" s="74">
        <f t="shared" si="11"/>
        <v>0</v>
      </c>
      <c r="BD49" s="76">
        <f t="shared" si="12"/>
        <v>0</v>
      </c>
      <c r="BE49" s="76">
        <v>16</v>
      </c>
    </row>
    <row r="50" spans="1:57" x14ac:dyDescent="0.2">
      <c r="A50" s="35" t="str">
        <f t="shared" si="4"/>
        <v>NÃO</v>
      </c>
      <c r="B50" s="36" t="str">
        <f t="shared" si="0"/>
        <v>NÃO</v>
      </c>
      <c r="C50" s="37" t="str">
        <f t="shared" si="1"/>
        <v>NÃO</v>
      </c>
      <c r="D50" s="37" t="str">
        <f t="shared" si="2"/>
        <v>NÃO</v>
      </c>
      <c r="E50" s="38" t="str">
        <f t="shared" si="3"/>
        <v>NÃO</v>
      </c>
      <c r="F50" s="75" t="str">
        <f t="shared" si="5"/>
        <v>NÃO</v>
      </c>
      <c r="G50" s="4">
        <f>Inscrição!R292</f>
        <v>0</v>
      </c>
      <c r="H50" s="39"/>
      <c r="I50" s="135" t="str">
        <f>Inscrição!BG292</f>
        <v>NÃO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28"/>
      <c r="AA50" s="9"/>
      <c r="AB50" s="10"/>
      <c r="AC50" s="10"/>
      <c r="AD50" s="10"/>
      <c r="AE50" s="138"/>
      <c r="AF50" s="138"/>
      <c r="AG50" s="138"/>
      <c r="AH50" s="138"/>
      <c r="AI50" s="138"/>
      <c r="AJ50" s="138"/>
      <c r="AK50" s="108"/>
      <c r="AL50" s="108"/>
      <c r="AM50" s="108"/>
      <c r="AN50" s="115" t="str">
        <f t="shared" si="6"/>
        <v/>
      </c>
      <c r="AO50" s="11"/>
      <c r="AP50" s="11"/>
      <c r="AQ50" s="14">
        <f t="shared" si="7"/>
        <v>0</v>
      </c>
      <c r="AR50" s="55" t="str">
        <f t="shared" si="8"/>
        <v>NÃO</v>
      </c>
      <c r="AS50" s="12"/>
      <c r="AT50" s="12"/>
      <c r="AU50" s="55" t="str">
        <f t="shared" si="9"/>
        <v>NÃO</v>
      </c>
      <c r="AV50" s="40"/>
      <c r="AW50" s="12"/>
      <c r="AX50" s="20" t="str">
        <f t="shared" si="10"/>
        <v>NÃO</v>
      </c>
      <c r="AY50" s="8"/>
      <c r="AZ50" s="13"/>
      <c r="BA50" s="13"/>
      <c r="BC50" s="74">
        <f t="shared" si="11"/>
        <v>0</v>
      </c>
      <c r="BD50" s="76">
        <f t="shared" si="12"/>
        <v>0</v>
      </c>
      <c r="BE50" s="76">
        <v>16</v>
      </c>
    </row>
    <row r="51" spans="1:57" x14ac:dyDescent="0.2">
      <c r="A51" s="35" t="str">
        <f t="shared" si="4"/>
        <v>NÃO</v>
      </c>
      <c r="B51" s="36" t="str">
        <f t="shared" si="0"/>
        <v>NÃO</v>
      </c>
      <c r="C51" s="37" t="str">
        <f t="shared" si="1"/>
        <v>NÃO</v>
      </c>
      <c r="D51" s="37" t="str">
        <f t="shared" si="2"/>
        <v>NÃO</v>
      </c>
      <c r="E51" s="38" t="str">
        <f t="shared" si="3"/>
        <v>NÃO</v>
      </c>
      <c r="F51" s="75" t="str">
        <f t="shared" si="5"/>
        <v>NÃO</v>
      </c>
      <c r="G51" s="4">
        <f>Inscrição!R293</f>
        <v>0</v>
      </c>
      <c r="H51" s="39"/>
      <c r="I51" s="135" t="str">
        <f>Inscrição!BG293</f>
        <v>NÃO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28"/>
      <c r="AA51" s="9"/>
      <c r="AB51" s="10"/>
      <c r="AC51" s="10"/>
      <c r="AD51" s="10"/>
      <c r="AE51" s="138"/>
      <c r="AF51" s="138"/>
      <c r="AG51" s="138"/>
      <c r="AH51" s="138"/>
      <c r="AI51" s="138"/>
      <c r="AJ51" s="138"/>
      <c r="AK51" s="108"/>
      <c r="AL51" s="108"/>
      <c r="AM51" s="108"/>
      <c r="AN51" s="115" t="str">
        <f t="shared" si="6"/>
        <v/>
      </c>
      <c r="AO51" s="11"/>
      <c r="AP51" s="11"/>
      <c r="AQ51" s="14">
        <f t="shared" si="7"/>
        <v>0</v>
      </c>
      <c r="AR51" s="55" t="str">
        <f t="shared" si="8"/>
        <v>NÃO</v>
      </c>
      <c r="AS51" s="12"/>
      <c r="AT51" s="12"/>
      <c r="AU51" s="55" t="str">
        <f t="shared" si="9"/>
        <v>NÃO</v>
      </c>
      <c r="AV51" s="40"/>
      <c r="AW51" s="12"/>
      <c r="AX51" s="20" t="str">
        <f t="shared" si="10"/>
        <v>NÃO</v>
      </c>
      <c r="AY51" s="8"/>
      <c r="AZ51" s="13"/>
      <c r="BA51" s="13"/>
      <c r="BC51" s="74">
        <f t="shared" si="11"/>
        <v>0</v>
      </c>
      <c r="BD51" s="76">
        <f t="shared" si="12"/>
        <v>0</v>
      </c>
      <c r="BE51" s="76">
        <v>16</v>
      </c>
    </row>
    <row r="52" spans="1:57" x14ac:dyDescent="0.2">
      <c r="A52" s="35" t="str">
        <f t="shared" si="4"/>
        <v>NÃO</v>
      </c>
      <c r="B52" s="36" t="str">
        <f t="shared" si="0"/>
        <v>NÃO</v>
      </c>
      <c r="C52" s="37" t="str">
        <f t="shared" si="1"/>
        <v>NÃO</v>
      </c>
      <c r="D52" s="37" t="str">
        <f t="shared" si="2"/>
        <v>NÃO</v>
      </c>
      <c r="E52" s="38" t="str">
        <f t="shared" si="3"/>
        <v>NÃO</v>
      </c>
      <c r="F52" s="75" t="str">
        <f t="shared" si="5"/>
        <v>NÃO</v>
      </c>
      <c r="G52" s="4">
        <f>Inscrição!R294</f>
        <v>0</v>
      </c>
      <c r="H52" s="39"/>
      <c r="I52" s="135" t="str">
        <f>Inscrição!BG294</f>
        <v>NÃO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28"/>
      <c r="AA52" s="9"/>
      <c r="AB52" s="10"/>
      <c r="AC52" s="10"/>
      <c r="AD52" s="10"/>
      <c r="AE52" s="138"/>
      <c r="AF52" s="138"/>
      <c r="AG52" s="138"/>
      <c r="AH52" s="138"/>
      <c r="AI52" s="138"/>
      <c r="AJ52" s="138"/>
      <c r="AK52" s="108"/>
      <c r="AL52" s="108"/>
      <c r="AM52" s="108"/>
      <c r="AN52" s="115" t="str">
        <f t="shared" si="6"/>
        <v/>
      </c>
      <c r="AO52" s="11"/>
      <c r="AP52" s="11"/>
      <c r="AQ52" s="14">
        <f t="shared" si="7"/>
        <v>0</v>
      </c>
      <c r="AR52" s="55" t="str">
        <f t="shared" si="8"/>
        <v>NÃO</v>
      </c>
      <c r="AS52" s="12"/>
      <c r="AT52" s="12"/>
      <c r="AU52" s="55" t="str">
        <f t="shared" si="9"/>
        <v>NÃO</v>
      </c>
      <c r="AV52" s="40"/>
      <c r="AW52" s="12"/>
      <c r="AX52" s="20" t="str">
        <f t="shared" si="10"/>
        <v>NÃO</v>
      </c>
      <c r="AY52" s="8"/>
      <c r="AZ52" s="13"/>
      <c r="BA52" s="13"/>
      <c r="BC52" s="74">
        <f t="shared" si="11"/>
        <v>0</v>
      </c>
      <c r="BD52" s="76">
        <f t="shared" si="12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1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5"/>
        <v>NÃO</v>
      </c>
      <c r="G53" s="4">
        <f>Inscrição!R295</f>
        <v>0</v>
      </c>
      <c r="H53" s="39"/>
      <c r="I53" s="135" t="str">
        <f>Inscrição!BG295</f>
        <v>NÃO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138"/>
      <c r="AG53" s="138"/>
      <c r="AH53" s="138"/>
      <c r="AI53" s="138"/>
      <c r="AJ53" s="138"/>
      <c r="AK53" s="108"/>
      <c r="AL53" s="108"/>
      <c r="AM53" s="108"/>
      <c r="AN53" s="115" t="str">
        <f t="shared" si="6"/>
        <v/>
      </c>
      <c r="AO53" s="11"/>
      <c r="AP53" s="11"/>
      <c r="AQ53" s="14">
        <f t="shared" si="7"/>
        <v>0</v>
      </c>
      <c r="AR53" s="55" t="str">
        <f t="shared" si="8"/>
        <v>NÃO</v>
      </c>
      <c r="AS53" s="12"/>
      <c r="AT53" s="12"/>
      <c r="AU53" s="55" t="str">
        <f t="shared" si="9"/>
        <v>NÃO</v>
      </c>
      <c r="AV53" s="40"/>
      <c r="AW53" s="12"/>
      <c r="AX53" s="20" t="str">
        <f t="shared" si="10"/>
        <v>NÃO</v>
      </c>
      <c r="AY53" s="8"/>
      <c r="AZ53" s="13"/>
      <c r="BA53" s="13"/>
      <c r="BC53" s="74">
        <f t="shared" si="11"/>
        <v>0</v>
      </c>
      <c r="BD53" s="76">
        <f t="shared" si="12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1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5"/>
        <v>NÃO</v>
      </c>
      <c r="G54" s="4">
        <f>Inscrição!R296</f>
        <v>0</v>
      </c>
      <c r="H54" s="39"/>
      <c r="I54" s="135" t="str">
        <f>Inscrição!BG296</f>
        <v>NÃO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138"/>
      <c r="AG54" s="138"/>
      <c r="AH54" s="138"/>
      <c r="AI54" s="138"/>
      <c r="AJ54" s="138"/>
      <c r="AK54" s="108"/>
      <c r="AL54" s="108"/>
      <c r="AM54" s="108"/>
      <c r="AN54" s="115" t="str">
        <f t="shared" si="6"/>
        <v/>
      </c>
      <c r="AO54" s="11"/>
      <c r="AP54" s="11"/>
      <c r="AQ54" s="14">
        <f t="shared" si="7"/>
        <v>0</v>
      </c>
      <c r="AR54" s="55" t="str">
        <f t="shared" si="8"/>
        <v>NÃO</v>
      </c>
      <c r="AS54" s="12"/>
      <c r="AT54" s="12"/>
      <c r="AU54" s="55" t="str">
        <f t="shared" si="9"/>
        <v>NÃO</v>
      </c>
      <c r="AV54" s="40"/>
      <c r="AW54" s="12"/>
      <c r="AX54" s="20" t="str">
        <f t="shared" si="10"/>
        <v>NÃO</v>
      </c>
      <c r="AY54" s="8"/>
      <c r="AZ54" s="13"/>
      <c r="BA54" s="13"/>
      <c r="BC54" s="74">
        <f t="shared" si="11"/>
        <v>0</v>
      </c>
      <c r="BD54" s="76">
        <f t="shared" si="12"/>
        <v>0</v>
      </c>
      <c r="BE54" s="76">
        <v>16</v>
      </c>
    </row>
    <row r="55" spans="1:57" ht="16.5" thickBot="1" x14ac:dyDescent="0.3">
      <c r="A55" s="41">
        <f t="shared" ref="A55:F55" si="13">COUNTIF(A30:A54,"SIM")</f>
        <v>0</v>
      </c>
      <c r="B55" s="41">
        <f t="shared" si="13"/>
        <v>0</v>
      </c>
      <c r="C55" s="41">
        <f t="shared" si="13"/>
        <v>0</v>
      </c>
      <c r="D55" s="41">
        <f t="shared" si="13"/>
        <v>0</v>
      </c>
      <c r="E55" s="41">
        <f t="shared" si="13"/>
        <v>0</v>
      </c>
      <c r="F55" s="41">
        <f t="shared" si="13"/>
        <v>0</v>
      </c>
      <c r="G55" s="5" t="s">
        <v>54</v>
      </c>
      <c r="H55" s="53">
        <f>J72</f>
        <v>0</v>
      </c>
      <c r="I55" s="53"/>
      <c r="J55" s="58">
        <f>COUNTIF(J30:J54,"SIM")</f>
        <v>0</v>
      </c>
      <c r="K55" s="58">
        <f t="shared" ref="K55:Y55" si="14">COUNTIF(K30:K54,"SIM")</f>
        <v>0</v>
      </c>
      <c r="L55" s="58">
        <f t="shared" si="14"/>
        <v>0</v>
      </c>
      <c r="M55" s="58">
        <f t="shared" si="14"/>
        <v>0</v>
      </c>
      <c r="N55" s="58">
        <f t="shared" si="14"/>
        <v>0</v>
      </c>
      <c r="O55" s="58">
        <f t="shared" si="14"/>
        <v>0</v>
      </c>
      <c r="P55" s="58">
        <f t="shared" si="14"/>
        <v>0</v>
      </c>
      <c r="Q55" s="58">
        <f t="shared" si="14"/>
        <v>0</v>
      </c>
      <c r="R55" s="58">
        <f t="shared" si="14"/>
        <v>0</v>
      </c>
      <c r="S55" s="58">
        <f t="shared" si="14"/>
        <v>0</v>
      </c>
      <c r="T55" s="58">
        <f t="shared" si="14"/>
        <v>0</v>
      </c>
      <c r="U55" s="58">
        <f t="shared" si="14"/>
        <v>0</v>
      </c>
      <c r="V55" s="58">
        <f t="shared" si="14"/>
        <v>0</v>
      </c>
      <c r="W55" s="58">
        <f t="shared" si="14"/>
        <v>0</v>
      </c>
      <c r="X55" s="58">
        <f t="shared" si="14"/>
        <v>0</v>
      </c>
      <c r="Y55" s="58">
        <f t="shared" si="14"/>
        <v>0</v>
      </c>
      <c r="Z55" s="59">
        <f t="shared" ref="Z55:AJ55" si="15">COUNTIF(Z30:Z54,"SIM")</f>
        <v>0</v>
      </c>
      <c r="AA55" s="59">
        <f t="shared" si="15"/>
        <v>0</v>
      </c>
      <c r="AB55" s="60">
        <f t="shared" si="15"/>
        <v>0</v>
      </c>
      <c r="AC55" s="60"/>
      <c r="AD55" s="60"/>
      <c r="AE55" s="60"/>
      <c r="AF55" s="139">
        <f t="shared" si="15"/>
        <v>0</v>
      </c>
      <c r="AG55" s="139"/>
      <c r="AH55" s="139">
        <f t="shared" si="15"/>
        <v>0</v>
      </c>
      <c r="AI55" s="139">
        <f t="shared" si="15"/>
        <v>0</v>
      </c>
      <c r="AJ55" s="139">
        <f t="shared" si="15"/>
        <v>0</v>
      </c>
      <c r="AK55" s="109" t="str">
        <f>IFERROR(AVERAGE(AK30:AK54),"")</f>
        <v/>
      </c>
      <c r="AL55" s="109" t="str">
        <f t="shared" ref="AL55:AN55" si="16">IFERROR(AVERAGE(AL30:AL54),"")</f>
        <v/>
      </c>
      <c r="AM55" s="109" t="str">
        <f t="shared" si="16"/>
        <v/>
      </c>
      <c r="AN55" s="109" t="str">
        <f t="shared" si="16"/>
        <v/>
      </c>
      <c r="AO55" s="61">
        <f>SUM(AO30:AO54)</f>
        <v>0</v>
      </c>
      <c r="AP55" s="61"/>
      <c r="AQ55" s="54"/>
      <c r="AR55" s="55">
        <f>COUNTIF(AR30:AR54,"SIM")</f>
        <v>0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</v>
      </c>
    </row>
    <row r="56" spans="1:57" x14ac:dyDescent="0.2">
      <c r="H56" s="64"/>
      <c r="I56" s="64"/>
      <c r="AB56" s="66"/>
      <c r="AC56" s="66"/>
      <c r="AD56" s="66"/>
      <c r="AE56" s="66"/>
      <c r="AF56" s="66"/>
      <c r="AG56" s="66"/>
      <c r="AH56" s="66"/>
      <c r="AI56" s="66"/>
      <c r="AJ56" s="66"/>
      <c r="AR56" s="67"/>
      <c r="AS56" s="67"/>
      <c r="AT56" s="67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7">COUNTIF($H$30:$H$54,G61)</f>
        <v>0</v>
      </c>
      <c r="I61" s="100"/>
      <c r="J61" s="99">
        <f t="shared" ref="J61:J71" si="18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7"/>
        <v>0</v>
      </c>
      <c r="I62" s="100"/>
      <c r="J62" s="99">
        <f t="shared" si="18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7"/>
        <v>0</v>
      </c>
      <c r="I63" s="100"/>
      <c r="J63" s="99">
        <f t="shared" si="18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7"/>
        <v>0</v>
      </c>
      <c r="I64" s="100"/>
      <c r="J64" s="99">
        <f t="shared" si="18"/>
        <v>0</v>
      </c>
      <c r="AQ64" s="100"/>
      <c r="AR64" s="100"/>
      <c r="AS64" s="100"/>
      <c r="AT64" s="100"/>
      <c r="AU64" s="100"/>
      <c r="AV64" s="100"/>
      <c r="AW64" s="100"/>
    </row>
    <row r="65" spans="3:49" s="99" customFormat="1" x14ac:dyDescent="0.2">
      <c r="C65" s="102"/>
      <c r="D65" s="102"/>
      <c r="E65" s="102"/>
      <c r="F65" s="102"/>
      <c r="G65" s="103" t="s">
        <v>12</v>
      </c>
      <c r="H65" s="100">
        <f t="shared" si="17"/>
        <v>0</v>
      </c>
      <c r="I65" s="100"/>
      <c r="J65" s="99">
        <f t="shared" si="18"/>
        <v>0</v>
      </c>
      <c r="AQ65" s="100"/>
      <c r="AR65" s="100"/>
      <c r="AS65" s="100"/>
      <c r="AT65" s="100"/>
      <c r="AU65" s="100"/>
      <c r="AV65" s="100"/>
      <c r="AW65" s="100"/>
    </row>
    <row r="66" spans="3:49" s="99" customFormat="1" x14ac:dyDescent="0.2">
      <c r="C66" s="102"/>
      <c r="D66" s="102"/>
      <c r="E66" s="102"/>
      <c r="F66" s="102"/>
      <c r="G66" s="103" t="s">
        <v>62</v>
      </c>
      <c r="H66" s="100">
        <f t="shared" si="17"/>
        <v>0</v>
      </c>
      <c r="I66" s="100"/>
      <c r="J66" s="99">
        <f t="shared" si="18"/>
        <v>0</v>
      </c>
      <c r="AQ66" s="100"/>
      <c r="AR66" s="100"/>
      <c r="AS66" s="100"/>
      <c r="AT66" s="100"/>
      <c r="AU66" s="100"/>
      <c r="AV66" s="100"/>
      <c r="AW66" s="100"/>
    </row>
    <row r="67" spans="3:49" s="99" customFormat="1" x14ac:dyDescent="0.2">
      <c r="C67" s="102"/>
      <c r="D67" s="102"/>
      <c r="E67" s="102"/>
      <c r="F67" s="102"/>
      <c r="G67" s="103" t="s">
        <v>63</v>
      </c>
      <c r="H67" s="100">
        <f t="shared" si="17"/>
        <v>0</v>
      </c>
      <c r="I67" s="100"/>
      <c r="J67" s="99">
        <f t="shared" si="18"/>
        <v>0</v>
      </c>
      <c r="AQ67" s="100"/>
      <c r="AR67" s="100"/>
      <c r="AS67" s="100"/>
      <c r="AT67" s="100"/>
      <c r="AU67" s="100"/>
      <c r="AV67" s="100"/>
      <c r="AW67" s="100"/>
    </row>
    <row r="68" spans="3:49" s="99" customFormat="1" x14ac:dyDescent="0.2">
      <c r="C68" s="102"/>
      <c r="D68" s="102"/>
      <c r="E68" s="102"/>
      <c r="F68" s="102"/>
      <c r="G68" s="103" t="s">
        <v>64</v>
      </c>
      <c r="H68" s="100">
        <f t="shared" si="17"/>
        <v>0</v>
      </c>
      <c r="I68" s="100"/>
      <c r="J68" s="99">
        <f t="shared" si="18"/>
        <v>0</v>
      </c>
      <c r="AQ68" s="100"/>
      <c r="AR68" s="100"/>
      <c r="AS68" s="100"/>
      <c r="AT68" s="100"/>
      <c r="AU68" s="100"/>
      <c r="AV68" s="100"/>
      <c r="AW68" s="100"/>
    </row>
    <row r="69" spans="3:49" s="99" customFormat="1" x14ac:dyDescent="0.2">
      <c r="C69" s="102"/>
      <c r="D69" s="102"/>
      <c r="E69" s="102"/>
      <c r="F69" s="102"/>
      <c r="G69" s="103" t="s">
        <v>65</v>
      </c>
      <c r="H69" s="100">
        <f t="shared" si="17"/>
        <v>0</v>
      </c>
      <c r="I69" s="100"/>
      <c r="J69" s="99">
        <f t="shared" si="18"/>
        <v>0</v>
      </c>
      <c r="AQ69" s="100"/>
      <c r="AR69" s="100"/>
      <c r="AS69" s="100"/>
      <c r="AT69" s="100"/>
      <c r="AU69" s="100"/>
      <c r="AV69" s="100"/>
      <c r="AW69" s="100"/>
    </row>
    <row r="70" spans="3:49" s="99" customFormat="1" x14ac:dyDescent="0.2">
      <c r="C70" s="102"/>
      <c r="D70" s="102"/>
      <c r="E70" s="102"/>
      <c r="F70" s="102"/>
      <c r="G70" s="103" t="s">
        <v>60</v>
      </c>
      <c r="H70" s="100">
        <f t="shared" si="17"/>
        <v>0</v>
      </c>
      <c r="I70" s="100"/>
      <c r="J70" s="99">
        <f t="shared" si="18"/>
        <v>0</v>
      </c>
      <c r="AQ70" s="100"/>
      <c r="AR70" s="100"/>
      <c r="AS70" s="100"/>
      <c r="AT70" s="100"/>
      <c r="AU70" s="100"/>
      <c r="AV70" s="100"/>
      <c r="AW70" s="100"/>
    </row>
    <row r="71" spans="3:49" s="99" customFormat="1" x14ac:dyDescent="0.2">
      <c r="C71" s="102"/>
      <c r="D71" s="102"/>
      <c r="E71" s="102"/>
      <c r="F71" s="102"/>
      <c r="G71" s="103" t="s">
        <v>61</v>
      </c>
      <c r="H71" s="100">
        <f t="shared" si="17"/>
        <v>0</v>
      </c>
      <c r="I71" s="100"/>
      <c r="J71" s="99">
        <f t="shared" si="18"/>
        <v>0</v>
      </c>
      <c r="AQ71" s="100"/>
      <c r="AR71" s="100"/>
      <c r="AS71" s="100"/>
      <c r="AT71" s="100"/>
      <c r="AU71" s="100"/>
      <c r="AV71" s="100"/>
      <c r="AW71" s="100"/>
    </row>
    <row r="72" spans="3:49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49" s="99" customFormat="1" x14ac:dyDescent="0.2">
      <c r="C73" s="102"/>
      <c r="D73" s="102"/>
      <c r="E73" s="102"/>
      <c r="F73" s="102"/>
      <c r="AQ73" s="100"/>
      <c r="AR73" s="100"/>
      <c r="AS73" s="100"/>
      <c r="AT73" s="100"/>
      <c r="AU73" s="100"/>
      <c r="AV73" s="100"/>
      <c r="AW73" s="100"/>
    </row>
    <row r="74" spans="3:49" x14ac:dyDescent="0.2">
      <c r="H74" s="104"/>
      <c r="I74" s="104"/>
      <c r="AR74" s="100"/>
      <c r="AS74" s="100"/>
      <c r="AT74" s="100"/>
    </row>
    <row r="75" spans="3:49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206" priority="202" stopIfTrue="1" operator="equal">
      <formula>"NÃO"</formula>
    </cfRule>
    <cfRule type="cellIs" dxfId="205" priority="203" stopIfTrue="1" operator="equal">
      <formula>"SIM"</formula>
    </cfRule>
  </conditionalFormatting>
  <conditionalFormatting sqref="J30:Y54">
    <cfRule type="containsText" dxfId="204" priority="186" operator="containsText" text="NÃO">
      <formula>NOT(ISERROR(SEARCH("NÃO",J30)))</formula>
    </cfRule>
  </conditionalFormatting>
  <conditionalFormatting sqref="I30">
    <cfRule type="containsText" dxfId="203" priority="177" stopIfTrue="1" operator="containsText" text="SIM">
      <formula>NOT(ISERROR(SEARCH("SIM",I30)))</formula>
    </cfRule>
  </conditionalFormatting>
  <conditionalFormatting sqref="I31">
    <cfRule type="containsText" dxfId="202" priority="174" stopIfTrue="1" operator="containsText" text="SIM">
      <formula>NOT(ISERROR(SEARCH("SIM",I31)))</formula>
    </cfRule>
  </conditionalFormatting>
  <conditionalFormatting sqref="I32">
    <cfRule type="containsText" dxfId="201" priority="173" stopIfTrue="1" operator="containsText" text="SIM">
      <formula>NOT(ISERROR(SEARCH("SIM",I32)))</formula>
    </cfRule>
  </conditionalFormatting>
  <conditionalFormatting sqref="I33">
    <cfRule type="containsText" dxfId="200" priority="172" stopIfTrue="1" operator="containsText" text="SIM">
      <formula>NOT(ISERROR(SEARCH("SIM",I33)))</formula>
    </cfRule>
  </conditionalFormatting>
  <conditionalFormatting sqref="I34">
    <cfRule type="containsText" dxfId="199" priority="171" stopIfTrue="1" operator="containsText" text="SIM">
      <formula>NOT(ISERROR(SEARCH("SIM",I34)))</formula>
    </cfRule>
  </conditionalFormatting>
  <conditionalFormatting sqref="I35">
    <cfRule type="containsText" dxfId="198" priority="170" stopIfTrue="1" operator="containsText" text="SIM">
      <formula>NOT(ISERROR(SEARCH("SIM",I35)))</formula>
    </cfRule>
  </conditionalFormatting>
  <conditionalFormatting sqref="I36">
    <cfRule type="containsText" dxfId="197" priority="169" stopIfTrue="1" operator="containsText" text="SIM">
      <formula>NOT(ISERROR(SEARCH("SIM",I36)))</formula>
    </cfRule>
  </conditionalFormatting>
  <conditionalFormatting sqref="I37">
    <cfRule type="containsText" dxfId="196" priority="168" stopIfTrue="1" operator="containsText" text="SIM">
      <formula>NOT(ISERROR(SEARCH("SIM",I37)))</formula>
    </cfRule>
  </conditionalFormatting>
  <conditionalFormatting sqref="I38">
    <cfRule type="containsText" dxfId="195" priority="167" stopIfTrue="1" operator="containsText" text="SIM">
      <formula>NOT(ISERROR(SEARCH("SIM",I38)))</formula>
    </cfRule>
  </conditionalFormatting>
  <conditionalFormatting sqref="I39">
    <cfRule type="containsText" dxfId="194" priority="166" stopIfTrue="1" operator="containsText" text="SIM">
      <formula>NOT(ISERROR(SEARCH("SIM",I39)))</formula>
    </cfRule>
  </conditionalFormatting>
  <conditionalFormatting sqref="I40">
    <cfRule type="containsText" dxfId="193" priority="165" stopIfTrue="1" operator="containsText" text="SIM">
      <formula>NOT(ISERROR(SEARCH("SIM",I40)))</formula>
    </cfRule>
  </conditionalFormatting>
  <conditionalFormatting sqref="I41">
    <cfRule type="containsText" dxfId="192" priority="164" stopIfTrue="1" operator="containsText" text="SIM">
      <formula>NOT(ISERROR(SEARCH("SIM",I41)))</formula>
    </cfRule>
  </conditionalFormatting>
  <conditionalFormatting sqref="I42">
    <cfRule type="containsText" dxfId="191" priority="163" stopIfTrue="1" operator="containsText" text="SIM">
      <formula>NOT(ISERROR(SEARCH("SIM",I42)))</formula>
    </cfRule>
  </conditionalFormatting>
  <conditionalFormatting sqref="I43">
    <cfRule type="containsText" dxfId="190" priority="162" stopIfTrue="1" operator="containsText" text="SIM">
      <formula>NOT(ISERROR(SEARCH("SIM",I43)))</formula>
    </cfRule>
  </conditionalFormatting>
  <conditionalFormatting sqref="I44">
    <cfRule type="containsText" dxfId="189" priority="161" stopIfTrue="1" operator="containsText" text="SIM">
      <formula>NOT(ISERROR(SEARCH("SIM",I44)))</formula>
    </cfRule>
  </conditionalFormatting>
  <conditionalFormatting sqref="I45">
    <cfRule type="containsText" dxfId="188" priority="160" stopIfTrue="1" operator="containsText" text="SIM">
      <formula>NOT(ISERROR(SEARCH("SIM",I45)))</formula>
    </cfRule>
  </conditionalFormatting>
  <conditionalFormatting sqref="I46">
    <cfRule type="containsText" dxfId="187" priority="159" stopIfTrue="1" operator="containsText" text="SIM">
      <formula>NOT(ISERROR(SEARCH("SIM",I46)))</formula>
    </cfRule>
  </conditionalFormatting>
  <conditionalFormatting sqref="I47">
    <cfRule type="containsText" dxfId="186" priority="158" stopIfTrue="1" operator="containsText" text="SIM">
      <formula>NOT(ISERROR(SEARCH("SIM",I47)))</formula>
    </cfRule>
  </conditionalFormatting>
  <conditionalFormatting sqref="I48">
    <cfRule type="containsText" dxfId="185" priority="157" stopIfTrue="1" operator="containsText" text="SIM">
      <formula>NOT(ISERROR(SEARCH("SIM",I48)))</formula>
    </cfRule>
  </conditionalFormatting>
  <conditionalFormatting sqref="I49">
    <cfRule type="containsText" dxfId="184" priority="156" stopIfTrue="1" operator="containsText" text="SIM">
      <formula>NOT(ISERROR(SEARCH("SIM",I49)))</formula>
    </cfRule>
  </conditionalFormatting>
  <conditionalFormatting sqref="I50">
    <cfRule type="containsText" dxfId="183" priority="155" stopIfTrue="1" operator="containsText" text="SIM">
      <formula>NOT(ISERROR(SEARCH("SIM",I50)))</formula>
    </cfRule>
  </conditionalFormatting>
  <conditionalFormatting sqref="I51">
    <cfRule type="containsText" dxfId="182" priority="154" stopIfTrue="1" operator="containsText" text="SIM">
      <formula>NOT(ISERROR(SEARCH("SIM",I51)))</formula>
    </cfRule>
  </conditionalFormatting>
  <conditionalFormatting sqref="I52">
    <cfRule type="containsText" dxfId="181" priority="153" stopIfTrue="1" operator="containsText" text="SIM">
      <formula>NOT(ISERROR(SEARCH("SIM",I52)))</formula>
    </cfRule>
  </conditionalFormatting>
  <conditionalFormatting sqref="I53">
    <cfRule type="containsText" dxfId="180" priority="152" stopIfTrue="1" operator="containsText" text="SIM">
      <formula>NOT(ISERROR(SEARCH("SIM",I53)))</formula>
    </cfRule>
  </conditionalFormatting>
  <conditionalFormatting sqref="I54">
    <cfRule type="containsText" dxfId="179" priority="151" stopIfTrue="1" operator="containsText" text="SIM">
      <formula>NOT(ISERROR(SEARCH("SIM",I54)))</formula>
    </cfRule>
  </conditionalFormatting>
  <conditionalFormatting sqref="A30:F54 H30:H54">
    <cfRule type="expression" dxfId="178" priority="217" stopIfTrue="1">
      <formula>_xludf.sum($J$30:$Y$30)&gt;11</formula>
    </cfRule>
  </conditionalFormatting>
  <conditionalFormatting sqref="G30">
    <cfRule type="expression" dxfId="177" priority="73">
      <formula>E30="SIM"</formula>
    </cfRule>
    <cfRule type="expression" dxfId="176" priority="74">
      <formula>C30="SIM"</formula>
    </cfRule>
    <cfRule type="expression" dxfId="175" priority="75">
      <formula>I30="SIM"</formula>
    </cfRule>
  </conditionalFormatting>
  <conditionalFormatting sqref="G31">
    <cfRule type="expression" dxfId="174" priority="70">
      <formula>E31="SIM"</formula>
    </cfRule>
    <cfRule type="expression" dxfId="173" priority="71">
      <formula>C31="SIM"</formula>
    </cfRule>
    <cfRule type="expression" dxfId="172" priority="72">
      <formula>I31="SIM"</formula>
    </cfRule>
  </conditionalFormatting>
  <conditionalFormatting sqref="G32">
    <cfRule type="expression" dxfId="171" priority="67">
      <formula>E32="SIM"</formula>
    </cfRule>
    <cfRule type="expression" dxfId="170" priority="68">
      <formula>C32="SIM"</formula>
    </cfRule>
    <cfRule type="expression" dxfId="169" priority="69">
      <formula>I32="SIM"</formula>
    </cfRule>
  </conditionalFormatting>
  <conditionalFormatting sqref="G33">
    <cfRule type="expression" dxfId="168" priority="64">
      <formula>E33="SIM"</formula>
    </cfRule>
    <cfRule type="expression" dxfId="167" priority="65">
      <formula>C33="SIM"</formula>
    </cfRule>
    <cfRule type="expression" dxfId="166" priority="66">
      <formula>I33="SIM"</formula>
    </cfRule>
  </conditionalFormatting>
  <conditionalFormatting sqref="G34">
    <cfRule type="expression" dxfId="165" priority="61">
      <formula>E34="SIM"</formula>
    </cfRule>
    <cfRule type="expression" dxfId="164" priority="62">
      <formula>C34="SIM"</formula>
    </cfRule>
    <cfRule type="expression" dxfId="163" priority="63">
      <formula>I34="SIM"</formula>
    </cfRule>
  </conditionalFormatting>
  <conditionalFormatting sqref="G35">
    <cfRule type="expression" dxfId="162" priority="58">
      <formula>E35="SIM"</formula>
    </cfRule>
    <cfRule type="expression" dxfId="161" priority="59">
      <formula>C35="SIM"</formula>
    </cfRule>
    <cfRule type="expression" dxfId="160" priority="60">
      <formula>I35="SIM"</formula>
    </cfRule>
  </conditionalFormatting>
  <conditionalFormatting sqref="G36">
    <cfRule type="expression" dxfId="159" priority="55">
      <formula>E36="SIM"</formula>
    </cfRule>
    <cfRule type="expression" dxfId="158" priority="56">
      <formula>C36="SIM"</formula>
    </cfRule>
    <cfRule type="expression" dxfId="157" priority="57">
      <formula>I36="SIM"</formula>
    </cfRule>
  </conditionalFormatting>
  <conditionalFormatting sqref="G37">
    <cfRule type="expression" dxfId="156" priority="52">
      <formula>E37="SIM"</formula>
    </cfRule>
    <cfRule type="expression" dxfId="155" priority="53">
      <formula>C37="SIM"</formula>
    </cfRule>
    <cfRule type="expression" dxfId="154" priority="54">
      <formula>I37="SIM"</formula>
    </cfRule>
  </conditionalFormatting>
  <conditionalFormatting sqref="G38">
    <cfRule type="expression" dxfId="153" priority="49">
      <formula>E38="SIM"</formula>
    </cfRule>
    <cfRule type="expression" dxfId="152" priority="50">
      <formula>C38="SIM"</formula>
    </cfRule>
    <cfRule type="expression" dxfId="151" priority="51">
      <formula>I38="SIM"</formula>
    </cfRule>
  </conditionalFormatting>
  <conditionalFormatting sqref="G39">
    <cfRule type="expression" dxfId="150" priority="46">
      <formula>E39="SIM"</formula>
    </cfRule>
    <cfRule type="expression" dxfId="149" priority="47">
      <formula>C39="SIM"</formula>
    </cfRule>
    <cfRule type="expression" dxfId="148" priority="48">
      <formula>I39="SIM"</formula>
    </cfRule>
  </conditionalFormatting>
  <conditionalFormatting sqref="G40">
    <cfRule type="expression" dxfId="147" priority="43">
      <formula>E40="SIM"</formula>
    </cfRule>
    <cfRule type="expression" dxfId="146" priority="44">
      <formula>C40="SIM"</formula>
    </cfRule>
    <cfRule type="expression" dxfId="145" priority="45">
      <formula>I40="SIM"</formula>
    </cfRule>
  </conditionalFormatting>
  <conditionalFormatting sqref="G41">
    <cfRule type="expression" dxfId="144" priority="40">
      <formula>E41="SIM"</formula>
    </cfRule>
    <cfRule type="expression" dxfId="143" priority="41">
      <formula>C41="SIM"</formula>
    </cfRule>
    <cfRule type="expression" dxfId="142" priority="42">
      <formula>I41="SIM"</formula>
    </cfRule>
  </conditionalFormatting>
  <conditionalFormatting sqref="G42">
    <cfRule type="expression" dxfId="141" priority="37">
      <formula>E42="SIM"</formula>
    </cfRule>
    <cfRule type="expression" dxfId="140" priority="38">
      <formula>C42="SIM"</formula>
    </cfRule>
    <cfRule type="expression" dxfId="139" priority="39">
      <formula>I42="SIM"</formula>
    </cfRule>
  </conditionalFormatting>
  <conditionalFormatting sqref="G43">
    <cfRule type="expression" dxfId="138" priority="34">
      <formula>E43="SIM"</formula>
    </cfRule>
    <cfRule type="expression" dxfId="137" priority="35">
      <formula>C43="SIM"</formula>
    </cfRule>
    <cfRule type="expression" dxfId="136" priority="36">
      <formula>I43="SIM"</formula>
    </cfRule>
  </conditionalFormatting>
  <conditionalFormatting sqref="G44">
    <cfRule type="expression" dxfId="135" priority="31">
      <formula>E44="SIM"</formula>
    </cfRule>
    <cfRule type="expression" dxfId="134" priority="32">
      <formula>C44="SIM"</formula>
    </cfRule>
    <cfRule type="expression" dxfId="133" priority="33">
      <formula>I44="SIM"</formula>
    </cfRule>
  </conditionalFormatting>
  <conditionalFormatting sqref="G45">
    <cfRule type="expression" dxfId="132" priority="28">
      <formula>E45="SIM"</formula>
    </cfRule>
    <cfRule type="expression" dxfId="131" priority="29">
      <formula>C45="SIM"</formula>
    </cfRule>
    <cfRule type="expression" dxfId="130" priority="30">
      <formula>I45="SIM"</formula>
    </cfRule>
  </conditionalFormatting>
  <conditionalFormatting sqref="G46">
    <cfRule type="expression" dxfId="129" priority="25">
      <formula>E46="SIM"</formula>
    </cfRule>
    <cfRule type="expression" dxfId="128" priority="26">
      <formula>C46="SIM"</formula>
    </cfRule>
    <cfRule type="expression" dxfId="127" priority="27">
      <formula>I46="SIM"</formula>
    </cfRule>
  </conditionalFormatting>
  <conditionalFormatting sqref="G47">
    <cfRule type="expression" dxfId="126" priority="22">
      <formula>E47="SIM"</formula>
    </cfRule>
    <cfRule type="expression" dxfId="125" priority="23">
      <formula>C47="SIM"</formula>
    </cfRule>
    <cfRule type="expression" dxfId="124" priority="24">
      <formula>I47="SIM"</formula>
    </cfRule>
  </conditionalFormatting>
  <conditionalFormatting sqref="G48">
    <cfRule type="expression" dxfId="123" priority="19">
      <formula>E48="SIM"</formula>
    </cfRule>
    <cfRule type="expression" dxfId="122" priority="20">
      <formula>C48="SIM"</formula>
    </cfRule>
    <cfRule type="expression" dxfId="121" priority="21">
      <formula>I48="SIM"</formula>
    </cfRule>
  </conditionalFormatting>
  <conditionalFormatting sqref="G49">
    <cfRule type="expression" dxfId="120" priority="16">
      <formula>E49="SIM"</formula>
    </cfRule>
    <cfRule type="expression" dxfId="119" priority="17">
      <formula>C49="SIM"</formula>
    </cfRule>
    <cfRule type="expression" dxfId="118" priority="18">
      <formula>I49="SIM"</formula>
    </cfRule>
  </conditionalFormatting>
  <conditionalFormatting sqref="G50">
    <cfRule type="expression" dxfId="117" priority="13">
      <formula>E50="SIM"</formula>
    </cfRule>
    <cfRule type="expression" dxfId="116" priority="14">
      <formula>C50="SIM"</formula>
    </cfRule>
    <cfRule type="expression" dxfId="115" priority="15">
      <formula>I50="SIM"</formula>
    </cfRule>
  </conditionalFormatting>
  <conditionalFormatting sqref="G51">
    <cfRule type="expression" dxfId="114" priority="10">
      <formula>E51="SIM"</formula>
    </cfRule>
    <cfRule type="expression" dxfId="113" priority="11">
      <formula>C51="SIM"</formula>
    </cfRule>
    <cfRule type="expression" dxfId="112" priority="12">
      <formula>I51="SIM"</formula>
    </cfRule>
  </conditionalFormatting>
  <conditionalFormatting sqref="G52">
    <cfRule type="expression" dxfId="111" priority="7">
      <formula>E52="SIM"</formula>
    </cfRule>
    <cfRule type="expression" dxfId="110" priority="8">
      <formula>C52="SIM"</formula>
    </cfRule>
    <cfRule type="expression" dxfId="109" priority="9">
      <formula>I52="SIM"</formula>
    </cfRule>
  </conditionalFormatting>
  <conditionalFormatting sqref="G53">
    <cfRule type="expression" dxfId="108" priority="4">
      <formula>E53="SIM"</formula>
    </cfRule>
    <cfRule type="expression" dxfId="107" priority="5">
      <formula>C53="SIM"</formula>
    </cfRule>
    <cfRule type="expression" dxfId="106" priority="6">
      <formula>I53="SIM"</formula>
    </cfRule>
  </conditionalFormatting>
  <conditionalFormatting sqref="G54">
    <cfRule type="expression" dxfId="105" priority="1">
      <formula>E54="SIM"</formula>
    </cfRule>
    <cfRule type="expression" dxfId="104" priority="2">
      <formula>C54="SIM"</formula>
    </cfRule>
    <cfRule type="expression" dxfId="103" priority="3">
      <formula>I54="SIM"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J30:AJ54 AO30:AO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autoPageBreaks="0"/>
  </sheetPr>
  <dimension ref="A1:BH75"/>
  <sheetViews>
    <sheetView showGridLines="0" topLeftCell="A16" zoomScale="73" zoomScaleNormal="73" zoomScaleSheetLayoutView="100" workbookViewId="0">
      <pane xSplit="9" ySplit="39" topLeftCell="J55" activePane="bottomRight" state="frozen"/>
      <selection activeCell="T41" sqref="T41"/>
      <selection pane="topRight" activeCell="T41" sqref="T41"/>
      <selection pane="bottomLeft" activeCell="T41" sqref="T41"/>
      <selection pane="bottomRight" activeCell="H21" sqref="H21"/>
    </sheetView>
  </sheetViews>
  <sheetFormatPr defaultRowHeight="12.75" outlineLevelRow="1" outlineLevelCol="1" x14ac:dyDescent="0.2"/>
  <cols>
    <col min="1" max="1" width="11" style="43" hidden="1" customWidth="1" outlineLevel="1"/>
    <col min="2" max="2" width="11.140625" style="43" hidden="1" customWidth="1" outlineLevel="1"/>
    <col min="3" max="3" width="14.42578125" style="42" hidden="1" customWidth="1" outlineLevel="1"/>
    <col min="4" max="4" width="11.7109375" style="42" hidden="1" customWidth="1" outlineLevel="1"/>
    <col min="5" max="5" width="11.42578125" style="42" hidden="1" customWidth="1" outlineLevel="1"/>
    <col min="6" max="6" width="11.140625" style="42" hidden="1" customWidth="1" outlineLevel="1"/>
    <col min="7" max="7" width="38.140625" style="43" bestFit="1" customWidth="1" collapsed="1"/>
    <col min="8" max="8" width="23.5703125" style="43" customWidth="1"/>
    <col min="9" max="9" width="13" style="43" customWidth="1"/>
    <col min="10" max="26" width="6.7109375" style="43" bestFit="1" customWidth="1"/>
    <col min="27" max="27" width="6.7109375" style="43" customWidth="1"/>
    <col min="28" max="30" width="13.28515625" style="43" bestFit="1" customWidth="1"/>
    <col min="31" max="31" width="12" style="43" customWidth="1"/>
    <col min="32" max="34" width="15.140625" style="43" customWidth="1"/>
    <col min="35" max="35" width="16.140625" style="43" customWidth="1"/>
    <col min="36" max="36" width="16.85546875" style="43" customWidth="1"/>
    <col min="37" max="37" width="6.28515625" style="43" bestFit="1" customWidth="1"/>
    <col min="38" max="38" width="8.5703125" style="43" bestFit="1" customWidth="1"/>
    <col min="39" max="39" width="14.5703125" style="43" bestFit="1" customWidth="1"/>
    <col min="40" max="40" width="12.5703125" style="43" bestFit="1" customWidth="1"/>
    <col min="41" max="41" width="11.28515625" style="43" bestFit="1" customWidth="1"/>
    <col min="42" max="42" width="17.7109375" style="43" bestFit="1" customWidth="1"/>
    <col min="43" max="43" width="33.140625" style="21" bestFit="1" customWidth="1"/>
    <col min="44" max="44" width="12.85546875" style="21" customWidth="1"/>
    <col min="45" max="46" width="33.140625" style="21" customWidth="1"/>
    <col min="47" max="47" width="10.5703125" style="21" bestFit="1" customWidth="1"/>
    <col min="48" max="48" width="38.85546875" style="21" bestFit="1" customWidth="1"/>
    <col min="49" max="49" width="19.5703125" style="21" bestFit="1" customWidth="1"/>
    <col min="50" max="50" width="25.85546875" style="43" bestFit="1" customWidth="1"/>
    <col min="51" max="51" width="15.42578125" style="43" bestFit="1" customWidth="1"/>
    <col min="52" max="52" width="8.140625" style="43" bestFit="1" customWidth="1"/>
    <col min="53" max="53" width="10.7109375" style="43" customWidth="1"/>
    <col min="54" max="54" width="9.140625" style="43"/>
    <col min="55" max="55" width="19.5703125" style="43" bestFit="1" customWidth="1"/>
    <col min="56" max="59" width="9.140625" style="43"/>
    <col min="60" max="60" width="32.42578125" style="43" hidden="1" customWidth="1"/>
    <col min="61" max="16384" width="9.140625" style="43"/>
  </cols>
  <sheetData>
    <row r="1" spans="43:60" ht="12.75" hidden="1" customHeight="1" outlineLevel="1" x14ac:dyDescent="0.2">
      <c r="AQ1" s="21" t="s">
        <v>55</v>
      </c>
      <c r="AV1" s="21" t="s">
        <v>119</v>
      </c>
      <c r="AW1" s="21">
        <v>0</v>
      </c>
      <c r="AX1" s="21">
        <v>0</v>
      </c>
      <c r="BH1" s="21" t="s">
        <v>119</v>
      </c>
    </row>
    <row r="2" spans="43:60" ht="12.75" hidden="1" customHeight="1" outlineLevel="1" x14ac:dyDescent="0.2">
      <c r="AQ2" s="21" t="s">
        <v>37</v>
      </c>
      <c r="AU2" s="23" t="s">
        <v>192</v>
      </c>
      <c r="AV2" s="21" t="s">
        <v>163</v>
      </c>
      <c r="AW2" s="21">
        <v>5</v>
      </c>
      <c r="AX2" s="21">
        <v>1</v>
      </c>
      <c r="BH2" s="21" t="s">
        <v>163</v>
      </c>
    </row>
    <row r="3" spans="43:60" ht="12.75" hidden="1" customHeight="1" outlineLevel="1" x14ac:dyDescent="0.2">
      <c r="AQ3" s="21" t="s">
        <v>56</v>
      </c>
      <c r="AU3" s="23" t="s">
        <v>193</v>
      </c>
      <c r="AV3" s="21" t="s">
        <v>154</v>
      </c>
      <c r="AW3" s="21">
        <v>10</v>
      </c>
      <c r="AX3" s="21">
        <v>2</v>
      </c>
      <c r="BH3" s="21" t="s">
        <v>154</v>
      </c>
    </row>
    <row r="4" spans="43:60" ht="12.75" hidden="1" customHeight="1" outlineLevel="1" x14ac:dyDescent="0.2">
      <c r="AQ4" s="21" t="s">
        <v>57</v>
      </c>
      <c r="AV4" s="21" t="s">
        <v>121</v>
      </c>
      <c r="AX4" s="21">
        <v>3</v>
      </c>
      <c r="BH4" s="21" t="s">
        <v>121</v>
      </c>
    </row>
    <row r="5" spans="43:60" ht="12.75" hidden="1" customHeight="1" outlineLevel="1" x14ac:dyDescent="0.2">
      <c r="AQ5" s="21" t="s">
        <v>58</v>
      </c>
      <c r="AV5" s="21" t="s">
        <v>169</v>
      </c>
      <c r="AX5" s="21">
        <v>4</v>
      </c>
      <c r="BH5" s="21" t="s">
        <v>169</v>
      </c>
    </row>
    <row r="6" spans="43:60" ht="12.75" hidden="1" customHeight="1" outlineLevel="1" x14ac:dyDescent="0.2">
      <c r="AQ6" s="21" t="s">
        <v>12</v>
      </c>
      <c r="AV6" s="21" t="s">
        <v>155</v>
      </c>
      <c r="AX6" s="21">
        <v>5</v>
      </c>
      <c r="BH6" s="21" t="s">
        <v>155</v>
      </c>
    </row>
    <row r="7" spans="43:60" ht="12.75" hidden="1" customHeight="1" outlineLevel="1" x14ac:dyDescent="0.2">
      <c r="AQ7" s="21" t="s">
        <v>62</v>
      </c>
      <c r="AV7" s="21" t="s">
        <v>120</v>
      </c>
      <c r="AX7" s="21">
        <v>6</v>
      </c>
      <c r="BH7" s="21" t="s">
        <v>120</v>
      </c>
    </row>
    <row r="8" spans="43:60" ht="12.75" hidden="1" customHeight="1" outlineLevel="1" x14ac:dyDescent="0.2">
      <c r="AQ8" s="21" t="s">
        <v>63</v>
      </c>
      <c r="AV8" s="21" t="s">
        <v>123</v>
      </c>
      <c r="AX8" s="21">
        <v>7</v>
      </c>
      <c r="BH8" s="21" t="s">
        <v>123</v>
      </c>
    </row>
    <row r="9" spans="43:60" ht="12.75" hidden="1" customHeight="1" outlineLevel="1" x14ac:dyDescent="0.2">
      <c r="AQ9" s="21" t="s">
        <v>64</v>
      </c>
      <c r="AV9" s="21" t="s">
        <v>124</v>
      </c>
      <c r="AX9" s="21">
        <v>8</v>
      </c>
      <c r="BH9" s="21" t="s">
        <v>124</v>
      </c>
    </row>
    <row r="10" spans="43:60" ht="12.75" hidden="1" customHeight="1" outlineLevel="1" x14ac:dyDescent="0.2">
      <c r="AQ10" s="21" t="s">
        <v>65</v>
      </c>
      <c r="AV10" s="21" t="s">
        <v>125</v>
      </c>
      <c r="AX10" s="21">
        <v>9</v>
      </c>
      <c r="BH10" s="21" t="s">
        <v>125</v>
      </c>
    </row>
    <row r="11" spans="43:60" ht="12.75" hidden="1" customHeight="1" outlineLevel="1" x14ac:dyDescent="0.2">
      <c r="AQ11" s="21" t="s">
        <v>60</v>
      </c>
      <c r="AV11" s="21" t="s">
        <v>122</v>
      </c>
      <c r="AX11" s="21">
        <v>10</v>
      </c>
      <c r="BH11" s="21" t="s">
        <v>122</v>
      </c>
    </row>
    <row r="12" spans="43:60" ht="12.75" hidden="1" customHeight="1" outlineLevel="1" x14ac:dyDescent="0.2">
      <c r="AQ12" s="21" t="s">
        <v>61</v>
      </c>
      <c r="AV12" s="21" t="s">
        <v>126</v>
      </c>
      <c r="BH12" s="21" t="s">
        <v>126</v>
      </c>
    </row>
    <row r="13" spans="43:60" ht="12.75" hidden="1" customHeight="1" outlineLevel="1" x14ac:dyDescent="0.2">
      <c r="AV13" s="21" t="s">
        <v>127</v>
      </c>
      <c r="BH13" s="21" t="s">
        <v>127</v>
      </c>
    </row>
    <row r="14" spans="43:60" ht="12.75" hidden="1" customHeight="1" outlineLevel="1" x14ac:dyDescent="0.2">
      <c r="AV14" s="21" t="s">
        <v>128</v>
      </c>
      <c r="BH14" s="21" t="s">
        <v>389</v>
      </c>
    </row>
    <row r="15" spans="43:60" ht="12.75" hidden="1" customHeight="1" outlineLevel="1" x14ac:dyDescent="0.2">
      <c r="AV15" s="21" t="s">
        <v>156</v>
      </c>
      <c r="BH15" s="21" t="s">
        <v>128</v>
      </c>
    </row>
    <row r="16" spans="43:60" collapsed="1" x14ac:dyDescent="0.2">
      <c r="BH16" s="21" t="s">
        <v>390</v>
      </c>
    </row>
    <row r="17" spans="1:60" x14ac:dyDescent="0.2">
      <c r="B17" s="44"/>
      <c r="C17" s="44"/>
      <c r="D17" s="44"/>
      <c r="G17" s="44" t="s">
        <v>173</v>
      </c>
      <c r="H17" s="44"/>
      <c r="I17" s="44"/>
      <c r="J17" s="22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25"/>
      <c r="AR17" s="25"/>
      <c r="AS17" s="25"/>
      <c r="AT17" s="25"/>
      <c r="AU17" s="25"/>
      <c r="AV17" s="25"/>
      <c r="AW17" s="25"/>
      <c r="AX17" s="44"/>
      <c r="AY17" s="44"/>
      <c r="AZ17" s="44"/>
      <c r="BA17" s="44"/>
      <c r="BH17" s="21" t="s">
        <v>391</v>
      </c>
    </row>
    <row r="18" spans="1:60" x14ac:dyDescent="0.2">
      <c r="A18" s="45"/>
      <c r="B18" s="45"/>
      <c r="C18" s="45"/>
      <c r="D18" s="45"/>
      <c r="G18" s="45"/>
      <c r="H18" s="45"/>
      <c r="I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6"/>
      <c r="AR18" s="46"/>
      <c r="AS18" s="46"/>
      <c r="AT18" s="46"/>
      <c r="AU18" s="46"/>
      <c r="AV18" s="46"/>
      <c r="AW18" s="46"/>
      <c r="AX18" s="45"/>
      <c r="AY18" s="45"/>
      <c r="AZ18" s="45"/>
      <c r="BA18" s="45"/>
      <c r="BH18" s="21" t="s">
        <v>392</v>
      </c>
    </row>
    <row r="19" spans="1:60" x14ac:dyDescent="0.2">
      <c r="C19" s="47"/>
      <c r="D19" s="47"/>
      <c r="G19" s="48" t="s">
        <v>210</v>
      </c>
      <c r="H19" s="148" t="str">
        <f>Inscrição!Q4</f>
        <v>COLETIVO PELOURINHO</v>
      </c>
      <c r="I19" s="132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6"/>
      <c r="AR19" s="46"/>
      <c r="AS19" s="46"/>
      <c r="AT19" s="46"/>
      <c r="AU19" s="46"/>
      <c r="AV19" s="46"/>
      <c r="AW19" s="46"/>
      <c r="AX19" s="45"/>
      <c r="AY19" s="45"/>
      <c r="AZ19" s="45"/>
      <c r="BA19" s="45"/>
      <c r="BH19" s="21" t="s">
        <v>393</v>
      </c>
    </row>
    <row r="20" spans="1:60" x14ac:dyDescent="0.2">
      <c r="C20" s="47"/>
      <c r="D20" s="47"/>
      <c r="G20" s="48" t="s">
        <v>32</v>
      </c>
      <c r="H20" s="149" t="str">
        <f>Inscrição!Q7</f>
        <v>Vinicius Gomez</v>
      </c>
      <c r="I20" s="132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6"/>
      <c r="AR20" s="46"/>
      <c r="AS20" s="46"/>
      <c r="AT20" s="46"/>
      <c r="AU20" s="46"/>
      <c r="AV20" s="46"/>
      <c r="AW20" s="46"/>
      <c r="AX20" s="45"/>
      <c r="AY20" s="45"/>
      <c r="AZ20" s="45"/>
      <c r="BA20" s="45"/>
      <c r="BH20" s="21" t="s">
        <v>394</v>
      </c>
    </row>
    <row r="21" spans="1:60" x14ac:dyDescent="0.2">
      <c r="C21" s="47"/>
      <c r="D21" s="47"/>
      <c r="G21" s="48" t="s">
        <v>170</v>
      </c>
      <c r="H21" s="7" t="s">
        <v>152</v>
      </c>
      <c r="I21" s="132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Q21" s="46"/>
      <c r="AR21" s="46"/>
      <c r="AS21" s="46"/>
      <c r="AT21" s="46"/>
      <c r="AU21" s="46"/>
      <c r="AV21" s="46"/>
      <c r="AW21" s="46"/>
      <c r="AX21" s="45"/>
      <c r="AY21" s="45"/>
      <c r="AZ21" s="45"/>
      <c r="BA21" s="45"/>
      <c r="BH21" s="21" t="s">
        <v>395</v>
      </c>
    </row>
    <row r="22" spans="1:60" x14ac:dyDescent="0.2">
      <c r="C22" s="47"/>
      <c r="D22" s="47"/>
      <c r="G22" s="48" t="s">
        <v>6</v>
      </c>
      <c r="H22" s="7" t="str">
        <f>Inscrição!O298</f>
        <v>Sábado</v>
      </c>
      <c r="I22" s="132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6"/>
      <c r="AR22" s="46"/>
      <c r="AS22" s="46"/>
      <c r="AT22" s="46"/>
      <c r="AU22" s="46"/>
      <c r="AV22" s="46"/>
      <c r="AW22" s="46"/>
      <c r="AX22" s="45"/>
      <c r="AY22" s="45"/>
      <c r="AZ22" s="45"/>
      <c r="BA22" s="45"/>
      <c r="BH22" s="21" t="s">
        <v>156</v>
      </c>
    </row>
    <row r="23" spans="1:60" x14ac:dyDescent="0.2">
      <c r="C23" s="47"/>
      <c r="D23" s="47"/>
      <c r="G23" s="48" t="s">
        <v>171</v>
      </c>
      <c r="H23" s="3"/>
      <c r="I23" s="13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6"/>
      <c r="AR23" s="46"/>
      <c r="AS23" s="46"/>
      <c r="AT23" s="46"/>
      <c r="AU23" s="46"/>
      <c r="AV23" s="46"/>
      <c r="AW23" s="46"/>
      <c r="AX23" s="45"/>
      <c r="AY23" s="45"/>
      <c r="AZ23" s="45"/>
      <c r="BA23" s="45"/>
    </row>
    <row r="24" spans="1:60" x14ac:dyDescent="0.2">
      <c r="C24" s="47"/>
      <c r="D24" s="47"/>
      <c r="G24" s="48" t="s">
        <v>172</v>
      </c>
      <c r="H24" s="3"/>
      <c r="I24" s="133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6"/>
      <c r="AR24" s="46"/>
      <c r="AS24" s="46"/>
      <c r="AT24" s="46"/>
      <c r="AU24" s="46"/>
      <c r="AV24" s="46"/>
      <c r="AW24" s="46"/>
      <c r="AX24" s="45"/>
      <c r="AY24" s="45"/>
      <c r="AZ24" s="45"/>
      <c r="BA24" s="45"/>
    </row>
    <row r="25" spans="1:60" ht="15.75" customHeight="1" x14ac:dyDescent="0.2">
      <c r="AU25" s="327" t="s">
        <v>161</v>
      </c>
      <c r="AV25" s="327"/>
      <c r="AW25" s="327"/>
      <c r="AX25" s="327"/>
      <c r="AY25" s="327"/>
      <c r="AZ25" s="327"/>
      <c r="BA25" s="327"/>
    </row>
    <row r="26" spans="1:60" ht="20.25" customHeight="1" x14ac:dyDescent="0.3">
      <c r="B26" s="49"/>
      <c r="C26" s="50"/>
      <c r="D26" s="50"/>
      <c r="H26" s="2"/>
      <c r="I26" s="2"/>
      <c r="J26" s="26" t="s">
        <v>38</v>
      </c>
      <c r="K26" s="27" t="s">
        <v>39</v>
      </c>
      <c r="L26" s="27" t="s">
        <v>40</v>
      </c>
      <c r="M26" s="27" t="s">
        <v>41</v>
      </c>
      <c r="N26" s="27" t="s">
        <v>42</v>
      </c>
      <c r="O26" s="27" t="s">
        <v>43</v>
      </c>
      <c r="P26" s="27" t="s">
        <v>44</v>
      </c>
      <c r="Q26" s="28" t="s">
        <v>45</v>
      </c>
      <c r="R26" s="27" t="s">
        <v>46</v>
      </c>
      <c r="S26" s="27" t="s">
        <v>47</v>
      </c>
      <c r="T26" s="27" t="s">
        <v>48</v>
      </c>
      <c r="U26" s="29" t="s">
        <v>49</v>
      </c>
      <c r="V26" s="29" t="s">
        <v>50</v>
      </c>
      <c r="W26" s="29" t="s">
        <v>51</v>
      </c>
      <c r="X26" s="29" t="s">
        <v>52</v>
      </c>
      <c r="Y26" s="28" t="s">
        <v>53</v>
      </c>
      <c r="Z26" s="28" t="s">
        <v>162</v>
      </c>
      <c r="AA26" s="28" t="s">
        <v>162</v>
      </c>
      <c r="AB26" s="30" t="s">
        <v>427</v>
      </c>
      <c r="AC26" s="30" t="s">
        <v>427</v>
      </c>
      <c r="AD26" s="30" t="s">
        <v>427</v>
      </c>
      <c r="AE26" s="137"/>
      <c r="AF26" s="319" t="s">
        <v>402</v>
      </c>
      <c r="AG26" s="320"/>
      <c r="AH26" s="320"/>
      <c r="AI26" s="320"/>
      <c r="AJ26" s="321"/>
      <c r="AK26" s="324" t="s">
        <v>333</v>
      </c>
      <c r="AL26" s="325"/>
      <c r="AM26" s="325"/>
      <c r="AN26" s="326"/>
      <c r="AO26" s="337" t="s">
        <v>320</v>
      </c>
      <c r="AP26" s="338"/>
      <c r="AQ26" s="334" t="s">
        <v>168</v>
      </c>
      <c r="AR26" s="328" t="s">
        <v>385</v>
      </c>
      <c r="AS26" s="328" t="s">
        <v>386</v>
      </c>
      <c r="AT26" s="328" t="s">
        <v>157</v>
      </c>
      <c r="AU26" s="328" t="s">
        <v>87</v>
      </c>
      <c r="AV26" s="328" t="s">
        <v>129</v>
      </c>
      <c r="AW26" s="328" t="s">
        <v>157</v>
      </c>
      <c r="AX26" s="328" t="s">
        <v>160</v>
      </c>
      <c r="AY26" s="329" t="s">
        <v>130</v>
      </c>
      <c r="AZ26" s="329"/>
      <c r="BA26" s="329"/>
    </row>
    <row r="27" spans="1:60" ht="73.5" customHeight="1" x14ac:dyDescent="0.3">
      <c r="B27" s="49"/>
      <c r="C27" s="50"/>
      <c r="D27" s="50"/>
      <c r="H27" s="31" t="s">
        <v>288</v>
      </c>
      <c r="I27" s="26" t="s">
        <v>216</v>
      </c>
      <c r="J27" s="116" t="s">
        <v>341</v>
      </c>
      <c r="K27" s="117" t="s">
        <v>342</v>
      </c>
      <c r="L27" s="117" t="s">
        <v>343</v>
      </c>
      <c r="M27" s="117" t="s">
        <v>344</v>
      </c>
      <c r="N27" s="117" t="s">
        <v>345</v>
      </c>
      <c r="O27" s="117" t="s">
        <v>346</v>
      </c>
      <c r="P27" s="117" t="s">
        <v>347</v>
      </c>
      <c r="Q27" s="117" t="s">
        <v>348</v>
      </c>
      <c r="R27" s="117" t="s">
        <v>349</v>
      </c>
      <c r="S27" s="117" t="s">
        <v>350</v>
      </c>
      <c r="T27" s="117" t="s">
        <v>351</v>
      </c>
      <c r="U27" s="117" t="s">
        <v>352</v>
      </c>
      <c r="V27" s="117" t="s">
        <v>353</v>
      </c>
      <c r="W27" s="117" t="s">
        <v>354</v>
      </c>
      <c r="X27" s="117" t="s">
        <v>354</v>
      </c>
      <c r="Y27" s="117"/>
      <c r="Z27" s="117" t="s">
        <v>355</v>
      </c>
      <c r="AA27" s="32"/>
      <c r="AB27" s="30"/>
      <c r="AC27" s="30"/>
      <c r="AD27" s="30"/>
      <c r="AE27" s="136"/>
      <c r="AF27" s="136" t="s">
        <v>401</v>
      </c>
      <c r="AG27" s="136" t="s">
        <v>398</v>
      </c>
      <c r="AH27" s="136" t="s">
        <v>428</v>
      </c>
      <c r="AI27" s="136" t="s">
        <v>399</v>
      </c>
      <c r="AJ27" s="136" t="s">
        <v>400</v>
      </c>
      <c r="AK27" s="322" t="s">
        <v>242</v>
      </c>
      <c r="AL27" s="322" t="s">
        <v>334</v>
      </c>
      <c r="AM27" s="322" t="s">
        <v>335</v>
      </c>
      <c r="AN27" s="322" t="s">
        <v>337</v>
      </c>
      <c r="AO27" s="330" t="s">
        <v>324</v>
      </c>
      <c r="AP27" s="331"/>
      <c r="AQ27" s="335"/>
      <c r="AR27" s="328"/>
      <c r="AS27" s="328"/>
      <c r="AT27" s="328"/>
      <c r="AU27" s="328"/>
      <c r="AV27" s="328"/>
      <c r="AW27" s="328"/>
      <c r="AX27" s="328"/>
      <c r="AY27" s="329"/>
      <c r="AZ27" s="329"/>
      <c r="BA27" s="329"/>
    </row>
    <row r="28" spans="1:60" ht="26.25" thickBot="1" x14ac:dyDescent="0.35">
      <c r="B28" s="49"/>
      <c r="C28" s="50"/>
      <c r="D28" s="50"/>
      <c r="H28" s="31" t="s">
        <v>289</v>
      </c>
      <c r="I28" s="134"/>
      <c r="J28" s="339" t="s">
        <v>356</v>
      </c>
      <c r="K28" s="340"/>
      <c r="L28" s="339" t="s">
        <v>357</v>
      </c>
      <c r="M28" s="340"/>
      <c r="N28" s="339" t="s">
        <v>358</v>
      </c>
      <c r="O28" s="340"/>
      <c r="P28" s="339" t="s">
        <v>359</v>
      </c>
      <c r="Q28" s="340"/>
      <c r="R28" s="339" t="s">
        <v>360</v>
      </c>
      <c r="S28" s="340"/>
      <c r="T28" s="339" t="s">
        <v>361</v>
      </c>
      <c r="U28" s="340"/>
      <c r="V28" s="339" t="s">
        <v>362</v>
      </c>
      <c r="W28" s="340"/>
      <c r="X28" s="339" t="s">
        <v>363</v>
      </c>
      <c r="Y28" s="340"/>
      <c r="Z28" s="32"/>
      <c r="AA28" s="32"/>
      <c r="AB28" s="30"/>
      <c r="AC28" s="30"/>
      <c r="AD28" s="30"/>
      <c r="AE28" s="137"/>
      <c r="AF28" s="137"/>
      <c r="AG28" s="137"/>
      <c r="AH28" s="137"/>
      <c r="AI28" s="137"/>
      <c r="AJ28" s="137"/>
      <c r="AK28" s="323"/>
      <c r="AL28" s="323"/>
      <c r="AM28" s="323"/>
      <c r="AN28" s="323"/>
      <c r="AO28" s="332"/>
      <c r="AP28" s="333"/>
      <c r="AQ28" s="335"/>
      <c r="AR28" s="328"/>
      <c r="AS28" s="328"/>
      <c r="AT28" s="328"/>
      <c r="AU28" s="328"/>
      <c r="AV28" s="328"/>
      <c r="AW28" s="328"/>
      <c r="AX28" s="328"/>
      <c r="AY28" s="329"/>
      <c r="AZ28" s="329"/>
      <c r="BA28" s="329"/>
    </row>
    <row r="29" spans="1:60" ht="15.75" thickBot="1" x14ac:dyDescent="0.25">
      <c r="A29" s="51" t="s">
        <v>135</v>
      </c>
      <c r="B29" s="52" t="s">
        <v>138</v>
      </c>
      <c r="C29" s="53" t="s">
        <v>311</v>
      </c>
      <c r="D29" s="53" t="s">
        <v>139</v>
      </c>
      <c r="E29" s="53" t="s">
        <v>312</v>
      </c>
      <c r="F29" s="53" t="s">
        <v>323</v>
      </c>
      <c r="G29" s="52" t="s">
        <v>220</v>
      </c>
      <c r="H29" s="6" t="s">
        <v>290</v>
      </c>
      <c r="I29" s="6"/>
      <c r="J29" s="118" t="s">
        <v>367</v>
      </c>
      <c r="K29" s="118" t="s">
        <v>367</v>
      </c>
      <c r="L29" s="118" t="s">
        <v>368</v>
      </c>
      <c r="M29" s="118" t="s">
        <v>368</v>
      </c>
      <c r="N29" s="118" t="s">
        <v>369</v>
      </c>
      <c r="O29" s="118" t="s">
        <v>369</v>
      </c>
      <c r="P29" s="118" t="s">
        <v>370</v>
      </c>
      <c r="Q29" s="118" t="s">
        <v>370</v>
      </c>
      <c r="R29" s="118" t="s">
        <v>371</v>
      </c>
      <c r="S29" s="118" t="s">
        <v>371</v>
      </c>
      <c r="T29" s="118" t="s">
        <v>372</v>
      </c>
      <c r="U29" s="118" t="s">
        <v>372</v>
      </c>
      <c r="V29" s="118" t="s">
        <v>364</v>
      </c>
      <c r="W29" s="118" t="s">
        <v>364</v>
      </c>
      <c r="X29" s="118" t="s">
        <v>373</v>
      </c>
      <c r="Y29" s="118"/>
      <c r="Z29" s="118" t="s">
        <v>373</v>
      </c>
      <c r="AA29" s="6" t="s">
        <v>284</v>
      </c>
      <c r="AB29" s="6"/>
      <c r="AC29" s="6"/>
      <c r="AD29" s="6"/>
      <c r="AE29" s="140"/>
      <c r="AF29" s="140"/>
      <c r="AG29" s="140"/>
      <c r="AH29" s="140"/>
      <c r="AI29" s="140"/>
      <c r="AJ29" s="140"/>
      <c r="AK29" s="110" t="s">
        <v>374</v>
      </c>
      <c r="AL29" s="110" t="s">
        <v>374</v>
      </c>
      <c r="AM29" s="110" t="s">
        <v>374</v>
      </c>
      <c r="AN29" s="110" t="s">
        <v>338</v>
      </c>
      <c r="AO29" s="15" t="s">
        <v>203</v>
      </c>
      <c r="AP29" s="33" t="s">
        <v>321</v>
      </c>
      <c r="AQ29" s="336"/>
      <c r="AR29" s="328"/>
      <c r="AS29" s="328"/>
      <c r="AT29" s="328"/>
      <c r="AU29" s="328"/>
      <c r="AV29" s="328"/>
      <c r="AW29" s="328"/>
      <c r="AX29" s="328"/>
      <c r="AY29" s="34" t="s">
        <v>131</v>
      </c>
      <c r="AZ29" s="34" t="s">
        <v>132</v>
      </c>
      <c r="BA29" s="34" t="s">
        <v>133</v>
      </c>
      <c r="BC29" s="107" t="s">
        <v>330</v>
      </c>
    </row>
    <row r="30" spans="1:60" x14ac:dyDescent="0.2">
      <c r="A30" s="35" t="str">
        <f>IF(G30&lt;&gt;0,"SIM","NÃO")</f>
        <v>NÃO</v>
      </c>
      <c r="B30" s="36" t="str">
        <f t="shared" ref="B30:B54" si="0">IF(A30="SIM",IF(OR(J30="sim",K30="sim",L30="sim",M30="sim"),"SIM","NÃO"),"NÃO")</f>
        <v>NÃO</v>
      </c>
      <c r="C30" s="37" t="str">
        <f t="shared" ref="C30" si="1">IF(AND(A30="SIM",B30="NÃO"),"SIM","NÃO")</f>
        <v>NÃO</v>
      </c>
      <c r="D30" s="37" t="str">
        <f t="shared" ref="D30:D54" si="2">IF(AND(B30="SIM",BC30&lt;=25%),"SIM","NÃO")</f>
        <v>NÃO</v>
      </c>
      <c r="E30" s="38" t="str">
        <f t="shared" ref="E30:E54" si="3">IF(AND(C30="NÃO",BC30&gt;25%),"SIM","NÃO")</f>
        <v>NÃO</v>
      </c>
      <c r="F30" s="75" t="str">
        <f>D30</f>
        <v>NÃO</v>
      </c>
      <c r="G30" s="4">
        <f>Inscrição!R298</f>
        <v>0</v>
      </c>
      <c r="H30" s="39"/>
      <c r="I30" s="135" t="str">
        <f>Inscrição!BG298</f>
        <v>NÃO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28"/>
      <c r="AA30" s="9"/>
      <c r="AB30" s="10"/>
      <c r="AC30" s="10"/>
      <c r="AD30" s="10"/>
      <c r="AE30" s="138"/>
      <c r="AF30" s="138"/>
      <c r="AG30" s="138"/>
      <c r="AH30" s="138"/>
      <c r="AI30" s="138"/>
      <c r="AJ30" s="138"/>
      <c r="AK30" s="108"/>
      <c r="AL30" s="108"/>
      <c r="AM30" s="108"/>
      <c r="AN30" s="115" t="str">
        <f>IFERROR(AVERAGE(AK30:AL30),"")</f>
        <v/>
      </c>
      <c r="AO30" s="11"/>
      <c r="AP30" s="11"/>
      <c r="AQ30" s="14">
        <f>COUNTIF(J30:Y30,"SIM")</f>
        <v>0</v>
      </c>
      <c r="AR30" s="55" t="str">
        <f>C30</f>
        <v>NÃO</v>
      </c>
      <c r="AS30" s="12"/>
      <c r="AT30" s="12"/>
      <c r="AU30" s="55" t="str">
        <f>E30</f>
        <v>NÃO</v>
      </c>
      <c r="AV30" s="40"/>
      <c r="AW30" s="12"/>
      <c r="AX30" s="20" t="str">
        <f>IF(OR(AV30="Está trabalhando",AV30="Está trabalhando via COLETIVO"),"SIM","NÃO")</f>
        <v>NÃO</v>
      </c>
      <c r="AY30" s="8"/>
      <c r="AZ30" s="13"/>
      <c r="BA30" s="13"/>
      <c r="BC30" s="74">
        <f>IFERROR(BD30/BE30,"")</f>
        <v>0</v>
      </c>
      <c r="BD30" s="76">
        <f>COUNTIF(J30:Y30,"NÃO")</f>
        <v>0</v>
      </c>
      <c r="BE30" s="76">
        <v>16</v>
      </c>
    </row>
    <row r="31" spans="1:60" x14ac:dyDescent="0.2">
      <c r="A31" s="35" t="str">
        <f t="shared" ref="A31:A54" si="4">IF(G31&lt;&gt;0,"SIM","NÃO")</f>
        <v>NÃO</v>
      </c>
      <c r="B31" s="36" t="str">
        <f t="shared" si="0"/>
        <v>NÃO</v>
      </c>
      <c r="C31" s="37" t="str">
        <f t="shared" ref="C31:C54" si="5">IF(AND(A31="SIM",B31="NÃO"),"SIM","NÃO")</f>
        <v>NÃO</v>
      </c>
      <c r="D31" s="37" t="str">
        <f t="shared" si="2"/>
        <v>NÃO</v>
      </c>
      <c r="E31" s="38" t="str">
        <f t="shared" si="3"/>
        <v>NÃO</v>
      </c>
      <c r="F31" s="75" t="str">
        <f t="shared" ref="F31:F54" si="6">D31</f>
        <v>NÃO</v>
      </c>
      <c r="G31" s="4">
        <f>Inscrição!R299</f>
        <v>0</v>
      </c>
      <c r="H31" s="39"/>
      <c r="I31" s="135" t="str">
        <f>Inscrição!BG299</f>
        <v>NÃO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28"/>
      <c r="AA31" s="9"/>
      <c r="AB31" s="10"/>
      <c r="AC31" s="10"/>
      <c r="AD31" s="10"/>
      <c r="AE31" s="138"/>
      <c r="AF31" s="138"/>
      <c r="AG31" s="138"/>
      <c r="AH31" s="138"/>
      <c r="AI31" s="138"/>
      <c r="AJ31" s="138"/>
      <c r="AK31" s="108"/>
      <c r="AL31" s="108"/>
      <c r="AM31" s="108"/>
      <c r="AN31" s="115" t="str">
        <f t="shared" ref="AN31:AN54" si="7">IFERROR(AVERAGE(AK31:AL31),"")</f>
        <v/>
      </c>
      <c r="AO31" s="11"/>
      <c r="AP31" s="11"/>
      <c r="AQ31" s="14">
        <f t="shared" ref="AQ31:AQ54" si="8">COUNTIF(J31:Y31,"SIM")</f>
        <v>0</v>
      </c>
      <c r="AR31" s="55" t="str">
        <f t="shared" ref="AR31:AR54" si="9">C31</f>
        <v>NÃO</v>
      </c>
      <c r="AS31" s="12"/>
      <c r="AT31" s="12"/>
      <c r="AU31" s="55" t="str">
        <f t="shared" ref="AU31:AU54" si="10">E31</f>
        <v>NÃO</v>
      </c>
      <c r="AV31" s="40"/>
      <c r="AW31" s="12"/>
      <c r="AX31" s="20" t="str">
        <f t="shared" ref="AX31:AX54" si="11">IF(OR(AV31="Está trabalhando",AV31="Está trabalhando via COLETIVO"),"SIM","NÃO")</f>
        <v>NÃO</v>
      </c>
      <c r="AY31" s="8"/>
      <c r="AZ31" s="13"/>
      <c r="BA31" s="13"/>
      <c r="BC31" s="74">
        <f t="shared" ref="BC31:BC54" si="12">IFERROR(BD31/BE31,"")</f>
        <v>0</v>
      </c>
      <c r="BD31" s="76">
        <f t="shared" ref="BD31:BD54" si="13">COUNTIF(J31:Y31,"NÃO")</f>
        <v>0</v>
      </c>
      <c r="BE31" s="76">
        <v>16</v>
      </c>
    </row>
    <row r="32" spans="1:60" x14ac:dyDescent="0.2">
      <c r="A32" s="35" t="str">
        <f t="shared" si="4"/>
        <v>NÃO</v>
      </c>
      <c r="B32" s="36" t="str">
        <f t="shared" si="0"/>
        <v>NÃO</v>
      </c>
      <c r="C32" s="37" t="str">
        <f t="shared" si="5"/>
        <v>NÃO</v>
      </c>
      <c r="D32" s="37" t="str">
        <f t="shared" si="2"/>
        <v>NÃO</v>
      </c>
      <c r="E32" s="38" t="str">
        <f t="shared" si="3"/>
        <v>NÃO</v>
      </c>
      <c r="F32" s="75" t="str">
        <f t="shared" si="6"/>
        <v>NÃO</v>
      </c>
      <c r="G32" s="4">
        <f>Inscrição!R300</f>
        <v>0</v>
      </c>
      <c r="H32" s="39"/>
      <c r="I32" s="135" t="str">
        <f>Inscrição!BG300</f>
        <v>NÃO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28"/>
      <c r="AA32" s="9"/>
      <c r="AB32" s="10"/>
      <c r="AC32" s="10"/>
      <c r="AD32" s="10"/>
      <c r="AE32" s="138"/>
      <c r="AF32" s="138"/>
      <c r="AG32" s="138"/>
      <c r="AH32" s="138"/>
      <c r="AI32" s="138"/>
      <c r="AJ32" s="138"/>
      <c r="AK32" s="108"/>
      <c r="AL32" s="108"/>
      <c r="AM32" s="108"/>
      <c r="AN32" s="115" t="str">
        <f t="shared" si="7"/>
        <v/>
      </c>
      <c r="AO32" s="11"/>
      <c r="AP32" s="11"/>
      <c r="AQ32" s="14">
        <f t="shared" si="8"/>
        <v>0</v>
      </c>
      <c r="AR32" s="55" t="str">
        <f t="shared" si="9"/>
        <v>NÃO</v>
      </c>
      <c r="AS32" s="12"/>
      <c r="AT32" s="12"/>
      <c r="AU32" s="55" t="str">
        <f t="shared" si="10"/>
        <v>NÃO</v>
      </c>
      <c r="AV32" s="40"/>
      <c r="AW32" s="12"/>
      <c r="AX32" s="20" t="str">
        <f t="shared" si="11"/>
        <v>NÃO</v>
      </c>
      <c r="AY32" s="8"/>
      <c r="AZ32" s="13"/>
      <c r="BA32" s="13"/>
      <c r="BC32" s="74">
        <f t="shared" si="12"/>
        <v>0</v>
      </c>
      <c r="BD32" s="76">
        <f t="shared" si="13"/>
        <v>0</v>
      </c>
      <c r="BE32" s="76">
        <v>16</v>
      </c>
    </row>
    <row r="33" spans="1:57" x14ac:dyDescent="0.2">
      <c r="A33" s="35" t="str">
        <f t="shared" si="4"/>
        <v>NÃO</v>
      </c>
      <c r="B33" s="36" t="str">
        <f t="shared" si="0"/>
        <v>NÃO</v>
      </c>
      <c r="C33" s="37" t="str">
        <f t="shared" si="5"/>
        <v>NÃO</v>
      </c>
      <c r="D33" s="37" t="str">
        <f t="shared" si="2"/>
        <v>NÃO</v>
      </c>
      <c r="E33" s="38" t="str">
        <f t="shared" si="3"/>
        <v>NÃO</v>
      </c>
      <c r="F33" s="75" t="str">
        <f t="shared" si="6"/>
        <v>NÃO</v>
      </c>
      <c r="G33" s="4">
        <f>Inscrição!R301</f>
        <v>0</v>
      </c>
      <c r="H33" s="39"/>
      <c r="I33" s="135" t="str">
        <f>Inscrição!BG301</f>
        <v>NÃO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28"/>
      <c r="AA33" s="9"/>
      <c r="AB33" s="10"/>
      <c r="AC33" s="10"/>
      <c r="AD33" s="10"/>
      <c r="AE33" s="138"/>
      <c r="AF33" s="138"/>
      <c r="AG33" s="138"/>
      <c r="AH33" s="138"/>
      <c r="AI33" s="138"/>
      <c r="AJ33" s="138"/>
      <c r="AK33" s="108"/>
      <c r="AL33" s="108"/>
      <c r="AM33" s="108"/>
      <c r="AN33" s="115" t="str">
        <f t="shared" si="7"/>
        <v/>
      </c>
      <c r="AO33" s="11"/>
      <c r="AP33" s="11"/>
      <c r="AQ33" s="14">
        <f t="shared" si="8"/>
        <v>0</v>
      </c>
      <c r="AR33" s="55" t="str">
        <f t="shared" si="9"/>
        <v>NÃO</v>
      </c>
      <c r="AS33" s="12"/>
      <c r="AT33" s="12"/>
      <c r="AU33" s="55" t="str">
        <f t="shared" si="10"/>
        <v>NÃO</v>
      </c>
      <c r="AV33" s="40"/>
      <c r="AW33" s="12"/>
      <c r="AX33" s="20" t="str">
        <f t="shared" si="11"/>
        <v>NÃO</v>
      </c>
      <c r="AY33" s="8"/>
      <c r="AZ33" s="13"/>
      <c r="BA33" s="13"/>
      <c r="BC33" s="74">
        <f t="shared" si="12"/>
        <v>0</v>
      </c>
      <c r="BD33" s="76">
        <f t="shared" si="13"/>
        <v>0</v>
      </c>
      <c r="BE33" s="76">
        <v>16</v>
      </c>
    </row>
    <row r="34" spans="1:57" x14ac:dyDescent="0.2">
      <c r="A34" s="35" t="str">
        <f t="shared" si="4"/>
        <v>NÃO</v>
      </c>
      <c r="B34" s="36" t="str">
        <f t="shared" si="0"/>
        <v>NÃO</v>
      </c>
      <c r="C34" s="37" t="str">
        <f t="shared" si="5"/>
        <v>NÃO</v>
      </c>
      <c r="D34" s="37" t="str">
        <f t="shared" si="2"/>
        <v>NÃO</v>
      </c>
      <c r="E34" s="38" t="str">
        <f t="shared" si="3"/>
        <v>NÃO</v>
      </c>
      <c r="F34" s="75" t="str">
        <f t="shared" si="6"/>
        <v>NÃO</v>
      </c>
      <c r="G34" s="4">
        <f>Inscrição!R302</f>
        <v>0</v>
      </c>
      <c r="H34" s="39"/>
      <c r="I34" s="135" t="str">
        <f>Inscrição!BG302</f>
        <v>NÃO</v>
      </c>
      <c r="J34" s="14"/>
      <c r="K34" s="14"/>
      <c r="L34" s="14"/>
      <c r="M34" s="14"/>
      <c r="N34" s="14"/>
      <c r="O34" s="14"/>
      <c r="P34" s="1"/>
      <c r="Q34" s="1"/>
      <c r="R34" s="1"/>
      <c r="S34" s="1"/>
      <c r="T34" s="1"/>
      <c r="U34" s="1"/>
      <c r="V34" s="1"/>
      <c r="W34" s="1"/>
      <c r="X34" s="1"/>
      <c r="Y34" s="1"/>
      <c r="Z34" s="28"/>
      <c r="AA34" s="9"/>
      <c r="AB34" s="10"/>
      <c r="AC34" s="10"/>
      <c r="AD34" s="10"/>
      <c r="AE34" s="138"/>
      <c r="AF34" s="138"/>
      <c r="AG34" s="138"/>
      <c r="AH34" s="138"/>
      <c r="AI34" s="138"/>
      <c r="AJ34" s="138"/>
      <c r="AK34" s="108"/>
      <c r="AL34" s="108"/>
      <c r="AM34" s="108"/>
      <c r="AN34" s="115" t="str">
        <f t="shared" si="7"/>
        <v/>
      </c>
      <c r="AO34" s="11"/>
      <c r="AP34" s="11"/>
      <c r="AQ34" s="14">
        <f t="shared" si="8"/>
        <v>0</v>
      </c>
      <c r="AR34" s="55" t="str">
        <f t="shared" si="9"/>
        <v>NÃO</v>
      </c>
      <c r="AS34" s="12"/>
      <c r="AT34" s="12"/>
      <c r="AU34" s="55" t="str">
        <f t="shared" si="10"/>
        <v>NÃO</v>
      </c>
      <c r="AV34" s="40"/>
      <c r="AW34" s="12"/>
      <c r="AX34" s="20" t="str">
        <f t="shared" si="11"/>
        <v>NÃO</v>
      </c>
      <c r="AY34" s="8"/>
      <c r="AZ34" s="13"/>
      <c r="BA34" s="13"/>
      <c r="BC34" s="74">
        <f t="shared" si="12"/>
        <v>0</v>
      </c>
      <c r="BD34" s="76">
        <f t="shared" si="13"/>
        <v>0</v>
      </c>
      <c r="BE34" s="76">
        <v>16</v>
      </c>
    </row>
    <row r="35" spans="1:57" x14ac:dyDescent="0.2">
      <c r="A35" s="35" t="str">
        <f t="shared" si="4"/>
        <v>NÃO</v>
      </c>
      <c r="B35" s="36" t="str">
        <f t="shared" si="0"/>
        <v>NÃO</v>
      </c>
      <c r="C35" s="37" t="str">
        <f t="shared" si="5"/>
        <v>NÃO</v>
      </c>
      <c r="D35" s="37" t="str">
        <f t="shared" si="2"/>
        <v>NÃO</v>
      </c>
      <c r="E35" s="38" t="str">
        <f t="shared" si="3"/>
        <v>NÃO</v>
      </c>
      <c r="F35" s="75" t="str">
        <f t="shared" si="6"/>
        <v>NÃO</v>
      </c>
      <c r="G35" s="4">
        <f>Inscrição!R303</f>
        <v>0</v>
      </c>
      <c r="H35" s="39"/>
      <c r="I35" s="135" t="str">
        <f>Inscrição!BG303</f>
        <v>NÃO</v>
      </c>
      <c r="J35" s="14"/>
      <c r="K35" s="14"/>
      <c r="L35" s="14"/>
      <c r="M35" s="14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28"/>
      <c r="AA35" s="9"/>
      <c r="AB35" s="10"/>
      <c r="AC35" s="10"/>
      <c r="AD35" s="10"/>
      <c r="AE35" s="138"/>
      <c r="AF35" s="138"/>
      <c r="AG35" s="138"/>
      <c r="AH35" s="138"/>
      <c r="AI35" s="138"/>
      <c r="AJ35" s="138"/>
      <c r="AK35" s="108"/>
      <c r="AL35" s="108"/>
      <c r="AM35" s="108"/>
      <c r="AN35" s="115" t="str">
        <f t="shared" si="7"/>
        <v/>
      </c>
      <c r="AO35" s="11"/>
      <c r="AP35" s="11"/>
      <c r="AQ35" s="14">
        <f t="shared" si="8"/>
        <v>0</v>
      </c>
      <c r="AR35" s="55" t="str">
        <f t="shared" si="9"/>
        <v>NÃO</v>
      </c>
      <c r="AS35" s="12"/>
      <c r="AT35" s="12"/>
      <c r="AU35" s="55" t="str">
        <f t="shared" si="10"/>
        <v>NÃO</v>
      </c>
      <c r="AV35" s="40"/>
      <c r="AW35" s="12"/>
      <c r="AX35" s="20" t="str">
        <f t="shared" si="11"/>
        <v>NÃO</v>
      </c>
      <c r="AY35" s="8"/>
      <c r="AZ35" s="13"/>
      <c r="BA35" s="13"/>
      <c r="BC35" s="74">
        <f t="shared" si="12"/>
        <v>0</v>
      </c>
      <c r="BD35" s="76">
        <f t="shared" si="13"/>
        <v>0</v>
      </c>
      <c r="BE35" s="76">
        <v>16</v>
      </c>
    </row>
    <row r="36" spans="1:57" x14ac:dyDescent="0.2">
      <c r="A36" s="35" t="str">
        <f t="shared" si="4"/>
        <v>NÃO</v>
      </c>
      <c r="B36" s="36" t="str">
        <f t="shared" si="0"/>
        <v>NÃO</v>
      </c>
      <c r="C36" s="37" t="str">
        <f t="shared" si="5"/>
        <v>NÃO</v>
      </c>
      <c r="D36" s="37" t="str">
        <f t="shared" si="2"/>
        <v>NÃO</v>
      </c>
      <c r="E36" s="38" t="str">
        <f t="shared" si="3"/>
        <v>NÃO</v>
      </c>
      <c r="F36" s="75" t="str">
        <f t="shared" si="6"/>
        <v>NÃO</v>
      </c>
      <c r="G36" s="4">
        <f>Inscrição!R304</f>
        <v>0</v>
      </c>
      <c r="H36" s="39"/>
      <c r="I36" s="135" t="str">
        <f>Inscrição!BG304</f>
        <v>NÃO</v>
      </c>
      <c r="J36" s="14"/>
      <c r="K36" s="14"/>
      <c r="L36" s="14"/>
      <c r="M36" s="14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28"/>
      <c r="AA36" s="9"/>
      <c r="AB36" s="10"/>
      <c r="AC36" s="10"/>
      <c r="AD36" s="10"/>
      <c r="AE36" s="138"/>
      <c r="AF36" s="138"/>
      <c r="AG36" s="138"/>
      <c r="AH36" s="138"/>
      <c r="AI36" s="138"/>
      <c r="AJ36" s="138"/>
      <c r="AK36" s="108"/>
      <c r="AL36" s="108"/>
      <c r="AM36" s="108"/>
      <c r="AN36" s="115" t="str">
        <f t="shared" si="7"/>
        <v/>
      </c>
      <c r="AO36" s="11"/>
      <c r="AP36" s="11"/>
      <c r="AQ36" s="14">
        <f t="shared" si="8"/>
        <v>0</v>
      </c>
      <c r="AR36" s="55" t="str">
        <f t="shared" si="9"/>
        <v>NÃO</v>
      </c>
      <c r="AS36" s="12"/>
      <c r="AT36" s="12"/>
      <c r="AU36" s="55" t="str">
        <f t="shared" si="10"/>
        <v>NÃO</v>
      </c>
      <c r="AV36" s="40"/>
      <c r="AW36" s="12"/>
      <c r="AX36" s="20" t="str">
        <f t="shared" si="11"/>
        <v>NÃO</v>
      </c>
      <c r="AY36" s="8"/>
      <c r="AZ36" s="13"/>
      <c r="BA36" s="13"/>
      <c r="BC36" s="74">
        <f t="shared" si="12"/>
        <v>0</v>
      </c>
      <c r="BD36" s="76">
        <f t="shared" si="13"/>
        <v>0</v>
      </c>
      <c r="BE36" s="76">
        <v>16</v>
      </c>
    </row>
    <row r="37" spans="1:57" x14ac:dyDescent="0.2">
      <c r="A37" s="35" t="str">
        <f t="shared" si="4"/>
        <v>NÃO</v>
      </c>
      <c r="B37" s="36" t="str">
        <f t="shared" si="0"/>
        <v>NÃO</v>
      </c>
      <c r="C37" s="37" t="str">
        <f t="shared" si="5"/>
        <v>NÃO</v>
      </c>
      <c r="D37" s="37" t="str">
        <f t="shared" si="2"/>
        <v>NÃO</v>
      </c>
      <c r="E37" s="38" t="str">
        <f t="shared" si="3"/>
        <v>NÃO</v>
      </c>
      <c r="F37" s="75" t="str">
        <f t="shared" si="6"/>
        <v>NÃO</v>
      </c>
      <c r="G37" s="4">
        <f>Inscrição!R305</f>
        <v>0</v>
      </c>
      <c r="H37" s="39"/>
      <c r="I37" s="135" t="str">
        <f>Inscrição!BG305</f>
        <v>NÃO</v>
      </c>
      <c r="J37" s="14"/>
      <c r="K37" s="14"/>
      <c r="L37" s="14"/>
      <c r="M37" s="14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28"/>
      <c r="AA37" s="9"/>
      <c r="AB37" s="10"/>
      <c r="AC37" s="10"/>
      <c r="AD37" s="10"/>
      <c r="AE37" s="138"/>
      <c r="AF37" s="138"/>
      <c r="AG37" s="138"/>
      <c r="AH37" s="138"/>
      <c r="AI37" s="138"/>
      <c r="AJ37" s="138"/>
      <c r="AK37" s="108"/>
      <c r="AL37" s="108"/>
      <c r="AM37" s="108"/>
      <c r="AN37" s="115" t="str">
        <f t="shared" si="7"/>
        <v/>
      </c>
      <c r="AO37" s="11"/>
      <c r="AP37" s="11"/>
      <c r="AQ37" s="14">
        <f t="shared" si="8"/>
        <v>0</v>
      </c>
      <c r="AR37" s="55" t="str">
        <f t="shared" si="9"/>
        <v>NÃO</v>
      </c>
      <c r="AS37" s="12"/>
      <c r="AT37" s="12"/>
      <c r="AU37" s="55" t="str">
        <f t="shared" si="10"/>
        <v>NÃO</v>
      </c>
      <c r="AV37" s="40"/>
      <c r="AW37" s="12"/>
      <c r="AX37" s="20" t="str">
        <f t="shared" si="11"/>
        <v>NÃO</v>
      </c>
      <c r="AY37" s="8"/>
      <c r="AZ37" s="13"/>
      <c r="BA37" s="13"/>
      <c r="BC37" s="74">
        <f t="shared" si="12"/>
        <v>0</v>
      </c>
      <c r="BD37" s="76">
        <f t="shared" si="13"/>
        <v>0</v>
      </c>
      <c r="BE37" s="76">
        <v>16</v>
      </c>
    </row>
    <row r="38" spans="1:57" x14ac:dyDescent="0.2">
      <c r="A38" s="35" t="str">
        <f t="shared" si="4"/>
        <v>NÃO</v>
      </c>
      <c r="B38" s="36" t="str">
        <f t="shared" si="0"/>
        <v>NÃO</v>
      </c>
      <c r="C38" s="37" t="str">
        <f t="shared" si="5"/>
        <v>NÃO</v>
      </c>
      <c r="D38" s="37" t="str">
        <f t="shared" si="2"/>
        <v>NÃO</v>
      </c>
      <c r="E38" s="38" t="str">
        <f t="shared" si="3"/>
        <v>NÃO</v>
      </c>
      <c r="F38" s="75" t="str">
        <f t="shared" si="6"/>
        <v>NÃO</v>
      </c>
      <c r="G38" s="4">
        <f>Inscrição!R306</f>
        <v>0</v>
      </c>
      <c r="H38" s="39"/>
      <c r="I38" s="135" t="str">
        <f>Inscrição!BG306</f>
        <v>NÃO</v>
      </c>
      <c r="J38" s="14"/>
      <c r="K38" s="14"/>
      <c r="L38" s="14"/>
      <c r="M38" s="14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28"/>
      <c r="AA38" s="9"/>
      <c r="AB38" s="10"/>
      <c r="AC38" s="10"/>
      <c r="AD38" s="10"/>
      <c r="AE38" s="138"/>
      <c r="AF38" s="138"/>
      <c r="AG38" s="138"/>
      <c r="AH38" s="138"/>
      <c r="AI38" s="138"/>
      <c r="AJ38" s="138"/>
      <c r="AK38" s="108"/>
      <c r="AL38" s="108"/>
      <c r="AM38" s="108"/>
      <c r="AN38" s="115" t="str">
        <f t="shared" si="7"/>
        <v/>
      </c>
      <c r="AO38" s="11"/>
      <c r="AP38" s="11"/>
      <c r="AQ38" s="14">
        <f t="shared" si="8"/>
        <v>0</v>
      </c>
      <c r="AR38" s="55" t="str">
        <f t="shared" si="9"/>
        <v>NÃO</v>
      </c>
      <c r="AS38" s="12"/>
      <c r="AT38" s="12"/>
      <c r="AU38" s="55" t="str">
        <f t="shared" si="10"/>
        <v>NÃO</v>
      </c>
      <c r="AV38" s="40"/>
      <c r="AW38" s="12"/>
      <c r="AX38" s="20" t="str">
        <f t="shared" si="11"/>
        <v>NÃO</v>
      </c>
      <c r="AY38" s="8"/>
      <c r="AZ38" s="13"/>
      <c r="BA38" s="13"/>
      <c r="BC38" s="74">
        <f t="shared" si="12"/>
        <v>0</v>
      </c>
      <c r="BD38" s="76">
        <f t="shared" si="13"/>
        <v>0</v>
      </c>
      <c r="BE38" s="76">
        <v>16</v>
      </c>
    </row>
    <row r="39" spans="1:57" s="57" customFormat="1" x14ac:dyDescent="0.2">
      <c r="A39" s="35" t="str">
        <f t="shared" si="4"/>
        <v>NÃO</v>
      </c>
      <c r="B39" s="36" t="str">
        <f t="shared" si="0"/>
        <v>NÃO</v>
      </c>
      <c r="C39" s="37" t="str">
        <f t="shared" si="5"/>
        <v>NÃO</v>
      </c>
      <c r="D39" s="37" t="str">
        <f t="shared" si="2"/>
        <v>NÃO</v>
      </c>
      <c r="E39" s="38" t="str">
        <f t="shared" si="3"/>
        <v>NÃO</v>
      </c>
      <c r="F39" s="75" t="str">
        <f t="shared" si="6"/>
        <v>NÃO</v>
      </c>
      <c r="G39" s="4">
        <f>Inscrição!R307</f>
        <v>0</v>
      </c>
      <c r="H39" s="39"/>
      <c r="I39" s="135" t="str">
        <f>Inscrição!BG307</f>
        <v>NÃO</v>
      </c>
      <c r="J39" s="14"/>
      <c r="K39" s="14"/>
      <c r="L39" s="14"/>
      <c r="M39" s="14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8"/>
      <c r="AA39" s="9"/>
      <c r="AB39" s="10"/>
      <c r="AC39" s="10"/>
      <c r="AD39" s="10"/>
      <c r="AE39" s="138"/>
      <c r="AF39" s="138"/>
      <c r="AG39" s="138"/>
      <c r="AH39" s="138"/>
      <c r="AI39" s="138"/>
      <c r="AJ39" s="138"/>
      <c r="AK39" s="108"/>
      <c r="AL39" s="108"/>
      <c r="AM39" s="108"/>
      <c r="AN39" s="115" t="str">
        <f t="shared" si="7"/>
        <v/>
      </c>
      <c r="AO39" s="11"/>
      <c r="AP39" s="11"/>
      <c r="AQ39" s="14">
        <f t="shared" si="8"/>
        <v>0</v>
      </c>
      <c r="AR39" s="55" t="str">
        <f t="shared" si="9"/>
        <v>NÃO</v>
      </c>
      <c r="AS39" s="12"/>
      <c r="AT39" s="12"/>
      <c r="AU39" s="55" t="str">
        <f t="shared" si="10"/>
        <v>NÃO</v>
      </c>
      <c r="AV39" s="40"/>
      <c r="AW39" s="12"/>
      <c r="AX39" s="20" t="str">
        <f t="shared" si="11"/>
        <v>NÃO</v>
      </c>
      <c r="AY39" s="8"/>
      <c r="AZ39" s="13"/>
      <c r="BA39" s="13"/>
      <c r="BC39" s="74">
        <f t="shared" si="12"/>
        <v>0</v>
      </c>
      <c r="BD39" s="76">
        <f t="shared" si="13"/>
        <v>0</v>
      </c>
      <c r="BE39" s="76">
        <v>16</v>
      </c>
    </row>
    <row r="40" spans="1:57" x14ac:dyDescent="0.2">
      <c r="A40" s="35" t="str">
        <f t="shared" si="4"/>
        <v>NÃO</v>
      </c>
      <c r="B40" s="36" t="str">
        <f t="shared" si="0"/>
        <v>NÃO</v>
      </c>
      <c r="C40" s="37" t="str">
        <f t="shared" si="5"/>
        <v>NÃO</v>
      </c>
      <c r="D40" s="37" t="str">
        <f t="shared" si="2"/>
        <v>NÃO</v>
      </c>
      <c r="E40" s="38" t="str">
        <f t="shared" si="3"/>
        <v>NÃO</v>
      </c>
      <c r="F40" s="75" t="str">
        <f t="shared" si="6"/>
        <v>NÃO</v>
      </c>
      <c r="G40" s="4">
        <f>Inscrição!R308</f>
        <v>0</v>
      </c>
      <c r="H40" s="39"/>
      <c r="I40" s="135" t="str">
        <f>Inscrição!BG308</f>
        <v>NÃO</v>
      </c>
      <c r="J40" s="14"/>
      <c r="K40" s="14"/>
      <c r="L40" s="14"/>
      <c r="M40" s="14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8"/>
      <c r="AA40" s="9"/>
      <c r="AB40" s="10"/>
      <c r="AC40" s="10"/>
      <c r="AD40" s="10"/>
      <c r="AE40" s="138"/>
      <c r="AF40" s="138"/>
      <c r="AG40" s="138"/>
      <c r="AH40" s="138"/>
      <c r="AI40" s="138"/>
      <c r="AJ40" s="138"/>
      <c r="AK40" s="108"/>
      <c r="AL40" s="108"/>
      <c r="AM40" s="108"/>
      <c r="AN40" s="115" t="str">
        <f t="shared" si="7"/>
        <v/>
      </c>
      <c r="AO40" s="11"/>
      <c r="AP40" s="11"/>
      <c r="AQ40" s="14">
        <f t="shared" si="8"/>
        <v>0</v>
      </c>
      <c r="AR40" s="55" t="str">
        <f t="shared" si="9"/>
        <v>NÃO</v>
      </c>
      <c r="AS40" s="12"/>
      <c r="AT40" s="12"/>
      <c r="AU40" s="55" t="str">
        <f t="shared" si="10"/>
        <v>NÃO</v>
      </c>
      <c r="AV40" s="40"/>
      <c r="AW40" s="12"/>
      <c r="AX40" s="20" t="str">
        <f t="shared" si="11"/>
        <v>NÃO</v>
      </c>
      <c r="AY40" s="8"/>
      <c r="AZ40" s="13"/>
      <c r="BA40" s="13"/>
      <c r="BC40" s="74">
        <f t="shared" si="12"/>
        <v>0</v>
      </c>
      <c r="BD40" s="76">
        <f t="shared" si="13"/>
        <v>0</v>
      </c>
      <c r="BE40" s="76">
        <v>16</v>
      </c>
    </row>
    <row r="41" spans="1:57" x14ac:dyDescent="0.2">
      <c r="A41" s="35" t="str">
        <f t="shared" si="4"/>
        <v>NÃO</v>
      </c>
      <c r="B41" s="36" t="str">
        <f t="shared" si="0"/>
        <v>NÃO</v>
      </c>
      <c r="C41" s="37" t="str">
        <f t="shared" si="5"/>
        <v>NÃO</v>
      </c>
      <c r="D41" s="37" t="str">
        <f t="shared" si="2"/>
        <v>NÃO</v>
      </c>
      <c r="E41" s="38" t="str">
        <f t="shared" si="3"/>
        <v>NÃO</v>
      </c>
      <c r="F41" s="75" t="str">
        <f t="shared" si="6"/>
        <v>NÃO</v>
      </c>
      <c r="G41" s="4">
        <f>Inscrição!R309</f>
        <v>0</v>
      </c>
      <c r="H41" s="39"/>
      <c r="I41" s="135" t="str">
        <f>Inscrição!BG309</f>
        <v>NÃO</v>
      </c>
      <c r="J41" s="14"/>
      <c r="K41" s="14"/>
      <c r="L41" s="14"/>
      <c r="M41" s="14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28"/>
      <c r="AA41" s="9"/>
      <c r="AB41" s="10"/>
      <c r="AC41" s="10"/>
      <c r="AD41" s="10"/>
      <c r="AE41" s="138"/>
      <c r="AF41" s="138"/>
      <c r="AG41" s="138"/>
      <c r="AH41" s="138"/>
      <c r="AI41" s="138"/>
      <c r="AJ41" s="138"/>
      <c r="AK41" s="108"/>
      <c r="AL41" s="108"/>
      <c r="AM41" s="108"/>
      <c r="AN41" s="115" t="str">
        <f t="shared" si="7"/>
        <v/>
      </c>
      <c r="AO41" s="11"/>
      <c r="AP41" s="11"/>
      <c r="AQ41" s="14">
        <f t="shared" si="8"/>
        <v>0</v>
      </c>
      <c r="AR41" s="55" t="str">
        <f t="shared" si="9"/>
        <v>NÃO</v>
      </c>
      <c r="AS41" s="12"/>
      <c r="AT41" s="12"/>
      <c r="AU41" s="55" t="str">
        <f t="shared" si="10"/>
        <v>NÃO</v>
      </c>
      <c r="AV41" s="40"/>
      <c r="AW41" s="12"/>
      <c r="AX41" s="20" t="str">
        <f t="shared" si="11"/>
        <v>NÃO</v>
      </c>
      <c r="AY41" s="8"/>
      <c r="AZ41" s="13"/>
      <c r="BA41" s="13"/>
      <c r="BC41" s="74">
        <f t="shared" si="12"/>
        <v>0</v>
      </c>
      <c r="BD41" s="76">
        <f t="shared" si="13"/>
        <v>0</v>
      </c>
      <c r="BE41" s="76">
        <v>16</v>
      </c>
    </row>
    <row r="42" spans="1:57" x14ac:dyDescent="0.2">
      <c r="A42" s="35" t="str">
        <f t="shared" si="4"/>
        <v>NÃO</v>
      </c>
      <c r="B42" s="36" t="str">
        <f t="shared" si="0"/>
        <v>NÃO</v>
      </c>
      <c r="C42" s="37" t="str">
        <f t="shared" si="5"/>
        <v>NÃO</v>
      </c>
      <c r="D42" s="37" t="str">
        <f t="shared" si="2"/>
        <v>NÃO</v>
      </c>
      <c r="E42" s="38" t="str">
        <f t="shared" si="3"/>
        <v>NÃO</v>
      </c>
      <c r="F42" s="75" t="str">
        <f t="shared" si="6"/>
        <v>NÃO</v>
      </c>
      <c r="G42" s="4">
        <f>Inscrição!R310</f>
        <v>0</v>
      </c>
      <c r="H42" s="39"/>
      <c r="I42" s="135" t="str">
        <f>Inscrição!BG310</f>
        <v>NÃO</v>
      </c>
      <c r="J42" s="14"/>
      <c r="K42" s="14"/>
      <c r="L42" s="14"/>
      <c r="M42" s="14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28"/>
      <c r="AA42" s="9"/>
      <c r="AB42" s="10"/>
      <c r="AC42" s="10"/>
      <c r="AD42" s="10"/>
      <c r="AE42" s="138"/>
      <c r="AF42" s="138"/>
      <c r="AG42" s="138"/>
      <c r="AH42" s="138"/>
      <c r="AI42" s="138"/>
      <c r="AJ42" s="138"/>
      <c r="AK42" s="108"/>
      <c r="AL42" s="108"/>
      <c r="AM42" s="108"/>
      <c r="AN42" s="115" t="str">
        <f t="shared" si="7"/>
        <v/>
      </c>
      <c r="AO42" s="11"/>
      <c r="AP42" s="11"/>
      <c r="AQ42" s="14">
        <f t="shared" si="8"/>
        <v>0</v>
      </c>
      <c r="AR42" s="55" t="str">
        <f t="shared" si="9"/>
        <v>NÃO</v>
      </c>
      <c r="AS42" s="12"/>
      <c r="AT42" s="12"/>
      <c r="AU42" s="55" t="str">
        <f t="shared" si="10"/>
        <v>NÃO</v>
      </c>
      <c r="AV42" s="40"/>
      <c r="AW42" s="12"/>
      <c r="AX42" s="20" t="str">
        <f t="shared" si="11"/>
        <v>NÃO</v>
      </c>
      <c r="AY42" s="8"/>
      <c r="AZ42" s="13"/>
      <c r="BA42" s="13"/>
      <c r="BC42" s="74">
        <f t="shared" si="12"/>
        <v>0</v>
      </c>
      <c r="BD42" s="76">
        <f t="shared" si="13"/>
        <v>0</v>
      </c>
      <c r="BE42" s="76">
        <v>16</v>
      </c>
    </row>
    <row r="43" spans="1:57" x14ac:dyDescent="0.2">
      <c r="A43" s="35" t="str">
        <f t="shared" si="4"/>
        <v>NÃO</v>
      </c>
      <c r="B43" s="36" t="str">
        <f t="shared" si="0"/>
        <v>NÃO</v>
      </c>
      <c r="C43" s="37" t="str">
        <f t="shared" si="5"/>
        <v>NÃO</v>
      </c>
      <c r="D43" s="37" t="str">
        <f t="shared" si="2"/>
        <v>NÃO</v>
      </c>
      <c r="E43" s="38" t="str">
        <f t="shared" si="3"/>
        <v>NÃO</v>
      </c>
      <c r="F43" s="75" t="str">
        <f t="shared" si="6"/>
        <v>NÃO</v>
      </c>
      <c r="G43" s="4">
        <f>Inscrição!R311</f>
        <v>0</v>
      </c>
      <c r="H43" s="39"/>
      <c r="I43" s="135" t="str">
        <f>Inscrição!BG311</f>
        <v>NÃO</v>
      </c>
      <c r="J43" s="14"/>
      <c r="K43" s="14"/>
      <c r="L43" s="14"/>
      <c r="M43" s="14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28"/>
      <c r="AA43" s="9"/>
      <c r="AB43" s="10"/>
      <c r="AC43" s="10"/>
      <c r="AD43" s="10"/>
      <c r="AE43" s="138"/>
      <c r="AF43" s="138"/>
      <c r="AG43" s="138"/>
      <c r="AH43" s="138"/>
      <c r="AI43" s="138"/>
      <c r="AJ43" s="138"/>
      <c r="AK43" s="108"/>
      <c r="AL43" s="108"/>
      <c r="AM43" s="108"/>
      <c r="AN43" s="115" t="str">
        <f t="shared" si="7"/>
        <v/>
      </c>
      <c r="AO43" s="11"/>
      <c r="AP43" s="11"/>
      <c r="AQ43" s="14">
        <f t="shared" si="8"/>
        <v>0</v>
      </c>
      <c r="AR43" s="55" t="str">
        <f t="shared" si="9"/>
        <v>NÃO</v>
      </c>
      <c r="AS43" s="12"/>
      <c r="AT43" s="12"/>
      <c r="AU43" s="55" t="str">
        <f t="shared" si="10"/>
        <v>NÃO</v>
      </c>
      <c r="AV43" s="40"/>
      <c r="AW43" s="12"/>
      <c r="AX43" s="20" t="str">
        <f t="shared" si="11"/>
        <v>NÃO</v>
      </c>
      <c r="AY43" s="8"/>
      <c r="AZ43" s="13"/>
      <c r="BA43" s="13"/>
      <c r="BC43" s="74">
        <f t="shared" si="12"/>
        <v>0</v>
      </c>
      <c r="BD43" s="76">
        <f t="shared" si="13"/>
        <v>0</v>
      </c>
      <c r="BE43" s="76">
        <v>16</v>
      </c>
    </row>
    <row r="44" spans="1:57" x14ac:dyDescent="0.2">
      <c r="A44" s="35" t="str">
        <f t="shared" si="4"/>
        <v>NÃO</v>
      </c>
      <c r="B44" s="36" t="str">
        <f t="shared" si="0"/>
        <v>NÃO</v>
      </c>
      <c r="C44" s="37" t="str">
        <f t="shared" si="5"/>
        <v>NÃO</v>
      </c>
      <c r="D44" s="37" t="str">
        <f t="shared" si="2"/>
        <v>NÃO</v>
      </c>
      <c r="E44" s="38" t="str">
        <f t="shared" si="3"/>
        <v>NÃO</v>
      </c>
      <c r="F44" s="75" t="str">
        <f t="shared" si="6"/>
        <v>NÃO</v>
      </c>
      <c r="G44" s="4">
        <f>Inscrição!R312</f>
        <v>0</v>
      </c>
      <c r="H44" s="39"/>
      <c r="I44" s="135" t="str">
        <f>Inscrição!BG312</f>
        <v>NÃO</v>
      </c>
      <c r="J44" s="14"/>
      <c r="K44" s="14"/>
      <c r="L44" s="14"/>
      <c r="M44" s="14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28"/>
      <c r="AA44" s="9"/>
      <c r="AB44" s="10"/>
      <c r="AC44" s="10"/>
      <c r="AD44" s="10"/>
      <c r="AE44" s="138"/>
      <c r="AF44" s="138"/>
      <c r="AG44" s="138"/>
      <c r="AH44" s="138"/>
      <c r="AI44" s="138"/>
      <c r="AJ44" s="138"/>
      <c r="AK44" s="108"/>
      <c r="AL44" s="108"/>
      <c r="AM44" s="108"/>
      <c r="AN44" s="115" t="str">
        <f t="shared" si="7"/>
        <v/>
      </c>
      <c r="AO44" s="11"/>
      <c r="AP44" s="11"/>
      <c r="AQ44" s="14">
        <f t="shared" si="8"/>
        <v>0</v>
      </c>
      <c r="AR44" s="55" t="str">
        <f t="shared" si="9"/>
        <v>NÃO</v>
      </c>
      <c r="AS44" s="12"/>
      <c r="AT44" s="12"/>
      <c r="AU44" s="55" t="str">
        <f t="shared" si="10"/>
        <v>NÃO</v>
      </c>
      <c r="AV44" s="40"/>
      <c r="AW44" s="12"/>
      <c r="AX44" s="20" t="str">
        <f t="shared" si="11"/>
        <v>NÃO</v>
      </c>
      <c r="AY44" s="8"/>
      <c r="AZ44" s="13"/>
      <c r="BA44" s="13"/>
      <c r="BC44" s="74">
        <f t="shared" si="12"/>
        <v>0</v>
      </c>
      <c r="BD44" s="76">
        <f t="shared" si="13"/>
        <v>0</v>
      </c>
      <c r="BE44" s="76">
        <v>16</v>
      </c>
    </row>
    <row r="45" spans="1:57" s="57" customFormat="1" x14ac:dyDescent="0.2">
      <c r="A45" s="35" t="str">
        <f t="shared" si="4"/>
        <v>NÃO</v>
      </c>
      <c r="B45" s="36" t="str">
        <f t="shared" si="0"/>
        <v>NÃO</v>
      </c>
      <c r="C45" s="37" t="str">
        <f t="shared" si="5"/>
        <v>NÃO</v>
      </c>
      <c r="D45" s="37" t="str">
        <f t="shared" si="2"/>
        <v>NÃO</v>
      </c>
      <c r="E45" s="38" t="str">
        <f t="shared" si="3"/>
        <v>NÃO</v>
      </c>
      <c r="F45" s="75" t="str">
        <f t="shared" si="6"/>
        <v>NÃO</v>
      </c>
      <c r="G45" s="4">
        <f>Inscrição!R313</f>
        <v>0</v>
      </c>
      <c r="H45" s="39"/>
      <c r="I45" s="135" t="str">
        <f>Inscrição!BG313</f>
        <v>NÃO</v>
      </c>
      <c r="J45" s="14"/>
      <c r="K45" s="14"/>
      <c r="L45" s="14"/>
      <c r="M45" s="14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28"/>
      <c r="AA45" s="9"/>
      <c r="AB45" s="10"/>
      <c r="AC45" s="10"/>
      <c r="AD45" s="10"/>
      <c r="AE45" s="138"/>
      <c r="AF45" s="138"/>
      <c r="AG45" s="138"/>
      <c r="AH45" s="138"/>
      <c r="AI45" s="138"/>
      <c r="AJ45" s="138"/>
      <c r="AK45" s="108"/>
      <c r="AL45" s="108"/>
      <c r="AM45" s="108"/>
      <c r="AN45" s="115" t="str">
        <f t="shared" si="7"/>
        <v/>
      </c>
      <c r="AO45" s="11"/>
      <c r="AP45" s="11"/>
      <c r="AQ45" s="14">
        <f t="shared" si="8"/>
        <v>0</v>
      </c>
      <c r="AR45" s="55" t="str">
        <f t="shared" si="9"/>
        <v>NÃO</v>
      </c>
      <c r="AS45" s="12"/>
      <c r="AT45" s="12"/>
      <c r="AU45" s="55" t="str">
        <f t="shared" si="10"/>
        <v>NÃO</v>
      </c>
      <c r="AV45" s="40"/>
      <c r="AW45" s="12"/>
      <c r="AX45" s="20" t="str">
        <f t="shared" si="11"/>
        <v>NÃO</v>
      </c>
      <c r="AY45" s="8"/>
      <c r="AZ45" s="13"/>
      <c r="BA45" s="13"/>
      <c r="BC45" s="74">
        <f t="shared" si="12"/>
        <v>0</v>
      </c>
      <c r="BD45" s="76">
        <f t="shared" si="13"/>
        <v>0</v>
      </c>
      <c r="BE45" s="76">
        <v>16</v>
      </c>
    </row>
    <row r="46" spans="1:57" x14ac:dyDescent="0.2">
      <c r="A46" s="35" t="str">
        <f t="shared" si="4"/>
        <v>NÃO</v>
      </c>
      <c r="B46" s="36" t="str">
        <f t="shared" si="0"/>
        <v>NÃO</v>
      </c>
      <c r="C46" s="37" t="str">
        <f t="shared" si="5"/>
        <v>NÃO</v>
      </c>
      <c r="D46" s="37" t="str">
        <f t="shared" si="2"/>
        <v>NÃO</v>
      </c>
      <c r="E46" s="38" t="str">
        <f t="shared" si="3"/>
        <v>NÃO</v>
      </c>
      <c r="F46" s="75" t="str">
        <f t="shared" si="6"/>
        <v>NÃO</v>
      </c>
      <c r="G46" s="4">
        <f>Inscrição!R314</f>
        <v>0</v>
      </c>
      <c r="H46" s="39"/>
      <c r="I46" s="135" t="str">
        <f>Inscrição!BG314</f>
        <v>NÃO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28"/>
      <c r="AA46" s="9"/>
      <c r="AB46" s="10"/>
      <c r="AC46" s="10"/>
      <c r="AD46" s="10"/>
      <c r="AE46" s="138"/>
      <c r="AF46" s="138"/>
      <c r="AG46" s="138"/>
      <c r="AH46" s="138"/>
      <c r="AI46" s="138"/>
      <c r="AJ46" s="138"/>
      <c r="AK46" s="108"/>
      <c r="AL46" s="108"/>
      <c r="AM46" s="108"/>
      <c r="AN46" s="115" t="str">
        <f t="shared" si="7"/>
        <v/>
      </c>
      <c r="AO46" s="11"/>
      <c r="AP46" s="11"/>
      <c r="AQ46" s="14">
        <f t="shared" si="8"/>
        <v>0</v>
      </c>
      <c r="AR46" s="55" t="str">
        <f t="shared" si="9"/>
        <v>NÃO</v>
      </c>
      <c r="AS46" s="12"/>
      <c r="AT46" s="12"/>
      <c r="AU46" s="55" t="str">
        <f t="shared" si="10"/>
        <v>NÃO</v>
      </c>
      <c r="AV46" s="40"/>
      <c r="AW46" s="12"/>
      <c r="AX46" s="20" t="str">
        <f t="shared" si="11"/>
        <v>NÃO</v>
      </c>
      <c r="AY46" s="8"/>
      <c r="AZ46" s="13"/>
      <c r="BA46" s="13"/>
      <c r="BC46" s="74">
        <f t="shared" si="12"/>
        <v>0</v>
      </c>
      <c r="BD46" s="76">
        <f t="shared" si="13"/>
        <v>0</v>
      </c>
      <c r="BE46" s="76">
        <v>16</v>
      </c>
    </row>
    <row r="47" spans="1:57" x14ac:dyDescent="0.2">
      <c r="A47" s="35" t="str">
        <f t="shared" si="4"/>
        <v>NÃO</v>
      </c>
      <c r="B47" s="36" t="str">
        <f t="shared" si="0"/>
        <v>NÃO</v>
      </c>
      <c r="C47" s="37" t="str">
        <f t="shared" si="5"/>
        <v>NÃO</v>
      </c>
      <c r="D47" s="37" t="str">
        <f t="shared" si="2"/>
        <v>NÃO</v>
      </c>
      <c r="E47" s="38" t="str">
        <f t="shared" si="3"/>
        <v>NÃO</v>
      </c>
      <c r="F47" s="75" t="str">
        <f t="shared" si="6"/>
        <v>NÃO</v>
      </c>
      <c r="G47" s="4">
        <f>Inscrição!R315</f>
        <v>0</v>
      </c>
      <c r="H47" s="39"/>
      <c r="I47" s="135" t="str">
        <f>Inscrição!BG315</f>
        <v>NÃO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28"/>
      <c r="AA47" s="9"/>
      <c r="AB47" s="10"/>
      <c r="AC47" s="10"/>
      <c r="AD47" s="10"/>
      <c r="AE47" s="138"/>
      <c r="AF47" s="138"/>
      <c r="AG47" s="138"/>
      <c r="AH47" s="138"/>
      <c r="AI47" s="138"/>
      <c r="AJ47" s="138"/>
      <c r="AK47" s="108"/>
      <c r="AL47" s="108"/>
      <c r="AM47" s="108"/>
      <c r="AN47" s="115" t="str">
        <f t="shared" si="7"/>
        <v/>
      </c>
      <c r="AO47" s="11"/>
      <c r="AP47" s="11"/>
      <c r="AQ47" s="14">
        <f t="shared" si="8"/>
        <v>0</v>
      </c>
      <c r="AR47" s="55" t="str">
        <f t="shared" si="9"/>
        <v>NÃO</v>
      </c>
      <c r="AS47" s="12"/>
      <c r="AT47" s="12"/>
      <c r="AU47" s="55" t="str">
        <f t="shared" si="10"/>
        <v>NÃO</v>
      </c>
      <c r="AV47" s="40"/>
      <c r="AW47" s="12"/>
      <c r="AX47" s="20" t="str">
        <f t="shared" si="11"/>
        <v>NÃO</v>
      </c>
      <c r="AY47" s="8"/>
      <c r="AZ47" s="13"/>
      <c r="BA47" s="13"/>
      <c r="BC47" s="74">
        <f t="shared" si="12"/>
        <v>0</v>
      </c>
      <c r="BD47" s="76">
        <f t="shared" si="13"/>
        <v>0</v>
      </c>
      <c r="BE47" s="76">
        <v>16</v>
      </c>
    </row>
    <row r="48" spans="1:57" s="42" customFormat="1" x14ac:dyDescent="0.2">
      <c r="A48" s="35" t="str">
        <f t="shared" si="4"/>
        <v>NÃO</v>
      </c>
      <c r="B48" s="36" t="str">
        <f t="shared" si="0"/>
        <v>NÃO</v>
      </c>
      <c r="C48" s="37" t="str">
        <f t="shared" si="5"/>
        <v>NÃO</v>
      </c>
      <c r="D48" s="37" t="str">
        <f t="shared" si="2"/>
        <v>NÃO</v>
      </c>
      <c r="E48" s="38" t="str">
        <f t="shared" si="3"/>
        <v>NÃO</v>
      </c>
      <c r="F48" s="75" t="str">
        <f t="shared" si="6"/>
        <v>NÃO</v>
      </c>
      <c r="G48" s="4">
        <f>Inscrição!R316</f>
        <v>0</v>
      </c>
      <c r="H48" s="39"/>
      <c r="I48" s="135" t="str">
        <f>Inscrição!BG316</f>
        <v>NÃO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28"/>
      <c r="AA48" s="9"/>
      <c r="AB48" s="10"/>
      <c r="AC48" s="10"/>
      <c r="AD48" s="10"/>
      <c r="AE48" s="138"/>
      <c r="AF48" s="138"/>
      <c r="AG48" s="138"/>
      <c r="AH48" s="138"/>
      <c r="AI48" s="138"/>
      <c r="AJ48" s="138"/>
      <c r="AK48" s="108"/>
      <c r="AL48" s="108"/>
      <c r="AM48" s="108"/>
      <c r="AN48" s="115" t="str">
        <f t="shared" si="7"/>
        <v/>
      </c>
      <c r="AO48" s="11"/>
      <c r="AP48" s="11"/>
      <c r="AQ48" s="14">
        <f t="shared" si="8"/>
        <v>0</v>
      </c>
      <c r="AR48" s="55" t="str">
        <f t="shared" si="9"/>
        <v>NÃO</v>
      </c>
      <c r="AS48" s="12"/>
      <c r="AT48" s="12"/>
      <c r="AU48" s="55" t="str">
        <f t="shared" si="10"/>
        <v>NÃO</v>
      </c>
      <c r="AV48" s="40"/>
      <c r="AW48" s="12"/>
      <c r="AX48" s="20" t="str">
        <f t="shared" si="11"/>
        <v>NÃO</v>
      </c>
      <c r="AY48" s="8"/>
      <c r="AZ48" s="13"/>
      <c r="BA48" s="13"/>
      <c r="BC48" s="74">
        <f t="shared" si="12"/>
        <v>0</v>
      </c>
      <c r="BD48" s="76">
        <f t="shared" si="13"/>
        <v>0</v>
      </c>
      <c r="BE48" s="76">
        <v>16</v>
      </c>
    </row>
    <row r="49" spans="1:57" x14ac:dyDescent="0.2">
      <c r="A49" s="35" t="str">
        <f t="shared" si="4"/>
        <v>NÃO</v>
      </c>
      <c r="B49" s="36" t="str">
        <f t="shared" si="0"/>
        <v>NÃO</v>
      </c>
      <c r="C49" s="37" t="str">
        <f t="shared" si="5"/>
        <v>NÃO</v>
      </c>
      <c r="D49" s="37" t="str">
        <f t="shared" si="2"/>
        <v>NÃO</v>
      </c>
      <c r="E49" s="38" t="str">
        <f t="shared" si="3"/>
        <v>NÃO</v>
      </c>
      <c r="F49" s="75" t="str">
        <f t="shared" si="6"/>
        <v>NÃO</v>
      </c>
      <c r="G49" s="4">
        <f>Inscrição!R317</f>
        <v>0</v>
      </c>
      <c r="H49" s="39"/>
      <c r="I49" s="135" t="str">
        <f>Inscrição!BG317</f>
        <v>NÃO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28"/>
      <c r="AA49" s="9"/>
      <c r="AB49" s="10"/>
      <c r="AC49" s="10"/>
      <c r="AD49" s="10"/>
      <c r="AE49" s="138"/>
      <c r="AF49" s="138"/>
      <c r="AG49" s="138"/>
      <c r="AH49" s="138"/>
      <c r="AI49" s="138"/>
      <c r="AJ49" s="138"/>
      <c r="AK49" s="108"/>
      <c r="AL49" s="108"/>
      <c r="AM49" s="108"/>
      <c r="AN49" s="115" t="str">
        <f t="shared" si="7"/>
        <v/>
      </c>
      <c r="AO49" s="11"/>
      <c r="AP49" s="11"/>
      <c r="AQ49" s="14">
        <f t="shared" si="8"/>
        <v>0</v>
      </c>
      <c r="AR49" s="55" t="str">
        <f t="shared" si="9"/>
        <v>NÃO</v>
      </c>
      <c r="AS49" s="12"/>
      <c r="AT49" s="12"/>
      <c r="AU49" s="55" t="str">
        <f t="shared" si="10"/>
        <v>NÃO</v>
      </c>
      <c r="AV49" s="40"/>
      <c r="AW49" s="12"/>
      <c r="AX49" s="20" t="str">
        <f t="shared" si="11"/>
        <v>NÃO</v>
      </c>
      <c r="AY49" s="8"/>
      <c r="AZ49" s="13"/>
      <c r="BA49" s="13"/>
      <c r="BC49" s="74">
        <f t="shared" si="12"/>
        <v>0</v>
      </c>
      <c r="BD49" s="76">
        <f t="shared" si="13"/>
        <v>0</v>
      </c>
      <c r="BE49" s="76">
        <v>16</v>
      </c>
    </row>
    <row r="50" spans="1:57" x14ac:dyDescent="0.2">
      <c r="A50" s="35" t="str">
        <f t="shared" si="4"/>
        <v>NÃO</v>
      </c>
      <c r="B50" s="36" t="str">
        <f t="shared" si="0"/>
        <v>NÃO</v>
      </c>
      <c r="C50" s="37" t="str">
        <f t="shared" si="5"/>
        <v>NÃO</v>
      </c>
      <c r="D50" s="37" t="str">
        <f t="shared" si="2"/>
        <v>NÃO</v>
      </c>
      <c r="E50" s="38" t="str">
        <f t="shared" si="3"/>
        <v>NÃO</v>
      </c>
      <c r="F50" s="75" t="str">
        <f t="shared" si="6"/>
        <v>NÃO</v>
      </c>
      <c r="G50" s="4">
        <f>Inscrição!R318</f>
        <v>0</v>
      </c>
      <c r="H50" s="39"/>
      <c r="I50" s="135" t="str">
        <f>Inscrição!BG318</f>
        <v>NÃO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28"/>
      <c r="AA50" s="9"/>
      <c r="AB50" s="10"/>
      <c r="AC50" s="10"/>
      <c r="AD50" s="10"/>
      <c r="AE50" s="138"/>
      <c r="AF50" s="138"/>
      <c r="AG50" s="138"/>
      <c r="AH50" s="138"/>
      <c r="AI50" s="138"/>
      <c r="AJ50" s="138"/>
      <c r="AK50" s="108"/>
      <c r="AL50" s="108"/>
      <c r="AM50" s="108"/>
      <c r="AN50" s="115" t="str">
        <f t="shared" si="7"/>
        <v/>
      </c>
      <c r="AO50" s="11"/>
      <c r="AP50" s="11"/>
      <c r="AQ50" s="14">
        <f t="shared" si="8"/>
        <v>0</v>
      </c>
      <c r="AR50" s="55" t="str">
        <f t="shared" si="9"/>
        <v>NÃO</v>
      </c>
      <c r="AS50" s="12"/>
      <c r="AT50" s="12"/>
      <c r="AU50" s="55" t="str">
        <f t="shared" si="10"/>
        <v>NÃO</v>
      </c>
      <c r="AV50" s="40"/>
      <c r="AW50" s="12"/>
      <c r="AX50" s="20" t="str">
        <f t="shared" si="11"/>
        <v>NÃO</v>
      </c>
      <c r="AY50" s="8"/>
      <c r="AZ50" s="13"/>
      <c r="BA50" s="13"/>
      <c r="BC50" s="74">
        <f t="shared" si="12"/>
        <v>0</v>
      </c>
      <c r="BD50" s="76">
        <f t="shared" si="13"/>
        <v>0</v>
      </c>
      <c r="BE50" s="76">
        <v>16</v>
      </c>
    </row>
    <row r="51" spans="1:57" x14ac:dyDescent="0.2">
      <c r="A51" s="35" t="str">
        <f t="shared" si="4"/>
        <v>NÃO</v>
      </c>
      <c r="B51" s="36" t="str">
        <f t="shared" si="0"/>
        <v>NÃO</v>
      </c>
      <c r="C51" s="37" t="str">
        <f t="shared" si="5"/>
        <v>NÃO</v>
      </c>
      <c r="D51" s="37" t="str">
        <f t="shared" si="2"/>
        <v>NÃO</v>
      </c>
      <c r="E51" s="38" t="str">
        <f t="shared" si="3"/>
        <v>NÃO</v>
      </c>
      <c r="F51" s="75" t="str">
        <f t="shared" si="6"/>
        <v>NÃO</v>
      </c>
      <c r="G51" s="4">
        <f>Inscrição!R319</f>
        <v>0</v>
      </c>
      <c r="H51" s="39"/>
      <c r="I51" s="135" t="str">
        <f>Inscrição!BG319</f>
        <v>NÃO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28"/>
      <c r="AA51" s="9"/>
      <c r="AB51" s="10"/>
      <c r="AC51" s="10"/>
      <c r="AD51" s="10"/>
      <c r="AE51" s="138"/>
      <c r="AF51" s="138"/>
      <c r="AG51" s="138"/>
      <c r="AH51" s="138"/>
      <c r="AI51" s="138"/>
      <c r="AJ51" s="138"/>
      <c r="AK51" s="108"/>
      <c r="AL51" s="108"/>
      <c r="AM51" s="108"/>
      <c r="AN51" s="115" t="str">
        <f t="shared" si="7"/>
        <v/>
      </c>
      <c r="AO51" s="11"/>
      <c r="AP51" s="11"/>
      <c r="AQ51" s="14">
        <f t="shared" si="8"/>
        <v>0</v>
      </c>
      <c r="AR51" s="55" t="str">
        <f t="shared" si="9"/>
        <v>NÃO</v>
      </c>
      <c r="AS51" s="12"/>
      <c r="AT51" s="12"/>
      <c r="AU51" s="55" t="str">
        <f t="shared" si="10"/>
        <v>NÃO</v>
      </c>
      <c r="AV51" s="40"/>
      <c r="AW51" s="12"/>
      <c r="AX51" s="20" t="str">
        <f t="shared" si="11"/>
        <v>NÃO</v>
      </c>
      <c r="AY51" s="8"/>
      <c r="AZ51" s="13"/>
      <c r="BA51" s="13"/>
      <c r="BC51" s="74">
        <f t="shared" si="12"/>
        <v>0</v>
      </c>
      <c r="BD51" s="76">
        <f t="shared" si="13"/>
        <v>0</v>
      </c>
      <c r="BE51" s="76">
        <v>16</v>
      </c>
    </row>
    <row r="52" spans="1:57" x14ac:dyDescent="0.2">
      <c r="A52" s="35" t="str">
        <f t="shared" si="4"/>
        <v>NÃO</v>
      </c>
      <c r="B52" s="36" t="str">
        <f t="shared" si="0"/>
        <v>NÃO</v>
      </c>
      <c r="C52" s="37" t="str">
        <f t="shared" si="5"/>
        <v>NÃO</v>
      </c>
      <c r="D52" s="37" t="str">
        <f t="shared" si="2"/>
        <v>NÃO</v>
      </c>
      <c r="E52" s="38" t="str">
        <f t="shared" si="3"/>
        <v>NÃO</v>
      </c>
      <c r="F52" s="75" t="str">
        <f t="shared" si="6"/>
        <v>NÃO</v>
      </c>
      <c r="G52" s="4">
        <f>Inscrição!R320</f>
        <v>0</v>
      </c>
      <c r="H52" s="39"/>
      <c r="I52" s="135" t="str">
        <f>Inscrição!BG320</f>
        <v>NÃO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28"/>
      <c r="AA52" s="9"/>
      <c r="AB52" s="10"/>
      <c r="AC52" s="10"/>
      <c r="AD52" s="10"/>
      <c r="AE52" s="138"/>
      <c r="AF52" s="138"/>
      <c r="AG52" s="138"/>
      <c r="AH52" s="138"/>
      <c r="AI52" s="138"/>
      <c r="AJ52" s="138"/>
      <c r="AK52" s="108"/>
      <c r="AL52" s="108"/>
      <c r="AM52" s="108"/>
      <c r="AN52" s="115" t="str">
        <f t="shared" si="7"/>
        <v/>
      </c>
      <c r="AO52" s="11"/>
      <c r="AP52" s="11"/>
      <c r="AQ52" s="14">
        <f t="shared" si="8"/>
        <v>0</v>
      </c>
      <c r="AR52" s="55" t="str">
        <f t="shared" si="9"/>
        <v>NÃO</v>
      </c>
      <c r="AS52" s="12"/>
      <c r="AT52" s="12"/>
      <c r="AU52" s="55" t="str">
        <f t="shared" si="10"/>
        <v>NÃO</v>
      </c>
      <c r="AV52" s="40"/>
      <c r="AW52" s="12"/>
      <c r="AX52" s="20" t="str">
        <f t="shared" si="11"/>
        <v>NÃO</v>
      </c>
      <c r="AY52" s="8"/>
      <c r="AZ52" s="13"/>
      <c r="BA52" s="13"/>
      <c r="BC52" s="74">
        <f t="shared" si="12"/>
        <v>0</v>
      </c>
      <c r="BD52" s="76">
        <f t="shared" si="13"/>
        <v>0</v>
      </c>
      <c r="BE52" s="76">
        <v>16</v>
      </c>
    </row>
    <row r="53" spans="1:57" x14ac:dyDescent="0.2">
      <c r="A53" s="35" t="str">
        <f t="shared" si="4"/>
        <v>NÃO</v>
      </c>
      <c r="B53" s="36" t="str">
        <f t="shared" si="0"/>
        <v>NÃO</v>
      </c>
      <c r="C53" s="37" t="str">
        <f t="shared" si="5"/>
        <v>NÃO</v>
      </c>
      <c r="D53" s="37" t="str">
        <f t="shared" si="2"/>
        <v>NÃO</v>
      </c>
      <c r="E53" s="38" t="str">
        <f t="shared" si="3"/>
        <v>NÃO</v>
      </c>
      <c r="F53" s="75" t="str">
        <f t="shared" si="6"/>
        <v>NÃO</v>
      </c>
      <c r="G53" s="4">
        <f>Inscrição!R321</f>
        <v>0</v>
      </c>
      <c r="H53" s="39"/>
      <c r="I53" s="135" t="str">
        <f>Inscrição!BG321</f>
        <v>NÃO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28"/>
      <c r="AA53" s="9"/>
      <c r="AB53" s="10"/>
      <c r="AC53" s="10"/>
      <c r="AD53" s="10"/>
      <c r="AE53" s="138"/>
      <c r="AF53" s="138"/>
      <c r="AG53" s="138"/>
      <c r="AH53" s="138"/>
      <c r="AI53" s="138"/>
      <c r="AJ53" s="138"/>
      <c r="AK53" s="108"/>
      <c r="AL53" s="108"/>
      <c r="AM53" s="108"/>
      <c r="AN53" s="115" t="str">
        <f t="shared" si="7"/>
        <v/>
      </c>
      <c r="AO53" s="11"/>
      <c r="AP53" s="11"/>
      <c r="AQ53" s="14">
        <f t="shared" si="8"/>
        <v>0</v>
      </c>
      <c r="AR53" s="55" t="str">
        <f t="shared" si="9"/>
        <v>NÃO</v>
      </c>
      <c r="AS53" s="12"/>
      <c r="AT53" s="12"/>
      <c r="AU53" s="55" t="str">
        <f t="shared" si="10"/>
        <v>NÃO</v>
      </c>
      <c r="AV53" s="40"/>
      <c r="AW53" s="12"/>
      <c r="AX53" s="20" t="str">
        <f t="shared" si="11"/>
        <v>NÃO</v>
      </c>
      <c r="AY53" s="8"/>
      <c r="AZ53" s="13"/>
      <c r="BA53" s="13"/>
      <c r="BC53" s="74">
        <f t="shared" si="12"/>
        <v>0</v>
      </c>
      <c r="BD53" s="76">
        <f t="shared" si="13"/>
        <v>0</v>
      </c>
      <c r="BE53" s="76">
        <v>16</v>
      </c>
    </row>
    <row r="54" spans="1:57" ht="13.5" thickBot="1" x14ac:dyDescent="0.25">
      <c r="A54" s="35" t="str">
        <f t="shared" si="4"/>
        <v>NÃO</v>
      </c>
      <c r="B54" s="36" t="str">
        <f t="shared" si="0"/>
        <v>NÃO</v>
      </c>
      <c r="C54" s="37" t="str">
        <f t="shared" si="5"/>
        <v>NÃO</v>
      </c>
      <c r="D54" s="37" t="str">
        <f t="shared" si="2"/>
        <v>NÃO</v>
      </c>
      <c r="E54" s="38" t="str">
        <f t="shared" si="3"/>
        <v>NÃO</v>
      </c>
      <c r="F54" s="75" t="str">
        <f t="shared" si="6"/>
        <v>NÃO</v>
      </c>
      <c r="G54" s="4">
        <f>Inscrição!R322</f>
        <v>0</v>
      </c>
      <c r="H54" s="39"/>
      <c r="I54" s="135" t="str">
        <f>Inscrição!BG322</f>
        <v>NÃO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28"/>
      <c r="AA54" s="9"/>
      <c r="AB54" s="10"/>
      <c r="AC54" s="10"/>
      <c r="AD54" s="10"/>
      <c r="AE54" s="138"/>
      <c r="AF54" s="138"/>
      <c r="AG54" s="138"/>
      <c r="AH54" s="138"/>
      <c r="AI54" s="138"/>
      <c r="AJ54" s="138"/>
      <c r="AK54" s="108"/>
      <c r="AL54" s="108"/>
      <c r="AM54" s="108"/>
      <c r="AN54" s="115" t="str">
        <f t="shared" si="7"/>
        <v/>
      </c>
      <c r="AO54" s="11"/>
      <c r="AP54" s="11"/>
      <c r="AQ54" s="14">
        <f t="shared" si="8"/>
        <v>0</v>
      </c>
      <c r="AR54" s="55" t="str">
        <f t="shared" si="9"/>
        <v>NÃO</v>
      </c>
      <c r="AS54" s="12"/>
      <c r="AT54" s="12"/>
      <c r="AU54" s="55" t="str">
        <f t="shared" si="10"/>
        <v>NÃO</v>
      </c>
      <c r="AV54" s="40"/>
      <c r="AW54" s="12"/>
      <c r="AX54" s="20" t="str">
        <f t="shared" si="11"/>
        <v>NÃO</v>
      </c>
      <c r="AY54" s="8"/>
      <c r="AZ54" s="13"/>
      <c r="BA54" s="13"/>
      <c r="BC54" s="74">
        <f t="shared" si="12"/>
        <v>0</v>
      </c>
      <c r="BD54" s="76">
        <f t="shared" si="13"/>
        <v>0</v>
      </c>
      <c r="BE54" s="76">
        <v>16</v>
      </c>
    </row>
    <row r="55" spans="1:57" ht="16.5" thickBot="1" x14ac:dyDescent="0.3">
      <c r="A55" s="41">
        <f t="shared" ref="A55:F55" si="14">COUNTIF(A30:A54,"SIM")</f>
        <v>0</v>
      </c>
      <c r="B55" s="41">
        <f t="shared" si="14"/>
        <v>0</v>
      </c>
      <c r="C55" s="41">
        <f t="shared" si="14"/>
        <v>0</v>
      </c>
      <c r="D55" s="41">
        <f t="shared" si="14"/>
        <v>0</v>
      </c>
      <c r="E55" s="41">
        <f t="shared" si="14"/>
        <v>0</v>
      </c>
      <c r="F55" s="41">
        <f t="shared" si="14"/>
        <v>0</v>
      </c>
      <c r="G55" s="5" t="s">
        <v>54</v>
      </c>
      <c r="H55" s="53">
        <f>J72</f>
        <v>0</v>
      </c>
      <c r="I55" s="53"/>
      <c r="J55" s="58">
        <f>COUNTIF(J30:J54,"SIM")</f>
        <v>0</v>
      </c>
      <c r="K55" s="58">
        <f t="shared" ref="K55:Y55" si="15">COUNTIF(K30:K54,"SIM")</f>
        <v>0</v>
      </c>
      <c r="L55" s="58">
        <f t="shared" si="15"/>
        <v>0</v>
      </c>
      <c r="M55" s="58">
        <f t="shared" si="15"/>
        <v>0</v>
      </c>
      <c r="N55" s="58">
        <f t="shared" si="15"/>
        <v>0</v>
      </c>
      <c r="O55" s="58">
        <f t="shared" si="15"/>
        <v>0</v>
      </c>
      <c r="P55" s="58">
        <f t="shared" si="15"/>
        <v>0</v>
      </c>
      <c r="Q55" s="58">
        <f t="shared" si="15"/>
        <v>0</v>
      </c>
      <c r="R55" s="58">
        <f t="shared" si="15"/>
        <v>0</v>
      </c>
      <c r="S55" s="58">
        <f t="shared" si="15"/>
        <v>0</v>
      </c>
      <c r="T55" s="58">
        <f t="shared" si="15"/>
        <v>0</v>
      </c>
      <c r="U55" s="58">
        <f t="shared" si="15"/>
        <v>0</v>
      </c>
      <c r="V55" s="58">
        <f t="shared" si="15"/>
        <v>0</v>
      </c>
      <c r="W55" s="58">
        <f t="shared" si="15"/>
        <v>0</v>
      </c>
      <c r="X55" s="58">
        <f t="shared" si="15"/>
        <v>0</v>
      </c>
      <c r="Y55" s="58">
        <f t="shared" si="15"/>
        <v>0</v>
      </c>
      <c r="Z55" s="59">
        <f t="shared" ref="Z55:AJ55" si="16">COUNTIF(Z30:Z54,"SIM")</f>
        <v>0</v>
      </c>
      <c r="AA55" s="59">
        <f t="shared" si="16"/>
        <v>0</v>
      </c>
      <c r="AB55" s="60">
        <f t="shared" si="16"/>
        <v>0</v>
      </c>
      <c r="AC55" s="60"/>
      <c r="AD55" s="60"/>
      <c r="AE55" s="60"/>
      <c r="AF55" s="139">
        <f t="shared" si="16"/>
        <v>0</v>
      </c>
      <c r="AG55" s="139"/>
      <c r="AH55" s="139">
        <f t="shared" si="16"/>
        <v>0</v>
      </c>
      <c r="AI55" s="139">
        <f t="shared" si="16"/>
        <v>0</v>
      </c>
      <c r="AJ55" s="139">
        <f t="shared" si="16"/>
        <v>0</v>
      </c>
      <c r="AK55" s="109" t="str">
        <f>IFERROR(AVERAGE(AK30:AK54),"")</f>
        <v/>
      </c>
      <c r="AL55" s="109" t="str">
        <f>IFERROR(AVERAGE(AL30:AL54),"")</f>
        <v/>
      </c>
      <c r="AM55" s="109" t="str">
        <f>IFERROR(AVERAGE(AM30:AM54),"")</f>
        <v/>
      </c>
      <c r="AN55" s="109" t="str">
        <f t="shared" ref="AN55" si="17">IFERROR(AVERAGE(AN30:AN54),"")</f>
        <v/>
      </c>
      <c r="AO55" s="61">
        <f>SUM(AO30:AO54)</f>
        <v>0</v>
      </c>
      <c r="AP55" s="61"/>
      <c r="AQ55" s="54"/>
      <c r="AR55" s="55">
        <f>COUNTIF(AR30:AR54,"SIM")</f>
        <v>0</v>
      </c>
      <c r="AS55" s="12"/>
      <c r="AT55" s="12"/>
      <c r="AU55" s="55">
        <f>COUNTIF(AU30:AU54,"SIM")</f>
        <v>0</v>
      </c>
      <c r="AV55" s="55"/>
      <c r="AW55" s="55"/>
      <c r="AX55" s="55">
        <f>COUNTIF(AX30:AX54,"SIM")</f>
        <v>0</v>
      </c>
      <c r="AY55" s="56"/>
      <c r="AZ55" s="56"/>
      <c r="BA55" s="56"/>
      <c r="BC55" s="73">
        <f>AVERAGE(BC30:BC54)</f>
        <v>0</v>
      </c>
    </row>
    <row r="56" spans="1:57" x14ac:dyDescent="0.2">
      <c r="H56" s="64"/>
      <c r="I56" s="64"/>
      <c r="AB56" s="66"/>
      <c r="AC56" s="66"/>
      <c r="AD56" s="66"/>
      <c r="AE56" s="66"/>
      <c r="AF56" s="66"/>
      <c r="AG56" s="66"/>
      <c r="AH56" s="66"/>
      <c r="AI56" s="66"/>
      <c r="AJ56" s="66"/>
    </row>
    <row r="57" spans="1:57" x14ac:dyDescent="0.2">
      <c r="H57" s="71"/>
      <c r="I57" s="71"/>
    </row>
    <row r="58" spans="1:57" x14ac:dyDescent="0.2">
      <c r="H58" s="99"/>
      <c r="I58" s="99"/>
    </row>
    <row r="59" spans="1:57" x14ac:dyDescent="0.2">
      <c r="H59" s="99"/>
      <c r="I59" s="99"/>
    </row>
    <row r="60" spans="1:57" s="99" customFormat="1" x14ac:dyDescent="0.2">
      <c r="C60" s="102"/>
      <c r="D60" s="102"/>
      <c r="E60" s="102"/>
      <c r="F60" s="102"/>
      <c r="G60" s="103" t="s">
        <v>55</v>
      </c>
      <c r="H60" s="100">
        <f>COUNTIF($H$30:$H$54,G60)</f>
        <v>0</v>
      </c>
      <c r="I60" s="100"/>
      <c r="J60" s="99">
        <f>IF(H60&gt;1,1,0)</f>
        <v>0</v>
      </c>
      <c r="AQ60" s="100"/>
      <c r="AR60" s="100"/>
      <c r="AS60" s="100"/>
      <c r="AT60" s="100"/>
      <c r="AU60" s="100"/>
      <c r="AV60" s="100"/>
      <c r="AW60" s="100"/>
    </row>
    <row r="61" spans="1:57" s="99" customFormat="1" x14ac:dyDescent="0.2">
      <c r="C61" s="102"/>
      <c r="D61" s="102"/>
      <c r="E61" s="102"/>
      <c r="F61" s="102"/>
      <c r="G61" s="103" t="s">
        <v>37</v>
      </c>
      <c r="H61" s="100">
        <f t="shared" ref="H61:H71" si="18">COUNTIF($H$30:$H$54,G61)</f>
        <v>0</v>
      </c>
      <c r="I61" s="100"/>
      <c r="J61" s="99">
        <f t="shared" ref="J61:J71" si="19">IF(H61&gt;1,1,0)</f>
        <v>0</v>
      </c>
      <c r="AQ61" s="100"/>
      <c r="AR61" s="100"/>
      <c r="AS61" s="100"/>
      <c r="AT61" s="100"/>
      <c r="AU61" s="100"/>
      <c r="AV61" s="100"/>
      <c r="AW61" s="100"/>
    </row>
    <row r="62" spans="1:57" s="99" customFormat="1" x14ac:dyDescent="0.2">
      <c r="C62" s="102"/>
      <c r="D62" s="102"/>
      <c r="E62" s="102"/>
      <c r="F62" s="102"/>
      <c r="G62" s="103" t="s">
        <v>56</v>
      </c>
      <c r="H62" s="100">
        <f t="shared" si="18"/>
        <v>0</v>
      </c>
      <c r="I62" s="100"/>
      <c r="J62" s="99">
        <f t="shared" si="19"/>
        <v>0</v>
      </c>
      <c r="AQ62" s="100"/>
      <c r="AR62" s="100"/>
      <c r="AS62" s="100"/>
      <c r="AT62" s="100"/>
      <c r="AU62" s="100"/>
      <c r="AV62" s="100"/>
      <c r="AW62" s="100"/>
    </row>
    <row r="63" spans="1:57" s="99" customFormat="1" x14ac:dyDescent="0.2">
      <c r="C63" s="102"/>
      <c r="D63" s="102"/>
      <c r="E63" s="102"/>
      <c r="F63" s="102"/>
      <c r="G63" s="103" t="s">
        <v>57</v>
      </c>
      <c r="H63" s="100">
        <f t="shared" si="18"/>
        <v>0</v>
      </c>
      <c r="I63" s="100"/>
      <c r="J63" s="99">
        <f t="shared" si="19"/>
        <v>0</v>
      </c>
      <c r="AQ63" s="100"/>
      <c r="AR63" s="100"/>
      <c r="AS63" s="100"/>
      <c r="AT63" s="100"/>
      <c r="AU63" s="100"/>
      <c r="AV63" s="100"/>
      <c r="AW63" s="100"/>
    </row>
    <row r="64" spans="1:57" s="99" customFormat="1" x14ac:dyDescent="0.2">
      <c r="C64" s="102"/>
      <c r="D64" s="102"/>
      <c r="E64" s="102"/>
      <c r="F64" s="102"/>
      <c r="G64" s="103" t="s">
        <v>58</v>
      </c>
      <c r="H64" s="100">
        <f t="shared" si="18"/>
        <v>0</v>
      </c>
      <c r="I64" s="100"/>
      <c r="J64" s="99">
        <f t="shared" si="19"/>
        <v>0</v>
      </c>
      <c r="AQ64" s="100"/>
      <c r="AR64" s="100"/>
      <c r="AS64" s="100"/>
      <c r="AT64" s="100"/>
      <c r="AU64" s="100"/>
      <c r="AV64" s="100"/>
      <c r="AW64" s="100"/>
    </row>
    <row r="65" spans="3:60" s="99" customFormat="1" x14ac:dyDescent="0.2">
      <c r="C65" s="102"/>
      <c r="D65" s="102"/>
      <c r="E65" s="102"/>
      <c r="F65" s="102"/>
      <c r="G65" s="103" t="s">
        <v>12</v>
      </c>
      <c r="H65" s="100">
        <f t="shared" si="18"/>
        <v>0</v>
      </c>
      <c r="I65" s="100"/>
      <c r="J65" s="99">
        <f t="shared" si="19"/>
        <v>0</v>
      </c>
      <c r="AQ65" s="100"/>
      <c r="AR65" s="100"/>
      <c r="AS65" s="100"/>
      <c r="AT65" s="100"/>
      <c r="AU65" s="100"/>
      <c r="AV65" s="100"/>
      <c r="AW65" s="100"/>
    </row>
    <row r="66" spans="3:60" s="99" customFormat="1" x14ac:dyDescent="0.2">
      <c r="C66" s="102"/>
      <c r="D66" s="102"/>
      <c r="E66" s="102"/>
      <c r="F66" s="102"/>
      <c r="G66" s="103" t="s">
        <v>62</v>
      </c>
      <c r="H66" s="100">
        <f t="shared" si="18"/>
        <v>0</v>
      </c>
      <c r="I66" s="100"/>
      <c r="J66" s="99">
        <f t="shared" si="19"/>
        <v>0</v>
      </c>
      <c r="AQ66" s="100"/>
      <c r="AR66" s="100"/>
      <c r="AS66" s="100"/>
      <c r="AT66" s="100"/>
      <c r="AU66" s="100"/>
      <c r="AV66" s="100"/>
      <c r="AW66" s="100"/>
    </row>
    <row r="67" spans="3:60" s="99" customFormat="1" x14ac:dyDescent="0.2">
      <c r="C67" s="102"/>
      <c r="D67" s="102"/>
      <c r="E67" s="102"/>
      <c r="F67" s="102"/>
      <c r="G67" s="103" t="s">
        <v>63</v>
      </c>
      <c r="H67" s="100">
        <f t="shared" si="18"/>
        <v>0</v>
      </c>
      <c r="I67" s="100"/>
      <c r="J67" s="99">
        <f t="shared" si="19"/>
        <v>0</v>
      </c>
      <c r="AQ67" s="100"/>
      <c r="AR67" s="100"/>
      <c r="AS67" s="100"/>
      <c r="AT67" s="100"/>
      <c r="AU67" s="100"/>
      <c r="AV67" s="100"/>
      <c r="AW67" s="100"/>
    </row>
    <row r="68" spans="3:60" s="99" customFormat="1" x14ac:dyDescent="0.2">
      <c r="C68" s="102"/>
      <c r="D68" s="102"/>
      <c r="E68" s="102"/>
      <c r="F68" s="102"/>
      <c r="G68" s="103" t="s">
        <v>64</v>
      </c>
      <c r="H68" s="100">
        <f t="shared" si="18"/>
        <v>0</v>
      </c>
      <c r="I68" s="100"/>
      <c r="J68" s="99">
        <f t="shared" si="19"/>
        <v>0</v>
      </c>
      <c r="AQ68" s="100"/>
      <c r="AR68" s="100"/>
      <c r="AS68" s="100"/>
      <c r="AT68" s="100"/>
      <c r="AU68" s="100"/>
      <c r="AV68" s="100"/>
      <c r="AW68" s="100"/>
    </row>
    <row r="69" spans="3:60" s="99" customFormat="1" x14ac:dyDescent="0.2">
      <c r="C69" s="102"/>
      <c r="D69" s="102"/>
      <c r="E69" s="102"/>
      <c r="F69" s="102"/>
      <c r="G69" s="103" t="s">
        <v>65</v>
      </c>
      <c r="H69" s="100">
        <f t="shared" si="18"/>
        <v>0</v>
      </c>
      <c r="I69" s="100"/>
      <c r="J69" s="99">
        <f t="shared" si="19"/>
        <v>0</v>
      </c>
      <c r="AQ69" s="100"/>
      <c r="AR69" s="100"/>
      <c r="AS69" s="100"/>
      <c r="AT69" s="100"/>
      <c r="AU69" s="100"/>
      <c r="AV69" s="100"/>
      <c r="AW69" s="100"/>
    </row>
    <row r="70" spans="3:60" s="99" customFormat="1" x14ac:dyDescent="0.2">
      <c r="C70" s="102"/>
      <c r="D70" s="102"/>
      <c r="E70" s="102"/>
      <c r="F70" s="102"/>
      <c r="G70" s="103" t="s">
        <v>60</v>
      </c>
      <c r="H70" s="100">
        <f t="shared" si="18"/>
        <v>0</v>
      </c>
      <c r="I70" s="100"/>
      <c r="J70" s="99">
        <f t="shared" si="19"/>
        <v>0</v>
      </c>
      <c r="AQ70" s="100"/>
      <c r="AR70" s="100"/>
      <c r="AS70" s="100"/>
      <c r="AT70" s="100"/>
      <c r="AU70" s="100"/>
      <c r="AV70" s="100"/>
      <c r="AW70" s="100"/>
    </row>
    <row r="71" spans="3:60" s="99" customFormat="1" x14ac:dyDescent="0.2">
      <c r="C71" s="102"/>
      <c r="D71" s="102"/>
      <c r="E71" s="102"/>
      <c r="F71" s="102"/>
      <c r="G71" s="103" t="s">
        <v>61</v>
      </c>
      <c r="H71" s="100">
        <f t="shared" si="18"/>
        <v>0</v>
      </c>
      <c r="I71" s="100"/>
      <c r="J71" s="99">
        <f t="shared" si="19"/>
        <v>0</v>
      </c>
      <c r="AQ71" s="100"/>
      <c r="AR71" s="100"/>
      <c r="AS71" s="100"/>
      <c r="AT71" s="100"/>
      <c r="AU71" s="100"/>
      <c r="AV71" s="100"/>
      <c r="AW71" s="100"/>
    </row>
    <row r="72" spans="3:60" s="99" customFormat="1" x14ac:dyDescent="0.2">
      <c r="C72" s="102"/>
      <c r="D72" s="102"/>
      <c r="E72" s="102"/>
      <c r="F72" s="102"/>
      <c r="G72" s="103"/>
      <c r="H72" s="101" t="s">
        <v>328</v>
      </c>
      <c r="I72" s="101"/>
      <c r="J72" s="101">
        <f>SUM(J60:J71)</f>
        <v>0</v>
      </c>
      <c r="AQ72" s="100"/>
      <c r="AR72" s="100"/>
      <c r="AS72" s="100"/>
      <c r="AT72" s="100"/>
      <c r="AU72" s="100"/>
      <c r="AV72" s="100"/>
      <c r="AW72" s="100"/>
    </row>
    <row r="73" spans="3:60" x14ac:dyDescent="0.2">
      <c r="H73" s="99"/>
      <c r="I73" s="99"/>
      <c r="AB73" s="99"/>
      <c r="AC73" s="99"/>
      <c r="AD73" s="99"/>
      <c r="AE73" s="99"/>
      <c r="AF73" s="99"/>
      <c r="AG73" s="99"/>
      <c r="AH73" s="99"/>
      <c r="AI73" s="99"/>
      <c r="AJ73" s="99"/>
      <c r="BH73" s="99"/>
    </row>
    <row r="74" spans="3:60" x14ac:dyDescent="0.2">
      <c r="H74" s="104"/>
      <c r="I74" s="104"/>
    </row>
    <row r="75" spans="3:60" x14ac:dyDescent="0.2">
      <c r="H75" s="104"/>
      <c r="I75" s="104"/>
    </row>
  </sheetData>
  <sheetProtection selectLockedCells="1" autoFilter="0" pivotTables="0"/>
  <mergeCells count="26">
    <mergeCell ref="T28:U28"/>
    <mergeCell ref="V28:W28"/>
    <mergeCell ref="X28:Y28"/>
    <mergeCell ref="J28:K28"/>
    <mergeCell ref="L28:M28"/>
    <mergeCell ref="N28:O28"/>
    <mergeCell ref="P28:Q28"/>
    <mergeCell ref="R28:S28"/>
    <mergeCell ref="AU25:BA25"/>
    <mergeCell ref="AO26:AP26"/>
    <mergeCell ref="AQ26:AQ29"/>
    <mergeCell ref="AU26:AU29"/>
    <mergeCell ref="AV26:AV29"/>
    <mergeCell ref="AW26:AW29"/>
    <mergeCell ref="AO27:AP28"/>
    <mergeCell ref="AX26:AX29"/>
    <mergeCell ref="AY26:BA28"/>
    <mergeCell ref="AR26:AR29"/>
    <mergeCell ref="AS26:AS29"/>
    <mergeCell ref="AT26:AT29"/>
    <mergeCell ref="AF26:AJ26"/>
    <mergeCell ref="AK26:AN26"/>
    <mergeCell ref="AK27:AK28"/>
    <mergeCell ref="AL27:AL28"/>
    <mergeCell ref="AM27:AM28"/>
    <mergeCell ref="AN27:AN28"/>
  </mergeCells>
  <conditionalFormatting sqref="A30:F54">
    <cfRule type="cellIs" dxfId="102" priority="212" stopIfTrue="1" operator="equal">
      <formula>"NÃO"</formula>
    </cfRule>
    <cfRule type="cellIs" dxfId="101" priority="213" stopIfTrue="1" operator="equal">
      <formula>"SIM"</formula>
    </cfRule>
  </conditionalFormatting>
  <conditionalFormatting sqref="J30:Y54">
    <cfRule type="containsText" dxfId="100" priority="186" operator="containsText" text="NÃO">
      <formula>NOT(ISERROR(SEARCH("NÃO",J30)))</formula>
    </cfRule>
  </conditionalFormatting>
  <conditionalFormatting sqref="I30">
    <cfRule type="containsText" dxfId="99" priority="177" stopIfTrue="1" operator="containsText" text="SIM">
      <formula>NOT(ISERROR(SEARCH("SIM",I30)))</formula>
    </cfRule>
  </conditionalFormatting>
  <conditionalFormatting sqref="I31">
    <cfRule type="containsText" dxfId="98" priority="174" stopIfTrue="1" operator="containsText" text="SIM">
      <formula>NOT(ISERROR(SEARCH("SIM",I31)))</formula>
    </cfRule>
  </conditionalFormatting>
  <conditionalFormatting sqref="I32">
    <cfRule type="containsText" dxfId="97" priority="173" stopIfTrue="1" operator="containsText" text="SIM">
      <formula>NOT(ISERROR(SEARCH("SIM",I32)))</formula>
    </cfRule>
  </conditionalFormatting>
  <conditionalFormatting sqref="I33">
    <cfRule type="containsText" dxfId="96" priority="172" stopIfTrue="1" operator="containsText" text="SIM">
      <formula>NOT(ISERROR(SEARCH("SIM",I33)))</formula>
    </cfRule>
  </conditionalFormatting>
  <conditionalFormatting sqref="I34">
    <cfRule type="containsText" dxfId="95" priority="171" stopIfTrue="1" operator="containsText" text="SIM">
      <formula>NOT(ISERROR(SEARCH("SIM",I34)))</formula>
    </cfRule>
  </conditionalFormatting>
  <conditionalFormatting sqref="I35">
    <cfRule type="containsText" dxfId="94" priority="170" stopIfTrue="1" operator="containsText" text="SIM">
      <formula>NOT(ISERROR(SEARCH("SIM",I35)))</formula>
    </cfRule>
  </conditionalFormatting>
  <conditionalFormatting sqref="I36">
    <cfRule type="containsText" dxfId="93" priority="169" stopIfTrue="1" operator="containsText" text="SIM">
      <formula>NOT(ISERROR(SEARCH("SIM",I36)))</formula>
    </cfRule>
  </conditionalFormatting>
  <conditionalFormatting sqref="I37">
    <cfRule type="containsText" dxfId="92" priority="168" stopIfTrue="1" operator="containsText" text="SIM">
      <formula>NOT(ISERROR(SEARCH("SIM",I37)))</formula>
    </cfRule>
  </conditionalFormatting>
  <conditionalFormatting sqref="I38">
    <cfRule type="containsText" dxfId="91" priority="167" stopIfTrue="1" operator="containsText" text="SIM">
      <formula>NOT(ISERROR(SEARCH("SIM",I38)))</formula>
    </cfRule>
  </conditionalFormatting>
  <conditionalFormatting sqref="I39">
    <cfRule type="containsText" dxfId="90" priority="166" stopIfTrue="1" operator="containsText" text="SIM">
      <formula>NOT(ISERROR(SEARCH("SIM",I39)))</formula>
    </cfRule>
  </conditionalFormatting>
  <conditionalFormatting sqref="I40">
    <cfRule type="containsText" dxfId="89" priority="165" stopIfTrue="1" operator="containsText" text="SIM">
      <formula>NOT(ISERROR(SEARCH("SIM",I40)))</formula>
    </cfRule>
  </conditionalFormatting>
  <conditionalFormatting sqref="I41">
    <cfRule type="containsText" dxfId="88" priority="164" stopIfTrue="1" operator="containsText" text="SIM">
      <formula>NOT(ISERROR(SEARCH("SIM",I41)))</formula>
    </cfRule>
  </conditionalFormatting>
  <conditionalFormatting sqref="I42">
    <cfRule type="containsText" dxfId="87" priority="163" stopIfTrue="1" operator="containsText" text="SIM">
      <formula>NOT(ISERROR(SEARCH("SIM",I42)))</formula>
    </cfRule>
  </conditionalFormatting>
  <conditionalFormatting sqref="I43">
    <cfRule type="containsText" dxfId="86" priority="162" stopIfTrue="1" operator="containsText" text="SIM">
      <formula>NOT(ISERROR(SEARCH("SIM",I43)))</formula>
    </cfRule>
  </conditionalFormatting>
  <conditionalFormatting sqref="I44">
    <cfRule type="containsText" dxfId="85" priority="161" stopIfTrue="1" operator="containsText" text="SIM">
      <formula>NOT(ISERROR(SEARCH("SIM",I44)))</formula>
    </cfRule>
  </conditionalFormatting>
  <conditionalFormatting sqref="I45">
    <cfRule type="containsText" dxfId="84" priority="160" stopIfTrue="1" operator="containsText" text="SIM">
      <formula>NOT(ISERROR(SEARCH("SIM",I45)))</formula>
    </cfRule>
  </conditionalFormatting>
  <conditionalFormatting sqref="I46">
    <cfRule type="containsText" dxfId="83" priority="159" stopIfTrue="1" operator="containsText" text="SIM">
      <formula>NOT(ISERROR(SEARCH("SIM",I46)))</formula>
    </cfRule>
  </conditionalFormatting>
  <conditionalFormatting sqref="I47">
    <cfRule type="containsText" dxfId="82" priority="158" stopIfTrue="1" operator="containsText" text="SIM">
      <formula>NOT(ISERROR(SEARCH("SIM",I47)))</formula>
    </cfRule>
  </conditionalFormatting>
  <conditionalFormatting sqref="I48">
    <cfRule type="containsText" dxfId="81" priority="157" stopIfTrue="1" operator="containsText" text="SIM">
      <formula>NOT(ISERROR(SEARCH("SIM",I48)))</formula>
    </cfRule>
  </conditionalFormatting>
  <conditionalFormatting sqref="I49">
    <cfRule type="containsText" dxfId="80" priority="156" stopIfTrue="1" operator="containsText" text="SIM">
      <formula>NOT(ISERROR(SEARCH("SIM",I49)))</formula>
    </cfRule>
  </conditionalFormatting>
  <conditionalFormatting sqref="I50">
    <cfRule type="containsText" dxfId="79" priority="155" stopIfTrue="1" operator="containsText" text="SIM">
      <formula>NOT(ISERROR(SEARCH("SIM",I50)))</formula>
    </cfRule>
  </conditionalFormatting>
  <conditionalFormatting sqref="I51">
    <cfRule type="containsText" dxfId="78" priority="154" stopIfTrue="1" operator="containsText" text="SIM">
      <formula>NOT(ISERROR(SEARCH("SIM",I51)))</formula>
    </cfRule>
  </conditionalFormatting>
  <conditionalFormatting sqref="I52">
    <cfRule type="containsText" dxfId="77" priority="153" stopIfTrue="1" operator="containsText" text="SIM">
      <formula>NOT(ISERROR(SEARCH("SIM",I52)))</formula>
    </cfRule>
  </conditionalFormatting>
  <conditionalFormatting sqref="I53">
    <cfRule type="containsText" dxfId="76" priority="152" stopIfTrue="1" operator="containsText" text="SIM">
      <formula>NOT(ISERROR(SEARCH("SIM",I53)))</formula>
    </cfRule>
  </conditionalFormatting>
  <conditionalFormatting sqref="I54">
    <cfRule type="containsText" dxfId="75" priority="151" stopIfTrue="1" operator="containsText" text="SIM">
      <formula>NOT(ISERROR(SEARCH("SIM",I54)))</formula>
    </cfRule>
  </conditionalFormatting>
  <conditionalFormatting sqref="G30">
    <cfRule type="expression" dxfId="74" priority="73">
      <formula>E30="SIM"</formula>
    </cfRule>
    <cfRule type="expression" dxfId="73" priority="74">
      <formula>C30="SIM"</formula>
    </cfRule>
    <cfRule type="expression" dxfId="72" priority="75">
      <formula>I30="SIM"</formula>
    </cfRule>
  </conditionalFormatting>
  <conditionalFormatting sqref="G31">
    <cfRule type="expression" dxfId="71" priority="70">
      <formula>E31="SIM"</formula>
    </cfRule>
    <cfRule type="expression" dxfId="70" priority="71">
      <formula>C31="SIM"</formula>
    </cfRule>
    <cfRule type="expression" dxfId="69" priority="72">
      <formula>I31="SIM"</formula>
    </cfRule>
  </conditionalFormatting>
  <conditionalFormatting sqref="G32">
    <cfRule type="expression" dxfId="68" priority="67">
      <formula>E32="SIM"</formula>
    </cfRule>
    <cfRule type="expression" dxfId="67" priority="68">
      <formula>C32="SIM"</formula>
    </cfRule>
    <cfRule type="expression" dxfId="66" priority="69">
      <formula>I32="SIM"</formula>
    </cfRule>
  </conditionalFormatting>
  <conditionalFormatting sqref="G33">
    <cfRule type="expression" dxfId="65" priority="64">
      <formula>E33="SIM"</formula>
    </cfRule>
    <cfRule type="expression" dxfId="64" priority="65">
      <formula>C33="SIM"</formula>
    </cfRule>
    <cfRule type="expression" dxfId="63" priority="66">
      <formula>I33="SIM"</formula>
    </cfRule>
  </conditionalFormatting>
  <conditionalFormatting sqref="G34">
    <cfRule type="expression" dxfId="62" priority="61">
      <formula>E34="SIM"</formula>
    </cfRule>
    <cfRule type="expression" dxfId="61" priority="62">
      <formula>C34="SIM"</formula>
    </cfRule>
    <cfRule type="expression" dxfId="60" priority="63">
      <formula>I34="SIM"</formula>
    </cfRule>
  </conditionalFormatting>
  <conditionalFormatting sqref="G35">
    <cfRule type="expression" dxfId="59" priority="58">
      <formula>E35="SIM"</formula>
    </cfRule>
    <cfRule type="expression" dxfId="58" priority="59">
      <formula>C35="SIM"</formula>
    </cfRule>
    <cfRule type="expression" dxfId="57" priority="60">
      <formula>I35="SIM"</formula>
    </cfRule>
  </conditionalFormatting>
  <conditionalFormatting sqref="G36">
    <cfRule type="expression" dxfId="56" priority="55">
      <formula>E36="SIM"</formula>
    </cfRule>
    <cfRule type="expression" dxfId="55" priority="56">
      <formula>C36="SIM"</formula>
    </cfRule>
    <cfRule type="expression" dxfId="54" priority="57">
      <formula>I36="SIM"</formula>
    </cfRule>
  </conditionalFormatting>
  <conditionalFormatting sqref="G37">
    <cfRule type="expression" dxfId="53" priority="52">
      <formula>E37="SIM"</formula>
    </cfRule>
    <cfRule type="expression" dxfId="52" priority="53">
      <formula>C37="SIM"</formula>
    </cfRule>
    <cfRule type="expression" dxfId="51" priority="54">
      <formula>I37="SIM"</formula>
    </cfRule>
  </conditionalFormatting>
  <conditionalFormatting sqref="G38">
    <cfRule type="expression" dxfId="50" priority="49">
      <formula>E38="SIM"</formula>
    </cfRule>
    <cfRule type="expression" dxfId="49" priority="50">
      <formula>C38="SIM"</formula>
    </cfRule>
    <cfRule type="expression" dxfId="48" priority="51">
      <formula>I38="SIM"</formula>
    </cfRule>
  </conditionalFormatting>
  <conditionalFormatting sqref="G39">
    <cfRule type="expression" dxfId="47" priority="46">
      <formula>E39="SIM"</formula>
    </cfRule>
    <cfRule type="expression" dxfId="46" priority="47">
      <formula>C39="SIM"</formula>
    </cfRule>
    <cfRule type="expression" dxfId="45" priority="48">
      <formula>I39="SIM"</formula>
    </cfRule>
  </conditionalFormatting>
  <conditionalFormatting sqref="G40">
    <cfRule type="expression" dxfId="44" priority="43">
      <formula>E40="SIM"</formula>
    </cfRule>
    <cfRule type="expression" dxfId="43" priority="44">
      <formula>C40="SIM"</formula>
    </cfRule>
    <cfRule type="expression" dxfId="42" priority="45">
      <formula>I40="SIM"</formula>
    </cfRule>
  </conditionalFormatting>
  <conditionalFormatting sqref="G41">
    <cfRule type="expression" dxfId="41" priority="40">
      <formula>E41="SIM"</formula>
    </cfRule>
    <cfRule type="expression" dxfId="40" priority="41">
      <formula>C41="SIM"</formula>
    </cfRule>
    <cfRule type="expression" dxfId="39" priority="42">
      <formula>I41="SIM"</formula>
    </cfRule>
  </conditionalFormatting>
  <conditionalFormatting sqref="G42">
    <cfRule type="expression" dxfId="38" priority="37">
      <formula>E42="SIM"</formula>
    </cfRule>
    <cfRule type="expression" dxfId="37" priority="38">
      <formula>C42="SIM"</formula>
    </cfRule>
    <cfRule type="expression" dxfId="36" priority="39">
      <formula>I42="SIM"</formula>
    </cfRule>
  </conditionalFormatting>
  <conditionalFormatting sqref="G43">
    <cfRule type="expression" dxfId="35" priority="34">
      <formula>E43="SIM"</formula>
    </cfRule>
    <cfRule type="expression" dxfId="34" priority="35">
      <formula>C43="SIM"</formula>
    </cfRule>
    <cfRule type="expression" dxfId="33" priority="36">
      <formula>I43="SIM"</formula>
    </cfRule>
  </conditionalFormatting>
  <conditionalFormatting sqref="G44">
    <cfRule type="expression" dxfId="32" priority="31">
      <formula>E44="SIM"</formula>
    </cfRule>
    <cfRule type="expression" dxfId="31" priority="32">
      <formula>C44="SIM"</formula>
    </cfRule>
    <cfRule type="expression" dxfId="30" priority="33">
      <formula>I44="SIM"</formula>
    </cfRule>
  </conditionalFormatting>
  <conditionalFormatting sqref="G45">
    <cfRule type="expression" dxfId="29" priority="28">
      <formula>E45="SIM"</formula>
    </cfRule>
    <cfRule type="expression" dxfId="28" priority="29">
      <formula>C45="SIM"</formula>
    </cfRule>
    <cfRule type="expression" dxfId="27" priority="30">
      <formula>I45="SIM"</formula>
    </cfRule>
  </conditionalFormatting>
  <conditionalFormatting sqref="G46">
    <cfRule type="expression" dxfId="26" priority="25">
      <formula>E46="SIM"</formula>
    </cfRule>
    <cfRule type="expression" dxfId="25" priority="26">
      <formula>C46="SIM"</formula>
    </cfRule>
    <cfRule type="expression" dxfId="24" priority="27">
      <formula>I46="SIM"</formula>
    </cfRule>
  </conditionalFormatting>
  <conditionalFormatting sqref="G47">
    <cfRule type="expression" dxfId="23" priority="22">
      <formula>E47="SIM"</formula>
    </cfRule>
    <cfRule type="expression" dxfId="22" priority="23">
      <formula>C47="SIM"</formula>
    </cfRule>
    <cfRule type="expression" dxfId="21" priority="24">
      <formula>I47="SIM"</formula>
    </cfRule>
  </conditionalFormatting>
  <conditionalFormatting sqref="G48">
    <cfRule type="expression" dxfId="20" priority="19">
      <formula>E48="SIM"</formula>
    </cfRule>
    <cfRule type="expression" dxfId="19" priority="20">
      <formula>C48="SIM"</formula>
    </cfRule>
    <cfRule type="expression" dxfId="18" priority="21">
      <formula>I48="SIM"</formula>
    </cfRule>
  </conditionalFormatting>
  <conditionalFormatting sqref="G49">
    <cfRule type="expression" dxfId="17" priority="16">
      <formula>E49="SIM"</formula>
    </cfRule>
    <cfRule type="expression" dxfId="16" priority="17">
      <formula>C49="SIM"</formula>
    </cfRule>
    <cfRule type="expression" dxfId="15" priority="18">
      <formula>I49="SIM"</formula>
    </cfRule>
  </conditionalFormatting>
  <conditionalFormatting sqref="G50">
    <cfRule type="expression" dxfId="14" priority="13">
      <formula>E50="SIM"</formula>
    </cfRule>
    <cfRule type="expression" dxfId="13" priority="14">
      <formula>C50="SIM"</formula>
    </cfRule>
    <cfRule type="expression" dxfId="12" priority="15">
      <formula>I50="SIM"</formula>
    </cfRule>
  </conditionalFormatting>
  <conditionalFormatting sqref="G51">
    <cfRule type="expression" dxfId="11" priority="10">
      <formula>E51="SIM"</formula>
    </cfRule>
    <cfRule type="expression" dxfId="10" priority="11">
      <formula>C51="SIM"</formula>
    </cfRule>
    <cfRule type="expression" dxfId="9" priority="12">
      <formula>I51="SIM"</formula>
    </cfRule>
  </conditionalFormatting>
  <conditionalFormatting sqref="G52">
    <cfRule type="expression" dxfId="8" priority="7">
      <formula>E52="SIM"</formula>
    </cfRule>
    <cfRule type="expression" dxfId="7" priority="8">
      <formula>C52="SIM"</formula>
    </cfRule>
    <cfRule type="expression" dxfId="6" priority="9">
      <formula>I52="SIM"</formula>
    </cfRule>
  </conditionalFormatting>
  <conditionalFormatting sqref="G53">
    <cfRule type="expression" dxfId="5" priority="4">
      <formula>E53="SIM"</formula>
    </cfRule>
    <cfRule type="expression" dxfId="4" priority="5">
      <formula>C53="SIM"</formula>
    </cfRule>
    <cfRule type="expression" dxfId="3" priority="6">
      <formula>I53="SIM"</formula>
    </cfRule>
  </conditionalFormatting>
  <conditionalFormatting sqref="G54">
    <cfRule type="expression" dxfId="2" priority="1">
      <formula>E54="SIM"</formula>
    </cfRule>
    <cfRule type="expression" dxfId="1" priority="2">
      <formula>C54="SIM"</formula>
    </cfRule>
    <cfRule type="expression" dxfId="0" priority="3">
      <formula>I54="SIM"</formula>
    </cfRule>
  </conditionalFormatting>
  <dataValidations count="7">
    <dataValidation type="list" allowBlank="1" showInputMessage="1" showErrorMessage="1" sqref="AV30:AV54 AS30:AS54">
      <formula1>$BH$1:$BH$22</formula1>
    </dataValidation>
    <dataValidation type="list" allowBlank="1" showInputMessage="1" showErrorMessage="1" sqref="AP30:AP54">
      <formula1>$AQ$1:$AQ$13</formula1>
    </dataValidation>
    <dataValidation type="list" allowBlank="1" showInputMessage="1" showErrorMessage="1" sqref="AY55">
      <formula1>$AP$2:$AP$4</formula1>
    </dataValidation>
    <dataValidation type="list" allowBlank="1" showInputMessage="1" showErrorMessage="1" sqref="AY30:AY54 J30:AJ54 AO30:AO54">
      <formula1>$AU$2:$AU$3</formula1>
    </dataValidation>
    <dataValidation type="list" allowBlank="1" showInputMessage="1" showErrorMessage="1" sqref="AK30:AM54">
      <formula1>$AX$1:$AX$11</formula1>
    </dataValidation>
    <dataValidation type="list" allowBlank="1" showInputMessage="1" showErrorMessage="1" sqref="BH14">
      <formula1>$AS$1:$AS$16</formula1>
    </dataValidation>
    <dataValidation type="list" allowBlank="1" showInputMessage="1" showErrorMessage="1" sqref="H30:H54">
      <formula1>$AQ$1:$AQ$12</formula1>
    </dataValidation>
  </dataValidations>
  <pageMargins left="0.21" right="0.21" top="0.28000000000000003" bottom="0.22" header="0.21" footer="0.19"/>
  <pageSetup paperSize="9" scale="75" orientation="landscape" r:id="rId1"/>
  <headerFooter alignWithMargins="0">
    <oddFooter>&amp;CClassified - Internal use</oddFoot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  <pageSetUpPr fitToPage="1"/>
  </sheetPr>
  <dimension ref="A1:XEQ49"/>
  <sheetViews>
    <sheetView showGridLines="0" zoomScale="60" zoomScaleNormal="60" zoomScaleSheetLayoutView="100" workbookViewId="0">
      <selection activeCell="B31" sqref="B31"/>
    </sheetView>
  </sheetViews>
  <sheetFormatPr defaultColWidth="0" defaultRowHeight="12.75" x14ac:dyDescent="0.2"/>
  <cols>
    <col min="1" max="1" width="33" style="71" customWidth="1"/>
    <col min="2" max="2" width="37.140625" style="71" customWidth="1"/>
    <col min="3" max="4" width="15.140625" style="71" customWidth="1"/>
    <col min="5" max="5" width="18.7109375" style="71" customWidth="1"/>
    <col min="6" max="7" width="15.140625" style="71" customWidth="1"/>
    <col min="8" max="8" width="21.42578125" style="71" customWidth="1"/>
    <col min="9" max="10" width="15.85546875" style="71" customWidth="1"/>
    <col min="11" max="11" width="15.5703125" style="71" customWidth="1"/>
    <col min="12" max="14" width="21.5703125" style="71" customWidth="1"/>
    <col min="15" max="15" width="3" style="71" customWidth="1"/>
    <col min="16" max="16" width="4.28515625" style="71" customWidth="1"/>
    <col min="17" max="17" width="4.7109375" style="71" customWidth="1"/>
    <col min="18" max="16364" width="34" style="71" hidden="1"/>
    <col min="16365" max="16366" width="8.28515625" style="71" hidden="1"/>
    <col min="16367" max="16367" width="2.140625" style="71" hidden="1"/>
    <col min="16368" max="16368" width="1.85546875" style="71" hidden="1"/>
    <col min="16369" max="16369" width="2.85546875" style="71" hidden="1"/>
    <col min="16370" max="16370" width="2.140625" style="71" hidden="1"/>
    <col min="16371" max="16384" width="8.28515625" style="71" hidden="1"/>
  </cols>
  <sheetData>
    <row r="1" spans="1:16371" s="78" customFormat="1" ht="15.75" x14ac:dyDescent="0.25">
      <c r="A1" s="344" t="s">
        <v>313</v>
      </c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</row>
    <row r="2" spans="1:16371" s="80" customFormat="1" ht="57.75" customHeight="1" thickBo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</row>
    <row r="3" spans="1:16371" s="78" customFormat="1" ht="24" customHeight="1" thickBot="1" x14ac:dyDescent="0.3">
      <c r="A3" s="81" t="str">
        <f>Inscrição!Q3</f>
        <v>SOLAR</v>
      </c>
      <c r="B3" s="143" t="str">
        <f>Inscrição!Q5</f>
        <v>Escola Olodum</v>
      </c>
      <c r="C3" s="345"/>
      <c r="D3" s="345"/>
      <c r="E3" s="130"/>
      <c r="F3" s="130"/>
      <c r="H3" s="82"/>
      <c r="I3" s="82"/>
      <c r="J3" s="82"/>
      <c r="K3" s="82"/>
      <c r="L3" s="346" t="s">
        <v>294</v>
      </c>
      <c r="M3" s="346"/>
      <c r="N3" s="346"/>
    </row>
    <row r="4" spans="1:16371" s="78" customFormat="1" ht="15" customHeight="1" x14ac:dyDescent="0.2">
      <c r="A4" s="347" t="s">
        <v>136</v>
      </c>
      <c r="B4" s="346" t="s">
        <v>137</v>
      </c>
      <c r="C4" s="346" t="s">
        <v>135</v>
      </c>
      <c r="D4" s="348" t="s">
        <v>138</v>
      </c>
      <c r="E4" s="348" t="s">
        <v>311</v>
      </c>
      <c r="F4" s="348" t="s">
        <v>139</v>
      </c>
      <c r="G4" s="348" t="s">
        <v>312</v>
      </c>
      <c r="H4" s="350" t="s">
        <v>408</v>
      </c>
      <c r="I4" s="352" t="s">
        <v>295</v>
      </c>
      <c r="J4" s="354" t="s">
        <v>329</v>
      </c>
      <c r="K4" s="352" t="s">
        <v>411</v>
      </c>
      <c r="L4" s="356" t="s">
        <v>162</v>
      </c>
      <c r="M4" s="356" t="s">
        <v>334</v>
      </c>
      <c r="N4" s="356" t="s">
        <v>375</v>
      </c>
    </row>
    <row r="5" spans="1:16371" s="78" customFormat="1" ht="15" customHeight="1" x14ac:dyDescent="0.2">
      <c r="A5" s="346"/>
      <c r="B5" s="346"/>
      <c r="C5" s="346"/>
      <c r="D5" s="349"/>
      <c r="E5" s="349"/>
      <c r="F5" s="349"/>
      <c r="G5" s="349"/>
      <c r="H5" s="351"/>
      <c r="I5" s="353"/>
      <c r="J5" s="347"/>
      <c r="K5" s="353"/>
      <c r="L5" s="346"/>
      <c r="M5" s="346"/>
      <c r="N5" s="346"/>
    </row>
    <row r="6" spans="1:16371" s="78" customFormat="1" ht="15.75" x14ac:dyDescent="0.25">
      <c r="A6" s="83" t="s">
        <v>55</v>
      </c>
      <c r="B6" s="84" t="str">
        <f>Inscrição!Q11</f>
        <v>Logística</v>
      </c>
      <c r="C6" s="84">
        <f>Inscrição!F37</f>
        <v>25</v>
      </c>
      <c r="D6" s="84">
        <f>Inscrição!G37</f>
        <v>22</v>
      </c>
      <c r="E6" s="84">
        <f>Inscrição!H37</f>
        <v>3</v>
      </c>
      <c r="F6" s="84">
        <f>Inscrição!I37</f>
        <v>22</v>
      </c>
      <c r="G6" s="84">
        <f>Inscrição!J37</f>
        <v>0</v>
      </c>
      <c r="H6" s="84">
        <f>Inscrição!L37</f>
        <v>0</v>
      </c>
      <c r="I6" s="84">
        <f>'TURMA A'!H55</f>
        <v>0</v>
      </c>
      <c r="J6" s="85">
        <f>Inscrição!K37</f>
        <v>22</v>
      </c>
      <c r="K6" s="85">
        <f>COUNTIF(Inscrição!BG12:BG36,"SIM")</f>
        <v>22</v>
      </c>
      <c r="L6" s="85">
        <f>'TURMA A'!AK55</f>
        <v>8.1199999999999992</v>
      </c>
      <c r="M6" s="85">
        <f>'TURMA A'!AL55</f>
        <v>8.76</v>
      </c>
      <c r="N6" s="85">
        <f>'TURMA A'!AM55</f>
        <v>8.1199999999999992</v>
      </c>
    </row>
    <row r="7" spans="1:16371" s="78" customFormat="1" ht="15.75" x14ac:dyDescent="0.25">
      <c r="A7" s="83" t="s">
        <v>37</v>
      </c>
      <c r="B7" s="84" t="str">
        <f>Inscrição!Q37</f>
        <v>Varejo</v>
      </c>
      <c r="C7" s="84">
        <f>Inscrição!F63</f>
        <v>20</v>
      </c>
      <c r="D7" s="84">
        <f>Inscrição!G63</f>
        <v>20</v>
      </c>
      <c r="E7" s="84">
        <f>Inscrição!H63</f>
        <v>0</v>
      </c>
      <c r="F7" s="84">
        <f>Inscrição!I63</f>
        <v>20</v>
      </c>
      <c r="G7" s="84">
        <f>Inscrição!J63</f>
        <v>0</v>
      </c>
      <c r="H7" s="84">
        <f>Inscrição!L63</f>
        <v>0</v>
      </c>
      <c r="I7" s="84">
        <f>'TURMA B'!H55</f>
        <v>0</v>
      </c>
      <c r="J7" s="85">
        <f>Inscrição!K63</f>
        <v>20</v>
      </c>
      <c r="K7" s="85">
        <f>COUNTIF(Inscrição!BG38:BG62,"SIM")</f>
        <v>20</v>
      </c>
      <c r="L7" s="85">
        <f>'TURMA B'!AK55</f>
        <v>8.1</v>
      </c>
      <c r="M7" s="85">
        <f>'TURMA B'!AL55</f>
        <v>8.8000000000000007</v>
      </c>
      <c r="N7" s="85">
        <f>'TURMA B'!AM55</f>
        <v>8.15</v>
      </c>
    </row>
    <row r="8" spans="1:16371" s="78" customFormat="1" ht="15.75" x14ac:dyDescent="0.25">
      <c r="A8" s="83" t="s">
        <v>56</v>
      </c>
      <c r="B8" s="84" t="str">
        <f>Inscrição!Q63</f>
        <v>Varejo</v>
      </c>
      <c r="C8" s="84">
        <f>Inscrição!F89</f>
        <v>25</v>
      </c>
      <c r="D8" s="84">
        <f>Inscrição!G89</f>
        <v>23</v>
      </c>
      <c r="E8" s="84">
        <f>Inscrição!H89</f>
        <v>2</v>
      </c>
      <c r="F8" s="84">
        <f>Inscrição!I89</f>
        <v>23</v>
      </c>
      <c r="G8" s="84">
        <f>Inscrição!J89</f>
        <v>0</v>
      </c>
      <c r="H8" s="84">
        <f>Inscrição!L89</f>
        <v>0</v>
      </c>
      <c r="I8" s="84">
        <f>'TURMA C'!H55</f>
        <v>0</v>
      </c>
      <c r="J8" s="85">
        <f>Inscrição!K89</f>
        <v>23</v>
      </c>
      <c r="K8" s="85">
        <f>COUNTIF(Inscrição!BG64:BG88,"SIM")</f>
        <v>23</v>
      </c>
      <c r="L8" s="85">
        <f>'TURMA C'!AK55</f>
        <v>8.1199999999999992</v>
      </c>
      <c r="M8" s="85">
        <f>'TURMA C'!AL55</f>
        <v>8.76</v>
      </c>
      <c r="N8" s="85">
        <f>'TURMA C'!AM55</f>
        <v>8.1199999999999992</v>
      </c>
    </row>
    <row r="9" spans="1:16371" s="78" customFormat="1" ht="15.75" x14ac:dyDescent="0.25">
      <c r="A9" s="83" t="s">
        <v>57</v>
      </c>
      <c r="B9" s="84" t="str">
        <f>Inscrição!Q89</f>
        <v>Varejo</v>
      </c>
      <c r="C9" s="84">
        <f>Inscrição!F115</f>
        <v>23</v>
      </c>
      <c r="D9" s="84">
        <f>Inscrição!G115</f>
        <v>20</v>
      </c>
      <c r="E9" s="84">
        <f>Inscrição!H115</f>
        <v>3</v>
      </c>
      <c r="F9" s="84">
        <f>Inscrição!I115</f>
        <v>20</v>
      </c>
      <c r="G9" s="84">
        <f>Inscrição!J115</f>
        <v>0</v>
      </c>
      <c r="H9" s="84">
        <f>Inscrição!L115</f>
        <v>0</v>
      </c>
      <c r="I9" s="84">
        <f>'TURMA D'!H55</f>
        <v>0</v>
      </c>
      <c r="J9" s="85">
        <f>Inscrição!K115</f>
        <v>20</v>
      </c>
      <c r="K9" s="85">
        <f>COUNTIF(Inscrição!BG90:BG114,"SIM")</f>
        <v>20</v>
      </c>
      <c r="L9" s="85">
        <f>'TURMA D'!AK55</f>
        <v>8.1739130434782616</v>
      </c>
      <c r="M9" s="85">
        <f>'TURMA D'!AL55</f>
        <v>8.8695652173913047</v>
      </c>
      <c r="N9" s="85">
        <f>'TURMA D'!AM55</f>
        <v>8.1304347826086953</v>
      </c>
    </row>
    <row r="10" spans="1:16371" s="78" customFormat="1" ht="15.75" x14ac:dyDescent="0.25">
      <c r="A10" s="83" t="s">
        <v>58</v>
      </c>
      <c r="B10" s="84" t="str">
        <f>Inscrição!Q115</f>
        <v>Varejo</v>
      </c>
      <c r="C10" s="84">
        <f>Inscrição!F141</f>
        <v>25</v>
      </c>
      <c r="D10" s="84">
        <f>Inscrição!G141</f>
        <v>23</v>
      </c>
      <c r="E10" s="84">
        <f>Inscrição!H141</f>
        <v>2</v>
      </c>
      <c r="F10" s="84">
        <f>Inscrição!I141</f>
        <v>23</v>
      </c>
      <c r="G10" s="84">
        <f>Inscrição!J141</f>
        <v>0</v>
      </c>
      <c r="H10" s="84">
        <f>Inscrição!L141</f>
        <v>0</v>
      </c>
      <c r="I10" s="84">
        <f>'TURMA E'!H55</f>
        <v>0</v>
      </c>
      <c r="J10" s="85">
        <f>Inscrição!K141</f>
        <v>23</v>
      </c>
      <c r="K10" s="85">
        <f>COUNTIF(Inscrição!BG116:BG140,"SIM")</f>
        <v>23</v>
      </c>
      <c r="L10" s="85">
        <f>'TURMA E'!AK55</f>
        <v>8.1999999999999993</v>
      </c>
      <c r="M10" s="85">
        <f>'TURMA E'!AL55</f>
        <v>8.8800000000000008</v>
      </c>
      <c r="N10" s="85">
        <f>'TURMA E'!AM55</f>
        <v>8.08</v>
      </c>
      <c r="R10" s="85">
        <f>'TURMA E'!BH55</f>
        <v>0</v>
      </c>
      <c r="S10" s="85">
        <f>'TURMA E'!BI55</f>
        <v>0</v>
      </c>
      <c r="T10" s="85">
        <f>'TURMA E'!BJ55</f>
        <v>0</v>
      </c>
      <c r="U10" s="85">
        <f>'TURMA E'!BK55</f>
        <v>0</v>
      </c>
      <c r="V10" s="85">
        <f>'TURMA E'!BL55</f>
        <v>0</v>
      </c>
      <c r="W10" s="85">
        <f>'TURMA E'!BM55</f>
        <v>0</v>
      </c>
      <c r="X10" s="85">
        <f>'TURMA E'!BN55</f>
        <v>0</v>
      </c>
      <c r="Y10" s="85">
        <f>'TURMA E'!BO55</f>
        <v>0</v>
      </c>
      <c r="Z10" s="85">
        <f>'TURMA E'!BP55</f>
        <v>0</v>
      </c>
      <c r="AA10" s="85">
        <f>'TURMA E'!BQ55</f>
        <v>0</v>
      </c>
      <c r="AB10" s="85">
        <f>'TURMA E'!BR55</f>
        <v>0</v>
      </c>
      <c r="AC10" s="85">
        <f>'TURMA E'!BS55</f>
        <v>0</v>
      </c>
      <c r="AD10" s="85">
        <f>'TURMA E'!BT55</f>
        <v>0</v>
      </c>
      <c r="AE10" s="85">
        <f>'TURMA E'!BU55</f>
        <v>0</v>
      </c>
      <c r="AF10" s="85">
        <f>'TURMA E'!BV55</f>
        <v>0</v>
      </c>
      <c r="AG10" s="85">
        <f>'TURMA E'!BW55</f>
        <v>0</v>
      </c>
      <c r="AH10" s="85">
        <f>'TURMA E'!BX55</f>
        <v>0</v>
      </c>
      <c r="AI10" s="85">
        <f>'TURMA E'!BY55</f>
        <v>0</v>
      </c>
      <c r="AJ10" s="85">
        <f>'TURMA E'!BZ55</f>
        <v>0</v>
      </c>
      <c r="AK10" s="85">
        <f>'TURMA E'!CA55</f>
        <v>0</v>
      </c>
      <c r="AL10" s="85">
        <f>'TURMA E'!CB55</f>
        <v>0</v>
      </c>
      <c r="AM10" s="85">
        <f>'TURMA E'!CC55</f>
        <v>0</v>
      </c>
      <c r="AN10" s="85">
        <f>'TURMA E'!CD55</f>
        <v>0</v>
      </c>
      <c r="AO10" s="85">
        <f>'TURMA E'!CE55</f>
        <v>0</v>
      </c>
      <c r="AP10" s="85">
        <f>'TURMA E'!CF55</f>
        <v>0</v>
      </c>
      <c r="AQ10" s="85">
        <f>'TURMA E'!CG55</f>
        <v>0</v>
      </c>
      <c r="AR10" s="85">
        <f>'TURMA E'!CH55</f>
        <v>0</v>
      </c>
      <c r="AS10" s="85">
        <f>'TURMA E'!CI55</f>
        <v>0</v>
      </c>
      <c r="AT10" s="85">
        <f>'TURMA E'!CJ55</f>
        <v>0</v>
      </c>
      <c r="AU10" s="85">
        <f>'TURMA E'!CK55</f>
        <v>0</v>
      </c>
      <c r="AV10" s="85">
        <f>'TURMA E'!CL55</f>
        <v>0</v>
      </c>
      <c r="AW10" s="85">
        <f>'TURMA E'!CM55</f>
        <v>0</v>
      </c>
      <c r="AX10" s="85">
        <f>'TURMA E'!CN55</f>
        <v>0</v>
      </c>
      <c r="AY10" s="85">
        <f>'TURMA E'!CO55</f>
        <v>0</v>
      </c>
      <c r="AZ10" s="85">
        <f>'TURMA E'!CP55</f>
        <v>0</v>
      </c>
      <c r="BA10" s="85">
        <f>'TURMA E'!CQ55</f>
        <v>0</v>
      </c>
      <c r="BB10" s="85">
        <f>'TURMA E'!CR55</f>
        <v>0</v>
      </c>
      <c r="BC10" s="85">
        <f>'TURMA E'!CS55</f>
        <v>0</v>
      </c>
      <c r="BD10" s="85">
        <f>'TURMA E'!CT55</f>
        <v>0</v>
      </c>
      <c r="BE10" s="85">
        <f>'TURMA E'!CU55</f>
        <v>0</v>
      </c>
      <c r="BF10" s="85">
        <f>'TURMA E'!CV55</f>
        <v>0</v>
      </c>
      <c r="BG10" s="85">
        <f>'TURMA E'!CW55</f>
        <v>0</v>
      </c>
      <c r="BH10" s="85">
        <f>'TURMA E'!CX55</f>
        <v>0</v>
      </c>
      <c r="BI10" s="85">
        <f>'TURMA E'!CY55</f>
        <v>0</v>
      </c>
      <c r="BJ10" s="85">
        <f>'TURMA E'!CZ55</f>
        <v>0</v>
      </c>
      <c r="BK10" s="85">
        <f>'TURMA E'!DA55</f>
        <v>0</v>
      </c>
      <c r="BL10" s="85">
        <f>'TURMA E'!DB55</f>
        <v>0</v>
      </c>
      <c r="BM10" s="85">
        <f>'TURMA E'!DC55</f>
        <v>0</v>
      </c>
      <c r="BN10" s="85">
        <f>'TURMA E'!DD55</f>
        <v>0</v>
      </c>
      <c r="BO10" s="85">
        <f>'TURMA E'!DE55</f>
        <v>0</v>
      </c>
      <c r="BP10" s="85">
        <f>'TURMA E'!DF55</f>
        <v>0</v>
      </c>
      <c r="BQ10" s="85">
        <f>'TURMA E'!DG55</f>
        <v>0</v>
      </c>
      <c r="BR10" s="85">
        <f>'TURMA E'!DH55</f>
        <v>0</v>
      </c>
      <c r="BS10" s="85">
        <f>'TURMA E'!DI55</f>
        <v>0</v>
      </c>
      <c r="BT10" s="85">
        <f>'TURMA E'!DJ55</f>
        <v>0</v>
      </c>
      <c r="BU10" s="85">
        <f>'TURMA E'!DK55</f>
        <v>0</v>
      </c>
      <c r="BV10" s="85">
        <f>'TURMA E'!DL55</f>
        <v>0</v>
      </c>
      <c r="BW10" s="85">
        <f>'TURMA E'!DM55</f>
        <v>0</v>
      </c>
      <c r="BX10" s="85">
        <f>'TURMA E'!DN55</f>
        <v>0</v>
      </c>
      <c r="BY10" s="85">
        <f>'TURMA E'!DO55</f>
        <v>0</v>
      </c>
      <c r="BZ10" s="85">
        <f>'TURMA E'!DP55</f>
        <v>0</v>
      </c>
      <c r="CA10" s="85">
        <f>'TURMA E'!DQ55</f>
        <v>0</v>
      </c>
      <c r="CB10" s="85">
        <f>'TURMA E'!DR55</f>
        <v>0</v>
      </c>
      <c r="CC10" s="85">
        <f>'TURMA E'!DS55</f>
        <v>0</v>
      </c>
      <c r="CD10" s="85">
        <f>'TURMA E'!DT55</f>
        <v>0</v>
      </c>
      <c r="CE10" s="85">
        <f>'TURMA E'!DU55</f>
        <v>0</v>
      </c>
      <c r="CF10" s="85">
        <f>'TURMA E'!DV55</f>
        <v>0</v>
      </c>
      <c r="CG10" s="85">
        <f>'TURMA E'!DW55</f>
        <v>0</v>
      </c>
      <c r="CH10" s="85">
        <f>'TURMA E'!DX55</f>
        <v>0</v>
      </c>
      <c r="CI10" s="85">
        <f>'TURMA E'!DY55</f>
        <v>0</v>
      </c>
      <c r="CJ10" s="85">
        <f>'TURMA E'!DZ55</f>
        <v>0</v>
      </c>
      <c r="CK10" s="85">
        <f>'TURMA E'!EA55</f>
        <v>0</v>
      </c>
      <c r="CL10" s="85">
        <f>'TURMA E'!EB55</f>
        <v>0</v>
      </c>
      <c r="CM10" s="85">
        <f>'TURMA E'!EC55</f>
        <v>0</v>
      </c>
      <c r="CN10" s="85">
        <f>'TURMA E'!ED55</f>
        <v>0</v>
      </c>
      <c r="CO10" s="85">
        <f>'TURMA E'!EE55</f>
        <v>0</v>
      </c>
      <c r="CP10" s="85">
        <f>'TURMA E'!EF55</f>
        <v>0</v>
      </c>
      <c r="CQ10" s="85">
        <f>'TURMA E'!EG55</f>
        <v>0</v>
      </c>
      <c r="CR10" s="85">
        <f>'TURMA E'!EH55</f>
        <v>0</v>
      </c>
      <c r="CS10" s="85">
        <f>'TURMA E'!EI55</f>
        <v>0</v>
      </c>
      <c r="CT10" s="85">
        <f>'TURMA E'!EJ55</f>
        <v>0</v>
      </c>
      <c r="CU10" s="85">
        <f>'TURMA E'!EK55</f>
        <v>0</v>
      </c>
      <c r="CV10" s="85">
        <f>'TURMA E'!EL55</f>
        <v>0</v>
      </c>
      <c r="CW10" s="85">
        <f>'TURMA E'!EM55</f>
        <v>0</v>
      </c>
      <c r="CX10" s="85">
        <f>'TURMA E'!EN55</f>
        <v>0</v>
      </c>
      <c r="CY10" s="85">
        <f>'TURMA E'!EO55</f>
        <v>0</v>
      </c>
      <c r="CZ10" s="85">
        <f>'TURMA E'!EP55</f>
        <v>0</v>
      </c>
      <c r="DA10" s="85">
        <f>'TURMA E'!EQ55</f>
        <v>0</v>
      </c>
      <c r="DB10" s="85">
        <f>'TURMA E'!ER55</f>
        <v>0</v>
      </c>
      <c r="DC10" s="85">
        <f>'TURMA E'!ES55</f>
        <v>0</v>
      </c>
      <c r="DD10" s="85">
        <f>'TURMA E'!ET55</f>
        <v>0</v>
      </c>
      <c r="DE10" s="85">
        <f>'TURMA E'!EU55</f>
        <v>0</v>
      </c>
      <c r="DF10" s="85">
        <f>'TURMA E'!EV55</f>
        <v>0</v>
      </c>
      <c r="DG10" s="85">
        <f>'TURMA E'!EW55</f>
        <v>0</v>
      </c>
      <c r="DH10" s="85">
        <f>'TURMA E'!EX55</f>
        <v>0</v>
      </c>
      <c r="DI10" s="85">
        <f>'TURMA E'!EY55</f>
        <v>0</v>
      </c>
      <c r="DJ10" s="85">
        <f>'TURMA E'!EZ55</f>
        <v>0</v>
      </c>
      <c r="DK10" s="85">
        <f>'TURMA E'!FA55</f>
        <v>0</v>
      </c>
      <c r="DL10" s="85">
        <f>'TURMA E'!FB55</f>
        <v>0</v>
      </c>
      <c r="DM10" s="85">
        <f>'TURMA E'!FC55</f>
        <v>0</v>
      </c>
      <c r="DN10" s="85">
        <f>'TURMA E'!FD55</f>
        <v>0</v>
      </c>
      <c r="DO10" s="85">
        <f>'TURMA E'!FE55</f>
        <v>0</v>
      </c>
      <c r="DP10" s="85">
        <f>'TURMA E'!FF55</f>
        <v>0</v>
      </c>
      <c r="DQ10" s="85">
        <f>'TURMA E'!FG55</f>
        <v>0</v>
      </c>
      <c r="DR10" s="85">
        <f>'TURMA E'!FH55</f>
        <v>0</v>
      </c>
      <c r="DS10" s="85">
        <f>'TURMA E'!FI55</f>
        <v>0</v>
      </c>
      <c r="DT10" s="85">
        <f>'TURMA E'!FJ55</f>
        <v>0</v>
      </c>
      <c r="DU10" s="85">
        <f>'TURMA E'!FK55</f>
        <v>0</v>
      </c>
      <c r="DV10" s="85">
        <f>'TURMA E'!FL55</f>
        <v>0</v>
      </c>
      <c r="DW10" s="85">
        <f>'TURMA E'!FM55</f>
        <v>0</v>
      </c>
      <c r="DX10" s="85">
        <f>'TURMA E'!FN55</f>
        <v>0</v>
      </c>
      <c r="DY10" s="85">
        <f>'TURMA E'!FO55</f>
        <v>0</v>
      </c>
      <c r="DZ10" s="85">
        <f>'TURMA E'!FP55</f>
        <v>0</v>
      </c>
      <c r="EA10" s="85">
        <f>'TURMA E'!FQ55</f>
        <v>0</v>
      </c>
      <c r="EB10" s="85">
        <f>'TURMA E'!FR55</f>
        <v>0</v>
      </c>
      <c r="EC10" s="85">
        <f>'TURMA E'!FS55</f>
        <v>0</v>
      </c>
      <c r="ED10" s="85">
        <f>'TURMA E'!FT55</f>
        <v>0</v>
      </c>
      <c r="EE10" s="85">
        <f>'TURMA E'!FU55</f>
        <v>0</v>
      </c>
      <c r="EF10" s="85">
        <f>'TURMA E'!FV55</f>
        <v>0</v>
      </c>
      <c r="EG10" s="85">
        <f>'TURMA E'!FW55</f>
        <v>0</v>
      </c>
      <c r="EH10" s="85">
        <f>'TURMA E'!FX55</f>
        <v>0</v>
      </c>
      <c r="EI10" s="85">
        <f>'TURMA E'!FY55</f>
        <v>0</v>
      </c>
      <c r="EJ10" s="85">
        <f>'TURMA E'!FZ55</f>
        <v>0</v>
      </c>
      <c r="EK10" s="85">
        <f>'TURMA E'!GA55</f>
        <v>0</v>
      </c>
      <c r="EL10" s="85">
        <f>'TURMA E'!GB55</f>
        <v>0</v>
      </c>
      <c r="EM10" s="85">
        <f>'TURMA E'!GC55</f>
        <v>0</v>
      </c>
      <c r="EN10" s="85">
        <f>'TURMA E'!GD55</f>
        <v>0</v>
      </c>
      <c r="EO10" s="85">
        <f>'TURMA E'!GE55</f>
        <v>0</v>
      </c>
      <c r="EP10" s="85">
        <f>'TURMA E'!GF55</f>
        <v>0</v>
      </c>
      <c r="EQ10" s="85">
        <f>'TURMA E'!GG55</f>
        <v>0</v>
      </c>
      <c r="ER10" s="85">
        <f>'TURMA E'!GH55</f>
        <v>0</v>
      </c>
      <c r="ES10" s="85">
        <f>'TURMA E'!GI55</f>
        <v>0</v>
      </c>
      <c r="ET10" s="85">
        <f>'TURMA E'!GJ55</f>
        <v>0</v>
      </c>
      <c r="EU10" s="85">
        <f>'TURMA E'!GK55</f>
        <v>0</v>
      </c>
      <c r="EV10" s="85">
        <f>'TURMA E'!GL55</f>
        <v>0</v>
      </c>
      <c r="EW10" s="85">
        <f>'TURMA E'!GM55</f>
        <v>0</v>
      </c>
      <c r="EX10" s="85">
        <f>'TURMA E'!GN55</f>
        <v>0</v>
      </c>
      <c r="EY10" s="85">
        <f>'TURMA E'!GO55</f>
        <v>0</v>
      </c>
      <c r="EZ10" s="85">
        <f>'TURMA E'!GP55</f>
        <v>0</v>
      </c>
      <c r="FA10" s="85">
        <f>'TURMA E'!GQ55</f>
        <v>0</v>
      </c>
      <c r="FB10" s="85">
        <f>'TURMA E'!GR55</f>
        <v>0</v>
      </c>
      <c r="FC10" s="85">
        <f>'TURMA E'!GS55</f>
        <v>0</v>
      </c>
      <c r="FD10" s="85">
        <f>'TURMA E'!GT55</f>
        <v>0</v>
      </c>
      <c r="FE10" s="85">
        <f>'TURMA E'!GU55</f>
        <v>0</v>
      </c>
      <c r="FF10" s="85">
        <f>'TURMA E'!GV55</f>
        <v>0</v>
      </c>
      <c r="FG10" s="85">
        <f>'TURMA E'!GW55</f>
        <v>0</v>
      </c>
      <c r="FH10" s="85">
        <f>'TURMA E'!GX55</f>
        <v>0</v>
      </c>
      <c r="FI10" s="85">
        <f>'TURMA E'!GY55</f>
        <v>0</v>
      </c>
      <c r="FJ10" s="85">
        <f>'TURMA E'!GZ55</f>
        <v>0</v>
      </c>
      <c r="FK10" s="85">
        <f>'TURMA E'!HA55</f>
        <v>0</v>
      </c>
      <c r="FL10" s="85">
        <f>'TURMA E'!HB55</f>
        <v>0</v>
      </c>
      <c r="FM10" s="85">
        <f>'TURMA E'!HC55</f>
        <v>0</v>
      </c>
      <c r="FN10" s="85">
        <f>'TURMA E'!HD55</f>
        <v>0</v>
      </c>
      <c r="FO10" s="85">
        <f>'TURMA E'!HE55</f>
        <v>0</v>
      </c>
      <c r="FP10" s="85">
        <f>'TURMA E'!HF55</f>
        <v>0</v>
      </c>
      <c r="FQ10" s="85">
        <f>'TURMA E'!HG55</f>
        <v>0</v>
      </c>
      <c r="FR10" s="85">
        <f>'TURMA E'!HH55</f>
        <v>0</v>
      </c>
      <c r="FS10" s="85">
        <f>'TURMA E'!HI55</f>
        <v>0</v>
      </c>
      <c r="FT10" s="85">
        <f>'TURMA E'!HJ55</f>
        <v>0</v>
      </c>
      <c r="FU10" s="85">
        <f>'TURMA E'!HK55</f>
        <v>0</v>
      </c>
      <c r="FV10" s="85">
        <f>'TURMA E'!HL55</f>
        <v>0</v>
      </c>
      <c r="FW10" s="85">
        <f>'TURMA E'!HM55</f>
        <v>0</v>
      </c>
      <c r="FX10" s="85">
        <f>'TURMA E'!HN55</f>
        <v>0</v>
      </c>
      <c r="FY10" s="85">
        <f>'TURMA E'!HO55</f>
        <v>0</v>
      </c>
      <c r="FZ10" s="85">
        <f>'TURMA E'!HP55</f>
        <v>0</v>
      </c>
      <c r="GA10" s="85">
        <f>'TURMA E'!HQ55</f>
        <v>0</v>
      </c>
      <c r="GB10" s="85">
        <f>'TURMA E'!HR55</f>
        <v>0</v>
      </c>
      <c r="GC10" s="85">
        <f>'TURMA E'!HS55</f>
        <v>0</v>
      </c>
      <c r="GD10" s="85">
        <f>'TURMA E'!HT55</f>
        <v>0</v>
      </c>
      <c r="GE10" s="85">
        <f>'TURMA E'!HU55</f>
        <v>0</v>
      </c>
      <c r="GF10" s="85">
        <f>'TURMA E'!HV55</f>
        <v>0</v>
      </c>
      <c r="GG10" s="85">
        <f>'TURMA E'!HW55</f>
        <v>0</v>
      </c>
      <c r="GH10" s="85">
        <f>'TURMA E'!HX55</f>
        <v>0</v>
      </c>
      <c r="GI10" s="85">
        <f>'TURMA E'!HY55</f>
        <v>0</v>
      </c>
      <c r="GJ10" s="85">
        <f>'TURMA E'!HZ55</f>
        <v>0</v>
      </c>
      <c r="GK10" s="85">
        <f>'TURMA E'!IA55</f>
        <v>0</v>
      </c>
      <c r="GL10" s="85">
        <f>'TURMA E'!IB55</f>
        <v>0</v>
      </c>
      <c r="GM10" s="85">
        <f>'TURMA E'!IC55</f>
        <v>0</v>
      </c>
      <c r="GN10" s="85">
        <f>'TURMA E'!ID55</f>
        <v>0</v>
      </c>
      <c r="GO10" s="85">
        <f>'TURMA E'!IE55</f>
        <v>0</v>
      </c>
      <c r="GP10" s="85">
        <f>'TURMA E'!IF55</f>
        <v>0</v>
      </c>
      <c r="GQ10" s="85">
        <f>'TURMA E'!IG55</f>
        <v>0</v>
      </c>
      <c r="GR10" s="85">
        <f>'TURMA E'!IH55</f>
        <v>0</v>
      </c>
      <c r="GS10" s="85">
        <f>'TURMA E'!II55</f>
        <v>0</v>
      </c>
      <c r="GT10" s="85">
        <f>'TURMA E'!IJ55</f>
        <v>0</v>
      </c>
      <c r="GU10" s="85">
        <f>'TURMA E'!IK55</f>
        <v>0</v>
      </c>
      <c r="GV10" s="85">
        <f>'TURMA E'!IL55</f>
        <v>0</v>
      </c>
      <c r="GW10" s="85">
        <f>'TURMA E'!IM55</f>
        <v>0</v>
      </c>
      <c r="GX10" s="85">
        <f>'TURMA E'!IN55</f>
        <v>0</v>
      </c>
      <c r="GY10" s="85">
        <f>'TURMA E'!IO55</f>
        <v>0</v>
      </c>
      <c r="GZ10" s="85">
        <f>'TURMA E'!IP55</f>
        <v>0</v>
      </c>
      <c r="HA10" s="85">
        <f>'TURMA E'!IQ55</f>
        <v>0</v>
      </c>
      <c r="HB10" s="85">
        <f>'TURMA E'!IR55</f>
        <v>0</v>
      </c>
      <c r="HC10" s="85">
        <f>'TURMA E'!IS55</f>
        <v>0</v>
      </c>
      <c r="HD10" s="85">
        <f>'TURMA E'!IT55</f>
        <v>0</v>
      </c>
      <c r="HE10" s="85">
        <f>'TURMA E'!IU55</f>
        <v>0</v>
      </c>
      <c r="HF10" s="85">
        <f>'TURMA E'!IV55</f>
        <v>0</v>
      </c>
      <c r="HG10" s="85">
        <f>'TURMA E'!IW55</f>
        <v>0</v>
      </c>
      <c r="HH10" s="85">
        <f>'TURMA E'!IX55</f>
        <v>0</v>
      </c>
      <c r="HI10" s="85">
        <f>'TURMA E'!IY55</f>
        <v>0</v>
      </c>
      <c r="HJ10" s="85">
        <f>'TURMA E'!IZ55</f>
        <v>0</v>
      </c>
      <c r="HK10" s="85">
        <f>'TURMA E'!JA55</f>
        <v>0</v>
      </c>
      <c r="HL10" s="85">
        <f>'TURMA E'!JB55</f>
        <v>0</v>
      </c>
      <c r="HM10" s="85">
        <f>'TURMA E'!JC55</f>
        <v>0</v>
      </c>
      <c r="HN10" s="85">
        <f>'TURMA E'!JD55</f>
        <v>0</v>
      </c>
      <c r="HO10" s="85">
        <f>'TURMA E'!JE55</f>
        <v>0</v>
      </c>
      <c r="HP10" s="85">
        <f>'TURMA E'!JF55</f>
        <v>0</v>
      </c>
      <c r="HQ10" s="85">
        <f>'TURMA E'!JG55</f>
        <v>0</v>
      </c>
      <c r="HR10" s="85">
        <f>'TURMA E'!JH55</f>
        <v>0</v>
      </c>
      <c r="HS10" s="85">
        <f>'TURMA E'!JI55</f>
        <v>0</v>
      </c>
      <c r="HT10" s="85">
        <f>'TURMA E'!JJ55</f>
        <v>0</v>
      </c>
      <c r="HU10" s="85">
        <f>'TURMA E'!JK55</f>
        <v>0</v>
      </c>
      <c r="HV10" s="85">
        <f>'TURMA E'!JL55</f>
        <v>0</v>
      </c>
      <c r="HW10" s="85">
        <f>'TURMA E'!JM55</f>
        <v>0</v>
      </c>
      <c r="HX10" s="85">
        <f>'TURMA E'!JN55</f>
        <v>0</v>
      </c>
      <c r="HY10" s="85">
        <f>'TURMA E'!JO55</f>
        <v>0</v>
      </c>
      <c r="HZ10" s="85">
        <f>'TURMA E'!JP55</f>
        <v>0</v>
      </c>
      <c r="IA10" s="85">
        <f>'TURMA E'!JQ55</f>
        <v>0</v>
      </c>
      <c r="IB10" s="85">
        <f>'TURMA E'!JR55</f>
        <v>0</v>
      </c>
      <c r="IC10" s="85">
        <f>'TURMA E'!JS55</f>
        <v>0</v>
      </c>
      <c r="ID10" s="85">
        <f>'TURMA E'!JT55</f>
        <v>0</v>
      </c>
      <c r="IE10" s="85">
        <f>'TURMA E'!JU55</f>
        <v>0</v>
      </c>
      <c r="IF10" s="85">
        <f>'TURMA E'!JV55</f>
        <v>0</v>
      </c>
      <c r="IG10" s="85">
        <f>'TURMA E'!JW55</f>
        <v>0</v>
      </c>
      <c r="IH10" s="85">
        <f>'TURMA E'!JX55</f>
        <v>0</v>
      </c>
      <c r="II10" s="85">
        <f>'TURMA E'!JY55</f>
        <v>0</v>
      </c>
      <c r="IJ10" s="85">
        <f>'TURMA E'!JZ55</f>
        <v>0</v>
      </c>
      <c r="IK10" s="85">
        <f>'TURMA E'!KA55</f>
        <v>0</v>
      </c>
      <c r="IL10" s="85">
        <f>'TURMA E'!KB55</f>
        <v>0</v>
      </c>
      <c r="IM10" s="85">
        <f>'TURMA E'!KC55</f>
        <v>0</v>
      </c>
      <c r="IN10" s="85">
        <f>'TURMA E'!KD55</f>
        <v>0</v>
      </c>
      <c r="IO10" s="85">
        <f>'TURMA E'!KE55</f>
        <v>0</v>
      </c>
      <c r="IP10" s="85">
        <f>'TURMA E'!KF55</f>
        <v>0</v>
      </c>
      <c r="IQ10" s="85">
        <f>'TURMA E'!KG55</f>
        <v>0</v>
      </c>
      <c r="IR10" s="85">
        <f>'TURMA E'!KH55</f>
        <v>0</v>
      </c>
      <c r="IS10" s="85">
        <f>'TURMA E'!KI55</f>
        <v>0</v>
      </c>
      <c r="IT10" s="85">
        <f>'TURMA E'!KJ55</f>
        <v>0</v>
      </c>
      <c r="IU10" s="85">
        <f>'TURMA E'!KK55</f>
        <v>0</v>
      </c>
      <c r="IV10" s="85">
        <f>'TURMA E'!KL55</f>
        <v>0</v>
      </c>
      <c r="IW10" s="85">
        <f>'TURMA E'!KM55</f>
        <v>0</v>
      </c>
      <c r="IX10" s="85">
        <f>'TURMA E'!KN55</f>
        <v>0</v>
      </c>
      <c r="IY10" s="85">
        <f>'TURMA E'!KO55</f>
        <v>0</v>
      </c>
      <c r="IZ10" s="85">
        <f>'TURMA E'!KP55</f>
        <v>0</v>
      </c>
      <c r="JA10" s="85">
        <f>'TURMA E'!KQ55</f>
        <v>0</v>
      </c>
      <c r="JB10" s="85">
        <f>'TURMA E'!KR55</f>
        <v>0</v>
      </c>
      <c r="JC10" s="85">
        <f>'TURMA E'!KS55</f>
        <v>0</v>
      </c>
      <c r="JD10" s="85">
        <f>'TURMA E'!KT55</f>
        <v>0</v>
      </c>
      <c r="JE10" s="85">
        <f>'TURMA E'!KU55</f>
        <v>0</v>
      </c>
      <c r="JF10" s="85">
        <f>'TURMA E'!KV55</f>
        <v>0</v>
      </c>
      <c r="JG10" s="85">
        <f>'TURMA E'!KW55</f>
        <v>0</v>
      </c>
      <c r="JH10" s="85">
        <f>'TURMA E'!KX55</f>
        <v>0</v>
      </c>
      <c r="JI10" s="85">
        <f>'TURMA E'!KY55</f>
        <v>0</v>
      </c>
      <c r="JJ10" s="85">
        <f>'TURMA E'!KZ55</f>
        <v>0</v>
      </c>
      <c r="JK10" s="85">
        <f>'TURMA E'!LA55</f>
        <v>0</v>
      </c>
      <c r="JL10" s="85">
        <f>'TURMA E'!LB55</f>
        <v>0</v>
      </c>
      <c r="JM10" s="85">
        <f>'TURMA E'!LC55</f>
        <v>0</v>
      </c>
      <c r="JN10" s="85">
        <f>'TURMA E'!LD55</f>
        <v>0</v>
      </c>
      <c r="JO10" s="85">
        <f>'TURMA E'!LE55</f>
        <v>0</v>
      </c>
      <c r="JP10" s="85">
        <f>'TURMA E'!LF55</f>
        <v>0</v>
      </c>
      <c r="JQ10" s="85">
        <f>'TURMA E'!LG55</f>
        <v>0</v>
      </c>
      <c r="JR10" s="85">
        <f>'TURMA E'!LH55</f>
        <v>0</v>
      </c>
      <c r="JS10" s="85">
        <f>'TURMA E'!LI55</f>
        <v>0</v>
      </c>
      <c r="JT10" s="85">
        <f>'TURMA E'!LJ55</f>
        <v>0</v>
      </c>
      <c r="JU10" s="85">
        <f>'TURMA E'!LK55</f>
        <v>0</v>
      </c>
      <c r="JV10" s="85">
        <f>'TURMA E'!LL55</f>
        <v>0</v>
      </c>
      <c r="JW10" s="85">
        <f>'TURMA E'!LM55</f>
        <v>0</v>
      </c>
      <c r="JX10" s="85">
        <f>'TURMA E'!LN55</f>
        <v>0</v>
      </c>
      <c r="JY10" s="85">
        <f>'TURMA E'!LO55</f>
        <v>0</v>
      </c>
      <c r="JZ10" s="85">
        <f>'TURMA E'!LP55</f>
        <v>0</v>
      </c>
      <c r="KA10" s="85">
        <f>'TURMA E'!LQ55</f>
        <v>0</v>
      </c>
      <c r="KB10" s="85">
        <f>'TURMA E'!LR55</f>
        <v>0</v>
      </c>
      <c r="KC10" s="85">
        <f>'TURMA E'!LS55</f>
        <v>0</v>
      </c>
      <c r="KD10" s="85">
        <f>'TURMA E'!LT55</f>
        <v>0</v>
      </c>
      <c r="KE10" s="85">
        <f>'TURMA E'!LU55</f>
        <v>0</v>
      </c>
      <c r="KF10" s="85">
        <f>'TURMA E'!LV55</f>
        <v>0</v>
      </c>
      <c r="KG10" s="85">
        <f>'TURMA E'!LW55</f>
        <v>0</v>
      </c>
      <c r="KH10" s="85">
        <f>'TURMA E'!LX55</f>
        <v>0</v>
      </c>
      <c r="KI10" s="85">
        <f>'TURMA E'!LY55</f>
        <v>0</v>
      </c>
      <c r="KJ10" s="85">
        <f>'TURMA E'!LZ55</f>
        <v>0</v>
      </c>
      <c r="KK10" s="85">
        <f>'TURMA E'!MA55</f>
        <v>0</v>
      </c>
      <c r="KL10" s="85">
        <f>'TURMA E'!MB55</f>
        <v>0</v>
      </c>
      <c r="KM10" s="85">
        <f>'TURMA E'!MC55</f>
        <v>0</v>
      </c>
      <c r="KN10" s="85">
        <f>'TURMA E'!MD55</f>
        <v>0</v>
      </c>
      <c r="KO10" s="85">
        <f>'TURMA E'!ME55</f>
        <v>0</v>
      </c>
      <c r="KP10" s="85">
        <f>'TURMA E'!MF55</f>
        <v>0</v>
      </c>
      <c r="KQ10" s="85">
        <f>'TURMA E'!MG55</f>
        <v>0</v>
      </c>
      <c r="KR10" s="85">
        <f>'TURMA E'!MH55</f>
        <v>0</v>
      </c>
      <c r="KS10" s="85">
        <f>'TURMA E'!MI55</f>
        <v>0</v>
      </c>
      <c r="KT10" s="85">
        <f>'TURMA E'!MJ55</f>
        <v>0</v>
      </c>
      <c r="KU10" s="85">
        <f>'TURMA E'!MK55</f>
        <v>0</v>
      </c>
      <c r="KV10" s="85">
        <f>'TURMA E'!ML55</f>
        <v>0</v>
      </c>
      <c r="KW10" s="85">
        <f>'TURMA E'!MM55</f>
        <v>0</v>
      </c>
      <c r="KX10" s="85">
        <f>'TURMA E'!MN55</f>
        <v>0</v>
      </c>
      <c r="KY10" s="85">
        <f>'TURMA E'!MO55</f>
        <v>0</v>
      </c>
      <c r="KZ10" s="85">
        <f>'TURMA E'!MP55</f>
        <v>0</v>
      </c>
      <c r="LA10" s="85">
        <f>'TURMA E'!MQ55</f>
        <v>0</v>
      </c>
      <c r="LB10" s="85">
        <f>'TURMA E'!MR55</f>
        <v>0</v>
      </c>
      <c r="LC10" s="85">
        <f>'TURMA E'!MS55</f>
        <v>0</v>
      </c>
      <c r="LD10" s="85">
        <f>'TURMA E'!MT55</f>
        <v>0</v>
      </c>
      <c r="LE10" s="85">
        <f>'TURMA E'!MU55</f>
        <v>0</v>
      </c>
      <c r="LF10" s="85">
        <f>'TURMA E'!MV55</f>
        <v>0</v>
      </c>
      <c r="LG10" s="85">
        <f>'TURMA E'!MW55</f>
        <v>0</v>
      </c>
      <c r="LH10" s="85">
        <f>'TURMA E'!MX55</f>
        <v>0</v>
      </c>
      <c r="LI10" s="85">
        <f>'TURMA E'!MY55</f>
        <v>0</v>
      </c>
      <c r="LJ10" s="85">
        <f>'TURMA E'!MZ55</f>
        <v>0</v>
      </c>
      <c r="LK10" s="85">
        <f>'TURMA E'!NA55</f>
        <v>0</v>
      </c>
      <c r="LL10" s="85">
        <f>'TURMA E'!NB55</f>
        <v>0</v>
      </c>
      <c r="LM10" s="85">
        <f>'TURMA E'!NC55</f>
        <v>0</v>
      </c>
      <c r="LN10" s="85">
        <f>'TURMA E'!ND55</f>
        <v>0</v>
      </c>
      <c r="LO10" s="85">
        <f>'TURMA E'!NE55</f>
        <v>0</v>
      </c>
      <c r="LP10" s="85">
        <f>'TURMA E'!NF55</f>
        <v>0</v>
      </c>
      <c r="LQ10" s="85">
        <f>'TURMA E'!NG55</f>
        <v>0</v>
      </c>
      <c r="LR10" s="85">
        <f>'TURMA E'!NH55</f>
        <v>0</v>
      </c>
      <c r="LS10" s="85">
        <f>'TURMA E'!NI55</f>
        <v>0</v>
      </c>
      <c r="LT10" s="85">
        <f>'TURMA E'!NJ55</f>
        <v>0</v>
      </c>
      <c r="LU10" s="85">
        <f>'TURMA E'!NK55</f>
        <v>0</v>
      </c>
      <c r="LV10" s="85">
        <f>'TURMA E'!NL55</f>
        <v>0</v>
      </c>
      <c r="LW10" s="85">
        <f>'TURMA E'!NM55</f>
        <v>0</v>
      </c>
      <c r="LX10" s="85">
        <f>'TURMA E'!NN55</f>
        <v>0</v>
      </c>
      <c r="LY10" s="85">
        <f>'TURMA E'!NO55</f>
        <v>0</v>
      </c>
      <c r="LZ10" s="85">
        <f>'TURMA E'!NP55</f>
        <v>0</v>
      </c>
      <c r="MA10" s="85">
        <f>'TURMA E'!NQ55</f>
        <v>0</v>
      </c>
      <c r="MB10" s="85">
        <f>'TURMA E'!NR55</f>
        <v>0</v>
      </c>
      <c r="MC10" s="85">
        <f>'TURMA E'!NS55</f>
        <v>0</v>
      </c>
      <c r="MD10" s="85">
        <f>'TURMA E'!NT55</f>
        <v>0</v>
      </c>
      <c r="ME10" s="85">
        <f>'TURMA E'!NU55</f>
        <v>0</v>
      </c>
      <c r="MF10" s="85">
        <f>'TURMA E'!NV55</f>
        <v>0</v>
      </c>
      <c r="MG10" s="85">
        <f>'TURMA E'!NW55</f>
        <v>0</v>
      </c>
      <c r="MH10" s="85">
        <f>'TURMA E'!NX55</f>
        <v>0</v>
      </c>
      <c r="MI10" s="85">
        <f>'TURMA E'!NY55</f>
        <v>0</v>
      </c>
      <c r="MJ10" s="85">
        <f>'TURMA E'!NZ55</f>
        <v>0</v>
      </c>
      <c r="MK10" s="85">
        <f>'TURMA E'!OA55</f>
        <v>0</v>
      </c>
      <c r="ML10" s="85">
        <f>'TURMA E'!OB55</f>
        <v>0</v>
      </c>
      <c r="MM10" s="85">
        <f>'TURMA E'!OC55</f>
        <v>0</v>
      </c>
      <c r="MN10" s="85">
        <f>'TURMA E'!OD55</f>
        <v>0</v>
      </c>
      <c r="MO10" s="85">
        <f>'TURMA E'!OE55</f>
        <v>0</v>
      </c>
      <c r="MP10" s="85">
        <f>'TURMA E'!OF55</f>
        <v>0</v>
      </c>
      <c r="MQ10" s="85">
        <f>'TURMA E'!OG55</f>
        <v>0</v>
      </c>
      <c r="MR10" s="85">
        <f>'TURMA E'!OH55</f>
        <v>0</v>
      </c>
      <c r="MS10" s="85">
        <f>'TURMA E'!OI55</f>
        <v>0</v>
      </c>
      <c r="MT10" s="85">
        <f>'TURMA E'!OJ55</f>
        <v>0</v>
      </c>
      <c r="MU10" s="85">
        <f>'TURMA E'!OK55</f>
        <v>0</v>
      </c>
      <c r="MV10" s="85">
        <f>'TURMA E'!OL55</f>
        <v>0</v>
      </c>
      <c r="MW10" s="85">
        <f>'TURMA E'!OM55</f>
        <v>0</v>
      </c>
      <c r="MX10" s="85">
        <f>'TURMA E'!ON55</f>
        <v>0</v>
      </c>
      <c r="MY10" s="85">
        <f>'TURMA E'!OO55</f>
        <v>0</v>
      </c>
      <c r="MZ10" s="85">
        <f>'TURMA E'!OP55</f>
        <v>0</v>
      </c>
      <c r="NA10" s="85">
        <f>'TURMA E'!OQ55</f>
        <v>0</v>
      </c>
      <c r="NB10" s="85">
        <f>'TURMA E'!OR55</f>
        <v>0</v>
      </c>
      <c r="NC10" s="85">
        <f>'TURMA E'!OS55</f>
        <v>0</v>
      </c>
      <c r="ND10" s="85">
        <f>'TURMA E'!OT55</f>
        <v>0</v>
      </c>
      <c r="NE10" s="85">
        <f>'TURMA E'!OU55</f>
        <v>0</v>
      </c>
      <c r="NF10" s="85">
        <f>'TURMA E'!OV55</f>
        <v>0</v>
      </c>
      <c r="NG10" s="85">
        <f>'TURMA E'!OW55</f>
        <v>0</v>
      </c>
      <c r="NH10" s="85">
        <f>'TURMA E'!OX55</f>
        <v>0</v>
      </c>
      <c r="NI10" s="85">
        <f>'TURMA E'!OY55</f>
        <v>0</v>
      </c>
      <c r="NJ10" s="85">
        <f>'TURMA E'!OZ55</f>
        <v>0</v>
      </c>
      <c r="NK10" s="85">
        <f>'TURMA E'!PA55</f>
        <v>0</v>
      </c>
      <c r="NL10" s="85">
        <f>'TURMA E'!PB55</f>
        <v>0</v>
      </c>
      <c r="NM10" s="85">
        <f>'TURMA E'!PC55</f>
        <v>0</v>
      </c>
      <c r="NN10" s="85">
        <f>'TURMA E'!PD55</f>
        <v>0</v>
      </c>
      <c r="NO10" s="85">
        <f>'TURMA E'!PE55</f>
        <v>0</v>
      </c>
      <c r="NP10" s="85">
        <f>'TURMA E'!PF55</f>
        <v>0</v>
      </c>
      <c r="NQ10" s="85">
        <f>'TURMA E'!PG55</f>
        <v>0</v>
      </c>
      <c r="NR10" s="85">
        <f>'TURMA E'!PH55</f>
        <v>0</v>
      </c>
      <c r="NS10" s="85">
        <f>'TURMA E'!PI55</f>
        <v>0</v>
      </c>
      <c r="NT10" s="85">
        <f>'TURMA E'!PJ55</f>
        <v>0</v>
      </c>
      <c r="NU10" s="85">
        <f>'TURMA E'!PK55</f>
        <v>0</v>
      </c>
      <c r="NV10" s="85">
        <f>'TURMA E'!PL55</f>
        <v>0</v>
      </c>
      <c r="NW10" s="85">
        <f>'TURMA E'!PM55</f>
        <v>0</v>
      </c>
      <c r="NX10" s="85">
        <f>'TURMA E'!PN55</f>
        <v>0</v>
      </c>
      <c r="NY10" s="85">
        <f>'TURMA E'!PO55</f>
        <v>0</v>
      </c>
      <c r="NZ10" s="85">
        <f>'TURMA E'!PP55</f>
        <v>0</v>
      </c>
      <c r="OA10" s="85">
        <f>'TURMA E'!PQ55</f>
        <v>0</v>
      </c>
      <c r="OB10" s="85">
        <f>'TURMA E'!PR55</f>
        <v>0</v>
      </c>
      <c r="OC10" s="85">
        <f>'TURMA E'!PS55</f>
        <v>0</v>
      </c>
      <c r="OD10" s="85">
        <f>'TURMA E'!PT55</f>
        <v>0</v>
      </c>
      <c r="OE10" s="85">
        <f>'TURMA E'!PU55</f>
        <v>0</v>
      </c>
      <c r="OF10" s="85">
        <f>'TURMA E'!PV55</f>
        <v>0</v>
      </c>
      <c r="OG10" s="85">
        <f>'TURMA E'!PW55</f>
        <v>0</v>
      </c>
      <c r="OH10" s="85">
        <f>'TURMA E'!PX55</f>
        <v>0</v>
      </c>
      <c r="OI10" s="85">
        <f>'TURMA E'!PY55</f>
        <v>0</v>
      </c>
      <c r="OJ10" s="85">
        <f>'TURMA E'!PZ55</f>
        <v>0</v>
      </c>
      <c r="OK10" s="85">
        <f>'TURMA E'!QA55</f>
        <v>0</v>
      </c>
      <c r="OL10" s="85">
        <f>'TURMA E'!QB55</f>
        <v>0</v>
      </c>
      <c r="OM10" s="85">
        <f>'TURMA E'!QC55</f>
        <v>0</v>
      </c>
      <c r="ON10" s="85">
        <f>'TURMA E'!QD55</f>
        <v>0</v>
      </c>
      <c r="OO10" s="85">
        <f>'TURMA E'!QE55</f>
        <v>0</v>
      </c>
      <c r="OP10" s="85">
        <f>'TURMA E'!QF55</f>
        <v>0</v>
      </c>
      <c r="OQ10" s="85">
        <f>'TURMA E'!QG55</f>
        <v>0</v>
      </c>
      <c r="OR10" s="85">
        <f>'TURMA E'!QH55</f>
        <v>0</v>
      </c>
      <c r="OS10" s="85">
        <f>'TURMA E'!QI55</f>
        <v>0</v>
      </c>
      <c r="OT10" s="85">
        <f>'TURMA E'!QJ55</f>
        <v>0</v>
      </c>
      <c r="OU10" s="85">
        <f>'TURMA E'!QK55</f>
        <v>0</v>
      </c>
      <c r="OV10" s="85">
        <f>'TURMA E'!QL55</f>
        <v>0</v>
      </c>
      <c r="OW10" s="85">
        <f>'TURMA E'!QM55</f>
        <v>0</v>
      </c>
      <c r="OX10" s="85">
        <f>'TURMA E'!QN55</f>
        <v>0</v>
      </c>
      <c r="OY10" s="85">
        <f>'TURMA E'!QO55</f>
        <v>0</v>
      </c>
      <c r="OZ10" s="85">
        <f>'TURMA E'!QP55</f>
        <v>0</v>
      </c>
      <c r="PA10" s="85">
        <f>'TURMA E'!QQ55</f>
        <v>0</v>
      </c>
      <c r="PB10" s="85">
        <f>'TURMA E'!QR55</f>
        <v>0</v>
      </c>
      <c r="PC10" s="85">
        <f>'TURMA E'!QS55</f>
        <v>0</v>
      </c>
      <c r="PD10" s="85">
        <f>'TURMA E'!QT55</f>
        <v>0</v>
      </c>
      <c r="PE10" s="85">
        <f>'TURMA E'!QU55</f>
        <v>0</v>
      </c>
      <c r="PF10" s="85">
        <f>'TURMA E'!QV55</f>
        <v>0</v>
      </c>
      <c r="PG10" s="85">
        <f>'TURMA E'!QW55</f>
        <v>0</v>
      </c>
      <c r="PH10" s="85">
        <f>'TURMA E'!QX55</f>
        <v>0</v>
      </c>
      <c r="PI10" s="85">
        <f>'TURMA E'!QY55</f>
        <v>0</v>
      </c>
      <c r="PJ10" s="85">
        <f>'TURMA E'!QZ55</f>
        <v>0</v>
      </c>
      <c r="PK10" s="85">
        <f>'TURMA E'!RA55</f>
        <v>0</v>
      </c>
      <c r="PL10" s="85">
        <f>'TURMA E'!RB55</f>
        <v>0</v>
      </c>
      <c r="PM10" s="85">
        <f>'TURMA E'!RC55</f>
        <v>0</v>
      </c>
      <c r="PN10" s="85">
        <f>'TURMA E'!RD55</f>
        <v>0</v>
      </c>
      <c r="PO10" s="85">
        <f>'TURMA E'!RE55</f>
        <v>0</v>
      </c>
      <c r="PP10" s="85">
        <f>'TURMA E'!RF55</f>
        <v>0</v>
      </c>
      <c r="PQ10" s="85">
        <f>'TURMA E'!RG55</f>
        <v>0</v>
      </c>
      <c r="PR10" s="85">
        <f>'TURMA E'!RH55</f>
        <v>0</v>
      </c>
      <c r="PS10" s="85">
        <f>'TURMA E'!RI55</f>
        <v>0</v>
      </c>
      <c r="PT10" s="85">
        <f>'TURMA E'!RJ55</f>
        <v>0</v>
      </c>
      <c r="PU10" s="85">
        <f>'TURMA E'!RK55</f>
        <v>0</v>
      </c>
      <c r="PV10" s="85">
        <f>'TURMA E'!RL55</f>
        <v>0</v>
      </c>
      <c r="PW10" s="85">
        <f>'TURMA E'!RM55</f>
        <v>0</v>
      </c>
      <c r="PX10" s="85">
        <f>'TURMA E'!RN55</f>
        <v>0</v>
      </c>
      <c r="PY10" s="85">
        <f>'TURMA E'!RO55</f>
        <v>0</v>
      </c>
      <c r="PZ10" s="85">
        <f>'TURMA E'!RP55</f>
        <v>0</v>
      </c>
      <c r="QA10" s="85">
        <f>'TURMA E'!RQ55</f>
        <v>0</v>
      </c>
      <c r="QB10" s="85">
        <f>'TURMA E'!RR55</f>
        <v>0</v>
      </c>
      <c r="QC10" s="85">
        <f>'TURMA E'!RS55</f>
        <v>0</v>
      </c>
      <c r="QD10" s="85">
        <f>'TURMA E'!RT55</f>
        <v>0</v>
      </c>
      <c r="QE10" s="85">
        <f>'TURMA E'!RU55</f>
        <v>0</v>
      </c>
      <c r="QF10" s="85">
        <f>'TURMA E'!RV55</f>
        <v>0</v>
      </c>
      <c r="QG10" s="85">
        <f>'TURMA E'!RW55</f>
        <v>0</v>
      </c>
      <c r="QH10" s="85">
        <f>'TURMA E'!RX55</f>
        <v>0</v>
      </c>
      <c r="QI10" s="85">
        <f>'TURMA E'!RY55</f>
        <v>0</v>
      </c>
      <c r="QJ10" s="85">
        <f>'TURMA E'!RZ55</f>
        <v>0</v>
      </c>
      <c r="QK10" s="85">
        <f>'TURMA E'!SA55</f>
        <v>0</v>
      </c>
      <c r="QL10" s="85">
        <f>'TURMA E'!SB55</f>
        <v>0</v>
      </c>
      <c r="QM10" s="85">
        <f>'TURMA E'!SC55</f>
        <v>0</v>
      </c>
      <c r="QN10" s="85">
        <f>'TURMA E'!SD55</f>
        <v>0</v>
      </c>
      <c r="QO10" s="85">
        <f>'TURMA E'!SE55</f>
        <v>0</v>
      </c>
      <c r="QP10" s="85">
        <f>'TURMA E'!SF55</f>
        <v>0</v>
      </c>
      <c r="QQ10" s="85">
        <f>'TURMA E'!SG55</f>
        <v>0</v>
      </c>
      <c r="QR10" s="85">
        <f>'TURMA E'!SH55</f>
        <v>0</v>
      </c>
      <c r="QS10" s="85">
        <f>'TURMA E'!SI55</f>
        <v>0</v>
      </c>
      <c r="QT10" s="85">
        <f>'TURMA E'!SJ55</f>
        <v>0</v>
      </c>
      <c r="QU10" s="85">
        <f>'TURMA E'!SK55</f>
        <v>0</v>
      </c>
      <c r="QV10" s="85">
        <f>'TURMA E'!SL55</f>
        <v>0</v>
      </c>
      <c r="QW10" s="85">
        <f>'TURMA E'!SM55</f>
        <v>0</v>
      </c>
      <c r="QX10" s="85">
        <f>'TURMA E'!SN55</f>
        <v>0</v>
      </c>
      <c r="QY10" s="85">
        <f>'TURMA E'!SO55</f>
        <v>0</v>
      </c>
      <c r="QZ10" s="85">
        <f>'TURMA E'!SP55</f>
        <v>0</v>
      </c>
      <c r="RA10" s="85">
        <f>'TURMA E'!SQ55</f>
        <v>0</v>
      </c>
      <c r="RB10" s="85">
        <f>'TURMA E'!SR55</f>
        <v>0</v>
      </c>
      <c r="RC10" s="85">
        <f>'TURMA E'!SS55</f>
        <v>0</v>
      </c>
      <c r="RD10" s="85">
        <f>'TURMA E'!ST55</f>
        <v>0</v>
      </c>
      <c r="RE10" s="85">
        <f>'TURMA E'!SU55</f>
        <v>0</v>
      </c>
      <c r="RF10" s="85">
        <f>'TURMA E'!SV55</f>
        <v>0</v>
      </c>
      <c r="RG10" s="85">
        <f>'TURMA E'!SW55</f>
        <v>0</v>
      </c>
      <c r="RH10" s="85">
        <f>'TURMA E'!SX55</f>
        <v>0</v>
      </c>
      <c r="RI10" s="85">
        <f>'TURMA E'!SY55</f>
        <v>0</v>
      </c>
      <c r="RJ10" s="85">
        <f>'TURMA E'!SZ55</f>
        <v>0</v>
      </c>
      <c r="RK10" s="85">
        <f>'TURMA E'!TA55</f>
        <v>0</v>
      </c>
      <c r="RL10" s="85">
        <f>'TURMA E'!TB55</f>
        <v>0</v>
      </c>
      <c r="RM10" s="85">
        <f>'TURMA E'!TC55</f>
        <v>0</v>
      </c>
      <c r="RN10" s="85">
        <f>'TURMA E'!TD55</f>
        <v>0</v>
      </c>
      <c r="RO10" s="85">
        <f>'TURMA E'!TE55</f>
        <v>0</v>
      </c>
      <c r="RP10" s="85">
        <f>'TURMA E'!TF55</f>
        <v>0</v>
      </c>
      <c r="RQ10" s="85">
        <f>'TURMA E'!TG55</f>
        <v>0</v>
      </c>
      <c r="RR10" s="85">
        <f>'TURMA E'!TH55</f>
        <v>0</v>
      </c>
      <c r="RS10" s="85">
        <f>'TURMA E'!TI55</f>
        <v>0</v>
      </c>
      <c r="RT10" s="85">
        <f>'TURMA E'!TJ55</f>
        <v>0</v>
      </c>
      <c r="RU10" s="85">
        <f>'TURMA E'!TK55</f>
        <v>0</v>
      </c>
      <c r="RV10" s="85">
        <f>'TURMA E'!TL55</f>
        <v>0</v>
      </c>
      <c r="RW10" s="85">
        <f>'TURMA E'!TM55</f>
        <v>0</v>
      </c>
      <c r="RX10" s="85">
        <f>'TURMA E'!TN55</f>
        <v>0</v>
      </c>
      <c r="RY10" s="85">
        <f>'TURMA E'!TO55</f>
        <v>0</v>
      </c>
      <c r="RZ10" s="85">
        <f>'TURMA E'!TP55</f>
        <v>0</v>
      </c>
      <c r="SA10" s="85">
        <f>'TURMA E'!TQ55</f>
        <v>0</v>
      </c>
      <c r="SB10" s="85">
        <f>'TURMA E'!TR55</f>
        <v>0</v>
      </c>
      <c r="SC10" s="85">
        <f>'TURMA E'!TS55</f>
        <v>0</v>
      </c>
      <c r="SD10" s="85">
        <f>'TURMA E'!TT55</f>
        <v>0</v>
      </c>
      <c r="SE10" s="85">
        <f>'TURMA E'!TU55</f>
        <v>0</v>
      </c>
      <c r="SF10" s="85">
        <f>'TURMA E'!TV55</f>
        <v>0</v>
      </c>
      <c r="SG10" s="85">
        <f>'TURMA E'!TW55</f>
        <v>0</v>
      </c>
      <c r="SH10" s="85">
        <f>'TURMA E'!TX55</f>
        <v>0</v>
      </c>
      <c r="SI10" s="85">
        <f>'TURMA E'!TY55</f>
        <v>0</v>
      </c>
      <c r="SJ10" s="85">
        <f>'TURMA E'!TZ55</f>
        <v>0</v>
      </c>
      <c r="SK10" s="85">
        <f>'TURMA E'!UA55</f>
        <v>0</v>
      </c>
      <c r="SL10" s="85">
        <f>'TURMA E'!UB55</f>
        <v>0</v>
      </c>
      <c r="SM10" s="85">
        <f>'TURMA E'!UC55</f>
        <v>0</v>
      </c>
      <c r="SN10" s="85">
        <f>'TURMA E'!UD55</f>
        <v>0</v>
      </c>
      <c r="SO10" s="85">
        <f>'TURMA E'!UE55</f>
        <v>0</v>
      </c>
      <c r="SP10" s="85">
        <f>'TURMA E'!UF55</f>
        <v>0</v>
      </c>
      <c r="SQ10" s="85">
        <f>'TURMA E'!UG55</f>
        <v>0</v>
      </c>
      <c r="SR10" s="85">
        <f>'TURMA E'!UH55</f>
        <v>0</v>
      </c>
      <c r="SS10" s="85">
        <f>'TURMA E'!UI55</f>
        <v>0</v>
      </c>
      <c r="ST10" s="85">
        <f>'TURMA E'!UJ55</f>
        <v>0</v>
      </c>
      <c r="SU10" s="85">
        <f>'TURMA E'!UK55</f>
        <v>0</v>
      </c>
      <c r="SV10" s="85">
        <f>'TURMA E'!UL55</f>
        <v>0</v>
      </c>
      <c r="SW10" s="85">
        <f>'TURMA E'!UM55</f>
        <v>0</v>
      </c>
      <c r="SX10" s="85">
        <f>'TURMA E'!UN55</f>
        <v>0</v>
      </c>
      <c r="SY10" s="85">
        <f>'TURMA E'!UO55</f>
        <v>0</v>
      </c>
      <c r="SZ10" s="85">
        <f>'TURMA E'!UP55</f>
        <v>0</v>
      </c>
      <c r="TA10" s="85">
        <f>'TURMA E'!UQ55</f>
        <v>0</v>
      </c>
      <c r="TB10" s="85">
        <f>'TURMA E'!UR55</f>
        <v>0</v>
      </c>
      <c r="TC10" s="85">
        <f>'TURMA E'!US55</f>
        <v>0</v>
      </c>
      <c r="TD10" s="85">
        <f>'TURMA E'!UT55</f>
        <v>0</v>
      </c>
      <c r="TE10" s="85">
        <f>'TURMA E'!UU55</f>
        <v>0</v>
      </c>
      <c r="TF10" s="85">
        <f>'TURMA E'!UV55</f>
        <v>0</v>
      </c>
      <c r="TG10" s="85">
        <f>'TURMA E'!UW55</f>
        <v>0</v>
      </c>
      <c r="TH10" s="85">
        <f>'TURMA E'!UX55</f>
        <v>0</v>
      </c>
      <c r="TI10" s="85">
        <f>'TURMA E'!UY55</f>
        <v>0</v>
      </c>
      <c r="TJ10" s="85">
        <f>'TURMA E'!UZ55</f>
        <v>0</v>
      </c>
      <c r="TK10" s="85">
        <f>'TURMA E'!VA55</f>
        <v>0</v>
      </c>
      <c r="TL10" s="85">
        <f>'TURMA E'!VB55</f>
        <v>0</v>
      </c>
      <c r="TM10" s="85">
        <f>'TURMA E'!VC55</f>
        <v>0</v>
      </c>
      <c r="TN10" s="85">
        <f>'TURMA E'!VD55</f>
        <v>0</v>
      </c>
      <c r="TO10" s="85">
        <f>'TURMA E'!VE55</f>
        <v>0</v>
      </c>
      <c r="TP10" s="85">
        <f>'TURMA E'!VF55</f>
        <v>0</v>
      </c>
      <c r="TQ10" s="85">
        <f>'TURMA E'!VG55</f>
        <v>0</v>
      </c>
      <c r="TR10" s="85">
        <f>'TURMA E'!VH55</f>
        <v>0</v>
      </c>
      <c r="TS10" s="85">
        <f>'TURMA E'!VI55</f>
        <v>0</v>
      </c>
      <c r="TT10" s="85">
        <f>'TURMA E'!VJ55</f>
        <v>0</v>
      </c>
      <c r="TU10" s="85">
        <f>'TURMA E'!VK55</f>
        <v>0</v>
      </c>
      <c r="TV10" s="85">
        <f>'TURMA E'!VL55</f>
        <v>0</v>
      </c>
      <c r="TW10" s="85">
        <f>'TURMA E'!VM55</f>
        <v>0</v>
      </c>
      <c r="TX10" s="85">
        <f>'TURMA E'!VN55</f>
        <v>0</v>
      </c>
      <c r="TY10" s="85">
        <f>'TURMA E'!VO55</f>
        <v>0</v>
      </c>
      <c r="TZ10" s="85">
        <f>'TURMA E'!VP55</f>
        <v>0</v>
      </c>
      <c r="UA10" s="85">
        <f>'TURMA E'!VQ55</f>
        <v>0</v>
      </c>
      <c r="UB10" s="85">
        <f>'TURMA E'!VR55</f>
        <v>0</v>
      </c>
      <c r="UC10" s="85">
        <f>'TURMA E'!VS55</f>
        <v>0</v>
      </c>
      <c r="UD10" s="85">
        <f>'TURMA E'!VT55</f>
        <v>0</v>
      </c>
      <c r="UE10" s="85">
        <f>'TURMA E'!VU55</f>
        <v>0</v>
      </c>
      <c r="UF10" s="85">
        <f>'TURMA E'!VV55</f>
        <v>0</v>
      </c>
      <c r="UG10" s="85">
        <f>'TURMA E'!VW55</f>
        <v>0</v>
      </c>
      <c r="UH10" s="85">
        <f>'TURMA E'!VX55</f>
        <v>0</v>
      </c>
      <c r="UI10" s="85">
        <f>'TURMA E'!VY55</f>
        <v>0</v>
      </c>
      <c r="UJ10" s="85">
        <f>'TURMA E'!VZ55</f>
        <v>0</v>
      </c>
      <c r="UK10" s="85">
        <f>'TURMA E'!WA55</f>
        <v>0</v>
      </c>
      <c r="UL10" s="85">
        <f>'TURMA E'!WB55</f>
        <v>0</v>
      </c>
      <c r="UM10" s="85">
        <f>'TURMA E'!WC55</f>
        <v>0</v>
      </c>
      <c r="UN10" s="85">
        <f>'TURMA E'!WD55</f>
        <v>0</v>
      </c>
      <c r="UO10" s="85">
        <f>'TURMA E'!WE55</f>
        <v>0</v>
      </c>
      <c r="UP10" s="85">
        <f>'TURMA E'!WF55</f>
        <v>0</v>
      </c>
      <c r="UQ10" s="85">
        <f>'TURMA E'!WG55</f>
        <v>0</v>
      </c>
      <c r="UR10" s="85">
        <f>'TURMA E'!WH55</f>
        <v>0</v>
      </c>
      <c r="US10" s="85">
        <f>'TURMA E'!WI55</f>
        <v>0</v>
      </c>
      <c r="UT10" s="85">
        <f>'TURMA E'!WJ55</f>
        <v>0</v>
      </c>
      <c r="UU10" s="85">
        <f>'TURMA E'!WK55</f>
        <v>0</v>
      </c>
      <c r="UV10" s="85">
        <f>'TURMA E'!WL55</f>
        <v>0</v>
      </c>
      <c r="UW10" s="85">
        <f>'TURMA E'!WM55</f>
        <v>0</v>
      </c>
      <c r="UX10" s="85">
        <f>'TURMA E'!WN55</f>
        <v>0</v>
      </c>
      <c r="UY10" s="85">
        <f>'TURMA E'!WO55</f>
        <v>0</v>
      </c>
      <c r="UZ10" s="85">
        <f>'TURMA E'!WP55</f>
        <v>0</v>
      </c>
      <c r="VA10" s="85">
        <f>'TURMA E'!WQ55</f>
        <v>0</v>
      </c>
      <c r="VB10" s="85">
        <f>'TURMA E'!WR55</f>
        <v>0</v>
      </c>
      <c r="VC10" s="85">
        <f>'TURMA E'!WS55</f>
        <v>0</v>
      </c>
      <c r="VD10" s="85">
        <f>'TURMA E'!WT55</f>
        <v>0</v>
      </c>
      <c r="VE10" s="85">
        <f>'TURMA E'!WU55</f>
        <v>0</v>
      </c>
      <c r="VF10" s="85">
        <f>'TURMA E'!WV55</f>
        <v>0</v>
      </c>
      <c r="VG10" s="85">
        <f>'TURMA E'!WW55</f>
        <v>0</v>
      </c>
      <c r="VH10" s="85">
        <f>'TURMA E'!WX55</f>
        <v>0</v>
      </c>
      <c r="VI10" s="85">
        <f>'TURMA E'!WY55</f>
        <v>0</v>
      </c>
      <c r="VJ10" s="85">
        <f>'TURMA E'!WZ55</f>
        <v>0</v>
      </c>
      <c r="VK10" s="85">
        <f>'TURMA E'!XA55</f>
        <v>0</v>
      </c>
      <c r="VL10" s="85">
        <f>'TURMA E'!XB55</f>
        <v>0</v>
      </c>
      <c r="VM10" s="85">
        <f>'TURMA E'!XC55</f>
        <v>0</v>
      </c>
      <c r="VN10" s="85">
        <f>'TURMA E'!XD55</f>
        <v>0</v>
      </c>
      <c r="VO10" s="85">
        <f>'TURMA E'!XE55</f>
        <v>0</v>
      </c>
      <c r="VP10" s="85">
        <f>'TURMA E'!XF55</f>
        <v>0</v>
      </c>
      <c r="VQ10" s="85">
        <f>'TURMA E'!XG55</f>
        <v>0</v>
      </c>
      <c r="VR10" s="85">
        <f>'TURMA E'!XH55</f>
        <v>0</v>
      </c>
      <c r="VS10" s="85">
        <f>'TURMA E'!XI55</f>
        <v>0</v>
      </c>
      <c r="VT10" s="85">
        <f>'TURMA E'!XJ55</f>
        <v>0</v>
      </c>
      <c r="VU10" s="85">
        <f>'TURMA E'!XK55</f>
        <v>0</v>
      </c>
      <c r="VV10" s="85">
        <f>'TURMA E'!XL55</f>
        <v>0</v>
      </c>
      <c r="VW10" s="85">
        <f>'TURMA E'!XM55</f>
        <v>0</v>
      </c>
      <c r="VX10" s="85">
        <f>'TURMA E'!XN55</f>
        <v>0</v>
      </c>
      <c r="VY10" s="85">
        <f>'TURMA E'!XO55</f>
        <v>0</v>
      </c>
      <c r="VZ10" s="85">
        <f>'TURMA E'!XP55</f>
        <v>0</v>
      </c>
      <c r="WA10" s="85">
        <f>'TURMA E'!XQ55</f>
        <v>0</v>
      </c>
      <c r="WB10" s="85">
        <f>'TURMA E'!XR55</f>
        <v>0</v>
      </c>
      <c r="WC10" s="85">
        <f>'TURMA E'!XS55</f>
        <v>0</v>
      </c>
      <c r="WD10" s="85">
        <f>'TURMA E'!XT55</f>
        <v>0</v>
      </c>
      <c r="WE10" s="85">
        <f>'TURMA E'!XU55</f>
        <v>0</v>
      </c>
      <c r="WF10" s="85">
        <f>'TURMA E'!XV55</f>
        <v>0</v>
      </c>
      <c r="WG10" s="85">
        <f>'TURMA E'!XW55</f>
        <v>0</v>
      </c>
      <c r="WH10" s="85">
        <f>'TURMA E'!XX55</f>
        <v>0</v>
      </c>
      <c r="WI10" s="85">
        <f>'TURMA E'!XY55</f>
        <v>0</v>
      </c>
      <c r="WJ10" s="85">
        <f>'TURMA E'!XZ55</f>
        <v>0</v>
      </c>
      <c r="WK10" s="85">
        <f>'TURMA E'!YA55</f>
        <v>0</v>
      </c>
      <c r="WL10" s="85">
        <f>'TURMA E'!YB55</f>
        <v>0</v>
      </c>
      <c r="WM10" s="85">
        <f>'TURMA E'!YC55</f>
        <v>0</v>
      </c>
      <c r="WN10" s="85">
        <f>'TURMA E'!YD55</f>
        <v>0</v>
      </c>
      <c r="WO10" s="85">
        <f>'TURMA E'!YE55</f>
        <v>0</v>
      </c>
      <c r="WP10" s="85">
        <f>'TURMA E'!YF55</f>
        <v>0</v>
      </c>
      <c r="WQ10" s="85">
        <f>'TURMA E'!YG55</f>
        <v>0</v>
      </c>
      <c r="WR10" s="85">
        <f>'TURMA E'!YH55</f>
        <v>0</v>
      </c>
      <c r="WS10" s="85">
        <f>'TURMA E'!YI55</f>
        <v>0</v>
      </c>
      <c r="WT10" s="85">
        <f>'TURMA E'!YJ55</f>
        <v>0</v>
      </c>
      <c r="WU10" s="85">
        <f>'TURMA E'!YK55</f>
        <v>0</v>
      </c>
      <c r="WV10" s="85">
        <f>'TURMA E'!YL55</f>
        <v>0</v>
      </c>
      <c r="WW10" s="85">
        <f>'TURMA E'!YM55</f>
        <v>0</v>
      </c>
      <c r="WX10" s="85">
        <f>'TURMA E'!YN55</f>
        <v>0</v>
      </c>
      <c r="WY10" s="85">
        <f>'TURMA E'!YO55</f>
        <v>0</v>
      </c>
      <c r="WZ10" s="85">
        <f>'TURMA E'!YP55</f>
        <v>0</v>
      </c>
      <c r="XA10" s="85">
        <f>'TURMA E'!YQ55</f>
        <v>0</v>
      </c>
      <c r="XB10" s="85">
        <f>'TURMA E'!YR55</f>
        <v>0</v>
      </c>
      <c r="XC10" s="85">
        <f>'TURMA E'!YS55</f>
        <v>0</v>
      </c>
      <c r="XD10" s="85">
        <f>'TURMA E'!YT55</f>
        <v>0</v>
      </c>
      <c r="XE10" s="85">
        <f>'TURMA E'!YU55</f>
        <v>0</v>
      </c>
      <c r="XF10" s="85">
        <f>'TURMA E'!YV55</f>
        <v>0</v>
      </c>
      <c r="XG10" s="85">
        <f>'TURMA E'!YW55</f>
        <v>0</v>
      </c>
      <c r="XH10" s="85">
        <f>'TURMA E'!YX55</f>
        <v>0</v>
      </c>
      <c r="XI10" s="85">
        <f>'TURMA E'!YY55</f>
        <v>0</v>
      </c>
      <c r="XJ10" s="85">
        <f>'TURMA E'!YZ55</f>
        <v>0</v>
      </c>
      <c r="XK10" s="85">
        <f>'TURMA E'!ZA55</f>
        <v>0</v>
      </c>
      <c r="XL10" s="85">
        <f>'TURMA E'!ZB55</f>
        <v>0</v>
      </c>
      <c r="XM10" s="85">
        <f>'TURMA E'!ZC55</f>
        <v>0</v>
      </c>
      <c r="XN10" s="85">
        <f>'TURMA E'!ZD55</f>
        <v>0</v>
      </c>
      <c r="XO10" s="85">
        <f>'TURMA E'!ZE55</f>
        <v>0</v>
      </c>
      <c r="XP10" s="85">
        <f>'TURMA E'!ZF55</f>
        <v>0</v>
      </c>
      <c r="XQ10" s="85">
        <f>'TURMA E'!ZG55</f>
        <v>0</v>
      </c>
      <c r="XR10" s="85">
        <f>'TURMA E'!ZH55</f>
        <v>0</v>
      </c>
      <c r="XS10" s="85">
        <f>'TURMA E'!ZI55</f>
        <v>0</v>
      </c>
      <c r="XT10" s="85">
        <f>'TURMA E'!ZJ55</f>
        <v>0</v>
      </c>
      <c r="XU10" s="85">
        <f>'TURMA E'!ZK55</f>
        <v>0</v>
      </c>
      <c r="XV10" s="85">
        <f>'TURMA E'!ZL55</f>
        <v>0</v>
      </c>
      <c r="XW10" s="85">
        <f>'TURMA E'!ZM55</f>
        <v>0</v>
      </c>
      <c r="XX10" s="85">
        <f>'TURMA E'!ZN55</f>
        <v>0</v>
      </c>
      <c r="XY10" s="85">
        <f>'TURMA E'!ZO55</f>
        <v>0</v>
      </c>
      <c r="XZ10" s="85">
        <f>'TURMA E'!ZP55</f>
        <v>0</v>
      </c>
      <c r="YA10" s="85">
        <f>'TURMA E'!ZQ55</f>
        <v>0</v>
      </c>
      <c r="YB10" s="85">
        <f>'TURMA E'!ZR55</f>
        <v>0</v>
      </c>
      <c r="YC10" s="85">
        <f>'TURMA E'!ZS55</f>
        <v>0</v>
      </c>
      <c r="YD10" s="85">
        <f>'TURMA E'!ZT55</f>
        <v>0</v>
      </c>
      <c r="YE10" s="85">
        <f>'TURMA E'!ZU55</f>
        <v>0</v>
      </c>
      <c r="YF10" s="85">
        <f>'TURMA E'!ZV55</f>
        <v>0</v>
      </c>
      <c r="YG10" s="85">
        <f>'TURMA E'!ZW55</f>
        <v>0</v>
      </c>
      <c r="YH10" s="85">
        <f>'TURMA E'!ZX55</f>
        <v>0</v>
      </c>
      <c r="YI10" s="85">
        <f>'TURMA E'!ZY55</f>
        <v>0</v>
      </c>
      <c r="YJ10" s="85">
        <f>'TURMA E'!ZZ55</f>
        <v>0</v>
      </c>
      <c r="YK10" s="85">
        <f>'TURMA E'!AAA55</f>
        <v>0</v>
      </c>
      <c r="YL10" s="85">
        <f>'TURMA E'!AAB55</f>
        <v>0</v>
      </c>
      <c r="YM10" s="85">
        <f>'TURMA E'!AAC55</f>
        <v>0</v>
      </c>
      <c r="YN10" s="85">
        <f>'TURMA E'!AAD55</f>
        <v>0</v>
      </c>
      <c r="YO10" s="85">
        <f>'TURMA E'!AAE55</f>
        <v>0</v>
      </c>
      <c r="YP10" s="85">
        <f>'TURMA E'!AAF55</f>
        <v>0</v>
      </c>
      <c r="YQ10" s="85">
        <f>'TURMA E'!AAG55</f>
        <v>0</v>
      </c>
      <c r="YR10" s="85">
        <f>'TURMA E'!AAH55</f>
        <v>0</v>
      </c>
      <c r="YS10" s="85">
        <f>'TURMA E'!AAI55</f>
        <v>0</v>
      </c>
      <c r="YT10" s="85">
        <f>'TURMA E'!AAJ55</f>
        <v>0</v>
      </c>
      <c r="YU10" s="85">
        <f>'TURMA E'!AAK55</f>
        <v>0</v>
      </c>
      <c r="YV10" s="85">
        <f>'TURMA E'!AAL55</f>
        <v>0</v>
      </c>
      <c r="YW10" s="85">
        <f>'TURMA E'!AAM55</f>
        <v>0</v>
      </c>
      <c r="YX10" s="85">
        <f>'TURMA E'!AAN55</f>
        <v>0</v>
      </c>
      <c r="YY10" s="85">
        <f>'TURMA E'!AAO55</f>
        <v>0</v>
      </c>
      <c r="YZ10" s="85">
        <f>'TURMA E'!AAP55</f>
        <v>0</v>
      </c>
      <c r="ZA10" s="85">
        <f>'TURMA E'!AAQ55</f>
        <v>0</v>
      </c>
      <c r="ZB10" s="85">
        <f>'TURMA E'!AAR55</f>
        <v>0</v>
      </c>
      <c r="ZC10" s="85">
        <f>'TURMA E'!AAS55</f>
        <v>0</v>
      </c>
      <c r="ZD10" s="85">
        <f>'TURMA E'!AAT55</f>
        <v>0</v>
      </c>
      <c r="ZE10" s="85">
        <f>'TURMA E'!AAU55</f>
        <v>0</v>
      </c>
      <c r="ZF10" s="85">
        <f>'TURMA E'!AAV55</f>
        <v>0</v>
      </c>
      <c r="ZG10" s="85">
        <f>'TURMA E'!AAW55</f>
        <v>0</v>
      </c>
      <c r="ZH10" s="85">
        <f>'TURMA E'!AAX55</f>
        <v>0</v>
      </c>
      <c r="ZI10" s="85">
        <f>'TURMA E'!AAY55</f>
        <v>0</v>
      </c>
      <c r="ZJ10" s="85">
        <f>'TURMA E'!AAZ55</f>
        <v>0</v>
      </c>
      <c r="ZK10" s="85">
        <f>'TURMA E'!ABA55</f>
        <v>0</v>
      </c>
      <c r="ZL10" s="85">
        <f>'TURMA E'!ABB55</f>
        <v>0</v>
      </c>
      <c r="ZM10" s="85">
        <f>'TURMA E'!ABC55</f>
        <v>0</v>
      </c>
      <c r="ZN10" s="85">
        <f>'TURMA E'!ABD55</f>
        <v>0</v>
      </c>
      <c r="ZO10" s="85">
        <f>'TURMA E'!ABE55</f>
        <v>0</v>
      </c>
      <c r="ZP10" s="85">
        <f>'TURMA E'!ABF55</f>
        <v>0</v>
      </c>
      <c r="ZQ10" s="85">
        <f>'TURMA E'!ABG55</f>
        <v>0</v>
      </c>
      <c r="ZR10" s="85">
        <f>'TURMA E'!ABH55</f>
        <v>0</v>
      </c>
      <c r="ZS10" s="85">
        <f>'TURMA E'!ABI55</f>
        <v>0</v>
      </c>
      <c r="ZT10" s="85">
        <f>'TURMA E'!ABJ55</f>
        <v>0</v>
      </c>
      <c r="ZU10" s="85">
        <f>'TURMA E'!ABK55</f>
        <v>0</v>
      </c>
      <c r="ZV10" s="85">
        <f>'TURMA E'!ABL55</f>
        <v>0</v>
      </c>
      <c r="ZW10" s="85">
        <f>'TURMA E'!ABM55</f>
        <v>0</v>
      </c>
      <c r="ZX10" s="85">
        <f>'TURMA E'!ABN55</f>
        <v>0</v>
      </c>
      <c r="ZY10" s="85">
        <f>'TURMA E'!ABO55</f>
        <v>0</v>
      </c>
      <c r="ZZ10" s="85">
        <f>'TURMA E'!ABP55</f>
        <v>0</v>
      </c>
      <c r="AAA10" s="85">
        <f>'TURMA E'!ABQ55</f>
        <v>0</v>
      </c>
      <c r="AAB10" s="85">
        <f>'TURMA E'!ABR55</f>
        <v>0</v>
      </c>
      <c r="AAC10" s="85">
        <f>'TURMA E'!ABS55</f>
        <v>0</v>
      </c>
      <c r="AAD10" s="85">
        <f>'TURMA E'!ABT55</f>
        <v>0</v>
      </c>
      <c r="AAE10" s="85">
        <f>'TURMA E'!ABU55</f>
        <v>0</v>
      </c>
      <c r="AAF10" s="85">
        <f>'TURMA E'!ABV55</f>
        <v>0</v>
      </c>
      <c r="AAG10" s="85">
        <f>'TURMA E'!ABW55</f>
        <v>0</v>
      </c>
      <c r="AAH10" s="85">
        <f>'TURMA E'!ABX55</f>
        <v>0</v>
      </c>
      <c r="AAI10" s="85">
        <f>'TURMA E'!ABY55</f>
        <v>0</v>
      </c>
      <c r="AAJ10" s="85">
        <f>'TURMA E'!ABZ55</f>
        <v>0</v>
      </c>
      <c r="AAK10" s="85">
        <f>'TURMA E'!ACA55</f>
        <v>0</v>
      </c>
      <c r="AAL10" s="85">
        <f>'TURMA E'!ACB55</f>
        <v>0</v>
      </c>
      <c r="AAM10" s="85">
        <f>'TURMA E'!ACC55</f>
        <v>0</v>
      </c>
      <c r="AAN10" s="85">
        <f>'TURMA E'!ACD55</f>
        <v>0</v>
      </c>
      <c r="AAO10" s="85">
        <f>'TURMA E'!ACE55</f>
        <v>0</v>
      </c>
      <c r="AAP10" s="85">
        <f>'TURMA E'!ACF55</f>
        <v>0</v>
      </c>
      <c r="AAQ10" s="85">
        <f>'TURMA E'!ACG55</f>
        <v>0</v>
      </c>
      <c r="AAR10" s="85">
        <f>'TURMA E'!ACH55</f>
        <v>0</v>
      </c>
      <c r="AAS10" s="85">
        <f>'TURMA E'!ACI55</f>
        <v>0</v>
      </c>
      <c r="AAT10" s="85">
        <f>'TURMA E'!ACJ55</f>
        <v>0</v>
      </c>
      <c r="AAU10" s="85">
        <f>'TURMA E'!ACK55</f>
        <v>0</v>
      </c>
      <c r="AAV10" s="85">
        <f>'TURMA E'!ACL55</f>
        <v>0</v>
      </c>
      <c r="AAW10" s="85">
        <f>'TURMA E'!ACM55</f>
        <v>0</v>
      </c>
      <c r="AAX10" s="85">
        <f>'TURMA E'!ACN55</f>
        <v>0</v>
      </c>
      <c r="AAY10" s="85">
        <f>'TURMA E'!ACO55</f>
        <v>0</v>
      </c>
      <c r="AAZ10" s="85">
        <f>'TURMA E'!ACP55</f>
        <v>0</v>
      </c>
      <c r="ABA10" s="85">
        <f>'TURMA E'!ACQ55</f>
        <v>0</v>
      </c>
      <c r="ABB10" s="85">
        <f>'TURMA E'!ACR55</f>
        <v>0</v>
      </c>
      <c r="ABC10" s="85">
        <f>'TURMA E'!ACS55</f>
        <v>0</v>
      </c>
      <c r="ABD10" s="85">
        <f>'TURMA E'!ACT55</f>
        <v>0</v>
      </c>
      <c r="ABE10" s="85">
        <f>'TURMA E'!ACU55</f>
        <v>0</v>
      </c>
      <c r="ABF10" s="85">
        <f>'TURMA E'!ACV55</f>
        <v>0</v>
      </c>
      <c r="ABG10" s="85">
        <f>'TURMA E'!ACW55</f>
        <v>0</v>
      </c>
      <c r="ABH10" s="85">
        <f>'TURMA E'!ACX55</f>
        <v>0</v>
      </c>
      <c r="ABI10" s="85">
        <f>'TURMA E'!ACY55</f>
        <v>0</v>
      </c>
      <c r="ABJ10" s="85">
        <f>'TURMA E'!ACZ55</f>
        <v>0</v>
      </c>
      <c r="ABK10" s="85">
        <f>'TURMA E'!ADA55</f>
        <v>0</v>
      </c>
      <c r="ABL10" s="85">
        <f>'TURMA E'!ADB55</f>
        <v>0</v>
      </c>
      <c r="ABM10" s="85">
        <f>'TURMA E'!ADC55</f>
        <v>0</v>
      </c>
      <c r="ABN10" s="85">
        <f>'TURMA E'!ADD55</f>
        <v>0</v>
      </c>
      <c r="ABO10" s="85">
        <f>'TURMA E'!ADE55</f>
        <v>0</v>
      </c>
      <c r="ABP10" s="85">
        <f>'TURMA E'!ADF55</f>
        <v>0</v>
      </c>
      <c r="ABQ10" s="85">
        <f>'TURMA E'!ADG55</f>
        <v>0</v>
      </c>
      <c r="ABR10" s="85">
        <f>'TURMA E'!ADH55</f>
        <v>0</v>
      </c>
      <c r="ABS10" s="85">
        <f>'TURMA E'!ADI55</f>
        <v>0</v>
      </c>
      <c r="ABT10" s="85">
        <f>'TURMA E'!ADJ55</f>
        <v>0</v>
      </c>
      <c r="ABU10" s="85">
        <f>'TURMA E'!ADK55</f>
        <v>0</v>
      </c>
      <c r="ABV10" s="85">
        <f>'TURMA E'!ADL55</f>
        <v>0</v>
      </c>
      <c r="ABW10" s="85">
        <f>'TURMA E'!ADM55</f>
        <v>0</v>
      </c>
      <c r="ABX10" s="85">
        <f>'TURMA E'!ADN55</f>
        <v>0</v>
      </c>
      <c r="ABY10" s="85">
        <f>'TURMA E'!ADO55</f>
        <v>0</v>
      </c>
      <c r="ABZ10" s="85">
        <f>'TURMA E'!ADP55</f>
        <v>0</v>
      </c>
      <c r="ACA10" s="85">
        <f>'TURMA E'!ADQ55</f>
        <v>0</v>
      </c>
      <c r="ACB10" s="85">
        <f>'TURMA E'!ADR55</f>
        <v>0</v>
      </c>
      <c r="ACC10" s="85">
        <f>'TURMA E'!ADS55</f>
        <v>0</v>
      </c>
      <c r="ACD10" s="85">
        <f>'TURMA E'!ADT55</f>
        <v>0</v>
      </c>
      <c r="ACE10" s="85">
        <f>'TURMA E'!ADU55</f>
        <v>0</v>
      </c>
      <c r="ACF10" s="85">
        <f>'TURMA E'!ADV55</f>
        <v>0</v>
      </c>
      <c r="ACG10" s="85">
        <f>'TURMA E'!ADW55</f>
        <v>0</v>
      </c>
      <c r="ACH10" s="85">
        <f>'TURMA E'!ADX55</f>
        <v>0</v>
      </c>
      <c r="ACI10" s="85">
        <f>'TURMA E'!ADY55</f>
        <v>0</v>
      </c>
      <c r="ACJ10" s="85">
        <f>'TURMA E'!ADZ55</f>
        <v>0</v>
      </c>
      <c r="ACK10" s="85">
        <f>'TURMA E'!AEA55</f>
        <v>0</v>
      </c>
      <c r="ACL10" s="85">
        <f>'TURMA E'!AEB55</f>
        <v>0</v>
      </c>
      <c r="ACM10" s="85">
        <f>'TURMA E'!AEC55</f>
        <v>0</v>
      </c>
      <c r="ACN10" s="85">
        <f>'TURMA E'!AED55</f>
        <v>0</v>
      </c>
      <c r="ACO10" s="85">
        <f>'TURMA E'!AEE55</f>
        <v>0</v>
      </c>
      <c r="ACP10" s="85">
        <f>'TURMA E'!AEF55</f>
        <v>0</v>
      </c>
      <c r="ACQ10" s="85">
        <f>'TURMA E'!AEG55</f>
        <v>0</v>
      </c>
      <c r="ACR10" s="85">
        <f>'TURMA E'!AEH55</f>
        <v>0</v>
      </c>
      <c r="ACS10" s="85">
        <f>'TURMA E'!AEI55</f>
        <v>0</v>
      </c>
      <c r="ACT10" s="85">
        <f>'TURMA E'!AEJ55</f>
        <v>0</v>
      </c>
      <c r="ACU10" s="85">
        <f>'TURMA E'!AEK55</f>
        <v>0</v>
      </c>
      <c r="ACV10" s="85">
        <f>'TURMA E'!AEL55</f>
        <v>0</v>
      </c>
      <c r="ACW10" s="85">
        <f>'TURMA E'!AEM55</f>
        <v>0</v>
      </c>
      <c r="ACX10" s="85">
        <f>'TURMA E'!AEN55</f>
        <v>0</v>
      </c>
      <c r="ACY10" s="85">
        <f>'TURMA E'!AEO55</f>
        <v>0</v>
      </c>
      <c r="ACZ10" s="85">
        <f>'TURMA E'!AEP55</f>
        <v>0</v>
      </c>
      <c r="ADA10" s="85">
        <f>'TURMA E'!AEQ55</f>
        <v>0</v>
      </c>
      <c r="ADB10" s="85">
        <f>'TURMA E'!AER55</f>
        <v>0</v>
      </c>
      <c r="ADC10" s="85">
        <f>'TURMA E'!AES55</f>
        <v>0</v>
      </c>
      <c r="ADD10" s="85">
        <f>'TURMA E'!AET55</f>
        <v>0</v>
      </c>
      <c r="ADE10" s="85">
        <f>'TURMA E'!AEU55</f>
        <v>0</v>
      </c>
      <c r="ADF10" s="85">
        <f>'TURMA E'!AEV55</f>
        <v>0</v>
      </c>
      <c r="ADG10" s="85">
        <f>'TURMA E'!AEW55</f>
        <v>0</v>
      </c>
      <c r="ADH10" s="85">
        <f>'TURMA E'!AEX55</f>
        <v>0</v>
      </c>
      <c r="ADI10" s="85">
        <f>'TURMA E'!AEY55</f>
        <v>0</v>
      </c>
      <c r="ADJ10" s="85">
        <f>'TURMA E'!AEZ55</f>
        <v>0</v>
      </c>
      <c r="ADK10" s="85">
        <f>'TURMA E'!AFA55</f>
        <v>0</v>
      </c>
      <c r="ADL10" s="85">
        <f>'TURMA E'!AFB55</f>
        <v>0</v>
      </c>
      <c r="ADM10" s="85">
        <f>'TURMA E'!AFC55</f>
        <v>0</v>
      </c>
      <c r="ADN10" s="85">
        <f>'TURMA E'!AFD55</f>
        <v>0</v>
      </c>
      <c r="ADO10" s="85">
        <f>'TURMA E'!AFE55</f>
        <v>0</v>
      </c>
      <c r="ADP10" s="85">
        <f>'TURMA E'!AFF55</f>
        <v>0</v>
      </c>
      <c r="ADQ10" s="85">
        <f>'TURMA E'!AFG55</f>
        <v>0</v>
      </c>
      <c r="ADR10" s="85">
        <f>'TURMA E'!AFH55</f>
        <v>0</v>
      </c>
      <c r="ADS10" s="85">
        <f>'TURMA E'!AFI55</f>
        <v>0</v>
      </c>
      <c r="ADT10" s="85">
        <f>'TURMA E'!AFJ55</f>
        <v>0</v>
      </c>
      <c r="ADU10" s="85">
        <f>'TURMA E'!AFK55</f>
        <v>0</v>
      </c>
      <c r="ADV10" s="85">
        <f>'TURMA E'!AFL55</f>
        <v>0</v>
      </c>
      <c r="ADW10" s="85">
        <f>'TURMA E'!AFM55</f>
        <v>0</v>
      </c>
      <c r="ADX10" s="85">
        <f>'TURMA E'!AFN55</f>
        <v>0</v>
      </c>
      <c r="ADY10" s="85">
        <f>'TURMA E'!AFO55</f>
        <v>0</v>
      </c>
      <c r="ADZ10" s="85">
        <f>'TURMA E'!AFP55</f>
        <v>0</v>
      </c>
      <c r="AEA10" s="85">
        <f>'TURMA E'!AFQ55</f>
        <v>0</v>
      </c>
      <c r="AEB10" s="85">
        <f>'TURMA E'!AFR55</f>
        <v>0</v>
      </c>
      <c r="AEC10" s="85">
        <f>'TURMA E'!AFS55</f>
        <v>0</v>
      </c>
      <c r="AED10" s="85">
        <f>'TURMA E'!AFT55</f>
        <v>0</v>
      </c>
      <c r="AEE10" s="85">
        <f>'TURMA E'!AFU55</f>
        <v>0</v>
      </c>
      <c r="AEF10" s="85">
        <f>'TURMA E'!AFV55</f>
        <v>0</v>
      </c>
      <c r="AEG10" s="85">
        <f>'TURMA E'!AFW55</f>
        <v>0</v>
      </c>
      <c r="AEH10" s="85">
        <f>'TURMA E'!AFX55</f>
        <v>0</v>
      </c>
      <c r="AEI10" s="85">
        <f>'TURMA E'!AFY55</f>
        <v>0</v>
      </c>
      <c r="AEJ10" s="85">
        <f>'TURMA E'!AFZ55</f>
        <v>0</v>
      </c>
      <c r="AEK10" s="85">
        <f>'TURMA E'!AGA55</f>
        <v>0</v>
      </c>
      <c r="AEL10" s="85">
        <f>'TURMA E'!AGB55</f>
        <v>0</v>
      </c>
      <c r="AEM10" s="85">
        <f>'TURMA E'!AGC55</f>
        <v>0</v>
      </c>
      <c r="AEN10" s="85">
        <f>'TURMA E'!AGD55</f>
        <v>0</v>
      </c>
      <c r="AEO10" s="85">
        <f>'TURMA E'!AGE55</f>
        <v>0</v>
      </c>
      <c r="AEP10" s="85">
        <f>'TURMA E'!AGF55</f>
        <v>0</v>
      </c>
      <c r="AEQ10" s="85">
        <f>'TURMA E'!AGG55</f>
        <v>0</v>
      </c>
      <c r="AER10" s="85">
        <f>'TURMA E'!AGH55</f>
        <v>0</v>
      </c>
      <c r="AES10" s="85">
        <f>'TURMA E'!AGI55</f>
        <v>0</v>
      </c>
      <c r="AET10" s="85">
        <f>'TURMA E'!AGJ55</f>
        <v>0</v>
      </c>
      <c r="AEU10" s="85">
        <f>'TURMA E'!AGK55</f>
        <v>0</v>
      </c>
      <c r="AEV10" s="85">
        <f>'TURMA E'!AGL55</f>
        <v>0</v>
      </c>
      <c r="AEW10" s="85">
        <f>'TURMA E'!AGM55</f>
        <v>0</v>
      </c>
      <c r="AEX10" s="85">
        <f>'TURMA E'!AGN55</f>
        <v>0</v>
      </c>
      <c r="AEY10" s="85">
        <f>'TURMA E'!AGO55</f>
        <v>0</v>
      </c>
      <c r="AEZ10" s="85">
        <f>'TURMA E'!AGP55</f>
        <v>0</v>
      </c>
      <c r="AFA10" s="85">
        <f>'TURMA E'!AGQ55</f>
        <v>0</v>
      </c>
      <c r="AFB10" s="85">
        <f>'TURMA E'!AGR55</f>
        <v>0</v>
      </c>
      <c r="AFC10" s="85">
        <f>'TURMA E'!AGS55</f>
        <v>0</v>
      </c>
      <c r="AFD10" s="85">
        <f>'TURMA E'!AGT55</f>
        <v>0</v>
      </c>
      <c r="AFE10" s="85">
        <f>'TURMA E'!AGU55</f>
        <v>0</v>
      </c>
      <c r="AFF10" s="85">
        <f>'TURMA E'!AGV55</f>
        <v>0</v>
      </c>
      <c r="AFG10" s="85">
        <f>'TURMA E'!AGW55</f>
        <v>0</v>
      </c>
      <c r="AFH10" s="85">
        <f>'TURMA E'!AGX55</f>
        <v>0</v>
      </c>
      <c r="AFI10" s="85">
        <f>'TURMA E'!AGY55</f>
        <v>0</v>
      </c>
      <c r="AFJ10" s="85">
        <f>'TURMA E'!AGZ55</f>
        <v>0</v>
      </c>
      <c r="AFK10" s="85">
        <f>'TURMA E'!AHA55</f>
        <v>0</v>
      </c>
      <c r="AFL10" s="85">
        <f>'TURMA E'!AHB55</f>
        <v>0</v>
      </c>
      <c r="AFM10" s="85">
        <f>'TURMA E'!AHC55</f>
        <v>0</v>
      </c>
      <c r="AFN10" s="85">
        <f>'TURMA E'!AHD55</f>
        <v>0</v>
      </c>
      <c r="AFO10" s="85">
        <f>'TURMA E'!AHE55</f>
        <v>0</v>
      </c>
      <c r="AFP10" s="85">
        <f>'TURMA E'!AHF55</f>
        <v>0</v>
      </c>
      <c r="AFQ10" s="85">
        <f>'TURMA E'!AHG55</f>
        <v>0</v>
      </c>
      <c r="AFR10" s="85">
        <f>'TURMA E'!AHH55</f>
        <v>0</v>
      </c>
      <c r="AFS10" s="85">
        <f>'TURMA E'!AHI55</f>
        <v>0</v>
      </c>
      <c r="AFT10" s="85">
        <f>'TURMA E'!AHJ55</f>
        <v>0</v>
      </c>
      <c r="AFU10" s="85">
        <f>'TURMA E'!AHK55</f>
        <v>0</v>
      </c>
      <c r="AFV10" s="85">
        <f>'TURMA E'!AHL55</f>
        <v>0</v>
      </c>
      <c r="AFW10" s="85">
        <f>'TURMA E'!AHM55</f>
        <v>0</v>
      </c>
      <c r="AFX10" s="85">
        <f>'TURMA E'!AHN55</f>
        <v>0</v>
      </c>
      <c r="AFY10" s="85">
        <f>'TURMA E'!AHO55</f>
        <v>0</v>
      </c>
      <c r="AFZ10" s="85">
        <f>'TURMA E'!AHP55</f>
        <v>0</v>
      </c>
      <c r="AGA10" s="85">
        <f>'TURMA E'!AHQ55</f>
        <v>0</v>
      </c>
      <c r="AGB10" s="85">
        <f>'TURMA E'!AHR55</f>
        <v>0</v>
      </c>
      <c r="AGC10" s="85">
        <f>'TURMA E'!AHS55</f>
        <v>0</v>
      </c>
      <c r="AGD10" s="85">
        <f>'TURMA E'!AHT55</f>
        <v>0</v>
      </c>
      <c r="AGE10" s="85">
        <f>'TURMA E'!AHU55</f>
        <v>0</v>
      </c>
      <c r="AGF10" s="85">
        <f>'TURMA E'!AHV55</f>
        <v>0</v>
      </c>
      <c r="AGG10" s="85">
        <f>'TURMA E'!AHW55</f>
        <v>0</v>
      </c>
      <c r="AGH10" s="85">
        <f>'TURMA E'!AHX55</f>
        <v>0</v>
      </c>
      <c r="AGI10" s="85">
        <f>'TURMA E'!AHY55</f>
        <v>0</v>
      </c>
      <c r="AGJ10" s="85">
        <f>'TURMA E'!AHZ55</f>
        <v>0</v>
      </c>
      <c r="AGK10" s="85">
        <f>'TURMA E'!AIA55</f>
        <v>0</v>
      </c>
      <c r="AGL10" s="85">
        <f>'TURMA E'!AIB55</f>
        <v>0</v>
      </c>
      <c r="AGM10" s="85">
        <f>'TURMA E'!AIC55</f>
        <v>0</v>
      </c>
      <c r="AGN10" s="85">
        <f>'TURMA E'!AID55</f>
        <v>0</v>
      </c>
      <c r="AGO10" s="85">
        <f>'TURMA E'!AIE55</f>
        <v>0</v>
      </c>
      <c r="AGP10" s="85">
        <f>'TURMA E'!AIF55</f>
        <v>0</v>
      </c>
      <c r="AGQ10" s="85">
        <f>'TURMA E'!AIG55</f>
        <v>0</v>
      </c>
      <c r="AGR10" s="85">
        <f>'TURMA E'!AIH55</f>
        <v>0</v>
      </c>
      <c r="AGS10" s="85">
        <f>'TURMA E'!AII55</f>
        <v>0</v>
      </c>
      <c r="AGT10" s="85">
        <f>'TURMA E'!AIJ55</f>
        <v>0</v>
      </c>
      <c r="AGU10" s="85">
        <f>'TURMA E'!AIK55</f>
        <v>0</v>
      </c>
      <c r="AGV10" s="85">
        <f>'TURMA E'!AIL55</f>
        <v>0</v>
      </c>
      <c r="AGW10" s="85">
        <f>'TURMA E'!AIM55</f>
        <v>0</v>
      </c>
      <c r="AGX10" s="85">
        <f>'TURMA E'!AIN55</f>
        <v>0</v>
      </c>
      <c r="AGY10" s="85">
        <f>'TURMA E'!AIO55</f>
        <v>0</v>
      </c>
      <c r="AGZ10" s="85">
        <f>'TURMA E'!AIP55</f>
        <v>0</v>
      </c>
      <c r="AHA10" s="85">
        <f>'TURMA E'!AIQ55</f>
        <v>0</v>
      </c>
      <c r="AHB10" s="85">
        <f>'TURMA E'!AIR55</f>
        <v>0</v>
      </c>
      <c r="AHC10" s="85">
        <f>'TURMA E'!AIS55</f>
        <v>0</v>
      </c>
      <c r="AHD10" s="85">
        <f>'TURMA E'!AIT55</f>
        <v>0</v>
      </c>
      <c r="AHE10" s="85">
        <f>'TURMA E'!AIU55</f>
        <v>0</v>
      </c>
      <c r="AHF10" s="85">
        <f>'TURMA E'!AIV55</f>
        <v>0</v>
      </c>
      <c r="AHG10" s="85">
        <f>'TURMA E'!AIW55</f>
        <v>0</v>
      </c>
      <c r="AHH10" s="85">
        <f>'TURMA E'!AIX55</f>
        <v>0</v>
      </c>
      <c r="AHI10" s="85">
        <f>'TURMA E'!AIY55</f>
        <v>0</v>
      </c>
      <c r="AHJ10" s="85">
        <f>'TURMA E'!AIZ55</f>
        <v>0</v>
      </c>
      <c r="AHK10" s="85">
        <f>'TURMA E'!AJA55</f>
        <v>0</v>
      </c>
      <c r="AHL10" s="85">
        <f>'TURMA E'!AJB55</f>
        <v>0</v>
      </c>
      <c r="AHM10" s="85">
        <f>'TURMA E'!AJC55</f>
        <v>0</v>
      </c>
      <c r="AHN10" s="85">
        <f>'TURMA E'!AJD55</f>
        <v>0</v>
      </c>
      <c r="AHO10" s="85">
        <f>'TURMA E'!AJE55</f>
        <v>0</v>
      </c>
      <c r="AHP10" s="85">
        <f>'TURMA E'!AJF55</f>
        <v>0</v>
      </c>
      <c r="AHQ10" s="85">
        <f>'TURMA E'!AJG55</f>
        <v>0</v>
      </c>
      <c r="AHR10" s="85">
        <f>'TURMA E'!AJH55</f>
        <v>0</v>
      </c>
      <c r="AHS10" s="85">
        <f>'TURMA E'!AJI55</f>
        <v>0</v>
      </c>
      <c r="AHT10" s="85">
        <f>'TURMA E'!AJJ55</f>
        <v>0</v>
      </c>
      <c r="AHU10" s="85">
        <f>'TURMA E'!AJK55</f>
        <v>0</v>
      </c>
      <c r="AHV10" s="85">
        <f>'TURMA E'!AJL55</f>
        <v>0</v>
      </c>
      <c r="AHW10" s="85">
        <f>'TURMA E'!AJM55</f>
        <v>0</v>
      </c>
      <c r="AHX10" s="85">
        <f>'TURMA E'!AJN55</f>
        <v>0</v>
      </c>
      <c r="AHY10" s="85">
        <f>'TURMA E'!AJO55</f>
        <v>0</v>
      </c>
      <c r="AHZ10" s="85">
        <f>'TURMA E'!AJP55</f>
        <v>0</v>
      </c>
      <c r="AIA10" s="85">
        <f>'TURMA E'!AJQ55</f>
        <v>0</v>
      </c>
      <c r="AIB10" s="85">
        <f>'TURMA E'!AJR55</f>
        <v>0</v>
      </c>
      <c r="AIC10" s="85">
        <f>'TURMA E'!AJS55</f>
        <v>0</v>
      </c>
      <c r="AID10" s="85">
        <f>'TURMA E'!AJT55</f>
        <v>0</v>
      </c>
      <c r="AIE10" s="85">
        <f>'TURMA E'!AJU55</f>
        <v>0</v>
      </c>
      <c r="AIF10" s="85">
        <f>'TURMA E'!AJV55</f>
        <v>0</v>
      </c>
      <c r="AIG10" s="85">
        <f>'TURMA E'!AJW55</f>
        <v>0</v>
      </c>
      <c r="AIH10" s="85">
        <f>'TURMA E'!AJX55</f>
        <v>0</v>
      </c>
      <c r="AII10" s="85">
        <f>'TURMA E'!AJY55</f>
        <v>0</v>
      </c>
      <c r="AIJ10" s="85">
        <f>'TURMA E'!AJZ55</f>
        <v>0</v>
      </c>
      <c r="AIK10" s="85">
        <f>'TURMA E'!AKA55</f>
        <v>0</v>
      </c>
      <c r="AIL10" s="85">
        <f>'TURMA E'!AKB55</f>
        <v>0</v>
      </c>
      <c r="AIM10" s="85">
        <f>'TURMA E'!AKC55</f>
        <v>0</v>
      </c>
      <c r="AIN10" s="85">
        <f>'TURMA E'!AKD55</f>
        <v>0</v>
      </c>
      <c r="AIO10" s="85">
        <f>'TURMA E'!AKE55</f>
        <v>0</v>
      </c>
      <c r="AIP10" s="85">
        <f>'TURMA E'!AKF55</f>
        <v>0</v>
      </c>
      <c r="AIQ10" s="85">
        <f>'TURMA E'!AKG55</f>
        <v>0</v>
      </c>
      <c r="AIR10" s="85">
        <f>'TURMA E'!AKH55</f>
        <v>0</v>
      </c>
      <c r="AIS10" s="85">
        <f>'TURMA E'!AKI55</f>
        <v>0</v>
      </c>
      <c r="AIT10" s="85">
        <f>'TURMA E'!AKJ55</f>
        <v>0</v>
      </c>
      <c r="AIU10" s="85">
        <f>'TURMA E'!AKK55</f>
        <v>0</v>
      </c>
      <c r="AIV10" s="85">
        <f>'TURMA E'!AKL55</f>
        <v>0</v>
      </c>
      <c r="AIW10" s="85">
        <f>'TURMA E'!AKM55</f>
        <v>0</v>
      </c>
      <c r="AIX10" s="85">
        <f>'TURMA E'!AKN55</f>
        <v>0</v>
      </c>
      <c r="AIY10" s="85">
        <f>'TURMA E'!AKO55</f>
        <v>0</v>
      </c>
      <c r="AIZ10" s="85">
        <f>'TURMA E'!AKP55</f>
        <v>0</v>
      </c>
      <c r="AJA10" s="85">
        <f>'TURMA E'!AKQ55</f>
        <v>0</v>
      </c>
      <c r="AJB10" s="85">
        <f>'TURMA E'!AKR55</f>
        <v>0</v>
      </c>
      <c r="AJC10" s="85">
        <f>'TURMA E'!AKS55</f>
        <v>0</v>
      </c>
      <c r="AJD10" s="85">
        <f>'TURMA E'!AKT55</f>
        <v>0</v>
      </c>
      <c r="AJE10" s="85">
        <f>'TURMA E'!AKU55</f>
        <v>0</v>
      </c>
      <c r="AJF10" s="85">
        <f>'TURMA E'!AKV55</f>
        <v>0</v>
      </c>
      <c r="AJG10" s="85">
        <f>'TURMA E'!AKW55</f>
        <v>0</v>
      </c>
      <c r="AJH10" s="85">
        <f>'TURMA E'!AKX55</f>
        <v>0</v>
      </c>
      <c r="AJI10" s="85">
        <f>'TURMA E'!AKY55</f>
        <v>0</v>
      </c>
      <c r="AJJ10" s="85">
        <f>'TURMA E'!AKZ55</f>
        <v>0</v>
      </c>
      <c r="AJK10" s="85">
        <f>'TURMA E'!ALA55</f>
        <v>0</v>
      </c>
      <c r="AJL10" s="85">
        <f>'TURMA E'!ALB55</f>
        <v>0</v>
      </c>
      <c r="AJM10" s="85">
        <f>'TURMA E'!ALC55</f>
        <v>0</v>
      </c>
      <c r="AJN10" s="85">
        <f>'TURMA E'!ALD55</f>
        <v>0</v>
      </c>
      <c r="AJO10" s="85">
        <f>'TURMA E'!ALE55</f>
        <v>0</v>
      </c>
      <c r="AJP10" s="85">
        <f>'TURMA E'!ALF55</f>
        <v>0</v>
      </c>
      <c r="AJQ10" s="85">
        <f>'TURMA E'!ALG55</f>
        <v>0</v>
      </c>
      <c r="AJR10" s="85">
        <f>'TURMA E'!ALH55</f>
        <v>0</v>
      </c>
      <c r="AJS10" s="85">
        <f>'TURMA E'!ALI55</f>
        <v>0</v>
      </c>
      <c r="AJT10" s="85">
        <f>'TURMA E'!ALJ55</f>
        <v>0</v>
      </c>
      <c r="AJU10" s="85">
        <f>'TURMA E'!ALK55</f>
        <v>0</v>
      </c>
      <c r="AJV10" s="85">
        <f>'TURMA E'!ALL55</f>
        <v>0</v>
      </c>
      <c r="AJW10" s="85">
        <f>'TURMA E'!ALM55</f>
        <v>0</v>
      </c>
      <c r="AJX10" s="85">
        <f>'TURMA E'!ALN55</f>
        <v>0</v>
      </c>
      <c r="AJY10" s="85">
        <f>'TURMA E'!ALO55</f>
        <v>0</v>
      </c>
      <c r="AJZ10" s="85">
        <f>'TURMA E'!ALP55</f>
        <v>0</v>
      </c>
      <c r="AKA10" s="85">
        <f>'TURMA E'!ALQ55</f>
        <v>0</v>
      </c>
      <c r="AKB10" s="85">
        <f>'TURMA E'!ALR55</f>
        <v>0</v>
      </c>
      <c r="AKC10" s="85">
        <f>'TURMA E'!ALS55</f>
        <v>0</v>
      </c>
      <c r="AKD10" s="85">
        <f>'TURMA E'!ALT55</f>
        <v>0</v>
      </c>
      <c r="AKE10" s="85">
        <f>'TURMA E'!ALU55</f>
        <v>0</v>
      </c>
      <c r="AKF10" s="85">
        <f>'TURMA E'!ALV55</f>
        <v>0</v>
      </c>
      <c r="AKG10" s="85">
        <f>'TURMA E'!ALW55</f>
        <v>0</v>
      </c>
      <c r="AKH10" s="85">
        <f>'TURMA E'!ALX55</f>
        <v>0</v>
      </c>
      <c r="AKI10" s="85">
        <f>'TURMA E'!ALY55</f>
        <v>0</v>
      </c>
      <c r="AKJ10" s="85">
        <f>'TURMA E'!ALZ55</f>
        <v>0</v>
      </c>
      <c r="AKK10" s="85">
        <f>'TURMA E'!AMA55</f>
        <v>0</v>
      </c>
      <c r="AKL10" s="85">
        <f>'TURMA E'!AMB55</f>
        <v>0</v>
      </c>
      <c r="AKM10" s="85">
        <f>'TURMA E'!AMC55</f>
        <v>0</v>
      </c>
      <c r="AKN10" s="85">
        <f>'TURMA E'!AMD55</f>
        <v>0</v>
      </c>
      <c r="AKO10" s="85">
        <f>'TURMA E'!AME55</f>
        <v>0</v>
      </c>
      <c r="AKP10" s="85">
        <f>'TURMA E'!AMF55</f>
        <v>0</v>
      </c>
      <c r="AKQ10" s="85">
        <f>'TURMA E'!AMG55</f>
        <v>0</v>
      </c>
      <c r="AKR10" s="85">
        <f>'TURMA E'!AMH55</f>
        <v>0</v>
      </c>
      <c r="AKS10" s="85">
        <f>'TURMA E'!AMI55</f>
        <v>0</v>
      </c>
      <c r="AKT10" s="85">
        <f>'TURMA E'!AMJ55</f>
        <v>0</v>
      </c>
      <c r="AKU10" s="85">
        <f>'TURMA E'!AMK55</f>
        <v>0</v>
      </c>
      <c r="AKV10" s="85">
        <f>'TURMA E'!AML55</f>
        <v>0</v>
      </c>
      <c r="AKW10" s="85">
        <f>'TURMA E'!AMM55</f>
        <v>0</v>
      </c>
      <c r="AKX10" s="85">
        <f>'TURMA E'!AMN55</f>
        <v>0</v>
      </c>
      <c r="AKY10" s="85">
        <f>'TURMA E'!AMO55</f>
        <v>0</v>
      </c>
      <c r="AKZ10" s="85">
        <f>'TURMA E'!AMP55</f>
        <v>0</v>
      </c>
      <c r="ALA10" s="85">
        <f>'TURMA E'!AMQ55</f>
        <v>0</v>
      </c>
      <c r="ALB10" s="85">
        <f>'TURMA E'!AMR55</f>
        <v>0</v>
      </c>
      <c r="ALC10" s="85">
        <f>'TURMA E'!AMS55</f>
        <v>0</v>
      </c>
      <c r="ALD10" s="85">
        <f>'TURMA E'!AMT55</f>
        <v>0</v>
      </c>
      <c r="ALE10" s="85">
        <f>'TURMA E'!AMU55</f>
        <v>0</v>
      </c>
      <c r="ALF10" s="85">
        <f>'TURMA E'!AMV55</f>
        <v>0</v>
      </c>
      <c r="ALG10" s="85">
        <f>'TURMA E'!AMW55</f>
        <v>0</v>
      </c>
      <c r="ALH10" s="85">
        <f>'TURMA E'!AMX55</f>
        <v>0</v>
      </c>
      <c r="ALI10" s="85">
        <f>'TURMA E'!AMY55</f>
        <v>0</v>
      </c>
      <c r="ALJ10" s="85">
        <f>'TURMA E'!AMZ55</f>
        <v>0</v>
      </c>
      <c r="ALK10" s="85">
        <f>'TURMA E'!ANA55</f>
        <v>0</v>
      </c>
      <c r="ALL10" s="85">
        <f>'TURMA E'!ANB55</f>
        <v>0</v>
      </c>
      <c r="ALM10" s="85">
        <f>'TURMA E'!ANC55</f>
        <v>0</v>
      </c>
      <c r="ALN10" s="85">
        <f>'TURMA E'!AND55</f>
        <v>0</v>
      </c>
      <c r="ALO10" s="85">
        <f>'TURMA E'!ANE55</f>
        <v>0</v>
      </c>
      <c r="ALP10" s="85">
        <f>'TURMA E'!ANF55</f>
        <v>0</v>
      </c>
      <c r="ALQ10" s="85">
        <f>'TURMA E'!ANG55</f>
        <v>0</v>
      </c>
      <c r="ALR10" s="85">
        <f>'TURMA E'!ANH55</f>
        <v>0</v>
      </c>
      <c r="ALS10" s="85">
        <f>'TURMA E'!ANI55</f>
        <v>0</v>
      </c>
      <c r="ALT10" s="85">
        <f>'TURMA E'!ANJ55</f>
        <v>0</v>
      </c>
      <c r="ALU10" s="85">
        <f>'TURMA E'!ANK55</f>
        <v>0</v>
      </c>
      <c r="ALV10" s="85">
        <f>'TURMA E'!ANL55</f>
        <v>0</v>
      </c>
      <c r="ALW10" s="85">
        <f>'TURMA E'!ANM55</f>
        <v>0</v>
      </c>
      <c r="ALX10" s="85">
        <f>'TURMA E'!ANN55</f>
        <v>0</v>
      </c>
      <c r="ALY10" s="85">
        <f>'TURMA E'!ANO55</f>
        <v>0</v>
      </c>
      <c r="ALZ10" s="85">
        <f>'TURMA E'!ANP55</f>
        <v>0</v>
      </c>
      <c r="AMA10" s="85">
        <f>'TURMA E'!ANQ55</f>
        <v>0</v>
      </c>
      <c r="AMB10" s="85">
        <f>'TURMA E'!ANR55</f>
        <v>0</v>
      </c>
      <c r="AMC10" s="85">
        <f>'TURMA E'!ANS55</f>
        <v>0</v>
      </c>
      <c r="AMD10" s="85">
        <f>'TURMA E'!ANT55</f>
        <v>0</v>
      </c>
      <c r="AME10" s="85">
        <f>'TURMA E'!ANU55</f>
        <v>0</v>
      </c>
      <c r="AMF10" s="85">
        <f>'TURMA E'!ANV55</f>
        <v>0</v>
      </c>
      <c r="AMG10" s="85">
        <f>'TURMA E'!ANW55</f>
        <v>0</v>
      </c>
      <c r="AMH10" s="85">
        <f>'TURMA E'!ANX55</f>
        <v>0</v>
      </c>
      <c r="AMI10" s="85">
        <f>'TURMA E'!ANY55</f>
        <v>0</v>
      </c>
      <c r="AMJ10" s="85">
        <f>'TURMA E'!ANZ55</f>
        <v>0</v>
      </c>
      <c r="AMK10" s="85">
        <f>'TURMA E'!AOA55</f>
        <v>0</v>
      </c>
      <c r="AML10" s="85">
        <f>'TURMA E'!AOB55</f>
        <v>0</v>
      </c>
      <c r="AMM10" s="85">
        <f>'TURMA E'!AOC55</f>
        <v>0</v>
      </c>
      <c r="AMN10" s="85">
        <f>'TURMA E'!AOD55</f>
        <v>0</v>
      </c>
      <c r="AMO10" s="85">
        <f>'TURMA E'!AOE55</f>
        <v>0</v>
      </c>
      <c r="AMP10" s="85">
        <f>'TURMA E'!AOF55</f>
        <v>0</v>
      </c>
      <c r="AMQ10" s="85">
        <f>'TURMA E'!AOG55</f>
        <v>0</v>
      </c>
      <c r="AMR10" s="85">
        <f>'TURMA E'!AOH55</f>
        <v>0</v>
      </c>
      <c r="AMS10" s="85">
        <f>'TURMA E'!AOI55</f>
        <v>0</v>
      </c>
      <c r="AMT10" s="85">
        <f>'TURMA E'!AOJ55</f>
        <v>0</v>
      </c>
      <c r="AMU10" s="85">
        <f>'TURMA E'!AOK55</f>
        <v>0</v>
      </c>
      <c r="AMV10" s="85">
        <f>'TURMA E'!AOL55</f>
        <v>0</v>
      </c>
      <c r="AMW10" s="85">
        <f>'TURMA E'!AOM55</f>
        <v>0</v>
      </c>
      <c r="AMX10" s="85">
        <f>'TURMA E'!AON55</f>
        <v>0</v>
      </c>
      <c r="AMY10" s="85">
        <f>'TURMA E'!AOO55</f>
        <v>0</v>
      </c>
      <c r="AMZ10" s="85">
        <f>'TURMA E'!AOP55</f>
        <v>0</v>
      </c>
      <c r="ANA10" s="85">
        <f>'TURMA E'!AOQ55</f>
        <v>0</v>
      </c>
      <c r="ANB10" s="85">
        <f>'TURMA E'!AOR55</f>
        <v>0</v>
      </c>
      <c r="ANC10" s="85">
        <f>'TURMA E'!AOS55</f>
        <v>0</v>
      </c>
      <c r="AND10" s="85">
        <f>'TURMA E'!AOT55</f>
        <v>0</v>
      </c>
      <c r="ANE10" s="85">
        <f>'TURMA E'!AOU55</f>
        <v>0</v>
      </c>
      <c r="ANF10" s="85">
        <f>'TURMA E'!AOV55</f>
        <v>0</v>
      </c>
      <c r="ANG10" s="85">
        <f>'TURMA E'!AOW55</f>
        <v>0</v>
      </c>
      <c r="ANH10" s="85">
        <f>'TURMA E'!AOX55</f>
        <v>0</v>
      </c>
      <c r="ANI10" s="85">
        <f>'TURMA E'!AOY55</f>
        <v>0</v>
      </c>
      <c r="ANJ10" s="85">
        <f>'TURMA E'!AOZ55</f>
        <v>0</v>
      </c>
      <c r="ANK10" s="85">
        <f>'TURMA E'!APA55</f>
        <v>0</v>
      </c>
      <c r="ANL10" s="85">
        <f>'TURMA E'!APB55</f>
        <v>0</v>
      </c>
      <c r="ANM10" s="85">
        <f>'TURMA E'!APC55</f>
        <v>0</v>
      </c>
      <c r="ANN10" s="85">
        <f>'TURMA E'!APD55</f>
        <v>0</v>
      </c>
      <c r="ANO10" s="85">
        <f>'TURMA E'!APE55</f>
        <v>0</v>
      </c>
      <c r="ANP10" s="85">
        <f>'TURMA E'!APF55</f>
        <v>0</v>
      </c>
      <c r="ANQ10" s="85">
        <f>'TURMA E'!APG55</f>
        <v>0</v>
      </c>
      <c r="ANR10" s="85">
        <f>'TURMA E'!APH55</f>
        <v>0</v>
      </c>
      <c r="ANS10" s="85">
        <f>'TURMA E'!API55</f>
        <v>0</v>
      </c>
      <c r="ANT10" s="85">
        <f>'TURMA E'!APJ55</f>
        <v>0</v>
      </c>
      <c r="ANU10" s="85">
        <f>'TURMA E'!APK55</f>
        <v>0</v>
      </c>
      <c r="ANV10" s="85">
        <f>'TURMA E'!APL55</f>
        <v>0</v>
      </c>
      <c r="ANW10" s="85">
        <f>'TURMA E'!APM55</f>
        <v>0</v>
      </c>
      <c r="ANX10" s="85">
        <f>'TURMA E'!APN55</f>
        <v>0</v>
      </c>
      <c r="ANY10" s="85">
        <f>'TURMA E'!APO55</f>
        <v>0</v>
      </c>
      <c r="ANZ10" s="85">
        <f>'TURMA E'!APP55</f>
        <v>0</v>
      </c>
      <c r="AOA10" s="85">
        <f>'TURMA E'!APQ55</f>
        <v>0</v>
      </c>
      <c r="AOB10" s="85">
        <f>'TURMA E'!APR55</f>
        <v>0</v>
      </c>
      <c r="AOC10" s="85">
        <f>'TURMA E'!APS55</f>
        <v>0</v>
      </c>
      <c r="AOD10" s="85">
        <f>'TURMA E'!APT55</f>
        <v>0</v>
      </c>
      <c r="AOE10" s="85">
        <f>'TURMA E'!APU55</f>
        <v>0</v>
      </c>
      <c r="AOF10" s="85">
        <f>'TURMA E'!APV55</f>
        <v>0</v>
      </c>
      <c r="AOG10" s="85">
        <f>'TURMA E'!APW55</f>
        <v>0</v>
      </c>
      <c r="AOH10" s="85">
        <f>'TURMA E'!APX55</f>
        <v>0</v>
      </c>
      <c r="AOI10" s="85">
        <f>'TURMA E'!APY55</f>
        <v>0</v>
      </c>
      <c r="AOJ10" s="85">
        <f>'TURMA E'!APZ55</f>
        <v>0</v>
      </c>
      <c r="AOK10" s="85">
        <f>'TURMA E'!AQA55</f>
        <v>0</v>
      </c>
      <c r="AOL10" s="85">
        <f>'TURMA E'!AQB55</f>
        <v>0</v>
      </c>
      <c r="AOM10" s="85">
        <f>'TURMA E'!AQC55</f>
        <v>0</v>
      </c>
      <c r="AON10" s="85">
        <f>'TURMA E'!AQD55</f>
        <v>0</v>
      </c>
      <c r="AOO10" s="85">
        <f>'TURMA E'!AQE55</f>
        <v>0</v>
      </c>
      <c r="AOP10" s="85">
        <f>'TURMA E'!AQF55</f>
        <v>0</v>
      </c>
      <c r="AOQ10" s="85">
        <f>'TURMA E'!AQG55</f>
        <v>0</v>
      </c>
      <c r="AOR10" s="85">
        <f>'TURMA E'!AQH55</f>
        <v>0</v>
      </c>
      <c r="AOS10" s="85">
        <f>'TURMA E'!AQI55</f>
        <v>0</v>
      </c>
      <c r="AOT10" s="85">
        <f>'TURMA E'!AQJ55</f>
        <v>0</v>
      </c>
      <c r="AOU10" s="85">
        <f>'TURMA E'!AQK55</f>
        <v>0</v>
      </c>
      <c r="AOV10" s="85">
        <f>'TURMA E'!AQL55</f>
        <v>0</v>
      </c>
      <c r="AOW10" s="85">
        <f>'TURMA E'!AQM55</f>
        <v>0</v>
      </c>
      <c r="AOX10" s="85">
        <f>'TURMA E'!AQN55</f>
        <v>0</v>
      </c>
      <c r="AOY10" s="85">
        <f>'TURMA E'!AQO55</f>
        <v>0</v>
      </c>
      <c r="AOZ10" s="85">
        <f>'TURMA E'!AQP55</f>
        <v>0</v>
      </c>
      <c r="APA10" s="85">
        <f>'TURMA E'!AQQ55</f>
        <v>0</v>
      </c>
      <c r="APB10" s="85">
        <f>'TURMA E'!AQR55</f>
        <v>0</v>
      </c>
      <c r="APC10" s="85">
        <f>'TURMA E'!AQS55</f>
        <v>0</v>
      </c>
      <c r="APD10" s="85">
        <f>'TURMA E'!AQT55</f>
        <v>0</v>
      </c>
      <c r="APE10" s="85">
        <f>'TURMA E'!AQU55</f>
        <v>0</v>
      </c>
      <c r="APF10" s="85">
        <f>'TURMA E'!AQV55</f>
        <v>0</v>
      </c>
      <c r="APG10" s="85">
        <f>'TURMA E'!AQW55</f>
        <v>0</v>
      </c>
      <c r="APH10" s="85">
        <f>'TURMA E'!AQX55</f>
        <v>0</v>
      </c>
      <c r="API10" s="85">
        <f>'TURMA E'!AQY55</f>
        <v>0</v>
      </c>
      <c r="APJ10" s="85">
        <f>'TURMA E'!AQZ55</f>
        <v>0</v>
      </c>
      <c r="APK10" s="85">
        <f>'TURMA E'!ARA55</f>
        <v>0</v>
      </c>
      <c r="APL10" s="85">
        <f>'TURMA E'!ARB55</f>
        <v>0</v>
      </c>
      <c r="APM10" s="85">
        <f>'TURMA E'!ARC55</f>
        <v>0</v>
      </c>
      <c r="APN10" s="85">
        <f>'TURMA E'!ARD55</f>
        <v>0</v>
      </c>
      <c r="APO10" s="85">
        <f>'TURMA E'!ARE55</f>
        <v>0</v>
      </c>
      <c r="APP10" s="85">
        <f>'TURMA E'!ARF55</f>
        <v>0</v>
      </c>
      <c r="APQ10" s="85">
        <f>'TURMA E'!ARG55</f>
        <v>0</v>
      </c>
      <c r="APR10" s="85">
        <f>'TURMA E'!ARH55</f>
        <v>0</v>
      </c>
      <c r="APS10" s="85">
        <f>'TURMA E'!ARI55</f>
        <v>0</v>
      </c>
      <c r="APT10" s="85">
        <f>'TURMA E'!ARJ55</f>
        <v>0</v>
      </c>
      <c r="APU10" s="85">
        <f>'TURMA E'!ARK55</f>
        <v>0</v>
      </c>
      <c r="APV10" s="85">
        <f>'TURMA E'!ARL55</f>
        <v>0</v>
      </c>
      <c r="APW10" s="85">
        <f>'TURMA E'!ARM55</f>
        <v>0</v>
      </c>
      <c r="APX10" s="85">
        <f>'TURMA E'!ARN55</f>
        <v>0</v>
      </c>
      <c r="APY10" s="85">
        <f>'TURMA E'!ARO55</f>
        <v>0</v>
      </c>
      <c r="APZ10" s="85">
        <f>'TURMA E'!ARP55</f>
        <v>0</v>
      </c>
      <c r="AQA10" s="85">
        <f>'TURMA E'!ARQ55</f>
        <v>0</v>
      </c>
      <c r="AQB10" s="85">
        <f>'TURMA E'!ARR55</f>
        <v>0</v>
      </c>
      <c r="AQC10" s="85">
        <f>'TURMA E'!ARS55</f>
        <v>0</v>
      </c>
      <c r="AQD10" s="85">
        <f>'TURMA E'!ART55</f>
        <v>0</v>
      </c>
      <c r="AQE10" s="85">
        <f>'TURMA E'!ARU55</f>
        <v>0</v>
      </c>
      <c r="AQF10" s="85">
        <f>'TURMA E'!ARV55</f>
        <v>0</v>
      </c>
      <c r="AQG10" s="85">
        <f>'TURMA E'!ARW55</f>
        <v>0</v>
      </c>
      <c r="AQH10" s="85">
        <f>'TURMA E'!ARX55</f>
        <v>0</v>
      </c>
      <c r="AQI10" s="85">
        <f>'TURMA E'!ARY55</f>
        <v>0</v>
      </c>
      <c r="AQJ10" s="85">
        <f>'TURMA E'!ARZ55</f>
        <v>0</v>
      </c>
      <c r="AQK10" s="85">
        <f>'TURMA E'!ASA55</f>
        <v>0</v>
      </c>
      <c r="AQL10" s="85">
        <f>'TURMA E'!ASB55</f>
        <v>0</v>
      </c>
      <c r="AQM10" s="85">
        <f>'TURMA E'!ASC55</f>
        <v>0</v>
      </c>
      <c r="AQN10" s="85">
        <f>'TURMA E'!ASD55</f>
        <v>0</v>
      </c>
      <c r="AQO10" s="85">
        <f>'TURMA E'!ASE55</f>
        <v>0</v>
      </c>
      <c r="AQP10" s="85">
        <f>'TURMA E'!ASF55</f>
        <v>0</v>
      </c>
      <c r="AQQ10" s="85">
        <f>'TURMA E'!ASG55</f>
        <v>0</v>
      </c>
      <c r="AQR10" s="85">
        <f>'TURMA E'!ASH55</f>
        <v>0</v>
      </c>
      <c r="AQS10" s="85">
        <f>'TURMA E'!ASI55</f>
        <v>0</v>
      </c>
      <c r="AQT10" s="85">
        <f>'TURMA E'!ASJ55</f>
        <v>0</v>
      </c>
      <c r="AQU10" s="85">
        <f>'TURMA E'!ASK55</f>
        <v>0</v>
      </c>
      <c r="AQV10" s="85">
        <f>'TURMA E'!ASL55</f>
        <v>0</v>
      </c>
      <c r="AQW10" s="85">
        <f>'TURMA E'!ASM55</f>
        <v>0</v>
      </c>
      <c r="AQX10" s="85">
        <f>'TURMA E'!ASN55</f>
        <v>0</v>
      </c>
      <c r="AQY10" s="85">
        <f>'TURMA E'!ASO55</f>
        <v>0</v>
      </c>
      <c r="AQZ10" s="85">
        <f>'TURMA E'!ASP55</f>
        <v>0</v>
      </c>
      <c r="ARA10" s="85">
        <f>'TURMA E'!ASQ55</f>
        <v>0</v>
      </c>
      <c r="ARB10" s="85">
        <f>'TURMA E'!ASR55</f>
        <v>0</v>
      </c>
      <c r="ARC10" s="85">
        <f>'TURMA E'!ASS55</f>
        <v>0</v>
      </c>
      <c r="ARD10" s="85">
        <f>'TURMA E'!AST55</f>
        <v>0</v>
      </c>
      <c r="ARE10" s="85">
        <f>'TURMA E'!ASU55</f>
        <v>0</v>
      </c>
      <c r="ARF10" s="85">
        <f>'TURMA E'!ASV55</f>
        <v>0</v>
      </c>
      <c r="ARG10" s="85">
        <f>'TURMA E'!ASW55</f>
        <v>0</v>
      </c>
      <c r="ARH10" s="85">
        <f>'TURMA E'!ASX55</f>
        <v>0</v>
      </c>
      <c r="ARI10" s="85">
        <f>'TURMA E'!ASY55</f>
        <v>0</v>
      </c>
      <c r="ARJ10" s="85">
        <f>'TURMA E'!ASZ55</f>
        <v>0</v>
      </c>
      <c r="ARK10" s="85">
        <f>'TURMA E'!ATA55</f>
        <v>0</v>
      </c>
      <c r="ARL10" s="85">
        <f>'TURMA E'!ATB55</f>
        <v>0</v>
      </c>
      <c r="ARM10" s="85">
        <f>'TURMA E'!ATC55</f>
        <v>0</v>
      </c>
      <c r="ARN10" s="85">
        <f>'TURMA E'!ATD55</f>
        <v>0</v>
      </c>
      <c r="ARO10" s="85">
        <f>'TURMA E'!ATE55</f>
        <v>0</v>
      </c>
      <c r="ARP10" s="85">
        <f>'TURMA E'!ATF55</f>
        <v>0</v>
      </c>
      <c r="ARQ10" s="85">
        <f>'TURMA E'!ATG55</f>
        <v>0</v>
      </c>
      <c r="ARR10" s="85">
        <f>'TURMA E'!ATH55</f>
        <v>0</v>
      </c>
      <c r="ARS10" s="85">
        <f>'TURMA E'!ATI55</f>
        <v>0</v>
      </c>
      <c r="ART10" s="85">
        <f>'TURMA E'!ATJ55</f>
        <v>0</v>
      </c>
      <c r="ARU10" s="85">
        <f>'TURMA E'!ATK55</f>
        <v>0</v>
      </c>
      <c r="ARV10" s="85">
        <f>'TURMA E'!ATL55</f>
        <v>0</v>
      </c>
      <c r="ARW10" s="85">
        <f>'TURMA E'!ATM55</f>
        <v>0</v>
      </c>
      <c r="ARX10" s="85">
        <f>'TURMA E'!ATN55</f>
        <v>0</v>
      </c>
      <c r="ARY10" s="85">
        <f>'TURMA E'!ATO55</f>
        <v>0</v>
      </c>
      <c r="ARZ10" s="85">
        <f>'TURMA E'!ATP55</f>
        <v>0</v>
      </c>
      <c r="ASA10" s="85">
        <f>'TURMA E'!ATQ55</f>
        <v>0</v>
      </c>
      <c r="ASB10" s="85">
        <f>'TURMA E'!ATR55</f>
        <v>0</v>
      </c>
      <c r="ASC10" s="85">
        <f>'TURMA E'!ATS55</f>
        <v>0</v>
      </c>
      <c r="ASD10" s="85">
        <f>'TURMA E'!ATT55</f>
        <v>0</v>
      </c>
      <c r="ASE10" s="85">
        <f>'TURMA E'!ATU55</f>
        <v>0</v>
      </c>
      <c r="ASF10" s="85">
        <f>'TURMA E'!ATV55</f>
        <v>0</v>
      </c>
      <c r="ASG10" s="85">
        <f>'TURMA E'!ATW55</f>
        <v>0</v>
      </c>
      <c r="ASH10" s="85">
        <f>'TURMA E'!ATX55</f>
        <v>0</v>
      </c>
      <c r="ASI10" s="85">
        <f>'TURMA E'!ATY55</f>
        <v>0</v>
      </c>
      <c r="ASJ10" s="85">
        <f>'TURMA E'!ATZ55</f>
        <v>0</v>
      </c>
      <c r="ASK10" s="85">
        <f>'TURMA E'!AUA55</f>
        <v>0</v>
      </c>
      <c r="ASL10" s="85">
        <f>'TURMA E'!AUB55</f>
        <v>0</v>
      </c>
      <c r="ASM10" s="85">
        <f>'TURMA E'!AUC55</f>
        <v>0</v>
      </c>
      <c r="ASN10" s="85">
        <f>'TURMA E'!AUD55</f>
        <v>0</v>
      </c>
      <c r="ASO10" s="85">
        <f>'TURMA E'!AUE55</f>
        <v>0</v>
      </c>
      <c r="ASP10" s="85">
        <f>'TURMA E'!AUF55</f>
        <v>0</v>
      </c>
      <c r="ASQ10" s="85">
        <f>'TURMA E'!AUG55</f>
        <v>0</v>
      </c>
      <c r="ASR10" s="85">
        <f>'TURMA E'!AUH55</f>
        <v>0</v>
      </c>
      <c r="ASS10" s="85">
        <f>'TURMA E'!AUI55</f>
        <v>0</v>
      </c>
      <c r="AST10" s="85">
        <f>'TURMA E'!AUJ55</f>
        <v>0</v>
      </c>
      <c r="ASU10" s="85">
        <f>'TURMA E'!AUK55</f>
        <v>0</v>
      </c>
      <c r="ASV10" s="85">
        <f>'TURMA E'!AUL55</f>
        <v>0</v>
      </c>
      <c r="ASW10" s="85">
        <f>'TURMA E'!AUM55</f>
        <v>0</v>
      </c>
      <c r="ASX10" s="85">
        <f>'TURMA E'!AUN55</f>
        <v>0</v>
      </c>
      <c r="ASY10" s="85">
        <f>'TURMA E'!AUO55</f>
        <v>0</v>
      </c>
      <c r="ASZ10" s="85">
        <f>'TURMA E'!AUP55</f>
        <v>0</v>
      </c>
      <c r="ATA10" s="85">
        <f>'TURMA E'!AUQ55</f>
        <v>0</v>
      </c>
      <c r="ATB10" s="85">
        <f>'TURMA E'!AUR55</f>
        <v>0</v>
      </c>
      <c r="ATC10" s="85">
        <f>'TURMA E'!AUS55</f>
        <v>0</v>
      </c>
      <c r="ATD10" s="85">
        <f>'TURMA E'!AUT55</f>
        <v>0</v>
      </c>
      <c r="ATE10" s="85">
        <f>'TURMA E'!AUU55</f>
        <v>0</v>
      </c>
      <c r="ATF10" s="85">
        <f>'TURMA E'!AUV55</f>
        <v>0</v>
      </c>
      <c r="ATG10" s="85">
        <f>'TURMA E'!AUW55</f>
        <v>0</v>
      </c>
      <c r="ATH10" s="85">
        <f>'TURMA E'!AUX55</f>
        <v>0</v>
      </c>
      <c r="ATI10" s="85">
        <f>'TURMA E'!AUY55</f>
        <v>0</v>
      </c>
      <c r="ATJ10" s="85">
        <f>'TURMA E'!AUZ55</f>
        <v>0</v>
      </c>
      <c r="ATK10" s="85">
        <f>'TURMA E'!AVA55</f>
        <v>0</v>
      </c>
      <c r="ATL10" s="85">
        <f>'TURMA E'!AVB55</f>
        <v>0</v>
      </c>
      <c r="ATM10" s="85">
        <f>'TURMA E'!AVC55</f>
        <v>0</v>
      </c>
      <c r="ATN10" s="85">
        <f>'TURMA E'!AVD55</f>
        <v>0</v>
      </c>
      <c r="ATO10" s="85">
        <f>'TURMA E'!AVE55</f>
        <v>0</v>
      </c>
      <c r="ATP10" s="85">
        <f>'TURMA E'!AVF55</f>
        <v>0</v>
      </c>
      <c r="ATQ10" s="85">
        <f>'TURMA E'!AVG55</f>
        <v>0</v>
      </c>
      <c r="ATR10" s="85">
        <f>'TURMA E'!AVH55</f>
        <v>0</v>
      </c>
      <c r="ATS10" s="85">
        <f>'TURMA E'!AVI55</f>
        <v>0</v>
      </c>
      <c r="ATT10" s="85">
        <f>'TURMA E'!AVJ55</f>
        <v>0</v>
      </c>
      <c r="ATU10" s="85">
        <f>'TURMA E'!AVK55</f>
        <v>0</v>
      </c>
      <c r="ATV10" s="85">
        <f>'TURMA E'!AVL55</f>
        <v>0</v>
      </c>
      <c r="ATW10" s="85">
        <f>'TURMA E'!AVM55</f>
        <v>0</v>
      </c>
      <c r="ATX10" s="85">
        <f>'TURMA E'!AVN55</f>
        <v>0</v>
      </c>
      <c r="ATY10" s="85">
        <f>'TURMA E'!AVO55</f>
        <v>0</v>
      </c>
      <c r="ATZ10" s="85">
        <f>'TURMA E'!AVP55</f>
        <v>0</v>
      </c>
      <c r="AUA10" s="85">
        <f>'TURMA E'!AVQ55</f>
        <v>0</v>
      </c>
      <c r="AUB10" s="85">
        <f>'TURMA E'!AVR55</f>
        <v>0</v>
      </c>
      <c r="AUC10" s="85">
        <f>'TURMA E'!AVS55</f>
        <v>0</v>
      </c>
      <c r="AUD10" s="85">
        <f>'TURMA E'!AVT55</f>
        <v>0</v>
      </c>
      <c r="AUE10" s="85">
        <f>'TURMA E'!AVU55</f>
        <v>0</v>
      </c>
      <c r="AUF10" s="85">
        <f>'TURMA E'!AVV55</f>
        <v>0</v>
      </c>
      <c r="AUG10" s="85">
        <f>'TURMA E'!AVW55</f>
        <v>0</v>
      </c>
      <c r="AUH10" s="85">
        <f>'TURMA E'!AVX55</f>
        <v>0</v>
      </c>
      <c r="AUI10" s="85">
        <f>'TURMA E'!AVY55</f>
        <v>0</v>
      </c>
      <c r="AUJ10" s="85">
        <f>'TURMA E'!AVZ55</f>
        <v>0</v>
      </c>
      <c r="AUK10" s="85">
        <f>'TURMA E'!AWA55</f>
        <v>0</v>
      </c>
      <c r="AUL10" s="85">
        <f>'TURMA E'!AWB55</f>
        <v>0</v>
      </c>
      <c r="AUM10" s="85">
        <f>'TURMA E'!AWC55</f>
        <v>0</v>
      </c>
      <c r="AUN10" s="85">
        <f>'TURMA E'!AWD55</f>
        <v>0</v>
      </c>
      <c r="AUO10" s="85">
        <f>'TURMA E'!AWE55</f>
        <v>0</v>
      </c>
      <c r="AUP10" s="85">
        <f>'TURMA E'!AWF55</f>
        <v>0</v>
      </c>
      <c r="AUQ10" s="85">
        <f>'TURMA E'!AWG55</f>
        <v>0</v>
      </c>
      <c r="AUR10" s="85">
        <f>'TURMA E'!AWH55</f>
        <v>0</v>
      </c>
      <c r="AUS10" s="85">
        <f>'TURMA E'!AWI55</f>
        <v>0</v>
      </c>
      <c r="AUT10" s="85">
        <f>'TURMA E'!AWJ55</f>
        <v>0</v>
      </c>
      <c r="AUU10" s="85">
        <f>'TURMA E'!AWK55</f>
        <v>0</v>
      </c>
      <c r="AUV10" s="85">
        <f>'TURMA E'!AWL55</f>
        <v>0</v>
      </c>
      <c r="AUW10" s="85">
        <f>'TURMA E'!AWM55</f>
        <v>0</v>
      </c>
      <c r="AUX10" s="85">
        <f>'TURMA E'!AWN55</f>
        <v>0</v>
      </c>
      <c r="AUY10" s="85">
        <f>'TURMA E'!AWO55</f>
        <v>0</v>
      </c>
      <c r="AUZ10" s="85">
        <f>'TURMA E'!AWP55</f>
        <v>0</v>
      </c>
      <c r="AVA10" s="85">
        <f>'TURMA E'!AWQ55</f>
        <v>0</v>
      </c>
      <c r="AVB10" s="85">
        <f>'TURMA E'!AWR55</f>
        <v>0</v>
      </c>
      <c r="AVC10" s="85">
        <f>'TURMA E'!AWS55</f>
        <v>0</v>
      </c>
      <c r="AVD10" s="85">
        <f>'TURMA E'!AWT55</f>
        <v>0</v>
      </c>
      <c r="AVE10" s="85">
        <f>'TURMA E'!AWU55</f>
        <v>0</v>
      </c>
      <c r="AVF10" s="85">
        <f>'TURMA E'!AWV55</f>
        <v>0</v>
      </c>
      <c r="AVG10" s="85">
        <f>'TURMA E'!AWW55</f>
        <v>0</v>
      </c>
      <c r="AVH10" s="85">
        <f>'TURMA E'!AWX55</f>
        <v>0</v>
      </c>
      <c r="AVI10" s="85">
        <f>'TURMA E'!AWY55</f>
        <v>0</v>
      </c>
      <c r="AVJ10" s="85">
        <f>'TURMA E'!AWZ55</f>
        <v>0</v>
      </c>
      <c r="AVK10" s="85">
        <f>'TURMA E'!AXA55</f>
        <v>0</v>
      </c>
      <c r="AVL10" s="85">
        <f>'TURMA E'!AXB55</f>
        <v>0</v>
      </c>
      <c r="AVM10" s="85">
        <f>'TURMA E'!AXC55</f>
        <v>0</v>
      </c>
      <c r="AVN10" s="85">
        <f>'TURMA E'!AXD55</f>
        <v>0</v>
      </c>
      <c r="AVO10" s="85">
        <f>'TURMA E'!AXE55</f>
        <v>0</v>
      </c>
      <c r="AVP10" s="85">
        <f>'TURMA E'!AXF55</f>
        <v>0</v>
      </c>
      <c r="AVQ10" s="85">
        <f>'TURMA E'!AXG55</f>
        <v>0</v>
      </c>
      <c r="AVR10" s="85">
        <f>'TURMA E'!AXH55</f>
        <v>0</v>
      </c>
      <c r="AVS10" s="85">
        <f>'TURMA E'!AXI55</f>
        <v>0</v>
      </c>
      <c r="AVT10" s="85">
        <f>'TURMA E'!AXJ55</f>
        <v>0</v>
      </c>
      <c r="AVU10" s="85">
        <f>'TURMA E'!AXK55</f>
        <v>0</v>
      </c>
      <c r="AVV10" s="85">
        <f>'TURMA E'!AXL55</f>
        <v>0</v>
      </c>
      <c r="AVW10" s="85">
        <f>'TURMA E'!AXM55</f>
        <v>0</v>
      </c>
      <c r="AVX10" s="85">
        <f>'TURMA E'!AXN55</f>
        <v>0</v>
      </c>
      <c r="AVY10" s="85">
        <f>'TURMA E'!AXO55</f>
        <v>0</v>
      </c>
      <c r="AVZ10" s="85">
        <f>'TURMA E'!AXP55</f>
        <v>0</v>
      </c>
      <c r="AWA10" s="85">
        <f>'TURMA E'!AXQ55</f>
        <v>0</v>
      </c>
      <c r="AWB10" s="85">
        <f>'TURMA E'!AXR55</f>
        <v>0</v>
      </c>
      <c r="AWC10" s="85">
        <f>'TURMA E'!AXS55</f>
        <v>0</v>
      </c>
      <c r="AWD10" s="85">
        <f>'TURMA E'!AXT55</f>
        <v>0</v>
      </c>
      <c r="AWE10" s="85">
        <f>'TURMA E'!AXU55</f>
        <v>0</v>
      </c>
      <c r="AWF10" s="85">
        <f>'TURMA E'!AXV55</f>
        <v>0</v>
      </c>
      <c r="AWG10" s="85">
        <f>'TURMA E'!AXW55</f>
        <v>0</v>
      </c>
      <c r="AWH10" s="85">
        <f>'TURMA E'!AXX55</f>
        <v>0</v>
      </c>
      <c r="AWI10" s="85">
        <f>'TURMA E'!AXY55</f>
        <v>0</v>
      </c>
      <c r="AWJ10" s="85">
        <f>'TURMA E'!AXZ55</f>
        <v>0</v>
      </c>
      <c r="AWK10" s="85">
        <f>'TURMA E'!AYA55</f>
        <v>0</v>
      </c>
      <c r="AWL10" s="85">
        <f>'TURMA E'!AYB55</f>
        <v>0</v>
      </c>
      <c r="AWM10" s="85">
        <f>'TURMA E'!AYC55</f>
        <v>0</v>
      </c>
      <c r="AWN10" s="85">
        <f>'TURMA E'!AYD55</f>
        <v>0</v>
      </c>
      <c r="AWO10" s="85">
        <f>'TURMA E'!AYE55</f>
        <v>0</v>
      </c>
      <c r="AWP10" s="85">
        <f>'TURMA E'!AYF55</f>
        <v>0</v>
      </c>
      <c r="AWQ10" s="85">
        <f>'TURMA E'!AYG55</f>
        <v>0</v>
      </c>
      <c r="AWR10" s="85">
        <f>'TURMA E'!AYH55</f>
        <v>0</v>
      </c>
      <c r="AWS10" s="85">
        <f>'TURMA E'!AYI55</f>
        <v>0</v>
      </c>
      <c r="AWT10" s="85">
        <f>'TURMA E'!AYJ55</f>
        <v>0</v>
      </c>
      <c r="AWU10" s="85">
        <f>'TURMA E'!AYK55</f>
        <v>0</v>
      </c>
      <c r="AWV10" s="85">
        <f>'TURMA E'!AYL55</f>
        <v>0</v>
      </c>
      <c r="AWW10" s="85">
        <f>'TURMA E'!AYM55</f>
        <v>0</v>
      </c>
      <c r="AWX10" s="85">
        <f>'TURMA E'!AYN55</f>
        <v>0</v>
      </c>
      <c r="AWY10" s="85">
        <f>'TURMA E'!AYO55</f>
        <v>0</v>
      </c>
      <c r="AWZ10" s="85">
        <f>'TURMA E'!AYP55</f>
        <v>0</v>
      </c>
      <c r="AXA10" s="85">
        <f>'TURMA E'!AYQ55</f>
        <v>0</v>
      </c>
      <c r="AXB10" s="85">
        <f>'TURMA E'!AYR55</f>
        <v>0</v>
      </c>
      <c r="AXC10" s="85">
        <f>'TURMA E'!AYS55</f>
        <v>0</v>
      </c>
      <c r="AXD10" s="85">
        <f>'TURMA E'!AYT55</f>
        <v>0</v>
      </c>
      <c r="AXE10" s="85">
        <f>'TURMA E'!AYU55</f>
        <v>0</v>
      </c>
      <c r="AXF10" s="85">
        <f>'TURMA E'!AYV55</f>
        <v>0</v>
      </c>
      <c r="AXG10" s="85">
        <f>'TURMA E'!AYW55</f>
        <v>0</v>
      </c>
      <c r="AXH10" s="85">
        <f>'TURMA E'!AYX55</f>
        <v>0</v>
      </c>
      <c r="AXI10" s="85">
        <f>'TURMA E'!AYY55</f>
        <v>0</v>
      </c>
      <c r="AXJ10" s="85">
        <f>'TURMA E'!AYZ55</f>
        <v>0</v>
      </c>
      <c r="AXK10" s="85">
        <f>'TURMA E'!AZA55</f>
        <v>0</v>
      </c>
      <c r="AXL10" s="85">
        <f>'TURMA E'!AZB55</f>
        <v>0</v>
      </c>
      <c r="AXM10" s="85">
        <f>'TURMA E'!AZC55</f>
        <v>0</v>
      </c>
      <c r="AXN10" s="85">
        <f>'TURMA E'!AZD55</f>
        <v>0</v>
      </c>
      <c r="AXO10" s="85">
        <f>'TURMA E'!AZE55</f>
        <v>0</v>
      </c>
      <c r="AXP10" s="85">
        <f>'TURMA E'!AZF55</f>
        <v>0</v>
      </c>
      <c r="AXQ10" s="85">
        <f>'TURMA E'!AZG55</f>
        <v>0</v>
      </c>
      <c r="AXR10" s="85">
        <f>'TURMA E'!AZH55</f>
        <v>0</v>
      </c>
      <c r="AXS10" s="85">
        <f>'TURMA E'!AZI55</f>
        <v>0</v>
      </c>
      <c r="AXT10" s="85">
        <f>'TURMA E'!AZJ55</f>
        <v>0</v>
      </c>
      <c r="AXU10" s="85">
        <f>'TURMA E'!AZK55</f>
        <v>0</v>
      </c>
      <c r="AXV10" s="85">
        <f>'TURMA E'!AZL55</f>
        <v>0</v>
      </c>
      <c r="AXW10" s="85">
        <f>'TURMA E'!AZM55</f>
        <v>0</v>
      </c>
      <c r="AXX10" s="85">
        <f>'TURMA E'!AZN55</f>
        <v>0</v>
      </c>
      <c r="AXY10" s="85">
        <f>'TURMA E'!AZO55</f>
        <v>0</v>
      </c>
      <c r="AXZ10" s="85">
        <f>'TURMA E'!AZP55</f>
        <v>0</v>
      </c>
      <c r="AYA10" s="85">
        <f>'TURMA E'!AZQ55</f>
        <v>0</v>
      </c>
      <c r="AYB10" s="85">
        <f>'TURMA E'!AZR55</f>
        <v>0</v>
      </c>
      <c r="AYC10" s="85">
        <f>'TURMA E'!AZS55</f>
        <v>0</v>
      </c>
      <c r="AYD10" s="85">
        <f>'TURMA E'!AZT55</f>
        <v>0</v>
      </c>
      <c r="AYE10" s="85">
        <f>'TURMA E'!AZU55</f>
        <v>0</v>
      </c>
      <c r="AYF10" s="85">
        <f>'TURMA E'!AZV55</f>
        <v>0</v>
      </c>
      <c r="AYG10" s="85">
        <f>'TURMA E'!AZW55</f>
        <v>0</v>
      </c>
      <c r="AYH10" s="85">
        <f>'TURMA E'!AZX55</f>
        <v>0</v>
      </c>
      <c r="AYI10" s="85">
        <f>'TURMA E'!AZY55</f>
        <v>0</v>
      </c>
      <c r="AYJ10" s="85">
        <f>'TURMA E'!AZZ55</f>
        <v>0</v>
      </c>
      <c r="AYK10" s="85">
        <f>'TURMA E'!BAA55</f>
        <v>0</v>
      </c>
      <c r="AYL10" s="85">
        <f>'TURMA E'!BAB55</f>
        <v>0</v>
      </c>
      <c r="AYM10" s="85">
        <f>'TURMA E'!BAC55</f>
        <v>0</v>
      </c>
      <c r="AYN10" s="85">
        <f>'TURMA E'!BAD55</f>
        <v>0</v>
      </c>
      <c r="AYO10" s="85">
        <f>'TURMA E'!BAE55</f>
        <v>0</v>
      </c>
      <c r="AYP10" s="85">
        <f>'TURMA E'!BAF55</f>
        <v>0</v>
      </c>
      <c r="AYQ10" s="85">
        <f>'TURMA E'!BAG55</f>
        <v>0</v>
      </c>
      <c r="AYR10" s="85">
        <f>'TURMA E'!BAH55</f>
        <v>0</v>
      </c>
      <c r="AYS10" s="85">
        <f>'TURMA E'!BAI55</f>
        <v>0</v>
      </c>
      <c r="AYT10" s="85">
        <f>'TURMA E'!BAJ55</f>
        <v>0</v>
      </c>
      <c r="AYU10" s="85">
        <f>'TURMA E'!BAK55</f>
        <v>0</v>
      </c>
      <c r="AYV10" s="85">
        <f>'TURMA E'!BAL55</f>
        <v>0</v>
      </c>
      <c r="AYW10" s="85">
        <f>'TURMA E'!BAM55</f>
        <v>0</v>
      </c>
      <c r="AYX10" s="85">
        <f>'TURMA E'!BAN55</f>
        <v>0</v>
      </c>
      <c r="AYY10" s="85">
        <f>'TURMA E'!BAO55</f>
        <v>0</v>
      </c>
      <c r="AYZ10" s="85">
        <f>'TURMA E'!BAP55</f>
        <v>0</v>
      </c>
      <c r="AZA10" s="85">
        <f>'TURMA E'!BAQ55</f>
        <v>0</v>
      </c>
      <c r="AZB10" s="85">
        <f>'TURMA E'!BAR55</f>
        <v>0</v>
      </c>
      <c r="AZC10" s="85">
        <f>'TURMA E'!BAS55</f>
        <v>0</v>
      </c>
      <c r="AZD10" s="85">
        <f>'TURMA E'!BAT55</f>
        <v>0</v>
      </c>
      <c r="AZE10" s="85">
        <f>'TURMA E'!BAU55</f>
        <v>0</v>
      </c>
      <c r="AZF10" s="85">
        <f>'TURMA E'!BAV55</f>
        <v>0</v>
      </c>
      <c r="AZG10" s="85">
        <f>'TURMA E'!BAW55</f>
        <v>0</v>
      </c>
      <c r="AZH10" s="85">
        <f>'TURMA E'!BAX55</f>
        <v>0</v>
      </c>
      <c r="AZI10" s="85">
        <f>'TURMA E'!BAY55</f>
        <v>0</v>
      </c>
      <c r="AZJ10" s="85">
        <f>'TURMA E'!BAZ55</f>
        <v>0</v>
      </c>
      <c r="AZK10" s="85">
        <f>'TURMA E'!BBA55</f>
        <v>0</v>
      </c>
      <c r="AZL10" s="85">
        <f>'TURMA E'!BBB55</f>
        <v>0</v>
      </c>
      <c r="AZM10" s="85">
        <f>'TURMA E'!BBC55</f>
        <v>0</v>
      </c>
      <c r="AZN10" s="85">
        <f>'TURMA E'!BBD55</f>
        <v>0</v>
      </c>
      <c r="AZO10" s="85">
        <f>'TURMA E'!BBE55</f>
        <v>0</v>
      </c>
      <c r="AZP10" s="85">
        <f>'TURMA E'!BBF55</f>
        <v>0</v>
      </c>
      <c r="AZQ10" s="85">
        <f>'TURMA E'!BBG55</f>
        <v>0</v>
      </c>
      <c r="AZR10" s="85">
        <f>'TURMA E'!BBH55</f>
        <v>0</v>
      </c>
      <c r="AZS10" s="85">
        <f>'TURMA E'!BBI55</f>
        <v>0</v>
      </c>
      <c r="AZT10" s="85">
        <f>'TURMA E'!BBJ55</f>
        <v>0</v>
      </c>
      <c r="AZU10" s="85">
        <f>'TURMA E'!BBK55</f>
        <v>0</v>
      </c>
      <c r="AZV10" s="85">
        <f>'TURMA E'!BBL55</f>
        <v>0</v>
      </c>
      <c r="AZW10" s="85">
        <f>'TURMA E'!BBM55</f>
        <v>0</v>
      </c>
      <c r="AZX10" s="85">
        <f>'TURMA E'!BBN55</f>
        <v>0</v>
      </c>
      <c r="AZY10" s="85">
        <f>'TURMA E'!BBO55</f>
        <v>0</v>
      </c>
      <c r="AZZ10" s="85">
        <f>'TURMA E'!BBP55</f>
        <v>0</v>
      </c>
      <c r="BAA10" s="85">
        <f>'TURMA E'!BBQ55</f>
        <v>0</v>
      </c>
      <c r="BAB10" s="85">
        <f>'TURMA E'!BBR55</f>
        <v>0</v>
      </c>
      <c r="BAC10" s="85">
        <f>'TURMA E'!BBS55</f>
        <v>0</v>
      </c>
      <c r="BAD10" s="85">
        <f>'TURMA E'!BBT55</f>
        <v>0</v>
      </c>
      <c r="BAE10" s="85">
        <f>'TURMA E'!BBU55</f>
        <v>0</v>
      </c>
      <c r="BAF10" s="85">
        <f>'TURMA E'!BBV55</f>
        <v>0</v>
      </c>
      <c r="BAG10" s="85">
        <f>'TURMA E'!BBW55</f>
        <v>0</v>
      </c>
      <c r="BAH10" s="85">
        <f>'TURMA E'!BBX55</f>
        <v>0</v>
      </c>
      <c r="BAI10" s="85">
        <f>'TURMA E'!BBY55</f>
        <v>0</v>
      </c>
      <c r="BAJ10" s="85">
        <f>'TURMA E'!BBZ55</f>
        <v>0</v>
      </c>
      <c r="BAK10" s="85">
        <f>'TURMA E'!BCA55</f>
        <v>0</v>
      </c>
      <c r="BAL10" s="85">
        <f>'TURMA E'!BCB55</f>
        <v>0</v>
      </c>
      <c r="BAM10" s="85">
        <f>'TURMA E'!BCC55</f>
        <v>0</v>
      </c>
      <c r="BAN10" s="85">
        <f>'TURMA E'!BCD55</f>
        <v>0</v>
      </c>
      <c r="BAO10" s="85">
        <f>'TURMA E'!BCE55</f>
        <v>0</v>
      </c>
      <c r="BAP10" s="85">
        <f>'TURMA E'!BCF55</f>
        <v>0</v>
      </c>
      <c r="BAQ10" s="85">
        <f>'TURMA E'!BCG55</f>
        <v>0</v>
      </c>
      <c r="BAR10" s="85">
        <f>'TURMA E'!BCH55</f>
        <v>0</v>
      </c>
      <c r="BAS10" s="85">
        <f>'TURMA E'!BCI55</f>
        <v>0</v>
      </c>
      <c r="BAT10" s="85">
        <f>'TURMA E'!BCJ55</f>
        <v>0</v>
      </c>
      <c r="BAU10" s="85">
        <f>'TURMA E'!BCK55</f>
        <v>0</v>
      </c>
      <c r="BAV10" s="85">
        <f>'TURMA E'!BCL55</f>
        <v>0</v>
      </c>
      <c r="BAW10" s="85">
        <f>'TURMA E'!BCM55</f>
        <v>0</v>
      </c>
      <c r="BAX10" s="85">
        <f>'TURMA E'!BCN55</f>
        <v>0</v>
      </c>
      <c r="BAY10" s="85">
        <f>'TURMA E'!BCO55</f>
        <v>0</v>
      </c>
      <c r="BAZ10" s="85">
        <f>'TURMA E'!BCP55</f>
        <v>0</v>
      </c>
      <c r="BBA10" s="85">
        <f>'TURMA E'!BCQ55</f>
        <v>0</v>
      </c>
      <c r="BBB10" s="85">
        <f>'TURMA E'!BCR55</f>
        <v>0</v>
      </c>
      <c r="BBC10" s="85">
        <f>'TURMA E'!BCS55</f>
        <v>0</v>
      </c>
      <c r="BBD10" s="85">
        <f>'TURMA E'!BCT55</f>
        <v>0</v>
      </c>
      <c r="BBE10" s="85">
        <f>'TURMA E'!BCU55</f>
        <v>0</v>
      </c>
      <c r="BBF10" s="85">
        <f>'TURMA E'!BCV55</f>
        <v>0</v>
      </c>
      <c r="BBG10" s="85">
        <f>'TURMA E'!BCW55</f>
        <v>0</v>
      </c>
      <c r="BBH10" s="85">
        <f>'TURMA E'!BCX55</f>
        <v>0</v>
      </c>
      <c r="BBI10" s="85">
        <f>'TURMA E'!BCY55</f>
        <v>0</v>
      </c>
      <c r="BBJ10" s="85">
        <f>'TURMA E'!BCZ55</f>
        <v>0</v>
      </c>
      <c r="BBK10" s="85">
        <f>'TURMA E'!BDA55</f>
        <v>0</v>
      </c>
      <c r="BBL10" s="85">
        <f>'TURMA E'!BDB55</f>
        <v>0</v>
      </c>
      <c r="BBM10" s="85">
        <f>'TURMA E'!BDC55</f>
        <v>0</v>
      </c>
      <c r="BBN10" s="85">
        <f>'TURMA E'!BDD55</f>
        <v>0</v>
      </c>
      <c r="BBO10" s="85">
        <f>'TURMA E'!BDE55</f>
        <v>0</v>
      </c>
      <c r="BBP10" s="85">
        <f>'TURMA E'!BDF55</f>
        <v>0</v>
      </c>
      <c r="BBQ10" s="85">
        <f>'TURMA E'!BDG55</f>
        <v>0</v>
      </c>
      <c r="BBR10" s="85">
        <f>'TURMA E'!BDH55</f>
        <v>0</v>
      </c>
      <c r="BBS10" s="85">
        <f>'TURMA E'!BDI55</f>
        <v>0</v>
      </c>
      <c r="BBT10" s="85">
        <f>'TURMA E'!BDJ55</f>
        <v>0</v>
      </c>
      <c r="BBU10" s="85">
        <f>'TURMA E'!BDK55</f>
        <v>0</v>
      </c>
      <c r="BBV10" s="85">
        <f>'TURMA E'!BDL55</f>
        <v>0</v>
      </c>
      <c r="BBW10" s="85">
        <f>'TURMA E'!BDM55</f>
        <v>0</v>
      </c>
      <c r="BBX10" s="85">
        <f>'TURMA E'!BDN55</f>
        <v>0</v>
      </c>
      <c r="BBY10" s="85">
        <f>'TURMA E'!BDO55</f>
        <v>0</v>
      </c>
      <c r="BBZ10" s="85">
        <f>'TURMA E'!BDP55</f>
        <v>0</v>
      </c>
      <c r="BCA10" s="85">
        <f>'TURMA E'!BDQ55</f>
        <v>0</v>
      </c>
      <c r="BCB10" s="85">
        <f>'TURMA E'!BDR55</f>
        <v>0</v>
      </c>
      <c r="BCC10" s="85">
        <f>'TURMA E'!BDS55</f>
        <v>0</v>
      </c>
      <c r="BCD10" s="85">
        <f>'TURMA E'!BDT55</f>
        <v>0</v>
      </c>
      <c r="BCE10" s="85">
        <f>'TURMA E'!BDU55</f>
        <v>0</v>
      </c>
      <c r="BCF10" s="85">
        <f>'TURMA E'!BDV55</f>
        <v>0</v>
      </c>
      <c r="BCG10" s="85">
        <f>'TURMA E'!BDW55</f>
        <v>0</v>
      </c>
      <c r="BCH10" s="85">
        <f>'TURMA E'!BDX55</f>
        <v>0</v>
      </c>
      <c r="BCI10" s="85">
        <f>'TURMA E'!BDY55</f>
        <v>0</v>
      </c>
      <c r="BCJ10" s="85">
        <f>'TURMA E'!BDZ55</f>
        <v>0</v>
      </c>
      <c r="BCK10" s="85">
        <f>'TURMA E'!BEA55</f>
        <v>0</v>
      </c>
      <c r="BCL10" s="85">
        <f>'TURMA E'!BEB55</f>
        <v>0</v>
      </c>
      <c r="BCM10" s="85">
        <f>'TURMA E'!BEC55</f>
        <v>0</v>
      </c>
      <c r="BCN10" s="85">
        <f>'TURMA E'!BED55</f>
        <v>0</v>
      </c>
      <c r="BCO10" s="85">
        <f>'TURMA E'!BEE55</f>
        <v>0</v>
      </c>
      <c r="BCP10" s="85">
        <f>'TURMA E'!BEF55</f>
        <v>0</v>
      </c>
      <c r="BCQ10" s="85">
        <f>'TURMA E'!BEG55</f>
        <v>0</v>
      </c>
      <c r="BCR10" s="85">
        <f>'TURMA E'!BEH55</f>
        <v>0</v>
      </c>
      <c r="BCS10" s="85">
        <f>'TURMA E'!BEI55</f>
        <v>0</v>
      </c>
      <c r="BCT10" s="85">
        <f>'TURMA E'!BEJ55</f>
        <v>0</v>
      </c>
      <c r="BCU10" s="85">
        <f>'TURMA E'!BEK55</f>
        <v>0</v>
      </c>
      <c r="BCV10" s="85">
        <f>'TURMA E'!BEL55</f>
        <v>0</v>
      </c>
      <c r="BCW10" s="85">
        <f>'TURMA E'!BEM55</f>
        <v>0</v>
      </c>
      <c r="BCX10" s="85">
        <f>'TURMA E'!BEN55</f>
        <v>0</v>
      </c>
      <c r="BCY10" s="85">
        <f>'TURMA E'!BEO55</f>
        <v>0</v>
      </c>
      <c r="BCZ10" s="85">
        <f>'TURMA E'!BEP55</f>
        <v>0</v>
      </c>
      <c r="BDA10" s="85">
        <f>'TURMA E'!BEQ55</f>
        <v>0</v>
      </c>
      <c r="BDB10" s="85">
        <f>'TURMA E'!BER55</f>
        <v>0</v>
      </c>
      <c r="BDC10" s="85">
        <f>'TURMA E'!BES55</f>
        <v>0</v>
      </c>
      <c r="BDD10" s="85">
        <f>'TURMA E'!BET55</f>
        <v>0</v>
      </c>
      <c r="BDE10" s="85">
        <f>'TURMA E'!BEU55</f>
        <v>0</v>
      </c>
      <c r="BDF10" s="85">
        <f>'TURMA E'!BEV55</f>
        <v>0</v>
      </c>
      <c r="BDG10" s="85">
        <f>'TURMA E'!BEW55</f>
        <v>0</v>
      </c>
      <c r="BDH10" s="85">
        <f>'TURMA E'!BEX55</f>
        <v>0</v>
      </c>
      <c r="BDI10" s="85">
        <f>'TURMA E'!BEY55</f>
        <v>0</v>
      </c>
      <c r="BDJ10" s="85">
        <f>'TURMA E'!BEZ55</f>
        <v>0</v>
      </c>
      <c r="BDK10" s="85">
        <f>'TURMA E'!BFA55</f>
        <v>0</v>
      </c>
      <c r="BDL10" s="85">
        <f>'TURMA E'!BFB55</f>
        <v>0</v>
      </c>
      <c r="BDM10" s="85">
        <f>'TURMA E'!BFC55</f>
        <v>0</v>
      </c>
      <c r="BDN10" s="85">
        <f>'TURMA E'!BFD55</f>
        <v>0</v>
      </c>
      <c r="BDO10" s="85">
        <f>'TURMA E'!BFE55</f>
        <v>0</v>
      </c>
      <c r="BDP10" s="85">
        <f>'TURMA E'!BFF55</f>
        <v>0</v>
      </c>
      <c r="BDQ10" s="85">
        <f>'TURMA E'!BFG55</f>
        <v>0</v>
      </c>
      <c r="BDR10" s="85">
        <f>'TURMA E'!BFH55</f>
        <v>0</v>
      </c>
      <c r="BDS10" s="85">
        <f>'TURMA E'!BFI55</f>
        <v>0</v>
      </c>
      <c r="BDT10" s="85">
        <f>'TURMA E'!BFJ55</f>
        <v>0</v>
      </c>
      <c r="BDU10" s="85">
        <f>'TURMA E'!BFK55</f>
        <v>0</v>
      </c>
      <c r="BDV10" s="85">
        <f>'TURMA E'!BFL55</f>
        <v>0</v>
      </c>
      <c r="BDW10" s="85">
        <f>'TURMA E'!BFM55</f>
        <v>0</v>
      </c>
      <c r="BDX10" s="85">
        <f>'TURMA E'!BFN55</f>
        <v>0</v>
      </c>
      <c r="BDY10" s="85">
        <f>'TURMA E'!BFO55</f>
        <v>0</v>
      </c>
      <c r="BDZ10" s="85">
        <f>'TURMA E'!BFP55</f>
        <v>0</v>
      </c>
      <c r="BEA10" s="85">
        <f>'TURMA E'!BFQ55</f>
        <v>0</v>
      </c>
      <c r="BEB10" s="85">
        <f>'TURMA E'!BFR55</f>
        <v>0</v>
      </c>
      <c r="BEC10" s="85">
        <f>'TURMA E'!BFS55</f>
        <v>0</v>
      </c>
      <c r="BED10" s="85">
        <f>'TURMA E'!BFT55</f>
        <v>0</v>
      </c>
      <c r="BEE10" s="85">
        <f>'TURMA E'!BFU55</f>
        <v>0</v>
      </c>
      <c r="BEF10" s="85">
        <f>'TURMA E'!BFV55</f>
        <v>0</v>
      </c>
      <c r="BEG10" s="85">
        <f>'TURMA E'!BFW55</f>
        <v>0</v>
      </c>
      <c r="BEH10" s="85">
        <f>'TURMA E'!BFX55</f>
        <v>0</v>
      </c>
      <c r="BEI10" s="85">
        <f>'TURMA E'!BFY55</f>
        <v>0</v>
      </c>
      <c r="BEJ10" s="85">
        <f>'TURMA E'!BFZ55</f>
        <v>0</v>
      </c>
      <c r="BEK10" s="85">
        <f>'TURMA E'!BGA55</f>
        <v>0</v>
      </c>
      <c r="BEL10" s="85">
        <f>'TURMA E'!BGB55</f>
        <v>0</v>
      </c>
      <c r="BEM10" s="85">
        <f>'TURMA E'!BGC55</f>
        <v>0</v>
      </c>
      <c r="BEN10" s="85">
        <f>'TURMA E'!BGD55</f>
        <v>0</v>
      </c>
      <c r="BEO10" s="85">
        <f>'TURMA E'!BGE55</f>
        <v>0</v>
      </c>
      <c r="BEP10" s="85">
        <f>'TURMA E'!BGF55</f>
        <v>0</v>
      </c>
      <c r="BEQ10" s="85">
        <f>'TURMA E'!BGG55</f>
        <v>0</v>
      </c>
      <c r="BER10" s="85">
        <f>'TURMA E'!BGH55</f>
        <v>0</v>
      </c>
      <c r="BES10" s="85">
        <f>'TURMA E'!BGI55</f>
        <v>0</v>
      </c>
      <c r="BET10" s="85">
        <f>'TURMA E'!BGJ55</f>
        <v>0</v>
      </c>
      <c r="BEU10" s="85">
        <f>'TURMA E'!BGK55</f>
        <v>0</v>
      </c>
      <c r="BEV10" s="85">
        <f>'TURMA E'!BGL55</f>
        <v>0</v>
      </c>
      <c r="BEW10" s="85">
        <f>'TURMA E'!BGM55</f>
        <v>0</v>
      </c>
      <c r="BEX10" s="85">
        <f>'TURMA E'!BGN55</f>
        <v>0</v>
      </c>
      <c r="BEY10" s="85">
        <f>'TURMA E'!BGO55</f>
        <v>0</v>
      </c>
      <c r="BEZ10" s="85">
        <f>'TURMA E'!BGP55</f>
        <v>0</v>
      </c>
      <c r="BFA10" s="85">
        <f>'TURMA E'!BGQ55</f>
        <v>0</v>
      </c>
      <c r="BFB10" s="85">
        <f>'TURMA E'!BGR55</f>
        <v>0</v>
      </c>
      <c r="BFC10" s="85">
        <f>'TURMA E'!BGS55</f>
        <v>0</v>
      </c>
      <c r="BFD10" s="85">
        <f>'TURMA E'!BGT55</f>
        <v>0</v>
      </c>
      <c r="BFE10" s="85">
        <f>'TURMA E'!BGU55</f>
        <v>0</v>
      </c>
      <c r="BFF10" s="85">
        <f>'TURMA E'!BGV55</f>
        <v>0</v>
      </c>
      <c r="BFG10" s="85">
        <f>'TURMA E'!BGW55</f>
        <v>0</v>
      </c>
      <c r="BFH10" s="85">
        <f>'TURMA E'!BGX55</f>
        <v>0</v>
      </c>
      <c r="BFI10" s="85">
        <f>'TURMA E'!BGY55</f>
        <v>0</v>
      </c>
      <c r="BFJ10" s="85">
        <f>'TURMA E'!BGZ55</f>
        <v>0</v>
      </c>
      <c r="BFK10" s="85">
        <f>'TURMA E'!BHA55</f>
        <v>0</v>
      </c>
      <c r="BFL10" s="85">
        <f>'TURMA E'!BHB55</f>
        <v>0</v>
      </c>
      <c r="BFM10" s="85">
        <f>'TURMA E'!BHC55</f>
        <v>0</v>
      </c>
      <c r="BFN10" s="85">
        <f>'TURMA E'!BHD55</f>
        <v>0</v>
      </c>
      <c r="BFO10" s="85">
        <f>'TURMA E'!BHE55</f>
        <v>0</v>
      </c>
      <c r="BFP10" s="85">
        <f>'TURMA E'!BHF55</f>
        <v>0</v>
      </c>
      <c r="BFQ10" s="85">
        <f>'TURMA E'!BHG55</f>
        <v>0</v>
      </c>
      <c r="BFR10" s="85">
        <f>'TURMA E'!BHH55</f>
        <v>0</v>
      </c>
      <c r="BFS10" s="85">
        <f>'TURMA E'!BHI55</f>
        <v>0</v>
      </c>
      <c r="BFT10" s="85">
        <f>'TURMA E'!BHJ55</f>
        <v>0</v>
      </c>
      <c r="BFU10" s="85">
        <f>'TURMA E'!BHK55</f>
        <v>0</v>
      </c>
      <c r="BFV10" s="85">
        <f>'TURMA E'!BHL55</f>
        <v>0</v>
      </c>
      <c r="BFW10" s="85">
        <f>'TURMA E'!BHM55</f>
        <v>0</v>
      </c>
      <c r="BFX10" s="85">
        <f>'TURMA E'!BHN55</f>
        <v>0</v>
      </c>
      <c r="BFY10" s="85">
        <f>'TURMA E'!BHO55</f>
        <v>0</v>
      </c>
      <c r="BFZ10" s="85">
        <f>'TURMA E'!BHP55</f>
        <v>0</v>
      </c>
      <c r="BGA10" s="85">
        <f>'TURMA E'!BHQ55</f>
        <v>0</v>
      </c>
      <c r="BGB10" s="85">
        <f>'TURMA E'!BHR55</f>
        <v>0</v>
      </c>
      <c r="BGC10" s="85">
        <f>'TURMA E'!BHS55</f>
        <v>0</v>
      </c>
      <c r="BGD10" s="85">
        <f>'TURMA E'!BHT55</f>
        <v>0</v>
      </c>
      <c r="BGE10" s="85">
        <f>'TURMA E'!BHU55</f>
        <v>0</v>
      </c>
      <c r="BGF10" s="85">
        <f>'TURMA E'!BHV55</f>
        <v>0</v>
      </c>
      <c r="BGG10" s="85">
        <f>'TURMA E'!BHW55</f>
        <v>0</v>
      </c>
      <c r="BGH10" s="85">
        <f>'TURMA E'!BHX55</f>
        <v>0</v>
      </c>
      <c r="BGI10" s="85">
        <f>'TURMA E'!BHY55</f>
        <v>0</v>
      </c>
      <c r="BGJ10" s="85">
        <f>'TURMA E'!BHZ55</f>
        <v>0</v>
      </c>
      <c r="BGK10" s="85">
        <f>'TURMA E'!BIA55</f>
        <v>0</v>
      </c>
      <c r="BGL10" s="85">
        <f>'TURMA E'!BIB55</f>
        <v>0</v>
      </c>
      <c r="BGM10" s="85">
        <f>'TURMA E'!BIC55</f>
        <v>0</v>
      </c>
      <c r="BGN10" s="85">
        <f>'TURMA E'!BID55</f>
        <v>0</v>
      </c>
      <c r="BGO10" s="85">
        <f>'TURMA E'!BIE55</f>
        <v>0</v>
      </c>
      <c r="BGP10" s="85">
        <f>'TURMA E'!BIF55</f>
        <v>0</v>
      </c>
      <c r="BGQ10" s="85">
        <f>'TURMA E'!BIG55</f>
        <v>0</v>
      </c>
      <c r="BGR10" s="85">
        <f>'TURMA E'!BIH55</f>
        <v>0</v>
      </c>
      <c r="BGS10" s="85">
        <f>'TURMA E'!BII55</f>
        <v>0</v>
      </c>
      <c r="BGT10" s="85">
        <f>'TURMA E'!BIJ55</f>
        <v>0</v>
      </c>
      <c r="BGU10" s="85">
        <f>'TURMA E'!BIK55</f>
        <v>0</v>
      </c>
      <c r="BGV10" s="85">
        <f>'TURMA E'!BIL55</f>
        <v>0</v>
      </c>
      <c r="BGW10" s="85">
        <f>'TURMA E'!BIM55</f>
        <v>0</v>
      </c>
      <c r="BGX10" s="85">
        <f>'TURMA E'!BIN55</f>
        <v>0</v>
      </c>
      <c r="BGY10" s="85">
        <f>'TURMA E'!BIO55</f>
        <v>0</v>
      </c>
      <c r="BGZ10" s="85">
        <f>'TURMA E'!BIP55</f>
        <v>0</v>
      </c>
      <c r="BHA10" s="85">
        <f>'TURMA E'!BIQ55</f>
        <v>0</v>
      </c>
      <c r="BHB10" s="85">
        <f>'TURMA E'!BIR55</f>
        <v>0</v>
      </c>
      <c r="BHC10" s="85">
        <f>'TURMA E'!BIS55</f>
        <v>0</v>
      </c>
      <c r="BHD10" s="85">
        <f>'TURMA E'!BIT55</f>
        <v>0</v>
      </c>
      <c r="BHE10" s="85">
        <f>'TURMA E'!BIU55</f>
        <v>0</v>
      </c>
      <c r="BHF10" s="85">
        <f>'TURMA E'!BIV55</f>
        <v>0</v>
      </c>
      <c r="BHG10" s="85">
        <f>'TURMA E'!BIW55</f>
        <v>0</v>
      </c>
      <c r="BHH10" s="85">
        <f>'TURMA E'!BIX55</f>
        <v>0</v>
      </c>
      <c r="BHI10" s="85">
        <f>'TURMA E'!BIY55</f>
        <v>0</v>
      </c>
      <c r="BHJ10" s="85">
        <f>'TURMA E'!BIZ55</f>
        <v>0</v>
      </c>
      <c r="BHK10" s="85">
        <f>'TURMA E'!BJA55</f>
        <v>0</v>
      </c>
      <c r="BHL10" s="85">
        <f>'TURMA E'!BJB55</f>
        <v>0</v>
      </c>
      <c r="BHM10" s="85">
        <f>'TURMA E'!BJC55</f>
        <v>0</v>
      </c>
      <c r="BHN10" s="85">
        <f>'TURMA E'!BJD55</f>
        <v>0</v>
      </c>
      <c r="BHO10" s="85">
        <f>'TURMA E'!BJE55</f>
        <v>0</v>
      </c>
      <c r="BHP10" s="85">
        <f>'TURMA E'!BJF55</f>
        <v>0</v>
      </c>
      <c r="BHQ10" s="85">
        <f>'TURMA E'!BJG55</f>
        <v>0</v>
      </c>
      <c r="BHR10" s="85">
        <f>'TURMA E'!BJH55</f>
        <v>0</v>
      </c>
      <c r="BHS10" s="85">
        <f>'TURMA E'!BJI55</f>
        <v>0</v>
      </c>
      <c r="BHT10" s="85">
        <f>'TURMA E'!BJJ55</f>
        <v>0</v>
      </c>
      <c r="BHU10" s="85">
        <f>'TURMA E'!BJK55</f>
        <v>0</v>
      </c>
      <c r="BHV10" s="85">
        <f>'TURMA E'!BJL55</f>
        <v>0</v>
      </c>
      <c r="BHW10" s="85">
        <f>'TURMA E'!BJM55</f>
        <v>0</v>
      </c>
      <c r="BHX10" s="85">
        <f>'TURMA E'!BJN55</f>
        <v>0</v>
      </c>
      <c r="BHY10" s="85">
        <f>'TURMA E'!BJO55</f>
        <v>0</v>
      </c>
      <c r="BHZ10" s="85">
        <f>'TURMA E'!BJP55</f>
        <v>0</v>
      </c>
      <c r="BIA10" s="85">
        <f>'TURMA E'!BJQ55</f>
        <v>0</v>
      </c>
      <c r="BIB10" s="85">
        <f>'TURMA E'!BJR55</f>
        <v>0</v>
      </c>
      <c r="BIC10" s="85">
        <f>'TURMA E'!BJS55</f>
        <v>0</v>
      </c>
      <c r="BID10" s="85">
        <f>'TURMA E'!BJT55</f>
        <v>0</v>
      </c>
      <c r="BIE10" s="85">
        <f>'TURMA E'!BJU55</f>
        <v>0</v>
      </c>
      <c r="BIF10" s="85">
        <f>'TURMA E'!BJV55</f>
        <v>0</v>
      </c>
      <c r="BIG10" s="85">
        <f>'TURMA E'!BJW55</f>
        <v>0</v>
      </c>
      <c r="BIH10" s="85">
        <f>'TURMA E'!BJX55</f>
        <v>0</v>
      </c>
      <c r="BII10" s="85">
        <f>'TURMA E'!BJY55</f>
        <v>0</v>
      </c>
      <c r="BIJ10" s="85">
        <f>'TURMA E'!BJZ55</f>
        <v>0</v>
      </c>
      <c r="BIK10" s="85">
        <f>'TURMA E'!BKA55</f>
        <v>0</v>
      </c>
      <c r="BIL10" s="85">
        <f>'TURMA E'!BKB55</f>
        <v>0</v>
      </c>
      <c r="BIM10" s="85">
        <f>'TURMA E'!BKC55</f>
        <v>0</v>
      </c>
      <c r="BIN10" s="85">
        <f>'TURMA E'!BKD55</f>
        <v>0</v>
      </c>
      <c r="BIO10" s="85">
        <f>'TURMA E'!BKE55</f>
        <v>0</v>
      </c>
      <c r="BIP10" s="85">
        <f>'TURMA E'!BKF55</f>
        <v>0</v>
      </c>
      <c r="BIQ10" s="85">
        <f>'TURMA E'!BKG55</f>
        <v>0</v>
      </c>
      <c r="BIR10" s="85">
        <f>'TURMA E'!BKH55</f>
        <v>0</v>
      </c>
      <c r="BIS10" s="85">
        <f>'TURMA E'!BKI55</f>
        <v>0</v>
      </c>
      <c r="BIT10" s="85">
        <f>'TURMA E'!BKJ55</f>
        <v>0</v>
      </c>
      <c r="BIU10" s="85">
        <f>'TURMA E'!BKK55</f>
        <v>0</v>
      </c>
      <c r="BIV10" s="85">
        <f>'TURMA E'!BKL55</f>
        <v>0</v>
      </c>
      <c r="BIW10" s="85">
        <f>'TURMA E'!BKM55</f>
        <v>0</v>
      </c>
      <c r="BIX10" s="85">
        <f>'TURMA E'!BKN55</f>
        <v>0</v>
      </c>
      <c r="BIY10" s="85">
        <f>'TURMA E'!BKO55</f>
        <v>0</v>
      </c>
      <c r="BIZ10" s="85">
        <f>'TURMA E'!BKP55</f>
        <v>0</v>
      </c>
      <c r="BJA10" s="85">
        <f>'TURMA E'!BKQ55</f>
        <v>0</v>
      </c>
      <c r="BJB10" s="85">
        <f>'TURMA E'!BKR55</f>
        <v>0</v>
      </c>
      <c r="BJC10" s="85">
        <f>'TURMA E'!BKS55</f>
        <v>0</v>
      </c>
      <c r="BJD10" s="85">
        <f>'TURMA E'!BKT55</f>
        <v>0</v>
      </c>
      <c r="BJE10" s="85">
        <f>'TURMA E'!BKU55</f>
        <v>0</v>
      </c>
      <c r="BJF10" s="85">
        <f>'TURMA E'!BKV55</f>
        <v>0</v>
      </c>
      <c r="BJG10" s="85">
        <f>'TURMA E'!BKW55</f>
        <v>0</v>
      </c>
      <c r="BJH10" s="85">
        <f>'TURMA E'!BKX55</f>
        <v>0</v>
      </c>
      <c r="BJI10" s="85">
        <f>'TURMA E'!BKY55</f>
        <v>0</v>
      </c>
      <c r="BJJ10" s="85">
        <f>'TURMA E'!BKZ55</f>
        <v>0</v>
      </c>
      <c r="BJK10" s="85">
        <f>'TURMA E'!BLA55</f>
        <v>0</v>
      </c>
      <c r="BJL10" s="85">
        <f>'TURMA E'!BLB55</f>
        <v>0</v>
      </c>
      <c r="BJM10" s="85">
        <f>'TURMA E'!BLC55</f>
        <v>0</v>
      </c>
      <c r="BJN10" s="85">
        <f>'TURMA E'!BLD55</f>
        <v>0</v>
      </c>
      <c r="BJO10" s="85">
        <f>'TURMA E'!BLE55</f>
        <v>0</v>
      </c>
      <c r="BJP10" s="85">
        <f>'TURMA E'!BLF55</f>
        <v>0</v>
      </c>
      <c r="BJQ10" s="85">
        <f>'TURMA E'!BLG55</f>
        <v>0</v>
      </c>
      <c r="BJR10" s="85">
        <f>'TURMA E'!BLH55</f>
        <v>0</v>
      </c>
      <c r="BJS10" s="85">
        <f>'TURMA E'!BLI55</f>
        <v>0</v>
      </c>
      <c r="BJT10" s="85">
        <f>'TURMA E'!BLJ55</f>
        <v>0</v>
      </c>
      <c r="BJU10" s="85">
        <f>'TURMA E'!BLK55</f>
        <v>0</v>
      </c>
      <c r="BJV10" s="85">
        <f>'TURMA E'!BLL55</f>
        <v>0</v>
      </c>
      <c r="BJW10" s="85">
        <f>'TURMA E'!BLM55</f>
        <v>0</v>
      </c>
      <c r="BJX10" s="85">
        <f>'TURMA E'!BLN55</f>
        <v>0</v>
      </c>
      <c r="BJY10" s="85">
        <f>'TURMA E'!BLO55</f>
        <v>0</v>
      </c>
      <c r="BJZ10" s="85">
        <f>'TURMA E'!BLP55</f>
        <v>0</v>
      </c>
      <c r="BKA10" s="85">
        <f>'TURMA E'!BLQ55</f>
        <v>0</v>
      </c>
      <c r="BKB10" s="85">
        <f>'TURMA E'!BLR55</f>
        <v>0</v>
      </c>
      <c r="BKC10" s="85">
        <f>'TURMA E'!BLS55</f>
        <v>0</v>
      </c>
      <c r="BKD10" s="85">
        <f>'TURMA E'!BLT55</f>
        <v>0</v>
      </c>
      <c r="BKE10" s="85">
        <f>'TURMA E'!BLU55</f>
        <v>0</v>
      </c>
      <c r="BKF10" s="85">
        <f>'TURMA E'!BLV55</f>
        <v>0</v>
      </c>
      <c r="BKG10" s="85">
        <f>'TURMA E'!BLW55</f>
        <v>0</v>
      </c>
      <c r="BKH10" s="85">
        <f>'TURMA E'!BLX55</f>
        <v>0</v>
      </c>
      <c r="BKI10" s="85">
        <f>'TURMA E'!BLY55</f>
        <v>0</v>
      </c>
      <c r="BKJ10" s="85">
        <f>'TURMA E'!BLZ55</f>
        <v>0</v>
      </c>
      <c r="BKK10" s="85">
        <f>'TURMA E'!BMA55</f>
        <v>0</v>
      </c>
      <c r="BKL10" s="85">
        <f>'TURMA E'!BMB55</f>
        <v>0</v>
      </c>
      <c r="BKM10" s="85">
        <f>'TURMA E'!BMC55</f>
        <v>0</v>
      </c>
      <c r="BKN10" s="85">
        <f>'TURMA E'!BMD55</f>
        <v>0</v>
      </c>
      <c r="BKO10" s="85">
        <f>'TURMA E'!BME55</f>
        <v>0</v>
      </c>
      <c r="BKP10" s="85">
        <f>'TURMA E'!BMF55</f>
        <v>0</v>
      </c>
      <c r="BKQ10" s="85">
        <f>'TURMA E'!BMG55</f>
        <v>0</v>
      </c>
      <c r="BKR10" s="85">
        <f>'TURMA E'!BMH55</f>
        <v>0</v>
      </c>
      <c r="BKS10" s="85">
        <f>'TURMA E'!BMI55</f>
        <v>0</v>
      </c>
      <c r="BKT10" s="85">
        <f>'TURMA E'!BMJ55</f>
        <v>0</v>
      </c>
      <c r="BKU10" s="85">
        <f>'TURMA E'!BMK55</f>
        <v>0</v>
      </c>
      <c r="BKV10" s="85">
        <f>'TURMA E'!BML55</f>
        <v>0</v>
      </c>
      <c r="BKW10" s="85">
        <f>'TURMA E'!BMM55</f>
        <v>0</v>
      </c>
      <c r="BKX10" s="85">
        <f>'TURMA E'!BMN55</f>
        <v>0</v>
      </c>
      <c r="BKY10" s="85">
        <f>'TURMA E'!BMO55</f>
        <v>0</v>
      </c>
      <c r="BKZ10" s="85">
        <f>'TURMA E'!BMP55</f>
        <v>0</v>
      </c>
      <c r="BLA10" s="85">
        <f>'TURMA E'!BMQ55</f>
        <v>0</v>
      </c>
      <c r="BLB10" s="85">
        <f>'TURMA E'!BMR55</f>
        <v>0</v>
      </c>
      <c r="BLC10" s="85">
        <f>'TURMA E'!BMS55</f>
        <v>0</v>
      </c>
      <c r="BLD10" s="85">
        <f>'TURMA E'!BMT55</f>
        <v>0</v>
      </c>
      <c r="BLE10" s="85">
        <f>'TURMA E'!BMU55</f>
        <v>0</v>
      </c>
      <c r="BLF10" s="85">
        <f>'TURMA E'!BMV55</f>
        <v>0</v>
      </c>
      <c r="BLG10" s="85">
        <f>'TURMA E'!BMW55</f>
        <v>0</v>
      </c>
      <c r="BLH10" s="85">
        <f>'TURMA E'!BMX55</f>
        <v>0</v>
      </c>
      <c r="BLI10" s="85">
        <f>'TURMA E'!BMY55</f>
        <v>0</v>
      </c>
      <c r="BLJ10" s="85">
        <f>'TURMA E'!BMZ55</f>
        <v>0</v>
      </c>
      <c r="BLK10" s="85">
        <f>'TURMA E'!BNA55</f>
        <v>0</v>
      </c>
      <c r="BLL10" s="85">
        <f>'TURMA E'!BNB55</f>
        <v>0</v>
      </c>
      <c r="BLM10" s="85">
        <f>'TURMA E'!BNC55</f>
        <v>0</v>
      </c>
      <c r="BLN10" s="85">
        <f>'TURMA E'!BND55</f>
        <v>0</v>
      </c>
      <c r="BLO10" s="85">
        <f>'TURMA E'!BNE55</f>
        <v>0</v>
      </c>
      <c r="BLP10" s="85">
        <f>'TURMA E'!BNF55</f>
        <v>0</v>
      </c>
      <c r="BLQ10" s="85">
        <f>'TURMA E'!BNG55</f>
        <v>0</v>
      </c>
      <c r="BLR10" s="85">
        <f>'TURMA E'!BNH55</f>
        <v>0</v>
      </c>
      <c r="BLS10" s="85">
        <f>'TURMA E'!BNI55</f>
        <v>0</v>
      </c>
      <c r="BLT10" s="85">
        <f>'TURMA E'!BNJ55</f>
        <v>0</v>
      </c>
      <c r="BLU10" s="85">
        <f>'TURMA E'!BNK55</f>
        <v>0</v>
      </c>
      <c r="BLV10" s="85">
        <f>'TURMA E'!BNL55</f>
        <v>0</v>
      </c>
      <c r="BLW10" s="85">
        <f>'TURMA E'!BNM55</f>
        <v>0</v>
      </c>
      <c r="BLX10" s="85">
        <f>'TURMA E'!BNN55</f>
        <v>0</v>
      </c>
      <c r="BLY10" s="85">
        <f>'TURMA E'!BNO55</f>
        <v>0</v>
      </c>
      <c r="BLZ10" s="85">
        <f>'TURMA E'!BNP55</f>
        <v>0</v>
      </c>
      <c r="BMA10" s="85">
        <f>'TURMA E'!BNQ55</f>
        <v>0</v>
      </c>
      <c r="BMB10" s="85">
        <f>'TURMA E'!BNR55</f>
        <v>0</v>
      </c>
      <c r="BMC10" s="85">
        <f>'TURMA E'!BNS55</f>
        <v>0</v>
      </c>
      <c r="BMD10" s="85">
        <f>'TURMA E'!BNT55</f>
        <v>0</v>
      </c>
      <c r="BME10" s="85">
        <f>'TURMA E'!BNU55</f>
        <v>0</v>
      </c>
      <c r="BMF10" s="85">
        <f>'TURMA E'!BNV55</f>
        <v>0</v>
      </c>
      <c r="BMG10" s="85">
        <f>'TURMA E'!BNW55</f>
        <v>0</v>
      </c>
      <c r="BMH10" s="85">
        <f>'TURMA E'!BNX55</f>
        <v>0</v>
      </c>
      <c r="BMI10" s="85">
        <f>'TURMA E'!BNY55</f>
        <v>0</v>
      </c>
      <c r="BMJ10" s="85">
        <f>'TURMA E'!BNZ55</f>
        <v>0</v>
      </c>
      <c r="BMK10" s="85">
        <f>'TURMA E'!BOA55</f>
        <v>0</v>
      </c>
      <c r="BML10" s="85">
        <f>'TURMA E'!BOB55</f>
        <v>0</v>
      </c>
      <c r="BMM10" s="85">
        <f>'TURMA E'!BOC55</f>
        <v>0</v>
      </c>
      <c r="BMN10" s="85">
        <f>'TURMA E'!BOD55</f>
        <v>0</v>
      </c>
      <c r="BMO10" s="85">
        <f>'TURMA E'!BOE55</f>
        <v>0</v>
      </c>
      <c r="BMP10" s="85">
        <f>'TURMA E'!BOF55</f>
        <v>0</v>
      </c>
      <c r="BMQ10" s="85">
        <f>'TURMA E'!BOG55</f>
        <v>0</v>
      </c>
      <c r="BMR10" s="85">
        <f>'TURMA E'!BOH55</f>
        <v>0</v>
      </c>
      <c r="BMS10" s="85">
        <f>'TURMA E'!BOI55</f>
        <v>0</v>
      </c>
      <c r="BMT10" s="85">
        <f>'TURMA E'!BOJ55</f>
        <v>0</v>
      </c>
      <c r="BMU10" s="85">
        <f>'TURMA E'!BOK55</f>
        <v>0</v>
      </c>
      <c r="BMV10" s="85">
        <f>'TURMA E'!BOL55</f>
        <v>0</v>
      </c>
      <c r="BMW10" s="85">
        <f>'TURMA E'!BOM55</f>
        <v>0</v>
      </c>
      <c r="BMX10" s="85">
        <f>'TURMA E'!BON55</f>
        <v>0</v>
      </c>
      <c r="BMY10" s="85">
        <f>'TURMA E'!BOO55</f>
        <v>0</v>
      </c>
      <c r="BMZ10" s="85">
        <f>'TURMA E'!BOP55</f>
        <v>0</v>
      </c>
      <c r="BNA10" s="85">
        <f>'TURMA E'!BOQ55</f>
        <v>0</v>
      </c>
      <c r="BNB10" s="85">
        <f>'TURMA E'!BOR55</f>
        <v>0</v>
      </c>
      <c r="BNC10" s="85">
        <f>'TURMA E'!BOS55</f>
        <v>0</v>
      </c>
      <c r="BND10" s="85">
        <f>'TURMA E'!BOT55</f>
        <v>0</v>
      </c>
      <c r="BNE10" s="85">
        <f>'TURMA E'!BOU55</f>
        <v>0</v>
      </c>
      <c r="BNF10" s="85">
        <f>'TURMA E'!BOV55</f>
        <v>0</v>
      </c>
      <c r="BNG10" s="85">
        <f>'TURMA E'!BOW55</f>
        <v>0</v>
      </c>
      <c r="BNH10" s="85">
        <f>'TURMA E'!BOX55</f>
        <v>0</v>
      </c>
      <c r="BNI10" s="85">
        <f>'TURMA E'!BOY55</f>
        <v>0</v>
      </c>
      <c r="BNJ10" s="85">
        <f>'TURMA E'!BOZ55</f>
        <v>0</v>
      </c>
      <c r="BNK10" s="85">
        <f>'TURMA E'!BPA55</f>
        <v>0</v>
      </c>
      <c r="BNL10" s="85">
        <f>'TURMA E'!BPB55</f>
        <v>0</v>
      </c>
      <c r="BNM10" s="85">
        <f>'TURMA E'!BPC55</f>
        <v>0</v>
      </c>
      <c r="BNN10" s="85">
        <f>'TURMA E'!BPD55</f>
        <v>0</v>
      </c>
      <c r="BNO10" s="85">
        <f>'TURMA E'!BPE55</f>
        <v>0</v>
      </c>
      <c r="BNP10" s="85">
        <f>'TURMA E'!BPF55</f>
        <v>0</v>
      </c>
      <c r="BNQ10" s="85">
        <f>'TURMA E'!BPG55</f>
        <v>0</v>
      </c>
      <c r="BNR10" s="85">
        <f>'TURMA E'!BPH55</f>
        <v>0</v>
      </c>
      <c r="BNS10" s="85">
        <f>'TURMA E'!BPI55</f>
        <v>0</v>
      </c>
      <c r="BNT10" s="85">
        <f>'TURMA E'!BPJ55</f>
        <v>0</v>
      </c>
      <c r="BNU10" s="85">
        <f>'TURMA E'!BPK55</f>
        <v>0</v>
      </c>
      <c r="BNV10" s="85">
        <f>'TURMA E'!BPL55</f>
        <v>0</v>
      </c>
      <c r="BNW10" s="85">
        <f>'TURMA E'!BPM55</f>
        <v>0</v>
      </c>
      <c r="BNX10" s="85">
        <f>'TURMA E'!BPN55</f>
        <v>0</v>
      </c>
      <c r="BNY10" s="85">
        <f>'TURMA E'!BPO55</f>
        <v>0</v>
      </c>
      <c r="BNZ10" s="85">
        <f>'TURMA E'!BPP55</f>
        <v>0</v>
      </c>
      <c r="BOA10" s="85">
        <f>'TURMA E'!BPQ55</f>
        <v>0</v>
      </c>
      <c r="BOB10" s="85">
        <f>'TURMA E'!BPR55</f>
        <v>0</v>
      </c>
      <c r="BOC10" s="85">
        <f>'TURMA E'!BPS55</f>
        <v>0</v>
      </c>
      <c r="BOD10" s="85">
        <f>'TURMA E'!BPT55</f>
        <v>0</v>
      </c>
      <c r="BOE10" s="85">
        <f>'TURMA E'!BPU55</f>
        <v>0</v>
      </c>
      <c r="BOF10" s="85">
        <f>'TURMA E'!BPV55</f>
        <v>0</v>
      </c>
      <c r="BOG10" s="85">
        <f>'TURMA E'!BPW55</f>
        <v>0</v>
      </c>
      <c r="BOH10" s="85">
        <f>'TURMA E'!BPX55</f>
        <v>0</v>
      </c>
      <c r="BOI10" s="85">
        <f>'TURMA E'!BPY55</f>
        <v>0</v>
      </c>
      <c r="BOJ10" s="85">
        <f>'TURMA E'!BPZ55</f>
        <v>0</v>
      </c>
      <c r="BOK10" s="85">
        <f>'TURMA E'!BQA55</f>
        <v>0</v>
      </c>
      <c r="BOL10" s="85">
        <f>'TURMA E'!BQB55</f>
        <v>0</v>
      </c>
      <c r="BOM10" s="85">
        <f>'TURMA E'!BQC55</f>
        <v>0</v>
      </c>
      <c r="BON10" s="85">
        <f>'TURMA E'!BQD55</f>
        <v>0</v>
      </c>
      <c r="BOO10" s="85">
        <f>'TURMA E'!BQE55</f>
        <v>0</v>
      </c>
      <c r="BOP10" s="85">
        <f>'TURMA E'!BQF55</f>
        <v>0</v>
      </c>
      <c r="BOQ10" s="85">
        <f>'TURMA E'!BQG55</f>
        <v>0</v>
      </c>
      <c r="BOR10" s="85">
        <f>'TURMA E'!BQH55</f>
        <v>0</v>
      </c>
      <c r="BOS10" s="85">
        <f>'TURMA E'!BQI55</f>
        <v>0</v>
      </c>
      <c r="BOT10" s="85">
        <f>'TURMA E'!BQJ55</f>
        <v>0</v>
      </c>
      <c r="BOU10" s="85">
        <f>'TURMA E'!BQK55</f>
        <v>0</v>
      </c>
      <c r="BOV10" s="85">
        <f>'TURMA E'!BQL55</f>
        <v>0</v>
      </c>
      <c r="BOW10" s="85">
        <f>'TURMA E'!BQM55</f>
        <v>0</v>
      </c>
      <c r="BOX10" s="85">
        <f>'TURMA E'!BQN55</f>
        <v>0</v>
      </c>
      <c r="BOY10" s="85">
        <f>'TURMA E'!BQO55</f>
        <v>0</v>
      </c>
      <c r="BOZ10" s="85">
        <f>'TURMA E'!BQP55</f>
        <v>0</v>
      </c>
      <c r="BPA10" s="85">
        <f>'TURMA E'!BQQ55</f>
        <v>0</v>
      </c>
      <c r="BPB10" s="85">
        <f>'TURMA E'!BQR55</f>
        <v>0</v>
      </c>
      <c r="BPC10" s="85">
        <f>'TURMA E'!BQS55</f>
        <v>0</v>
      </c>
      <c r="BPD10" s="85">
        <f>'TURMA E'!BQT55</f>
        <v>0</v>
      </c>
      <c r="BPE10" s="85">
        <f>'TURMA E'!BQU55</f>
        <v>0</v>
      </c>
      <c r="BPF10" s="85">
        <f>'TURMA E'!BQV55</f>
        <v>0</v>
      </c>
      <c r="BPG10" s="85">
        <f>'TURMA E'!BQW55</f>
        <v>0</v>
      </c>
      <c r="BPH10" s="85">
        <f>'TURMA E'!BQX55</f>
        <v>0</v>
      </c>
      <c r="BPI10" s="85">
        <f>'TURMA E'!BQY55</f>
        <v>0</v>
      </c>
      <c r="BPJ10" s="85">
        <f>'TURMA E'!BQZ55</f>
        <v>0</v>
      </c>
      <c r="BPK10" s="85">
        <f>'TURMA E'!BRA55</f>
        <v>0</v>
      </c>
      <c r="BPL10" s="85">
        <f>'TURMA E'!BRB55</f>
        <v>0</v>
      </c>
      <c r="BPM10" s="85">
        <f>'TURMA E'!BRC55</f>
        <v>0</v>
      </c>
      <c r="BPN10" s="85">
        <f>'TURMA E'!BRD55</f>
        <v>0</v>
      </c>
      <c r="BPO10" s="85">
        <f>'TURMA E'!BRE55</f>
        <v>0</v>
      </c>
      <c r="BPP10" s="85">
        <f>'TURMA E'!BRF55</f>
        <v>0</v>
      </c>
      <c r="BPQ10" s="85">
        <f>'TURMA E'!BRG55</f>
        <v>0</v>
      </c>
      <c r="BPR10" s="85">
        <f>'TURMA E'!BRH55</f>
        <v>0</v>
      </c>
      <c r="BPS10" s="85">
        <f>'TURMA E'!BRI55</f>
        <v>0</v>
      </c>
      <c r="BPT10" s="85">
        <f>'TURMA E'!BRJ55</f>
        <v>0</v>
      </c>
      <c r="BPU10" s="85">
        <f>'TURMA E'!BRK55</f>
        <v>0</v>
      </c>
      <c r="BPV10" s="85">
        <f>'TURMA E'!BRL55</f>
        <v>0</v>
      </c>
      <c r="BPW10" s="85">
        <f>'TURMA E'!BRM55</f>
        <v>0</v>
      </c>
      <c r="BPX10" s="85">
        <f>'TURMA E'!BRN55</f>
        <v>0</v>
      </c>
      <c r="BPY10" s="85">
        <f>'TURMA E'!BRO55</f>
        <v>0</v>
      </c>
      <c r="BPZ10" s="85">
        <f>'TURMA E'!BRP55</f>
        <v>0</v>
      </c>
      <c r="BQA10" s="85">
        <f>'TURMA E'!BRQ55</f>
        <v>0</v>
      </c>
      <c r="BQB10" s="85">
        <f>'TURMA E'!BRR55</f>
        <v>0</v>
      </c>
      <c r="BQC10" s="85">
        <f>'TURMA E'!BRS55</f>
        <v>0</v>
      </c>
      <c r="BQD10" s="85">
        <f>'TURMA E'!BRT55</f>
        <v>0</v>
      </c>
      <c r="BQE10" s="85">
        <f>'TURMA E'!BRU55</f>
        <v>0</v>
      </c>
      <c r="BQF10" s="85">
        <f>'TURMA E'!BRV55</f>
        <v>0</v>
      </c>
      <c r="BQG10" s="85">
        <f>'TURMA E'!BRW55</f>
        <v>0</v>
      </c>
      <c r="BQH10" s="85">
        <f>'TURMA E'!BRX55</f>
        <v>0</v>
      </c>
      <c r="BQI10" s="85">
        <f>'TURMA E'!BRY55</f>
        <v>0</v>
      </c>
      <c r="BQJ10" s="85">
        <f>'TURMA E'!BRZ55</f>
        <v>0</v>
      </c>
      <c r="BQK10" s="85">
        <f>'TURMA E'!BSA55</f>
        <v>0</v>
      </c>
      <c r="BQL10" s="85">
        <f>'TURMA E'!BSB55</f>
        <v>0</v>
      </c>
      <c r="BQM10" s="85">
        <f>'TURMA E'!BSC55</f>
        <v>0</v>
      </c>
      <c r="BQN10" s="85">
        <f>'TURMA E'!BSD55</f>
        <v>0</v>
      </c>
      <c r="BQO10" s="85">
        <f>'TURMA E'!BSE55</f>
        <v>0</v>
      </c>
      <c r="BQP10" s="85">
        <f>'TURMA E'!BSF55</f>
        <v>0</v>
      </c>
      <c r="BQQ10" s="85">
        <f>'TURMA E'!BSG55</f>
        <v>0</v>
      </c>
      <c r="BQR10" s="85">
        <f>'TURMA E'!BSH55</f>
        <v>0</v>
      </c>
      <c r="BQS10" s="85">
        <f>'TURMA E'!BSI55</f>
        <v>0</v>
      </c>
      <c r="BQT10" s="85">
        <f>'TURMA E'!BSJ55</f>
        <v>0</v>
      </c>
      <c r="BQU10" s="85">
        <f>'TURMA E'!BSK55</f>
        <v>0</v>
      </c>
      <c r="BQV10" s="85">
        <f>'TURMA E'!BSL55</f>
        <v>0</v>
      </c>
      <c r="BQW10" s="85">
        <f>'TURMA E'!BSM55</f>
        <v>0</v>
      </c>
      <c r="BQX10" s="85">
        <f>'TURMA E'!BSN55</f>
        <v>0</v>
      </c>
      <c r="BQY10" s="85">
        <f>'TURMA E'!BSO55</f>
        <v>0</v>
      </c>
      <c r="BQZ10" s="85">
        <f>'TURMA E'!BSP55</f>
        <v>0</v>
      </c>
      <c r="BRA10" s="85">
        <f>'TURMA E'!BSQ55</f>
        <v>0</v>
      </c>
      <c r="BRB10" s="85">
        <f>'TURMA E'!BSR55</f>
        <v>0</v>
      </c>
      <c r="BRC10" s="85">
        <f>'TURMA E'!BSS55</f>
        <v>0</v>
      </c>
      <c r="BRD10" s="85">
        <f>'TURMA E'!BST55</f>
        <v>0</v>
      </c>
      <c r="BRE10" s="85">
        <f>'TURMA E'!BSU55</f>
        <v>0</v>
      </c>
      <c r="BRF10" s="85">
        <f>'TURMA E'!BSV55</f>
        <v>0</v>
      </c>
      <c r="BRG10" s="85">
        <f>'TURMA E'!BSW55</f>
        <v>0</v>
      </c>
      <c r="BRH10" s="85">
        <f>'TURMA E'!BSX55</f>
        <v>0</v>
      </c>
      <c r="BRI10" s="85">
        <f>'TURMA E'!BSY55</f>
        <v>0</v>
      </c>
      <c r="BRJ10" s="85">
        <f>'TURMA E'!BSZ55</f>
        <v>0</v>
      </c>
      <c r="BRK10" s="85">
        <f>'TURMA E'!BTA55</f>
        <v>0</v>
      </c>
      <c r="BRL10" s="85">
        <f>'TURMA E'!BTB55</f>
        <v>0</v>
      </c>
      <c r="BRM10" s="85">
        <f>'TURMA E'!BTC55</f>
        <v>0</v>
      </c>
      <c r="BRN10" s="85">
        <f>'TURMA E'!BTD55</f>
        <v>0</v>
      </c>
      <c r="BRO10" s="85">
        <f>'TURMA E'!BTE55</f>
        <v>0</v>
      </c>
      <c r="BRP10" s="85">
        <f>'TURMA E'!BTF55</f>
        <v>0</v>
      </c>
      <c r="BRQ10" s="85">
        <f>'TURMA E'!BTG55</f>
        <v>0</v>
      </c>
      <c r="BRR10" s="85">
        <f>'TURMA E'!BTH55</f>
        <v>0</v>
      </c>
      <c r="BRS10" s="85">
        <f>'TURMA E'!BTI55</f>
        <v>0</v>
      </c>
      <c r="BRT10" s="85">
        <f>'TURMA E'!BTJ55</f>
        <v>0</v>
      </c>
      <c r="BRU10" s="85">
        <f>'TURMA E'!BTK55</f>
        <v>0</v>
      </c>
      <c r="BRV10" s="85">
        <f>'TURMA E'!BTL55</f>
        <v>0</v>
      </c>
      <c r="BRW10" s="85">
        <f>'TURMA E'!BTM55</f>
        <v>0</v>
      </c>
      <c r="BRX10" s="85">
        <f>'TURMA E'!BTN55</f>
        <v>0</v>
      </c>
      <c r="BRY10" s="85">
        <f>'TURMA E'!BTO55</f>
        <v>0</v>
      </c>
      <c r="BRZ10" s="85">
        <f>'TURMA E'!BTP55</f>
        <v>0</v>
      </c>
      <c r="BSA10" s="85">
        <f>'TURMA E'!BTQ55</f>
        <v>0</v>
      </c>
      <c r="BSB10" s="85">
        <f>'TURMA E'!BTR55</f>
        <v>0</v>
      </c>
      <c r="BSC10" s="85">
        <f>'TURMA E'!BTS55</f>
        <v>0</v>
      </c>
      <c r="BSD10" s="85">
        <f>'TURMA E'!BTT55</f>
        <v>0</v>
      </c>
      <c r="BSE10" s="85">
        <f>'TURMA E'!BTU55</f>
        <v>0</v>
      </c>
      <c r="BSF10" s="85">
        <f>'TURMA E'!BTV55</f>
        <v>0</v>
      </c>
      <c r="BSG10" s="85">
        <f>'TURMA E'!BTW55</f>
        <v>0</v>
      </c>
      <c r="BSH10" s="85">
        <f>'TURMA E'!BTX55</f>
        <v>0</v>
      </c>
      <c r="BSI10" s="85">
        <f>'TURMA E'!BTY55</f>
        <v>0</v>
      </c>
      <c r="BSJ10" s="85">
        <f>'TURMA E'!BTZ55</f>
        <v>0</v>
      </c>
      <c r="BSK10" s="85">
        <f>'TURMA E'!BUA55</f>
        <v>0</v>
      </c>
      <c r="BSL10" s="85">
        <f>'TURMA E'!BUB55</f>
        <v>0</v>
      </c>
      <c r="BSM10" s="85">
        <f>'TURMA E'!BUC55</f>
        <v>0</v>
      </c>
      <c r="BSN10" s="85">
        <f>'TURMA E'!BUD55</f>
        <v>0</v>
      </c>
      <c r="BSO10" s="85">
        <f>'TURMA E'!BUE55</f>
        <v>0</v>
      </c>
      <c r="BSP10" s="85">
        <f>'TURMA E'!BUF55</f>
        <v>0</v>
      </c>
      <c r="BSQ10" s="85">
        <f>'TURMA E'!BUG55</f>
        <v>0</v>
      </c>
      <c r="BSR10" s="85">
        <f>'TURMA E'!BUH55</f>
        <v>0</v>
      </c>
      <c r="BSS10" s="85">
        <f>'TURMA E'!BUI55</f>
        <v>0</v>
      </c>
      <c r="BST10" s="85">
        <f>'TURMA E'!BUJ55</f>
        <v>0</v>
      </c>
      <c r="BSU10" s="85">
        <f>'TURMA E'!BUK55</f>
        <v>0</v>
      </c>
      <c r="BSV10" s="85">
        <f>'TURMA E'!BUL55</f>
        <v>0</v>
      </c>
      <c r="BSW10" s="85">
        <f>'TURMA E'!BUM55</f>
        <v>0</v>
      </c>
      <c r="BSX10" s="85">
        <f>'TURMA E'!BUN55</f>
        <v>0</v>
      </c>
      <c r="BSY10" s="85">
        <f>'TURMA E'!BUO55</f>
        <v>0</v>
      </c>
      <c r="BSZ10" s="85">
        <f>'TURMA E'!BUP55</f>
        <v>0</v>
      </c>
      <c r="BTA10" s="85">
        <f>'TURMA E'!BUQ55</f>
        <v>0</v>
      </c>
      <c r="BTB10" s="85">
        <f>'TURMA E'!BUR55</f>
        <v>0</v>
      </c>
      <c r="BTC10" s="85">
        <f>'TURMA E'!BUS55</f>
        <v>0</v>
      </c>
      <c r="BTD10" s="85">
        <f>'TURMA E'!BUT55</f>
        <v>0</v>
      </c>
      <c r="BTE10" s="85">
        <f>'TURMA E'!BUU55</f>
        <v>0</v>
      </c>
      <c r="BTF10" s="85">
        <f>'TURMA E'!BUV55</f>
        <v>0</v>
      </c>
      <c r="BTG10" s="85">
        <f>'TURMA E'!BUW55</f>
        <v>0</v>
      </c>
      <c r="BTH10" s="85">
        <f>'TURMA E'!BUX55</f>
        <v>0</v>
      </c>
      <c r="BTI10" s="85">
        <f>'TURMA E'!BUY55</f>
        <v>0</v>
      </c>
      <c r="BTJ10" s="85">
        <f>'TURMA E'!BUZ55</f>
        <v>0</v>
      </c>
      <c r="BTK10" s="85">
        <f>'TURMA E'!BVA55</f>
        <v>0</v>
      </c>
      <c r="BTL10" s="85">
        <f>'TURMA E'!BVB55</f>
        <v>0</v>
      </c>
      <c r="BTM10" s="85">
        <f>'TURMA E'!BVC55</f>
        <v>0</v>
      </c>
      <c r="BTN10" s="85">
        <f>'TURMA E'!BVD55</f>
        <v>0</v>
      </c>
      <c r="BTO10" s="85">
        <f>'TURMA E'!BVE55</f>
        <v>0</v>
      </c>
      <c r="BTP10" s="85">
        <f>'TURMA E'!BVF55</f>
        <v>0</v>
      </c>
      <c r="BTQ10" s="85">
        <f>'TURMA E'!BVG55</f>
        <v>0</v>
      </c>
      <c r="BTR10" s="85">
        <f>'TURMA E'!BVH55</f>
        <v>0</v>
      </c>
      <c r="BTS10" s="85">
        <f>'TURMA E'!BVI55</f>
        <v>0</v>
      </c>
      <c r="BTT10" s="85">
        <f>'TURMA E'!BVJ55</f>
        <v>0</v>
      </c>
      <c r="BTU10" s="85">
        <f>'TURMA E'!BVK55</f>
        <v>0</v>
      </c>
      <c r="BTV10" s="85">
        <f>'TURMA E'!BVL55</f>
        <v>0</v>
      </c>
      <c r="BTW10" s="85">
        <f>'TURMA E'!BVM55</f>
        <v>0</v>
      </c>
      <c r="BTX10" s="85">
        <f>'TURMA E'!BVN55</f>
        <v>0</v>
      </c>
      <c r="BTY10" s="85">
        <f>'TURMA E'!BVO55</f>
        <v>0</v>
      </c>
      <c r="BTZ10" s="85">
        <f>'TURMA E'!BVP55</f>
        <v>0</v>
      </c>
      <c r="BUA10" s="85">
        <f>'TURMA E'!BVQ55</f>
        <v>0</v>
      </c>
      <c r="BUB10" s="85">
        <f>'TURMA E'!BVR55</f>
        <v>0</v>
      </c>
      <c r="BUC10" s="85">
        <f>'TURMA E'!BVS55</f>
        <v>0</v>
      </c>
      <c r="BUD10" s="85">
        <f>'TURMA E'!BVT55</f>
        <v>0</v>
      </c>
      <c r="BUE10" s="85">
        <f>'TURMA E'!BVU55</f>
        <v>0</v>
      </c>
      <c r="BUF10" s="85">
        <f>'TURMA E'!BVV55</f>
        <v>0</v>
      </c>
      <c r="BUG10" s="85">
        <f>'TURMA E'!BVW55</f>
        <v>0</v>
      </c>
      <c r="BUH10" s="85">
        <f>'TURMA E'!BVX55</f>
        <v>0</v>
      </c>
      <c r="BUI10" s="85">
        <f>'TURMA E'!BVY55</f>
        <v>0</v>
      </c>
      <c r="BUJ10" s="85">
        <f>'TURMA E'!BVZ55</f>
        <v>0</v>
      </c>
      <c r="BUK10" s="85">
        <f>'TURMA E'!BWA55</f>
        <v>0</v>
      </c>
      <c r="BUL10" s="85">
        <f>'TURMA E'!BWB55</f>
        <v>0</v>
      </c>
      <c r="BUM10" s="85">
        <f>'TURMA E'!BWC55</f>
        <v>0</v>
      </c>
      <c r="BUN10" s="85">
        <f>'TURMA E'!BWD55</f>
        <v>0</v>
      </c>
      <c r="BUO10" s="85">
        <f>'TURMA E'!BWE55</f>
        <v>0</v>
      </c>
      <c r="BUP10" s="85">
        <f>'TURMA E'!BWF55</f>
        <v>0</v>
      </c>
      <c r="BUQ10" s="85">
        <f>'TURMA E'!BWG55</f>
        <v>0</v>
      </c>
      <c r="BUR10" s="85">
        <f>'TURMA E'!BWH55</f>
        <v>0</v>
      </c>
      <c r="BUS10" s="85">
        <f>'TURMA E'!BWI55</f>
        <v>0</v>
      </c>
      <c r="BUT10" s="85">
        <f>'TURMA E'!BWJ55</f>
        <v>0</v>
      </c>
      <c r="BUU10" s="85">
        <f>'TURMA E'!BWK55</f>
        <v>0</v>
      </c>
      <c r="BUV10" s="85">
        <f>'TURMA E'!BWL55</f>
        <v>0</v>
      </c>
      <c r="BUW10" s="85">
        <f>'TURMA E'!BWM55</f>
        <v>0</v>
      </c>
      <c r="BUX10" s="85">
        <f>'TURMA E'!BWN55</f>
        <v>0</v>
      </c>
      <c r="BUY10" s="85">
        <f>'TURMA E'!BWO55</f>
        <v>0</v>
      </c>
      <c r="BUZ10" s="85">
        <f>'TURMA E'!BWP55</f>
        <v>0</v>
      </c>
      <c r="BVA10" s="85">
        <f>'TURMA E'!BWQ55</f>
        <v>0</v>
      </c>
      <c r="BVB10" s="85">
        <f>'TURMA E'!BWR55</f>
        <v>0</v>
      </c>
      <c r="BVC10" s="85">
        <f>'TURMA E'!BWS55</f>
        <v>0</v>
      </c>
      <c r="BVD10" s="85">
        <f>'TURMA E'!BWT55</f>
        <v>0</v>
      </c>
      <c r="BVE10" s="85">
        <f>'TURMA E'!BWU55</f>
        <v>0</v>
      </c>
      <c r="BVF10" s="85">
        <f>'TURMA E'!BWV55</f>
        <v>0</v>
      </c>
      <c r="BVG10" s="85">
        <f>'TURMA E'!BWW55</f>
        <v>0</v>
      </c>
      <c r="BVH10" s="85">
        <f>'TURMA E'!BWX55</f>
        <v>0</v>
      </c>
      <c r="BVI10" s="85">
        <f>'TURMA E'!BWY55</f>
        <v>0</v>
      </c>
      <c r="BVJ10" s="85">
        <f>'TURMA E'!BWZ55</f>
        <v>0</v>
      </c>
      <c r="BVK10" s="85">
        <f>'TURMA E'!BXA55</f>
        <v>0</v>
      </c>
      <c r="BVL10" s="85">
        <f>'TURMA E'!BXB55</f>
        <v>0</v>
      </c>
      <c r="BVM10" s="85">
        <f>'TURMA E'!BXC55</f>
        <v>0</v>
      </c>
      <c r="BVN10" s="85">
        <f>'TURMA E'!BXD55</f>
        <v>0</v>
      </c>
      <c r="BVO10" s="85">
        <f>'TURMA E'!BXE55</f>
        <v>0</v>
      </c>
      <c r="BVP10" s="85">
        <f>'TURMA E'!BXF55</f>
        <v>0</v>
      </c>
      <c r="BVQ10" s="85">
        <f>'TURMA E'!BXG55</f>
        <v>0</v>
      </c>
      <c r="BVR10" s="85">
        <f>'TURMA E'!BXH55</f>
        <v>0</v>
      </c>
      <c r="BVS10" s="85">
        <f>'TURMA E'!BXI55</f>
        <v>0</v>
      </c>
      <c r="BVT10" s="85">
        <f>'TURMA E'!BXJ55</f>
        <v>0</v>
      </c>
      <c r="BVU10" s="85">
        <f>'TURMA E'!BXK55</f>
        <v>0</v>
      </c>
      <c r="BVV10" s="85">
        <f>'TURMA E'!BXL55</f>
        <v>0</v>
      </c>
      <c r="BVW10" s="85">
        <f>'TURMA E'!BXM55</f>
        <v>0</v>
      </c>
      <c r="BVX10" s="85">
        <f>'TURMA E'!BXN55</f>
        <v>0</v>
      </c>
      <c r="BVY10" s="85">
        <f>'TURMA E'!BXO55</f>
        <v>0</v>
      </c>
      <c r="BVZ10" s="85">
        <f>'TURMA E'!BXP55</f>
        <v>0</v>
      </c>
      <c r="BWA10" s="85">
        <f>'TURMA E'!BXQ55</f>
        <v>0</v>
      </c>
      <c r="BWB10" s="85">
        <f>'TURMA E'!BXR55</f>
        <v>0</v>
      </c>
      <c r="BWC10" s="85">
        <f>'TURMA E'!BXS55</f>
        <v>0</v>
      </c>
      <c r="BWD10" s="85">
        <f>'TURMA E'!BXT55</f>
        <v>0</v>
      </c>
      <c r="BWE10" s="85">
        <f>'TURMA E'!BXU55</f>
        <v>0</v>
      </c>
      <c r="BWF10" s="85">
        <f>'TURMA E'!BXV55</f>
        <v>0</v>
      </c>
      <c r="BWG10" s="85">
        <f>'TURMA E'!BXW55</f>
        <v>0</v>
      </c>
      <c r="BWH10" s="85">
        <f>'TURMA E'!BXX55</f>
        <v>0</v>
      </c>
      <c r="BWI10" s="85">
        <f>'TURMA E'!BXY55</f>
        <v>0</v>
      </c>
      <c r="BWJ10" s="85">
        <f>'TURMA E'!BXZ55</f>
        <v>0</v>
      </c>
      <c r="BWK10" s="85">
        <f>'TURMA E'!BYA55</f>
        <v>0</v>
      </c>
      <c r="BWL10" s="85">
        <f>'TURMA E'!BYB55</f>
        <v>0</v>
      </c>
      <c r="BWM10" s="85">
        <f>'TURMA E'!BYC55</f>
        <v>0</v>
      </c>
      <c r="BWN10" s="85">
        <f>'TURMA E'!BYD55</f>
        <v>0</v>
      </c>
      <c r="BWO10" s="85">
        <f>'TURMA E'!BYE55</f>
        <v>0</v>
      </c>
      <c r="BWP10" s="85">
        <f>'TURMA E'!BYF55</f>
        <v>0</v>
      </c>
      <c r="BWQ10" s="85">
        <f>'TURMA E'!BYG55</f>
        <v>0</v>
      </c>
      <c r="BWR10" s="85">
        <f>'TURMA E'!BYH55</f>
        <v>0</v>
      </c>
      <c r="BWS10" s="85">
        <f>'TURMA E'!BYI55</f>
        <v>0</v>
      </c>
      <c r="BWT10" s="85">
        <f>'TURMA E'!BYJ55</f>
        <v>0</v>
      </c>
      <c r="BWU10" s="85">
        <f>'TURMA E'!BYK55</f>
        <v>0</v>
      </c>
      <c r="BWV10" s="85">
        <f>'TURMA E'!BYL55</f>
        <v>0</v>
      </c>
      <c r="BWW10" s="85">
        <f>'TURMA E'!BYM55</f>
        <v>0</v>
      </c>
      <c r="BWX10" s="85">
        <f>'TURMA E'!BYN55</f>
        <v>0</v>
      </c>
      <c r="BWY10" s="85">
        <f>'TURMA E'!BYO55</f>
        <v>0</v>
      </c>
      <c r="BWZ10" s="85">
        <f>'TURMA E'!BYP55</f>
        <v>0</v>
      </c>
      <c r="BXA10" s="85">
        <f>'TURMA E'!BYQ55</f>
        <v>0</v>
      </c>
      <c r="BXB10" s="85">
        <f>'TURMA E'!BYR55</f>
        <v>0</v>
      </c>
      <c r="BXC10" s="85">
        <f>'TURMA E'!BYS55</f>
        <v>0</v>
      </c>
      <c r="BXD10" s="85">
        <f>'TURMA E'!BYT55</f>
        <v>0</v>
      </c>
      <c r="BXE10" s="85">
        <f>'TURMA E'!BYU55</f>
        <v>0</v>
      </c>
      <c r="BXF10" s="85">
        <f>'TURMA E'!BYV55</f>
        <v>0</v>
      </c>
      <c r="BXG10" s="85">
        <f>'TURMA E'!BYW55</f>
        <v>0</v>
      </c>
      <c r="BXH10" s="85">
        <f>'TURMA E'!BYX55</f>
        <v>0</v>
      </c>
      <c r="BXI10" s="85">
        <f>'TURMA E'!BYY55</f>
        <v>0</v>
      </c>
      <c r="BXJ10" s="85">
        <f>'TURMA E'!BYZ55</f>
        <v>0</v>
      </c>
      <c r="BXK10" s="85">
        <f>'TURMA E'!BZA55</f>
        <v>0</v>
      </c>
      <c r="BXL10" s="85">
        <f>'TURMA E'!BZB55</f>
        <v>0</v>
      </c>
      <c r="BXM10" s="85">
        <f>'TURMA E'!BZC55</f>
        <v>0</v>
      </c>
      <c r="BXN10" s="85">
        <f>'TURMA E'!BZD55</f>
        <v>0</v>
      </c>
      <c r="BXO10" s="85">
        <f>'TURMA E'!BZE55</f>
        <v>0</v>
      </c>
      <c r="BXP10" s="85">
        <f>'TURMA E'!BZF55</f>
        <v>0</v>
      </c>
      <c r="BXQ10" s="85">
        <f>'TURMA E'!BZG55</f>
        <v>0</v>
      </c>
      <c r="BXR10" s="85">
        <f>'TURMA E'!BZH55</f>
        <v>0</v>
      </c>
      <c r="BXS10" s="85">
        <f>'TURMA E'!BZI55</f>
        <v>0</v>
      </c>
      <c r="BXT10" s="85">
        <f>'TURMA E'!BZJ55</f>
        <v>0</v>
      </c>
      <c r="BXU10" s="85">
        <f>'TURMA E'!BZK55</f>
        <v>0</v>
      </c>
      <c r="BXV10" s="85">
        <f>'TURMA E'!BZL55</f>
        <v>0</v>
      </c>
      <c r="BXW10" s="85">
        <f>'TURMA E'!BZM55</f>
        <v>0</v>
      </c>
      <c r="BXX10" s="85">
        <f>'TURMA E'!BZN55</f>
        <v>0</v>
      </c>
      <c r="BXY10" s="85">
        <f>'TURMA E'!BZO55</f>
        <v>0</v>
      </c>
      <c r="BXZ10" s="85">
        <f>'TURMA E'!BZP55</f>
        <v>0</v>
      </c>
      <c r="BYA10" s="85">
        <f>'TURMA E'!BZQ55</f>
        <v>0</v>
      </c>
      <c r="BYB10" s="85">
        <f>'TURMA E'!BZR55</f>
        <v>0</v>
      </c>
      <c r="BYC10" s="85">
        <f>'TURMA E'!BZS55</f>
        <v>0</v>
      </c>
      <c r="BYD10" s="85">
        <f>'TURMA E'!BZT55</f>
        <v>0</v>
      </c>
      <c r="BYE10" s="85">
        <f>'TURMA E'!BZU55</f>
        <v>0</v>
      </c>
      <c r="BYF10" s="85">
        <f>'TURMA E'!BZV55</f>
        <v>0</v>
      </c>
      <c r="BYG10" s="85">
        <f>'TURMA E'!BZW55</f>
        <v>0</v>
      </c>
      <c r="BYH10" s="85">
        <f>'TURMA E'!BZX55</f>
        <v>0</v>
      </c>
      <c r="BYI10" s="85">
        <f>'TURMA E'!BZY55</f>
        <v>0</v>
      </c>
      <c r="BYJ10" s="85">
        <f>'TURMA E'!BZZ55</f>
        <v>0</v>
      </c>
      <c r="BYK10" s="85">
        <f>'TURMA E'!CAA55</f>
        <v>0</v>
      </c>
      <c r="BYL10" s="85">
        <f>'TURMA E'!CAB55</f>
        <v>0</v>
      </c>
      <c r="BYM10" s="85">
        <f>'TURMA E'!CAC55</f>
        <v>0</v>
      </c>
      <c r="BYN10" s="85">
        <f>'TURMA E'!CAD55</f>
        <v>0</v>
      </c>
      <c r="BYO10" s="85">
        <f>'TURMA E'!CAE55</f>
        <v>0</v>
      </c>
      <c r="BYP10" s="85">
        <f>'TURMA E'!CAF55</f>
        <v>0</v>
      </c>
      <c r="BYQ10" s="85">
        <f>'TURMA E'!CAG55</f>
        <v>0</v>
      </c>
      <c r="BYR10" s="85">
        <f>'TURMA E'!CAH55</f>
        <v>0</v>
      </c>
      <c r="BYS10" s="85">
        <f>'TURMA E'!CAI55</f>
        <v>0</v>
      </c>
      <c r="BYT10" s="85">
        <f>'TURMA E'!CAJ55</f>
        <v>0</v>
      </c>
      <c r="BYU10" s="85">
        <f>'TURMA E'!CAK55</f>
        <v>0</v>
      </c>
      <c r="BYV10" s="85">
        <f>'TURMA E'!CAL55</f>
        <v>0</v>
      </c>
      <c r="BYW10" s="85">
        <f>'TURMA E'!CAM55</f>
        <v>0</v>
      </c>
      <c r="BYX10" s="85">
        <f>'TURMA E'!CAN55</f>
        <v>0</v>
      </c>
      <c r="BYY10" s="85">
        <f>'TURMA E'!CAO55</f>
        <v>0</v>
      </c>
      <c r="BYZ10" s="85">
        <f>'TURMA E'!CAP55</f>
        <v>0</v>
      </c>
      <c r="BZA10" s="85">
        <f>'TURMA E'!CAQ55</f>
        <v>0</v>
      </c>
      <c r="BZB10" s="85">
        <f>'TURMA E'!CAR55</f>
        <v>0</v>
      </c>
      <c r="BZC10" s="85">
        <f>'TURMA E'!CAS55</f>
        <v>0</v>
      </c>
      <c r="BZD10" s="85">
        <f>'TURMA E'!CAT55</f>
        <v>0</v>
      </c>
      <c r="BZE10" s="85">
        <f>'TURMA E'!CAU55</f>
        <v>0</v>
      </c>
      <c r="BZF10" s="85">
        <f>'TURMA E'!CAV55</f>
        <v>0</v>
      </c>
      <c r="BZG10" s="85">
        <f>'TURMA E'!CAW55</f>
        <v>0</v>
      </c>
      <c r="BZH10" s="85">
        <f>'TURMA E'!CAX55</f>
        <v>0</v>
      </c>
      <c r="BZI10" s="85">
        <f>'TURMA E'!CAY55</f>
        <v>0</v>
      </c>
      <c r="BZJ10" s="85">
        <f>'TURMA E'!CAZ55</f>
        <v>0</v>
      </c>
      <c r="BZK10" s="85">
        <f>'TURMA E'!CBA55</f>
        <v>0</v>
      </c>
      <c r="BZL10" s="85">
        <f>'TURMA E'!CBB55</f>
        <v>0</v>
      </c>
      <c r="BZM10" s="85">
        <f>'TURMA E'!CBC55</f>
        <v>0</v>
      </c>
      <c r="BZN10" s="85">
        <f>'TURMA E'!CBD55</f>
        <v>0</v>
      </c>
      <c r="BZO10" s="85">
        <f>'TURMA E'!CBE55</f>
        <v>0</v>
      </c>
      <c r="BZP10" s="85">
        <f>'TURMA E'!CBF55</f>
        <v>0</v>
      </c>
      <c r="BZQ10" s="85">
        <f>'TURMA E'!CBG55</f>
        <v>0</v>
      </c>
      <c r="BZR10" s="85">
        <f>'TURMA E'!CBH55</f>
        <v>0</v>
      </c>
      <c r="BZS10" s="85">
        <f>'TURMA E'!CBI55</f>
        <v>0</v>
      </c>
      <c r="BZT10" s="85">
        <f>'TURMA E'!CBJ55</f>
        <v>0</v>
      </c>
      <c r="BZU10" s="85">
        <f>'TURMA E'!CBK55</f>
        <v>0</v>
      </c>
      <c r="BZV10" s="85">
        <f>'TURMA E'!CBL55</f>
        <v>0</v>
      </c>
      <c r="BZW10" s="85">
        <f>'TURMA E'!CBM55</f>
        <v>0</v>
      </c>
      <c r="BZX10" s="85">
        <f>'TURMA E'!CBN55</f>
        <v>0</v>
      </c>
      <c r="BZY10" s="85">
        <f>'TURMA E'!CBO55</f>
        <v>0</v>
      </c>
      <c r="BZZ10" s="85">
        <f>'TURMA E'!CBP55</f>
        <v>0</v>
      </c>
      <c r="CAA10" s="85">
        <f>'TURMA E'!CBQ55</f>
        <v>0</v>
      </c>
      <c r="CAB10" s="85">
        <f>'TURMA E'!CBR55</f>
        <v>0</v>
      </c>
      <c r="CAC10" s="85">
        <f>'TURMA E'!CBS55</f>
        <v>0</v>
      </c>
      <c r="CAD10" s="85">
        <f>'TURMA E'!CBT55</f>
        <v>0</v>
      </c>
      <c r="CAE10" s="85">
        <f>'TURMA E'!CBU55</f>
        <v>0</v>
      </c>
      <c r="CAF10" s="85">
        <f>'TURMA E'!CBV55</f>
        <v>0</v>
      </c>
      <c r="CAG10" s="85">
        <f>'TURMA E'!CBW55</f>
        <v>0</v>
      </c>
      <c r="CAH10" s="85">
        <f>'TURMA E'!CBX55</f>
        <v>0</v>
      </c>
      <c r="CAI10" s="85">
        <f>'TURMA E'!CBY55</f>
        <v>0</v>
      </c>
      <c r="CAJ10" s="85">
        <f>'TURMA E'!CBZ55</f>
        <v>0</v>
      </c>
      <c r="CAK10" s="85">
        <f>'TURMA E'!CCA55</f>
        <v>0</v>
      </c>
      <c r="CAL10" s="85">
        <f>'TURMA E'!CCB55</f>
        <v>0</v>
      </c>
      <c r="CAM10" s="85">
        <f>'TURMA E'!CCC55</f>
        <v>0</v>
      </c>
      <c r="CAN10" s="85">
        <f>'TURMA E'!CCD55</f>
        <v>0</v>
      </c>
      <c r="CAO10" s="85">
        <f>'TURMA E'!CCE55</f>
        <v>0</v>
      </c>
      <c r="CAP10" s="85">
        <f>'TURMA E'!CCF55</f>
        <v>0</v>
      </c>
      <c r="CAQ10" s="85">
        <f>'TURMA E'!CCG55</f>
        <v>0</v>
      </c>
      <c r="CAR10" s="85">
        <f>'TURMA E'!CCH55</f>
        <v>0</v>
      </c>
      <c r="CAS10" s="85">
        <f>'TURMA E'!CCI55</f>
        <v>0</v>
      </c>
      <c r="CAT10" s="85">
        <f>'TURMA E'!CCJ55</f>
        <v>0</v>
      </c>
      <c r="CAU10" s="85">
        <f>'TURMA E'!CCK55</f>
        <v>0</v>
      </c>
      <c r="CAV10" s="85">
        <f>'TURMA E'!CCL55</f>
        <v>0</v>
      </c>
      <c r="CAW10" s="85">
        <f>'TURMA E'!CCM55</f>
        <v>0</v>
      </c>
      <c r="CAX10" s="85">
        <f>'TURMA E'!CCN55</f>
        <v>0</v>
      </c>
      <c r="CAY10" s="85">
        <f>'TURMA E'!CCO55</f>
        <v>0</v>
      </c>
      <c r="CAZ10" s="85">
        <f>'TURMA E'!CCP55</f>
        <v>0</v>
      </c>
      <c r="CBA10" s="85">
        <f>'TURMA E'!CCQ55</f>
        <v>0</v>
      </c>
      <c r="CBB10" s="85">
        <f>'TURMA E'!CCR55</f>
        <v>0</v>
      </c>
      <c r="CBC10" s="85">
        <f>'TURMA E'!CCS55</f>
        <v>0</v>
      </c>
      <c r="CBD10" s="85">
        <f>'TURMA E'!CCT55</f>
        <v>0</v>
      </c>
      <c r="CBE10" s="85">
        <f>'TURMA E'!CCU55</f>
        <v>0</v>
      </c>
      <c r="CBF10" s="85">
        <f>'TURMA E'!CCV55</f>
        <v>0</v>
      </c>
      <c r="CBG10" s="85">
        <f>'TURMA E'!CCW55</f>
        <v>0</v>
      </c>
      <c r="CBH10" s="85">
        <f>'TURMA E'!CCX55</f>
        <v>0</v>
      </c>
      <c r="CBI10" s="85">
        <f>'TURMA E'!CCY55</f>
        <v>0</v>
      </c>
      <c r="CBJ10" s="85">
        <f>'TURMA E'!CCZ55</f>
        <v>0</v>
      </c>
      <c r="CBK10" s="85">
        <f>'TURMA E'!CDA55</f>
        <v>0</v>
      </c>
      <c r="CBL10" s="85">
        <f>'TURMA E'!CDB55</f>
        <v>0</v>
      </c>
      <c r="CBM10" s="85">
        <f>'TURMA E'!CDC55</f>
        <v>0</v>
      </c>
      <c r="CBN10" s="85">
        <f>'TURMA E'!CDD55</f>
        <v>0</v>
      </c>
      <c r="CBO10" s="85">
        <f>'TURMA E'!CDE55</f>
        <v>0</v>
      </c>
      <c r="CBP10" s="85">
        <f>'TURMA E'!CDF55</f>
        <v>0</v>
      </c>
      <c r="CBQ10" s="85">
        <f>'TURMA E'!CDG55</f>
        <v>0</v>
      </c>
      <c r="CBR10" s="85">
        <f>'TURMA E'!CDH55</f>
        <v>0</v>
      </c>
      <c r="CBS10" s="85">
        <f>'TURMA E'!CDI55</f>
        <v>0</v>
      </c>
      <c r="CBT10" s="85">
        <f>'TURMA E'!CDJ55</f>
        <v>0</v>
      </c>
      <c r="CBU10" s="85">
        <f>'TURMA E'!CDK55</f>
        <v>0</v>
      </c>
      <c r="CBV10" s="85">
        <f>'TURMA E'!CDL55</f>
        <v>0</v>
      </c>
      <c r="CBW10" s="85">
        <f>'TURMA E'!CDM55</f>
        <v>0</v>
      </c>
      <c r="CBX10" s="85">
        <f>'TURMA E'!CDN55</f>
        <v>0</v>
      </c>
      <c r="CBY10" s="85">
        <f>'TURMA E'!CDO55</f>
        <v>0</v>
      </c>
      <c r="CBZ10" s="85">
        <f>'TURMA E'!CDP55</f>
        <v>0</v>
      </c>
      <c r="CCA10" s="85">
        <f>'TURMA E'!CDQ55</f>
        <v>0</v>
      </c>
      <c r="CCB10" s="85">
        <f>'TURMA E'!CDR55</f>
        <v>0</v>
      </c>
      <c r="CCC10" s="85">
        <f>'TURMA E'!CDS55</f>
        <v>0</v>
      </c>
      <c r="CCD10" s="85">
        <f>'TURMA E'!CDT55</f>
        <v>0</v>
      </c>
      <c r="CCE10" s="85">
        <f>'TURMA E'!CDU55</f>
        <v>0</v>
      </c>
      <c r="CCF10" s="85">
        <f>'TURMA E'!CDV55</f>
        <v>0</v>
      </c>
      <c r="CCG10" s="85">
        <f>'TURMA E'!CDW55</f>
        <v>0</v>
      </c>
      <c r="CCH10" s="85">
        <f>'TURMA E'!CDX55</f>
        <v>0</v>
      </c>
      <c r="CCI10" s="85">
        <f>'TURMA E'!CDY55</f>
        <v>0</v>
      </c>
      <c r="CCJ10" s="85">
        <f>'TURMA E'!CDZ55</f>
        <v>0</v>
      </c>
      <c r="CCK10" s="85">
        <f>'TURMA E'!CEA55</f>
        <v>0</v>
      </c>
      <c r="CCL10" s="85">
        <f>'TURMA E'!CEB55</f>
        <v>0</v>
      </c>
      <c r="CCM10" s="85">
        <f>'TURMA E'!CEC55</f>
        <v>0</v>
      </c>
      <c r="CCN10" s="85">
        <f>'TURMA E'!CED55</f>
        <v>0</v>
      </c>
      <c r="CCO10" s="85">
        <f>'TURMA E'!CEE55</f>
        <v>0</v>
      </c>
      <c r="CCP10" s="85">
        <f>'TURMA E'!CEF55</f>
        <v>0</v>
      </c>
      <c r="CCQ10" s="85">
        <f>'TURMA E'!CEG55</f>
        <v>0</v>
      </c>
      <c r="CCR10" s="85">
        <f>'TURMA E'!CEH55</f>
        <v>0</v>
      </c>
      <c r="CCS10" s="85">
        <f>'TURMA E'!CEI55</f>
        <v>0</v>
      </c>
      <c r="CCT10" s="85">
        <f>'TURMA E'!CEJ55</f>
        <v>0</v>
      </c>
      <c r="CCU10" s="85">
        <f>'TURMA E'!CEK55</f>
        <v>0</v>
      </c>
      <c r="CCV10" s="85">
        <f>'TURMA E'!CEL55</f>
        <v>0</v>
      </c>
      <c r="CCW10" s="85">
        <f>'TURMA E'!CEM55</f>
        <v>0</v>
      </c>
      <c r="CCX10" s="85">
        <f>'TURMA E'!CEN55</f>
        <v>0</v>
      </c>
      <c r="CCY10" s="85">
        <f>'TURMA E'!CEO55</f>
        <v>0</v>
      </c>
      <c r="CCZ10" s="85">
        <f>'TURMA E'!CEP55</f>
        <v>0</v>
      </c>
      <c r="CDA10" s="85">
        <f>'TURMA E'!CEQ55</f>
        <v>0</v>
      </c>
      <c r="CDB10" s="85">
        <f>'TURMA E'!CER55</f>
        <v>0</v>
      </c>
      <c r="CDC10" s="85">
        <f>'TURMA E'!CES55</f>
        <v>0</v>
      </c>
      <c r="CDD10" s="85">
        <f>'TURMA E'!CET55</f>
        <v>0</v>
      </c>
      <c r="CDE10" s="85">
        <f>'TURMA E'!CEU55</f>
        <v>0</v>
      </c>
      <c r="CDF10" s="85">
        <f>'TURMA E'!CEV55</f>
        <v>0</v>
      </c>
      <c r="CDG10" s="85">
        <f>'TURMA E'!CEW55</f>
        <v>0</v>
      </c>
      <c r="CDH10" s="85">
        <f>'TURMA E'!CEX55</f>
        <v>0</v>
      </c>
      <c r="CDI10" s="85">
        <f>'TURMA E'!CEY55</f>
        <v>0</v>
      </c>
      <c r="CDJ10" s="85">
        <f>'TURMA E'!CEZ55</f>
        <v>0</v>
      </c>
      <c r="CDK10" s="85">
        <f>'TURMA E'!CFA55</f>
        <v>0</v>
      </c>
      <c r="CDL10" s="85">
        <f>'TURMA E'!CFB55</f>
        <v>0</v>
      </c>
      <c r="CDM10" s="85">
        <f>'TURMA E'!CFC55</f>
        <v>0</v>
      </c>
      <c r="CDN10" s="85">
        <f>'TURMA E'!CFD55</f>
        <v>0</v>
      </c>
      <c r="CDO10" s="85">
        <f>'TURMA E'!CFE55</f>
        <v>0</v>
      </c>
      <c r="CDP10" s="85">
        <f>'TURMA E'!CFF55</f>
        <v>0</v>
      </c>
      <c r="CDQ10" s="85">
        <f>'TURMA E'!CFG55</f>
        <v>0</v>
      </c>
      <c r="CDR10" s="85">
        <f>'TURMA E'!CFH55</f>
        <v>0</v>
      </c>
      <c r="CDS10" s="85">
        <f>'TURMA E'!CFI55</f>
        <v>0</v>
      </c>
      <c r="CDT10" s="85">
        <f>'TURMA E'!CFJ55</f>
        <v>0</v>
      </c>
      <c r="CDU10" s="85">
        <f>'TURMA E'!CFK55</f>
        <v>0</v>
      </c>
      <c r="CDV10" s="85">
        <f>'TURMA E'!CFL55</f>
        <v>0</v>
      </c>
      <c r="CDW10" s="85">
        <f>'TURMA E'!CFM55</f>
        <v>0</v>
      </c>
      <c r="CDX10" s="85">
        <f>'TURMA E'!CFN55</f>
        <v>0</v>
      </c>
      <c r="CDY10" s="85">
        <f>'TURMA E'!CFO55</f>
        <v>0</v>
      </c>
      <c r="CDZ10" s="85">
        <f>'TURMA E'!CFP55</f>
        <v>0</v>
      </c>
      <c r="CEA10" s="85">
        <f>'TURMA E'!CFQ55</f>
        <v>0</v>
      </c>
      <c r="CEB10" s="85">
        <f>'TURMA E'!CFR55</f>
        <v>0</v>
      </c>
      <c r="CEC10" s="85">
        <f>'TURMA E'!CFS55</f>
        <v>0</v>
      </c>
      <c r="CED10" s="85">
        <f>'TURMA E'!CFT55</f>
        <v>0</v>
      </c>
      <c r="CEE10" s="85">
        <f>'TURMA E'!CFU55</f>
        <v>0</v>
      </c>
      <c r="CEF10" s="85">
        <f>'TURMA E'!CFV55</f>
        <v>0</v>
      </c>
      <c r="CEG10" s="85">
        <f>'TURMA E'!CFW55</f>
        <v>0</v>
      </c>
      <c r="CEH10" s="85">
        <f>'TURMA E'!CFX55</f>
        <v>0</v>
      </c>
      <c r="CEI10" s="85">
        <f>'TURMA E'!CFY55</f>
        <v>0</v>
      </c>
      <c r="CEJ10" s="85">
        <f>'TURMA E'!CFZ55</f>
        <v>0</v>
      </c>
      <c r="CEK10" s="85">
        <f>'TURMA E'!CGA55</f>
        <v>0</v>
      </c>
      <c r="CEL10" s="85">
        <f>'TURMA E'!CGB55</f>
        <v>0</v>
      </c>
      <c r="CEM10" s="85">
        <f>'TURMA E'!CGC55</f>
        <v>0</v>
      </c>
      <c r="CEN10" s="85">
        <f>'TURMA E'!CGD55</f>
        <v>0</v>
      </c>
      <c r="CEO10" s="85">
        <f>'TURMA E'!CGE55</f>
        <v>0</v>
      </c>
      <c r="CEP10" s="85">
        <f>'TURMA E'!CGF55</f>
        <v>0</v>
      </c>
      <c r="CEQ10" s="85">
        <f>'TURMA E'!CGG55</f>
        <v>0</v>
      </c>
      <c r="CER10" s="85">
        <f>'TURMA E'!CGH55</f>
        <v>0</v>
      </c>
      <c r="CES10" s="85">
        <f>'TURMA E'!CGI55</f>
        <v>0</v>
      </c>
      <c r="CET10" s="85">
        <f>'TURMA E'!CGJ55</f>
        <v>0</v>
      </c>
      <c r="CEU10" s="85">
        <f>'TURMA E'!CGK55</f>
        <v>0</v>
      </c>
      <c r="CEV10" s="85">
        <f>'TURMA E'!CGL55</f>
        <v>0</v>
      </c>
      <c r="CEW10" s="85">
        <f>'TURMA E'!CGM55</f>
        <v>0</v>
      </c>
      <c r="CEX10" s="85">
        <f>'TURMA E'!CGN55</f>
        <v>0</v>
      </c>
      <c r="CEY10" s="85">
        <f>'TURMA E'!CGO55</f>
        <v>0</v>
      </c>
      <c r="CEZ10" s="85">
        <f>'TURMA E'!CGP55</f>
        <v>0</v>
      </c>
      <c r="CFA10" s="85">
        <f>'TURMA E'!CGQ55</f>
        <v>0</v>
      </c>
      <c r="CFB10" s="85">
        <f>'TURMA E'!CGR55</f>
        <v>0</v>
      </c>
      <c r="CFC10" s="85">
        <f>'TURMA E'!CGS55</f>
        <v>0</v>
      </c>
      <c r="CFD10" s="85">
        <f>'TURMA E'!CGT55</f>
        <v>0</v>
      </c>
      <c r="CFE10" s="85">
        <f>'TURMA E'!CGU55</f>
        <v>0</v>
      </c>
      <c r="CFF10" s="85">
        <f>'TURMA E'!CGV55</f>
        <v>0</v>
      </c>
      <c r="CFG10" s="85">
        <f>'TURMA E'!CGW55</f>
        <v>0</v>
      </c>
      <c r="CFH10" s="85">
        <f>'TURMA E'!CGX55</f>
        <v>0</v>
      </c>
      <c r="CFI10" s="85">
        <f>'TURMA E'!CGY55</f>
        <v>0</v>
      </c>
      <c r="CFJ10" s="85">
        <f>'TURMA E'!CGZ55</f>
        <v>0</v>
      </c>
      <c r="CFK10" s="85">
        <f>'TURMA E'!CHA55</f>
        <v>0</v>
      </c>
      <c r="CFL10" s="85">
        <f>'TURMA E'!CHB55</f>
        <v>0</v>
      </c>
      <c r="CFM10" s="85">
        <f>'TURMA E'!CHC55</f>
        <v>0</v>
      </c>
      <c r="CFN10" s="85">
        <f>'TURMA E'!CHD55</f>
        <v>0</v>
      </c>
      <c r="CFO10" s="85">
        <f>'TURMA E'!CHE55</f>
        <v>0</v>
      </c>
      <c r="CFP10" s="85">
        <f>'TURMA E'!CHF55</f>
        <v>0</v>
      </c>
      <c r="CFQ10" s="85">
        <f>'TURMA E'!CHG55</f>
        <v>0</v>
      </c>
      <c r="CFR10" s="85">
        <f>'TURMA E'!CHH55</f>
        <v>0</v>
      </c>
      <c r="CFS10" s="85">
        <f>'TURMA E'!CHI55</f>
        <v>0</v>
      </c>
      <c r="CFT10" s="85">
        <f>'TURMA E'!CHJ55</f>
        <v>0</v>
      </c>
      <c r="CFU10" s="85">
        <f>'TURMA E'!CHK55</f>
        <v>0</v>
      </c>
      <c r="CFV10" s="85">
        <f>'TURMA E'!CHL55</f>
        <v>0</v>
      </c>
      <c r="CFW10" s="85">
        <f>'TURMA E'!CHM55</f>
        <v>0</v>
      </c>
      <c r="CFX10" s="85">
        <f>'TURMA E'!CHN55</f>
        <v>0</v>
      </c>
      <c r="CFY10" s="85">
        <f>'TURMA E'!CHO55</f>
        <v>0</v>
      </c>
      <c r="CFZ10" s="85">
        <f>'TURMA E'!CHP55</f>
        <v>0</v>
      </c>
      <c r="CGA10" s="85">
        <f>'TURMA E'!CHQ55</f>
        <v>0</v>
      </c>
      <c r="CGB10" s="85">
        <f>'TURMA E'!CHR55</f>
        <v>0</v>
      </c>
      <c r="CGC10" s="85">
        <f>'TURMA E'!CHS55</f>
        <v>0</v>
      </c>
      <c r="CGD10" s="85">
        <f>'TURMA E'!CHT55</f>
        <v>0</v>
      </c>
      <c r="CGE10" s="85">
        <f>'TURMA E'!CHU55</f>
        <v>0</v>
      </c>
      <c r="CGF10" s="85">
        <f>'TURMA E'!CHV55</f>
        <v>0</v>
      </c>
      <c r="CGG10" s="85">
        <f>'TURMA E'!CHW55</f>
        <v>0</v>
      </c>
      <c r="CGH10" s="85">
        <f>'TURMA E'!CHX55</f>
        <v>0</v>
      </c>
      <c r="CGI10" s="85">
        <f>'TURMA E'!CHY55</f>
        <v>0</v>
      </c>
      <c r="CGJ10" s="85">
        <f>'TURMA E'!CHZ55</f>
        <v>0</v>
      </c>
      <c r="CGK10" s="85">
        <f>'TURMA E'!CIA55</f>
        <v>0</v>
      </c>
      <c r="CGL10" s="85">
        <f>'TURMA E'!CIB55</f>
        <v>0</v>
      </c>
      <c r="CGM10" s="85">
        <f>'TURMA E'!CIC55</f>
        <v>0</v>
      </c>
      <c r="CGN10" s="85">
        <f>'TURMA E'!CID55</f>
        <v>0</v>
      </c>
      <c r="CGO10" s="85">
        <f>'TURMA E'!CIE55</f>
        <v>0</v>
      </c>
      <c r="CGP10" s="85">
        <f>'TURMA E'!CIF55</f>
        <v>0</v>
      </c>
      <c r="CGQ10" s="85">
        <f>'TURMA E'!CIG55</f>
        <v>0</v>
      </c>
      <c r="CGR10" s="85">
        <f>'TURMA E'!CIH55</f>
        <v>0</v>
      </c>
      <c r="CGS10" s="85">
        <f>'TURMA E'!CII55</f>
        <v>0</v>
      </c>
      <c r="CGT10" s="85">
        <f>'TURMA E'!CIJ55</f>
        <v>0</v>
      </c>
      <c r="CGU10" s="85">
        <f>'TURMA E'!CIK55</f>
        <v>0</v>
      </c>
      <c r="CGV10" s="85">
        <f>'TURMA E'!CIL55</f>
        <v>0</v>
      </c>
      <c r="CGW10" s="85">
        <f>'TURMA E'!CIM55</f>
        <v>0</v>
      </c>
      <c r="CGX10" s="85">
        <f>'TURMA E'!CIN55</f>
        <v>0</v>
      </c>
      <c r="CGY10" s="85">
        <f>'TURMA E'!CIO55</f>
        <v>0</v>
      </c>
      <c r="CGZ10" s="85">
        <f>'TURMA E'!CIP55</f>
        <v>0</v>
      </c>
      <c r="CHA10" s="85">
        <f>'TURMA E'!CIQ55</f>
        <v>0</v>
      </c>
      <c r="CHB10" s="85">
        <f>'TURMA E'!CIR55</f>
        <v>0</v>
      </c>
      <c r="CHC10" s="85">
        <f>'TURMA E'!CIS55</f>
        <v>0</v>
      </c>
      <c r="CHD10" s="85">
        <f>'TURMA E'!CIT55</f>
        <v>0</v>
      </c>
      <c r="CHE10" s="85">
        <f>'TURMA E'!CIU55</f>
        <v>0</v>
      </c>
      <c r="CHF10" s="85">
        <f>'TURMA E'!CIV55</f>
        <v>0</v>
      </c>
      <c r="CHG10" s="85">
        <f>'TURMA E'!CIW55</f>
        <v>0</v>
      </c>
      <c r="CHH10" s="85">
        <f>'TURMA E'!CIX55</f>
        <v>0</v>
      </c>
      <c r="CHI10" s="85">
        <f>'TURMA E'!CIY55</f>
        <v>0</v>
      </c>
      <c r="CHJ10" s="85">
        <f>'TURMA E'!CIZ55</f>
        <v>0</v>
      </c>
      <c r="CHK10" s="85">
        <f>'TURMA E'!CJA55</f>
        <v>0</v>
      </c>
      <c r="CHL10" s="85">
        <f>'TURMA E'!CJB55</f>
        <v>0</v>
      </c>
      <c r="CHM10" s="85">
        <f>'TURMA E'!CJC55</f>
        <v>0</v>
      </c>
      <c r="CHN10" s="85">
        <f>'TURMA E'!CJD55</f>
        <v>0</v>
      </c>
      <c r="CHO10" s="85">
        <f>'TURMA E'!CJE55</f>
        <v>0</v>
      </c>
      <c r="CHP10" s="85">
        <f>'TURMA E'!CJF55</f>
        <v>0</v>
      </c>
      <c r="CHQ10" s="85">
        <f>'TURMA E'!CJG55</f>
        <v>0</v>
      </c>
      <c r="CHR10" s="85">
        <f>'TURMA E'!CJH55</f>
        <v>0</v>
      </c>
      <c r="CHS10" s="85">
        <f>'TURMA E'!CJI55</f>
        <v>0</v>
      </c>
      <c r="CHT10" s="85">
        <f>'TURMA E'!CJJ55</f>
        <v>0</v>
      </c>
      <c r="CHU10" s="85">
        <f>'TURMA E'!CJK55</f>
        <v>0</v>
      </c>
      <c r="CHV10" s="85">
        <f>'TURMA E'!CJL55</f>
        <v>0</v>
      </c>
      <c r="CHW10" s="85">
        <f>'TURMA E'!CJM55</f>
        <v>0</v>
      </c>
      <c r="CHX10" s="85">
        <f>'TURMA E'!CJN55</f>
        <v>0</v>
      </c>
      <c r="CHY10" s="85">
        <f>'TURMA E'!CJO55</f>
        <v>0</v>
      </c>
      <c r="CHZ10" s="85">
        <f>'TURMA E'!CJP55</f>
        <v>0</v>
      </c>
      <c r="CIA10" s="85">
        <f>'TURMA E'!CJQ55</f>
        <v>0</v>
      </c>
      <c r="CIB10" s="85">
        <f>'TURMA E'!CJR55</f>
        <v>0</v>
      </c>
      <c r="CIC10" s="85">
        <f>'TURMA E'!CJS55</f>
        <v>0</v>
      </c>
      <c r="CID10" s="85">
        <f>'TURMA E'!CJT55</f>
        <v>0</v>
      </c>
      <c r="CIE10" s="85">
        <f>'TURMA E'!CJU55</f>
        <v>0</v>
      </c>
      <c r="CIF10" s="85">
        <f>'TURMA E'!CJV55</f>
        <v>0</v>
      </c>
      <c r="CIG10" s="85">
        <f>'TURMA E'!CJW55</f>
        <v>0</v>
      </c>
      <c r="CIH10" s="85">
        <f>'TURMA E'!CJX55</f>
        <v>0</v>
      </c>
      <c r="CII10" s="85">
        <f>'TURMA E'!CJY55</f>
        <v>0</v>
      </c>
      <c r="CIJ10" s="85">
        <f>'TURMA E'!CJZ55</f>
        <v>0</v>
      </c>
      <c r="CIK10" s="85">
        <f>'TURMA E'!CKA55</f>
        <v>0</v>
      </c>
      <c r="CIL10" s="85">
        <f>'TURMA E'!CKB55</f>
        <v>0</v>
      </c>
      <c r="CIM10" s="85">
        <f>'TURMA E'!CKC55</f>
        <v>0</v>
      </c>
      <c r="CIN10" s="85">
        <f>'TURMA E'!CKD55</f>
        <v>0</v>
      </c>
      <c r="CIO10" s="85">
        <f>'TURMA E'!CKE55</f>
        <v>0</v>
      </c>
      <c r="CIP10" s="85">
        <f>'TURMA E'!CKF55</f>
        <v>0</v>
      </c>
      <c r="CIQ10" s="85">
        <f>'TURMA E'!CKG55</f>
        <v>0</v>
      </c>
      <c r="CIR10" s="85">
        <f>'TURMA E'!CKH55</f>
        <v>0</v>
      </c>
      <c r="CIS10" s="85">
        <f>'TURMA E'!CKI55</f>
        <v>0</v>
      </c>
      <c r="CIT10" s="85">
        <f>'TURMA E'!CKJ55</f>
        <v>0</v>
      </c>
      <c r="CIU10" s="85">
        <f>'TURMA E'!CKK55</f>
        <v>0</v>
      </c>
      <c r="CIV10" s="85">
        <f>'TURMA E'!CKL55</f>
        <v>0</v>
      </c>
      <c r="CIW10" s="85">
        <f>'TURMA E'!CKM55</f>
        <v>0</v>
      </c>
      <c r="CIX10" s="85">
        <f>'TURMA E'!CKN55</f>
        <v>0</v>
      </c>
      <c r="CIY10" s="85">
        <f>'TURMA E'!CKO55</f>
        <v>0</v>
      </c>
      <c r="CIZ10" s="85">
        <f>'TURMA E'!CKP55</f>
        <v>0</v>
      </c>
      <c r="CJA10" s="85">
        <f>'TURMA E'!CKQ55</f>
        <v>0</v>
      </c>
      <c r="CJB10" s="85">
        <f>'TURMA E'!CKR55</f>
        <v>0</v>
      </c>
      <c r="CJC10" s="85">
        <f>'TURMA E'!CKS55</f>
        <v>0</v>
      </c>
      <c r="CJD10" s="85">
        <f>'TURMA E'!CKT55</f>
        <v>0</v>
      </c>
      <c r="CJE10" s="85">
        <f>'TURMA E'!CKU55</f>
        <v>0</v>
      </c>
      <c r="CJF10" s="85">
        <f>'TURMA E'!CKV55</f>
        <v>0</v>
      </c>
      <c r="CJG10" s="85">
        <f>'TURMA E'!CKW55</f>
        <v>0</v>
      </c>
      <c r="CJH10" s="85">
        <f>'TURMA E'!CKX55</f>
        <v>0</v>
      </c>
      <c r="CJI10" s="85">
        <f>'TURMA E'!CKY55</f>
        <v>0</v>
      </c>
      <c r="CJJ10" s="85">
        <f>'TURMA E'!CKZ55</f>
        <v>0</v>
      </c>
      <c r="CJK10" s="85">
        <f>'TURMA E'!CLA55</f>
        <v>0</v>
      </c>
      <c r="CJL10" s="85">
        <f>'TURMA E'!CLB55</f>
        <v>0</v>
      </c>
      <c r="CJM10" s="85">
        <f>'TURMA E'!CLC55</f>
        <v>0</v>
      </c>
      <c r="CJN10" s="85">
        <f>'TURMA E'!CLD55</f>
        <v>0</v>
      </c>
      <c r="CJO10" s="85">
        <f>'TURMA E'!CLE55</f>
        <v>0</v>
      </c>
      <c r="CJP10" s="85">
        <f>'TURMA E'!CLF55</f>
        <v>0</v>
      </c>
      <c r="CJQ10" s="85">
        <f>'TURMA E'!CLG55</f>
        <v>0</v>
      </c>
      <c r="CJR10" s="85">
        <f>'TURMA E'!CLH55</f>
        <v>0</v>
      </c>
      <c r="CJS10" s="85">
        <f>'TURMA E'!CLI55</f>
        <v>0</v>
      </c>
      <c r="CJT10" s="85">
        <f>'TURMA E'!CLJ55</f>
        <v>0</v>
      </c>
      <c r="CJU10" s="85">
        <f>'TURMA E'!CLK55</f>
        <v>0</v>
      </c>
      <c r="CJV10" s="85">
        <f>'TURMA E'!CLL55</f>
        <v>0</v>
      </c>
      <c r="CJW10" s="85">
        <f>'TURMA E'!CLM55</f>
        <v>0</v>
      </c>
      <c r="CJX10" s="85">
        <f>'TURMA E'!CLN55</f>
        <v>0</v>
      </c>
      <c r="CJY10" s="85">
        <f>'TURMA E'!CLO55</f>
        <v>0</v>
      </c>
      <c r="CJZ10" s="85">
        <f>'TURMA E'!CLP55</f>
        <v>0</v>
      </c>
      <c r="CKA10" s="85">
        <f>'TURMA E'!CLQ55</f>
        <v>0</v>
      </c>
      <c r="CKB10" s="85">
        <f>'TURMA E'!CLR55</f>
        <v>0</v>
      </c>
      <c r="CKC10" s="85">
        <f>'TURMA E'!CLS55</f>
        <v>0</v>
      </c>
      <c r="CKD10" s="85">
        <f>'TURMA E'!CLT55</f>
        <v>0</v>
      </c>
      <c r="CKE10" s="85">
        <f>'TURMA E'!CLU55</f>
        <v>0</v>
      </c>
      <c r="CKF10" s="85">
        <f>'TURMA E'!CLV55</f>
        <v>0</v>
      </c>
      <c r="CKG10" s="85">
        <f>'TURMA E'!CLW55</f>
        <v>0</v>
      </c>
      <c r="CKH10" s="85">
        <f>'TURMA E'!CLX55</f>
        <v>0</v>
      </c>
      <c r="CKI10" s="85">
        <f>'TURMA E'!CLY55</f>
        <v>0</v>
      </c>
      <c r="CKJ10" s="85">
        <f>'TURMA E'!CLZ55</f>
        <v>0</v>
      </c>
      <c r="CKK10" s="85">
        <f>'TURMA E'!CMA55</f>
        <v>0</v>
      </c>
      <c r="CKL10" s="85">
        <f>'TURMA E'!CMB55</f>
        <v>0</v>
      </c>
      <c r="CKM10" s="85">
        <f>'TURMA E'!CMC55</f>
        <v>0</v>
      </c>
      <c r="CKN10" s="85">
        <f>'TURMA E'!CMD55</f>
        <v>0</v>
      </c>
      <c r="CKO10" s="85">
        <f>'TURMA E'!CME55</f>
        <v>0</v>
      </c>
      <c r="CKP10" s="85">
        <f>'TURMA E'!CMF55</f>
        <v>0</v>
      </c>
      <c r="CKQ10" s="85">
        <f>'TURMA E'!CMG55</f>
        <v>0</v>
      </c>
      <c r="CKR10" s="85">
        <f>'TURMA E'!CMH55</f>
        <v>0</v>
      </c>
      <c r="CKS10" s="85">
        <f>'TURMA E'!CMI55</f>
        <v>0</v>
      </c>
      <c r="CKT10" s="85">
        <f>'TURMA E'!CMJ55</f>
        <v>0</v>
      </c>
      <c r="CKU10" s="85">
        <f>'TURMA E'!CMK55</f>
        <v>0</v>
      </c>
      <c r="CKV10" s="85">
        <f>'TURMA E'!CML55</f>
        <v>0</v>
      </c>
      <c r="CKW10" s="85">
        <f>'TURMA E'!CMM55</f>
        <v>0</v>
      </c>
      <c r="CKX10" s="85">
        <f>'TURMA E'!CMN55</f>
        <v>0</v>
      </c>
      <c r="CKY10" s="85">
        <f>'TURMA E'!CMO55</f>
        <v>0</v>
      </c>
      <c r="CKZ10" s="85">
        <f>'TURMA E'!CMP55</f>
        <v>0</v>
      </c>
      <c r="CLA10" s="85">
        <f>'TURMA E'!CMQ55</f>
        <v>0</v>
      </c>
      <c r="CLB10" s="85">
        <f>'TURMA E'!CMR55</f>
        <v>0</v>
      </c>
      <c r="CLC10" s="85">
        <f>'TURMA E'!CMS55</f>
        <v>0</v>
      </c>
      <c r="CLD10" s="85">
        <f>'TURMA E'!CMT55</f>
        <v>0</v>
      </c>
      <c r="CLE10" s="85">
        <f>'TURMA E'!CMU55</f>
        <v>0</v>
      </c>
      <c r="CLF10" s="85">
        <f>'TURMA E'!CMV55</f>
        <v>0</v>
      </c>
      <c r="CLG10" s="85">
        <f>'TURMA E'!CMW55</f>
        <v>0</v>
      </c>
      <c r="CLH10" s="85">
        <f>'TURMA E'!CMX55</f>
        <v>0</v>
      </c>
      <c r="CLI10" s="85">
        <f>'TURMA E'!CMY55</f>
        <v>0</v>
      </c>
      <c r="CLJ10" s="85">
        <f>'TURMA E'!CMZ55</f>
        <v>0</v>
      </c>
      <c r="CLK10" s="85">
        <f>'TURMA E'!CNA55</f>
        <v>0</v>
      </c>
      <c r="CLL10" s="85">
        <f>'TURMA E'!CNB55</f>
        <v>0</v>
      </c>
      <c r="CLM10" s="85">
        <f>'TURMA E'!CNC55</f>
        <v>0</v>
      </c>
      <c r="CLN10" s="85">
        <f>'TURMA E'!CND55</f>
        <v>0</v>
      </c>
      <c r="CLO10" s="85">
        <f>'TURMA E'!CNE55</f>
        <v>0</v>
      </c>
      <c r="CLP10" s="85">
        <f>'TURMA E'!CNF55</f>
        <v>0</v>
      </c>
      <c r="CLQ10" s="85">
        <f>'TURMA E'!CNG55</f>
        <v>0</v>
      </c>
      <c r="CLR10" s="85">
        <f>'TURMA E'!CNH55</f>
        <v>0</v>
      </c>
      <c r="CLS10" s="85">
        <f>'TURMA E'!CNI55</f>
        <v>0</v>
      </c>
      <c r="CLT10" s="85">
        <f>'TURMA E'!CNJ55</f>
        <v>0</v>
      </c>
      <c r="CLU10" s="85">
        <f>'TURMA E'!CNK55</f>
        <v>0</v>
      </c>
      <c r="CLV10" s="85">
        <f>'TURMA E'!CNL55</f>
        <v>0</v>
      </c>
      <c r="CLW10" s="85">
        <f>'TURMA E'!CNM55</f>
        <v>0</v>
      </c>
      <c r="CLX10" s="85">
        <f>'TURMA E'!CNN55</f>
        <v>0</v>
      </c>
      <c r="CLY10" s="85">
        <f>'TURMA E'!CNO55</f>
        <v>0</v>
      </c>
      <c r="CLZ10" s="85">
        <f>'TURMA E'!CNP55</f>
        <v>0</v>
      </c>
      <c r="CMA10" s="85">
        <f>'TURMA E'!CNQ55</f>
        <v>0</v>
      </c>
      <c r="CMB10" s="85">
        <f>'TURMA E'!CNR55</f>
        <v>0</v>
      </c>
      <c r="CMC10" s="85">
        <f>'TURMA E'!CNS55</f>
        <v>0</v>
      </c>
      <c r="CMD10" s="85">
        <f>'TURMA E'!CNT55</f>
        <v>0</v>
      </c>
      <c r="CME10" s="85">
        <f>'TURMA E'!CNU55</f>
        <v>0</v>
      </c>
      <c r="CMF10" s="85">
        <f>'TURMA E'!CNV55</f>
        <v>0</v>
      </c>
      <c r="CMG10" s="85">
        <f>'TURMA E'!CNW55</f>
        <v>0</v>
      </c>
      <c r="CMH10" s="85">
        <f>'TURMA E'!CNX55</f>
        <v>0</v>
      </c>
      <c r="CMI10" s="85">
        <f>'TURMA E'!CNY55</f>
        <v>0</v>
      </c>
      <c r="CMJ10" s="85">
        <f>'TURMA E'!CNZ55</f>
        <v>0</v>
      </c>
      <c r="CMK10" s="85">
        <f>'TURMA E'!COA55</f>
        <v>0</v>
      </c>
      <c r="CML10" s="85">
        <f>'TURMA E'!COB55</f>
        <v>0</v>
      </c>
      <c r="CMM10" s="85">
        <f>'TURMA E'!COC55</f>
        <v>0</v>
      </c>
      <c r="CMN10" s="85">
        <f>'TURMA E'!COD55</f>
        <v>0</v>
      </c>
      <c r="CMO10" s="85">
        <f>'TURMA E'!COE55</f>
        <v>0</v>
      </c>
      <c r="CMP10" s="85">
        <f>'TURMA E'!COF55</f>
        <v>0</v>
      </c>
      <c r="CMQ10" s="85">
        <f>'TURMA E'!COG55</f>
        <v>0</v>
      </c>
      <c r="CMR10" s="85">
        <f>'TURMA E'!COH55</f>
        <v>0</v>
      </c>
      <c r="CMS10" s="85">
        <f>'TURMA E'!COI55</f>
        <v>0</v>
      </c>
      <c r="CMT10" s="85">
        <f>'TURMA E'!COJ55</f>
        <v>0</v>
      </c>
      <c r="CMU10" s="85">
        <f>'TURMA E'!COK55</f>
        <v>0</v>
      </c>
      <c r="CMV10" s="85">
        <f>'TURMA E'!COL55</f>
        <v>0</v>
      </c>
      <c r="CMW10" s="85">
        <f>'TURMA E'!COM55</f>
        <v>0</v>
      </c>
      <c r="CMX10" s="85">
        <f>'TURMA E'!CON55</f>
        <v>0</v>
      </c>
      <c r="CMY10" s="85">
        <f>'TURMA E'!COO55</f>
        <v>0</v>
      </c>
      <c r="CMZ10" s="85">
        <f>'TURMA E'!COP55</f>
        <v>0</v>
      </c>
      <c r="CNA10" s="85">
        <f>'TURMA E'!COQ55</f>
        <v>0</v>
      </c>
      <c r="CNB10" s="85">
        <f>'TURMA E'!COR55</f>
        <v>0</v>
      </c>
      <c r="CNC10" s="85">
        <f>'TURMA E'!COS55</f>
        <v>0</v>
      </c>
      <c r="CND10" s="85">
        <f>'TURMA E'!COT55</f>
        <v>0</v>
      </c>
      <c r="CNE10" s="85">
        <f>'TURMA E'!COU55</f>
        <v>0</v>
      </c>
      <c r="CNF10" s="85">
        <f>'TURMA E'!COV55</f>
        <v>0</v>
      </c>
      <c r="CNG10" s="85">
        <f>'TURMA E'!COW55</f>
        <v>0</v>
      </c>
      <c r="CNH10" s="85">
        <f>'TURMA E'!COX55</f>
        <v>0</v>
      </c>
      <c r="CNI10" s="85">
        <f>'TURMA E'!COY55</f>
        <v>0</v>
      </c>
      <c r="CNJ10" s="85">
        <f>'TURMA E'!COZ55</f>
        <v>0</v>
      </c>
      <c r="CNK10" s="85">
        <f>'TURMA E'!CPA55</f>
        <v>0</v>
      </c>
      <c r="CNL10" s="85">
        <f>'TURMA E'!CPB55</f>
        <v>0</v>
      </c>
      <c r="CNM10" s="85">
        <f>'TURMA E'!CPC55</f>
        <v>0</v>
      </c>
      <c r="CNN10" s="85">
        <f>'TURMA E'!CPD55</f>
        <v>0</v>
      </c>
      <c r="CNO10" s="85">
        <f>'TURMA E'!CPE55</f>
        <v>0</v>
      </c>
      <c r="CNP10" s="85">
        <f>'TURMA E'!CPF55</f>
        <v>0</v>
      </c>
      <c r="CNQ10" s="85">
        <f>'TURMA E'!CPG55</f>
        <v>0</v>
      </c>
      <c r="CNR10" s="85">
        <f>'TURMA E'!CPH55</f>
        <v>0</v>
      </c>
      <c r="CNS10" s="85">
        <f>'TURMA E'!CPI55</f>
        <v>0</v>
      </c>
      <c r="CNT10" s="85">
        <f>'TURMA E'!CPJ55</f>
        <v>0</v>
      </c>
      <c r="CNU10" s="85">
        <f>'TURMA E'!CPK55</f>
        <v>0</v>
      </c>
      <c r="CNV10" s="85">
        <f>'TURMA E'!CPL55</f>
        <v>0</v>
      </c>
      <c r="CNW10" s="85">
        <f>'TURMA E'!CPM55</f>
        <v>0</v>
      </c>
      <c r="CNX10" s="85">
        <f>'TURMA E'!CPN55</f>
        <v>0</v>
      </c>
      <c r="CNY10" s="85">
        <f>'TURMA E'!CPO55</f>
        <v>0</v>
      </c>
      <c r="CNZ10" s="85">
        <f>'TURMA E'!CPP55</f>
        <v>0</v>
      </c>
      <c r="COA10" s="85">
        <f>'TURMA E'!CPQ55</f>
        <v>0</v>
      </c>
      <c r="COB10" s="85">
        <f>'TURMA E'!CPR55</f>
        <v>0</v>
      </c>
      <c r="COC10" s="85">
        <f>'TURMA E'!CPS55</f>
        <v>0</v>
      </c>
      <c r="COD10" s="85">
        <f>'TURMA E'!CPT55</f>
        <v>0</v>
      </c>
      <c r="COE10" s="85">
        <f>'TURMA E'!CPU55</f>
        <v>0</v>
      </c>
      <c r="COF10" s="85">
        <f>'TURMA E'!CPV55</f>
        <v>0</v>
      </c>
      <c r="COG10" s="85">
        <f>'TURMA E'!CPW55</f>
        <v>0</v>
      </c>
      <c r="COH10" s="85">
        <f>'TURMA E'!CPX55</f>
        <v>0</v>
      </c>
      <c r="COI10" s="85">
        <f>'TURMA E'!CPY55</f>
        <v>0</v>
      </c>
      <c r="COJ10" s="85">
        <f>'TURMA E'!CPZ55</f>
        <v>0</v>
      </c>
      <c r="COK10" s="85">
        <f>'TURMA E'!CQA55</f>
        <v>0</v>
      </c>
      <c r="COL10" s="85">
        <f>'TURMA E'!CQB55</f>
        <v>0</v>
      </c>
      <c r="COM10" s="85">
        <f>'TURMA E'!CQC55</f>
        <v>0</v>
      </c>
      <c r="CON10" s="85">
        <f>'TURMA E'!CQD55</f>
        <v>0</v>
      </c>
      <c r="COO10" s="85">
        <f>'TURMA E'!CQE55</f>
        <v>0</v>
      </c>
      <c r="COP10" s="85">
        <f>'TURMA E'!CQF55</f>
        <v>0</v>
      </c>
      <c r="COQ10" s="85">
        <f>'TURMA E'!CQG55</f>
        <v>0</v>
      </c>
      <c r="COR10" s="85">
        <f>'TURMA E'!CQH55</f>
        <v>0</v>
      </c>
      <c r="COS10" s="85">
        <f>'TURMA E'!CQI55</f>
        <v>0</v>
      </c>
      <c r="COT10" s="85">
        <f>'TURMA E'!CQJ55</f>
        <v>0</v>
      </c>
      <c r="COU10" s="85">
        <f>'TURMA E'!CQK55</f>
        <v>0</v>
      </c>
      <c r="COV10" s="85">
        <f>'TURMA E'!CQL55</f>
        <v>0</v>
      </c>
      <c r="COW10" s="85">
        <f>'TURMA E'!CQM55</f>
        <v>0</v>
      </c>
      <c r="COX10" s="85">
        <f>'TURMA E'!CQN55</f>
        <v>0</v>
      </c>
      <c r="COY10" s="85">
        <f>'TURMA E'!CQO55</f>
        <v>0</v>
      </c>
      <c r="COZ10" s="85">
        <f>'TURMA E'!CQP55</f>
        <v>0</v>
      </c>
      <c r="CPA10" s="85">
        <f>'TURMA E'!CQQ55</f>
        <v>0</v>
      </c>
      <c r="CPB10" s="85">
        <f>'TURMA E'!CQR55</f>
        <v>0</v>
      </c>
      <c r="CPC10" s="85">
        <f>'TURMA E'!CQS55</f>
        <v>0</v>
      </c>
      <c r="CPD10" s="85">
        <f>'TURMA E'!CQT55</f>
        <v>0</v>
      </c>
      <c r="CPE10" s="85">
        <f>'TURMA E'!CQU55</f>
        <v>0</v>
      </c>
      <c r="CPF10" s="85">
        <f>'TURMA E'!CQV55</f>
        <v>0</v>
      </c>
      <c r="CPG10" s="85">
        <f>'TURMA E'!CQW55</f>
        <v>0</v>
      </c>
      <c r="CPH10" s="85">
        <f>'TURMA E'!CQX55</f>
        <v>0</v>
      </c>
      <c r="CPI10" s="85">
        <f>'TURMA E'!CQY55</f>
        <v>0</v>
      </c>
      <c r="CPJ10" s="85">
        <f>'TURMA E'!CQZ55</f>
        <v>0</v>
      </c>
      <c r="CPK10" s="85">
        <f>'TURMA E'!CRA55</f>
        <v>0</v>
      </c>
      <c r="CPL10" s="85">
        <f>'TURMA E'!CRB55</f>
        <v>0</v>
      </c>
      <c r="CPM10" s="85">
        <f>'TURMA E'!CRC55</f>
        <v>0</v>
      </c>
      <c r="CPN10" s="85">
        <f>'TURMA E'!CRD55</f>
        <v>0</v>
      </c>
      <c r="CPO10" s="85">
        <f>'TURMA E'!CRE55</f>
        <v>0</v>
      </c>
      <c r="CPP10" s="85">
        <f>'TURMA E'!CRF55</f>
        <v>0</v>
      </c>
      <c r="CPQ10" s="85">
        <f>'TURMA E'!CRG55</f>
        <v>0</v>
      </c>
      <c r="CPR10" s="85">
        <f>'TURMA E'!CRH55</f>
        <v>0</v>
      </c>
      <c r="CPS10" s="85">
        <f>'TURMA E'!CRI55</f>
        <v>0</v>
      </c>
      <c r="CPT10" s="85">
        <f>'TURMA E'!CRJ55</f>
        <v>0</v>
      </c>
      <c r="CPU10" s="85">
        <f>'TURMA E'!CRK55</f>
        <v>0</v>
      </c>
      <c r="CPV10" s="85">
        <f>'TURMA E'!CRL55</f>
        <v>0</v>
      </c>
      <c r="CPW10" s="85">
        <f>'TURMA E'!CRM55</f>
        <v>0</v>
      </c>
      <c r="CPX10" s="85">
        <f>'TURMA E'!CRN55</f>
        <v>0</v>
      </c>
      <c r="CPY10" s="85">
        <f>'TURMA E'!CRO55</f>
        <v>0</v>
      </c>
      <c r="CPZ10" s="85">
        <f>'TURMA E'!CRP55</f>
        <v>0</v>
      </c>
      <c r="CQA10" s="85">
        <f>'TURMA E'!CRQ55</f>
        <v>0</v>
      </c>
      <c r="CQB10" s="85">
        <f>'TURMA E'!CRR55</f>
        <v>0</v>
      </c>
      <c r="CQC10" s="85">
        <f>'TURMA E'!CRS55</f>
        <v>0</v>
      </c>
      <c r="CQD10" s="85">
        <f>'TURMA E'!CRT55</f>
        <v>0</v>
      </c>
      <c r="CQE10" s="85">
        <f>'TURMA E'!CRU55</f>
        <v>0</v>
      </c>
      <c r="CQF10" s="85">
        <f>'TURMA E'!CRV55</f>
        <v>0</v>
      </c>
      <c r="CQG10" s="85">
        <f>'TURMA E'!CRW55</f>
        <v>0</v>
      </c>
      <c r="CQH10" s="85">
        <f>'TURMA E'!CRX55</f>
        <v>0</v>
      </c>
      <c r="CQI10" s="85">
        <f>'TURMA E'!CRY55</f>
        <v>0</v>
      </c>
      <c r="CQJ10" s="85">
        <f>'TURMA E'!CRZ55</f>
        <v>0</v>
      </c>
      <c r="CQK10" s="85">
        <f>'TURMA E'!CSA55</f>
        <v>0</v>
      </c>
      <c r="CQL10" s="85">
        <f>'TURMA E'!CSB55</f>
        <v>0</v>
      </c>
      <c r="CQM10" s="85">
        <f>'TURMA E'!CSC55</f>
        <v>0</v>
      </c>
      <c r="CQN10" s="85">
        <f>'TURMA E'!CSD55</f>
        <v>0</v>
      </c>
      <c r="CQO10" s="85">
        <f>'TURMA E'!CSE55</f>
        <v>0</v>
      </c>
      <c r="CQP10" s="85">
        <f>'TURMA E'!CSF55</f>
        <v>0</v>
      </c>
      <c r="CQQ10" s="85">
        <f>'TURMA E'!CSG55</f>
        <v>0</v>
      </c>
      <c r="CQR10" s="85">
        <f>'TURMA E'!CSH55</f>
        <v>0</v>
      </c>
      <c r="CQS10" s="85">
        <f>'TURMA E'!CSI55</f>
        <v>0</v>
      </c>
      <c r="CQT10" s="85">
        <f>'TURMA E'!CSJ55</f>
        <v>0</v>
      </c>
      <c r="CQU10" s="85">
        <f>'TURMA E'!CSK55</f>
        <v>0</v>
      </c>
      <c r="CQV10" s="85">
        <f>'TURMA E'!CSL55</f>
        <v>0</v>
      </c>
      <c r="CQW10" s="85">
        <f>'TURMA E'!CSM55</f>
        <v>0</v>
      </c>
      <c r="CQX10" s="85">
        <f>'TURMA E'!CSN55</f>
        <v>0</v>
      </c>
      <c r="CQY10" s="85">
        <f>'TURMA E'!CSO55</f>
        <v>0</v>
      </c>
      <c r="CQZ10" s="85">
        <f>'TURMA E'!CSP55</f>
        <v>0</v>
      </c>
      <c r="CRA10" s="85">
        <f>'TURMA E'!CSQ55</f>
        <v>0</v>
      </c>
      <c r="CRB10" s="85">
        <f>'TURMA E'!CSR55</f>
        <v>0</v>
      </c>
      <c r="CRC10" s="85">
        <f>'TURMA E'!CSS55</f>
        <v>0</v>
      </c>
      <c r="CRD10" s="85">
        <f>'TURMA E'!CST55</f>
        <v>0</v>
      </c>
      <c r="CRE10" s="85">
        <f>'TURMA E'!CSU55</f>
        <v>0</v>
      </c>
      <c r="CRF10" s="85">
        <f>'TURMA E'!CSV55</f>
        <v>0</v>
      </c>
      <c r="CRG10" s="85">
        <f>'TURMA E'!CSW55</f>
        <v>0</v>
      </c>
      <c r="CRH10" s="85">
        <f>'TURMA E'!CSX55</f>
        <v>0</v>
      </c>
      <c r="CRI10" s="85">
        <f>'TURMA E'!CSY55</f>
        <v>0</v>
      </c>
      <c r="CRJ10" s="85">
        <f>'TURMA E'!CSZ55</f>
        <v>0</v>
      </c>
      <c r="CRK10" s="85">
        <f>'TURMA E'!CTA55</f>
        <v>0</v>
      </c>
      <c r="CRL10" s="85">
        <f>'TURMA E'!CTB55</f>
        <v>0</v>
      </c>
      <c r="CRM10" s="85">
        <f>'TURMA E'!CTC55</f>
        <v>0</v>
      </c>
      <c r="CRN10" s="85">
        <f>'TURMA E'!CTD55</f>
        <v>0</v>
      </c>
      <c r="CRO10" s="85">
        <f>'TURMA E'!CTE55</f>
        <v>0</v>
      </c>
      <c r="CRP10" s="85">
        <f>'TURMA E'!CTF55</f>
        <v>0</v>
      </c>
      <c r="CRQ10" s="85">
        <f>'TURMA E'!CTG55</f>
        <v>0</v>
      </c>
      <c r="CRR10" s="85">
        <f>'TURMA E'!CTH55</f>
        <v>0</v>
      </c>
      <c r="CRS10" s="85">
        <f>'TURMA E'!CTI55</f>
        <v>0</v>
      </c>
      <c r="CRT10" s="85">
        <f>'TURMA E'!CTJ55</f>
        <v>0</v>
      </c>
      <c r="CRU10" s="85">
        <f>'TURMA E'!CTK55</f>
        <v>0</v>
      </c>
      <c r="CRV10" s="85">
        <f>'TURMA E'!CTL55</f>
        <v>0</v>
      </c>
      <c r="CRW10" s="85">
        <f>'TURMA E'!CTM55</f>
        <v>0</v>
      </c>
      <c r="CRX10" s="85">
        <f>'TURMA E'!CTN55</f>
        <v>0</v>
      </c>
      <c r="CRY10" s="85">
        <f>'TURMA E'!CTO55</f>
        <v>0</v>
      </c>
      <c r="CRZ10" s="85">
        <f>'TURMA E'!CTP55</f>
        <v>0</v>
      </c>
      <c r="CSA10" s="85">
        <f>'TURMA E'!CTQ55</f>
        <v>0</v>
      </c>
      <c r="CSB10" s="85">
        <f>'TURMA E'!CTR55</f>
        <v>0</v>
      </c>
      <c r="CSC10" s="85">
        <f>'TURMA E'!CTS55</f>
        <v>0</v>
      </c>
      <c r="CSD10" s="85">
        <f>'TURMA E'!CTT55</f>
        <v>0</v>
      </c>
      <c r="CSE10" s="85">
        <f>'TURMA E'!CTU55</f>
        <v>0</v>
      </c>
      <c r="CSF10" s="85">
        <f>'TURMA E'!CTV55</f>
        <v>0</v>
      </c>
      <c r="CSG10" s="85">
        <f>'TURMA E'!CTW55</f>
        <v>0</v>
      </c>
      <c r="CSH10" s="85">
        <f>'TURMA E'!CTX55</f>
        <v>0</v>
      </c>
      <c r="CSI10" s="85">
        <f>'TURMA E'!CTY55</f>
        <v>0</v>
      </c>
      <c r="CSJ10" s="85">
        <f>'TURMA E'!CTZ55</f>
        <v>0</v>
      </c>
      <c r="CSK10" s="85">
        <f>'TURMA E'!CUA55</f>
        <v>0</v>
      </c>
      <c r="CSL10" s="85">
        <f>'TURMA E'!CUB55</f>
        <v>0</v>
      </c>
      <c r="CSM10" s="85">
        <f>'TURMA E'!CUC55</f>
        <v>0</v>
      </c>
      <c r="CSN10" s="85">
        <f>'TURMA E'!CUD55</f>
        <v>0</v>
      </c>
      <c r="CSO10" s="85">
        <f>'TURMA E'!CUE55</f>
        <v>0</v>
      </c>
      <c r="CSP10" s="85">
        <f>'TURMA E'!CUF55</f>
        <v>0</v>
      </c>
      <c r="CSQ10" s="85">
        <f>'TURMA E'!CUG55</f>
        <v>0</v>
      </c>
      <c r="CSR10" s="85">
        <f>'TURMA E'!CUH55</f>
        <v>0</v>
      </c>
      <c r="CSS10" s="85">
        <f>'TURMA E'!CUI55</f>
        <v>0</v>
      </c>
      <c r="CST10" s="85">
        <f>'TURMA E'!CUJ55</f>
        <v>0</v>
      </c>
      <c r="CSU10" s="85">
        <f>'TURMA E'!CUK55</f>
        <v>0</v>
      </c>
      <c r="CSV10" s="85">
        <f>'TURMA E'!CUL55</f>
        <v>0</v>
      </c>
      <c r="CSW10" s="85">
        <f>'TURMA E'!CUM55</f>
        <v>0</v>
      </c>
      <c r="CSX10" s="85">
        <f>'TURMA E'!CUN55</f>
        <v>0</v>
      </c>
      <c r="CSY10" s="85">
        <f>'TURMA E'!CUO55</f>
        <v>0</v>
      </c>
      <c r="CSZ10" s="85">
        <f>'TURMA E'!CUP55</f>
        <v>0</v>
      </c>
      <c r="CTA10" s="85">
        <f>'TURMA E'!CUQ55</f>
        <v>0</v>
      </c>
      <c r="CTB10" s="85">
        <f>'TURMA E'!CUR55</f>
        <v>0</v>
      </c>
      <c r="CTC10" s="85">
        <f>'TURMA E'!CUS55</f>
        <v>0</v>
      </c>
      <c r="CTD10" s="85">
        <f>'TURMA E'!CUT55</f>
        <v>0</v>
      </c>
      <c r="CTE10" s="85">
        <f>'TURMA E'!CUU55</f>
        <v>0</v>
      </c>
      <c r="CTF10" s="85">
        <f>'TURMA E'!CUV55</f>
        <v>0</v>
      </c>
      <c r="CTG10" s="85">
        <f>'TURMA E'!CUW55</f>
        <v>0</v>
      </c>
      <c r="CTH10" s="85">
        <f>'TURMA E'!CUX55</f>
        <v>0</v>
      </c>
      <c r="CTI10" s="85">
        <f>'TURMA E'!CUY55</f>
        <v>0</v>
      </c>
      <c r="CTJ10" s="85">
        <f>'TURMA E'!CUZ55</f>
        <v>0</v>
      </c>
      <c r="CTK10" s="85">
        <f>'TURMA E'!CVA55</f>
        <v>0</v>
      </c>
      <c r="CTL10" s="85">
        <f>'TURMA E'!CVB55</f>
        <v>0</v>
      </c>
      <c r="CTM10" s="85">
        <f>'TURMA E'!CVC55</f>
        <v>0</v>
      </c>
      <c r="CTN10" s="85">
        <f>'TURMA E'!CVD55</f>
        <v>0</v>
      </c>
      <c r="CTO10" s="85">
        <f>'TURMA E'!CVE55</f>
        <v>0</v>
      </c>
      <c r="CTP10" s="85">
        <f>'TURMA E'!CVF55</f>
        <v>0</v>
      </c>
      <c r="CTQ10" s="85">
        <f>'TURMA E'!CVG55</f>
        <v>0</v>
      </c>
      <c r="CTR10" s="85">
        <f>'TURMA E'!CVH55</f>
        <v>0</v>
      </c>
      <c r="CTS10" s="85">
        <f>'TURMA E'!CVI55</f>
        <v>0</v>
      </c>
      <c r="CTT10" s="85">
        <f>'TURMA E'!CVJ55</f>
        <v>0</v>
      </c>
      <c r="CTU10" s="85">
        <f>'TURMA E'!CVK55</f>
        <v>0</v>
      </c>
      <c r="CTV10" s="85">
        <f>'TURMA E'!CVL55</f>
        <v>0</v>
      </c>
      <c r="CTW10" s="85">
        <f>'TURMA E'!CVM55</f>
        <v>0</v>
      </c>
      <c r="CTX10" s="85">
        <f>'TURMA E'!CVN55</f>
        <v>0</v>
      </c>
      <c r="CTY10" s="85">
        <f>'TURMA E'!CVO55</f>
        <v>0</v>
      </c>
      <c r="CTZ10" s="85">
        <f>'TURMA E'!CVP55</f>
        <v>0</v>
      </c>
      <c r="CUA10" s="85">
        <f>'TURMA E'!CVQ55</f>
        <v>0</v>
      </c>
      <c r="CUB10" s="85">
        <f>'TURMA E'!CVR55</f>
        <v>0</v>
      </c>
      <c r="CUC10" s="85">
        <f>'TURMA E'!CVS55</f>
        <v>0</v>
      </c>
      <c r="CUD10" s="85">
        <f>'TURMA E'!CVT55</f>
        <v>0</v>
      </c>
      <c r="CUE10" s="85">
        <f>'TURMA E'!CVU55</f>
        <v>0</v>
      </c>
      <c r="CUF10" s="85">
        <f>'TURMA E'!CVV55</f>
        <v>0</v>
      </c>
      <c r="CUG10" s="85">
        <f>'TURMA E'!CVW55</f>
        <v>0</v>
      </c>
      <c r="CUH10" s="85">
        <f>'TURMA E'!CVX55</f>
        <v>0</v>
      </c>
      <c r="CUI10" s="85">
        <f>'TURMA E'!CVY55</f>
        <v>0</v>
      </c>
      <c r="CUJ10" s="85">
        <f>'TURMA E'!CVZ55</f>
        <v>0</v>
      </c>
      <c r="CUK10" s="85">
        <f>'TURMA E'!CWA55</f>
        <v>0</v>
      </c>
      <c r="CUL10" s="85">
        <f>'TURMA E'!CWB55</f>
        <v>0</v>
      </c>
      <c r="CUM10" s="85">
        <f>'TURMA E'!CWC55</f>
        <v>0</v>
      </c>
      <c r="CUN10" s="85">
        <f>'TURMA E'!CWD55</f>
        <v>0</v>
      </c>
      <c r="CUO10" s="85">
        <f>'TURMA E'!CWE55</f>
        <v>0</v>
      </c>
      <c r="CUP10" s="85">
        <f>'TURMA E'!CWF55</f>
        <v>0</v>
      </c>
      <c r="CUQ10" s="85">
        <f>'TURMA E'!CWG55</f>
        <v>0</v>
      </c>
      <c r="CUR10" s="85">
        <f>'TURMA E'!CWH55</f>
        <v>0</v>
      </c>
      <c r="CUS10" s="85">
        <f>'TURMA E'!CWI55</f>
        <v>0</v>
      </c>
      <c r="CUT10" s="85">
        <f>'TURMA E'!CWJ55</f>
        <v>0</v>
      </c>
      <c r="CUU10" s="85">
        <f>'TURMA E'!CWK55</f>
        <v>0</v>
      </c>
      <c r="CUV10" s="85">
        <f>'TURMA E'!CWL55</f>
        <v>0</v>
      </c>
      <c r="CUW10" s="85">
        <f>'TURMA E'!CWM55</f>
        <v>0</v>
      </c>
      <c r="CUX10" s="85">
        <f>'TURMA E'!CWN55</f>
        <v>0</v>
      </c>
      <c r="CUY10" s="85">
        <f>'TURMA E'!CWO55</f>
        <v>0</v>
      </c>
      <c r="CUZ10" s="85">
        <f>'TURMA E'!CWP55</f>
        <v>0</v>
      </c>
      <c r="CVA10" s="85">
        <f>'TURMA E'!CWQ55</f>
        <v>0</v>
      </c>
      <c r="CVB10" s="85">
        <f>'TURMA E'!CWR55</f>
        <v>0</v>
      </c>
      <c r="CVC10" s="85">
        <f>'TURMA E'!CWS55</f>
        <v>0</v>
      </c>
      <c r="CVD10" s="85">
        <f>'TURMA E'!CWT55</f>
        <v>0</v>
      </c>
      <c r="CVE10" s="85">
        <f>'TURMA E'!CWU55</f>
        <v>0</v>
      </c>
      <c r="CVF10" s="85">
        <f>'TURMA E'!CWV55</f>
        <v>0</v>
      </c>
      <c r="CVG10" s="85">
        <f>'TURMA E'!CWW55</f>
        <v>0</v>
      </c>
      <c r="CVH10" s="85">
        <f>'TURMA E'!CWX55</f>
        <v>0</v>
      </c>
      <c r="CVI10" s="85">
        <f>'TURMA E'!CWY55</f>
        <v>0</v>
      </c>
      <c r="CVJ10" s="85">
        <f>'TURMA E'!CWZ55</f>
        <v>0</v>
      </c>
      <c r="CVK10" s="85">
        <f>'TURMA E'!CXA55</f>
        <v>0</v>
      </c>
      <c r="CVL10" s="85">
        <f>'TURMA E'!CXB55</f>
        <v>0</v>
      </c>
      <c r="CVM10" s="85">
        <f>'TURMA E'!CXC55</f>
        <v>0</v>
      </c>
      <c r="CVN10" s="85">
        <f>'TURMA E'!CXD55</f>
        <v>0</v>
      </c>
      <c r="CVO10" s="85">
        <f>'TURMA E'!CXE55</f>
        <v>0</v>
      </c>
      <c r="CVP10" s="85">
        <f>'TURMA E'!CXF55</f>
        <v>0</v>
      </c>
      <c r="CVQ10" s="85">
        <f>'TURMA E'!CXG55</f>
        <v>0</v>
      </c>
      <c r="CVR10" s="85">
        <f>'TURMA E'!CXH55</f>
        <v>0</v>
      </c>
      <c r="CVS10" s="85">
        <f>'TURMA E'!CXI55</f>
        <v>0</v>
      </c>
      <c r="CVT10" s="85">
        <f>'TURMA E'!CXJ55</f>
        <v>0</v>
      </c>
      <c r="CVU10" s="85">
        <f>'TURMA E'!CXK55</f>
        <v>0</v>
      </c>
      <c r="CVV10" s="85">
        <f>'TURMA E'!CXL55</f>
        <v>0</v>
      </c>
      <c r="CVW10" s="85">
        <f>'TURMA E'!CXM55</f>
        <v>0</v>
      </c>
      <c r="CVX10" s="85">
        <f>'TURMA E'!CXN55</f>
        <v>0</v>
      </c>
      <c r="CVY10" s="85">
        <f>'TURMA E'!CXO55</f>
        <v>0</v>
      </c>
      <c r="CVZ10" s="85">
        <f>'TURMA E'!CXP55</f>
        <v>0</v>
      </c>
      <c r="CWA10" s="85">
        <f>'TURMA E'!CXQ55</f>
        <v>0</v>
      </c>
      <c r="CWB10" s="85">
        <f>'TURMA E'!CXR55</f>
        <v>0</v>
      </c>
      <c r="CWC10" s="85">
        <f>'TURMA E'!CXS55</f>
        <v>0</v>
      </c>
      <c r="CWD10" s="85">
        <f>'TURMA E'!CXT55</f>
        <v>0</v>
      </c>
      <c r="CWE10" s="85">
        <f>'TURMA E'!CXU55</f>
        <v>0</v>
      </c>
      <c r="CWF10" s="85">
        <f>'TURMA E'!CXV55</f>
        <v>0</v>
      </c>
      <c r="CWG10" s="85">
        <f>'TURMA E'!CXW55</f>
        <v>0</v>
      </c>
      <c r="CWH10" s="85">
        <f>'TURMA E'!CXX55</f>
        <v>0</v>
      </c>
      <c r="CWI10" s="85">
        <f>'TURMA E'!CXY55</f>
        <v>0</v>
      </c>
      <c r="CWJ10" s="85">
        <f>'TURMA E'!CXZ55</f>
        <v>0</v>
      </c>
      <c r="CWK10" s="85">
        <f>'TURMA E'!CYA55</f>
        <v>0</v>
      </c>
      <c r="CWL10" s="85">
        <f>'TURMA E'!CYB55</f>
        <v>0</v>
      </c>
      <c r="CWM10" s="85">
        <f>'TURMA E'!CYC55</f>
        <v>0</v>
      </c>
      <c r="CWN10" s="85">
        <f>'TURMA E'!CYD55</f>
        <v>0</v>
      </c>
      <c r="CWO10" s="85">
        <f>'TURMA E'!CYE55</f>
        <v>0</v>
      </c>
      <c r="CWP10" s="85">
        <f>'TURMA E'!CYF55</f>
        <v>0</v>
      </c>
      <c r="CWQ10" s="85">
        <f>'TURMA E'!CYG55</f>
        <v>0</v>
      </c>
      <c r="CWR10" s="85">
        <f>'TURMA E'!CYH55</f>
        <v>0</v>
      </c>
      <c r="CWS10" s="85">
        <f>'TURMA E'!CYI55</f>
        <v>0</v>
      </c>
      <c r="CWT10" s="85">
        <f>'TURMA E'!CYJ55</f>
        <v>0</v>
      </c>
      <c r="CWU10" s="85">
        <f>'TURMA E'!CYK55</f>
        <v>0</v>
      </c>
      <c r="CWV10" s="85">
        <f>'TURMA E'!CYL55</f>
        <v>0</v>
      </c>
      <c r="CWW10" s="85">
        <f>'TURMA E'!CYM55</f>
        <v>0</v>
      </c>
      <c r="CWX10" s="85">
        <f>'TURMA E'!CYN55</f>
        <v>0</v>
      </c>
      <c r="CWY10" s="85">
        <f>'TURMA E'!CYO55</f>
        <v>0</v>
      </c>
      <c r="CWZ10" s="85">
        <f>'TURMA E'!CYP55</f>
        <v>0</v>
      </c>
      <c r="CXA10" s="85">
        <f>'TURMA E'!CYQ55</f>
        <v>0</v>
      </c>
      <c r="CXB10" s="85">
        <f>'TURMA E'!CYR55</f>
        <v>0</v>
      </c>
      <c r="CXC10" s="85">
        <f>'TURMA E'!CYS55</f>
        <v>0</v>
      </c>
      <c r="CXD10" s="85">
        <f>'TURMA E'!CYT55</f>
        <v>0</v>
      </c>
      <c r="CXE10" s="85">
        <f>'TURMA E'!CYU55</f>
        <v>0</v>
      </c>
      <c r="CXF10" s="85">
        <f>'TURMA E'!CYV55</f>
        <v>0</v>
      </c>
      <c r="CXG10" s="85">
        <f>'TURMA E'!CYW55</f>
        <v>0</v>
      </c>
      <c r="CXH10" s="85">
        <f>'TURMA E'!CYX55</f>
        <v>0</v>
      </c>
      <c r="CXI10" s="85">
        <f>'TURMA E'!CYY55</f>
        <v>0</v>
      </c>
      <c r="CXJ10" s="85">
        <f>'TURMA E'!CYZ55</f>
        <v>0</v>
      </c>
      <c r="CXK10" s="85">
        <f>'TURMA E'!CZA55</f>
        <v>0</v>
      </c>
      <c r="CXL10" s="85">
        <f>'TURMA E'!CZB55</f>
        <v>0</v>
      </c>
      <c r="CXM10" s="85">
        <f>'TURMA E'!CZC55</f>
        <v>0</v>
      </c>
      <c r="CXN10" s="85">
        <f>'TURMA E'!CZD55</f>
        <v>0</v>
      </c>
      <c r="CXO10" s="85">
        <f>'TURMA E'!CZE55</f>
        <v>0</v>
      </c>
      <c r="CXP10" s="85">
        <f>'TURMA E'!CZF55</f>
        <v>0</v>
      </c>
      <c r="CXQ10" s="85">
        <f>'TURMA E'!CZG55</f>
        <v>0</v>
      </c>
      <c r="CXR10" s="85">
        <f>'TURMA E'!CZH55</f>
        <v>0</v>
      </c>
      <c r="CXS10" s="85">
        <f>'TURMA E'!CZI55</f>
        <v>0</v>
      </c>
      <c r="CXT10" s="85">
        <f>'TURMA E'!CZJ55</f>
        <v>0</v>
      </c>
      <c r="CXU10" s="85">
        <f>'TURMA E'!CZK55</f>
        <v>0</v>
      </c>
      <c r="CXV10" s="85">
        <f>'TURMA E'!CZL55</f>
        <v>0</v>
      </c>
      <c r="CXW10" s="85">
        <f>'TURMA E'!CZM55</f>
        <v>0</v>
      </c>
      <c r="CXX10" s="85">
        <f>'TURMA E'!CZN55</f>
        <v>0</v>
      </c>
      <c r="CXY10" s="85">
        <f>'TURMA E'!CZO55</f>
        <v>0</v>
      </c>
      <c r="CXZ10" s="85">
        <f>'TURMA E'!CZP55</f>
        <v>0</v>
      </c>
      <c r="CYA10" s="85">
        <f>'TURMA E'!CZQ55</f>
        <v>0</v>
      </c>
      <c r="CYB10" s="85">
        <f>'TURMA E'!CZR55</f>
        <v>0</v>
      </c>
      <c r="CYC10" s="85">
        <f>'TURMA E'!CZS55</f>
        <v>0</v>
      </c>
      <c r="CYD10" s="85">
        <f>'TURMA E'!CZT55</f>
        <v>0</v>
      </c>
      <c r="CYE10" s="85">
        <f>'TURMA E'!CZU55</f>
        <v>0</v>
      </c>
      <c r="CYF10" s="85">
        <f>'TURMA E'!CZV55</f>
        <v>0</v>
      </c>
      <c r="CYG10" s="85">
        <f>'TURMA E'!CZW55</f>
        <v>0</v>
      </c>
      <c r="CYH10" s="85">
        <f>'TURMA E'!CZX55</f>
        <v>0</v>
      </c>
      <c r="CYI10" s="85">
        <f>'TURMA E'!CZY55</f>
        <v>0</v>
      </c>
      <c r="CYJ10" s="85">
        <f>'TURMA E'!CZZ55</f>
        <v>0</v>
      </c>
      <c r="CYK10" s="85">
        <f>'TURMA E'!DAA55</f>
        <v>0</v>
      </c>
      <c r="CYL10" s="85">
        <f>'TURMA E'!DAB55</f>
        <v>0</v>
      </c>
      <c r="CYM10" s="85">
        <f>'TURMA E'!DAC55</f>
        <v>0</v>
      </c>
      <c r="CYN10" s="85">
        <f>'TURMA E'!DAD55</f>
        <v>0</v>
      </c>
      <c r="CYO10" s="85">
        <f>'TURMA E'!DAE55</f>
        <v>0</v>
      </c>
      <c r="CYP10" s="85">
        <f>'TURMA E'!DAF55</f>
        <v>0</v>
      </c>
      <c r="CYQ10" s="85">
        <f>'TURMA E'!DAG55</f>
        <v>0</v>
      </c>
      <c r="CYR10" s="85">
        <f>'TURMA E'!DAH55</f>
        <v>0</v>
      </c>
      <c r="CYS10" s="85">
        <f>'TURMA E'!DAI55</f>
        <v>0</v>
      </c>
      <c r="CYT10" s="85">
        <f>'TURMA E'!DAJ55</f>
        <v>0</v>
      </c>
      <c r="CYU10" s="85">
        <f>'TURMA E'!DAK55</f>
        <v>0</v>
      </c>
      <c r="CYV10" s="85">
        <f>'TURMA E'!DAL55</f>
        <v>0</v>
      </c>
      <c r="CYW10" s="85">
        <f>'TURMA E'!DAM55</f>
        <v>0</v>
      </c>
      <c r="CYX10" s="85">
        <f>'TURMA E'!DAN55</f>
        <v>0</v>
      </c>
      <c r="CYY10" s="85">
        <f>'TURMA E'!DAO55</f>
        <v>0</v>
      </c>
      <c r="CYZ10" s="85">
        <f>'TURMA E'!DAP55</f>
        <v>0</v>
      </c>
      <c r="CZA10" s="85">
        <f>'TURMA E'!DAQ55</f>
        <v>0</v>
      </c>
      <c r="CZB10" s="85">
        <f>'TURMA E'!DAR55</f>
        <v>0</v>
      </c>
      <c r="CZC10" s="85">
        <f>'TURMA E'!DAS55</f>
        <v>0</v>
      </c>
      <c r="CZD10" s="85">
        <f>'TURMA E'!DAT55</f>
        <v>0</v>
      </c>
      <c r="CZE10" s="85">
        <f>'TURMA E'!DAU55</f>
        <v>0</v>
      </c>
      <c r="CZF10" s="85">
        <f>'TURMA E'!DAV55</f>
        <v>0</v>
      </c>
      <c r="CZG10" s="85">
        <f>'TURMA E'!DAW55</f>
        <v>0</v>
      </c>
      <c r="CZH10" s="85">
        <f>'TURMA E'!DAX55</f>
        <v>0</v>
      </c>
      <c r="CZI10" s="85">
        <f>'TURMA E'!DAY55</f>
        <v>0</v>
      </c>
      <c r="CZJ10" s="85">
        <f>'TURMA E'!DAZ55</f>
        <v>0</v>
      </c>
      <c r="CZK10" s="85">
        <f>'TURMA E'!DBA55</f>
        <v>0</v>
      </c>
      <c r="CZL10" s="85">
        <f>'TURMA E'!DBB55</f>
        <v>0</v>
      </c>
      <c r="CZM10" s="85">
        <f>'TURMA E'!DBC55</f>
        <v>0</v>
      </c>
      <c r="CZN10" s="85">
        <f>'TURMA E'!DBD55</f>
        <v>0</v>
      </c>
      <c r="CZO10" s="85">
        <f>'TURMA E'!DBE55</f>
        <v>0</v>
      </c>
      <c r="CZP10" s="85">
        <f>'TURMA E'!DBF55</f>
        <v>0</v>
      </c>
      <c r="CZQ10" s="85">
        <f>'TURMA E'!DBG55</f>
        <v>0</v>
      </c>
      <c r="CZR10" s="85">
        <f>'TURMA E'!DBH55</f>
        <v>0</v>
      </c>
      <c r="CZS10" s="85">
        <f>'TURMA E'!DBI55</f>
        <v>0</v>
      </c>
      <c r="CZT10" s="85">
        <f>'TURMA E'!DBJ55</f>
        <v>0</v>
      </c>
      <c r="CZU10" s="85">
        <f>'TURMA E'!DBK55</f>
        <v>0</v>
      </c>
      <c r="CZV10" s="85">
        <f>'TURMA E'!DBL55</f>
        <v>0</v>
      </c>
      <c r="CZW10" s="85">
        <f>'TURMA E'!DBM55</f>
        <v>0</v>
      </c>
      <c r="CZX10" s="85">
        <f>'TURMA E'!DBN55</f>
        <v>0</v>
      </c>
      <c r="CZY10" s="85">
        <f>'TURMA E'!DBO55</f>
        <v>0</v>
      </c>
      <c r="CZZ10" s="85">
        <f>'TURMA E'!DBP55</f>
        <v>0</v>
      </c>
      <c r="DAA10" s="85">
        <f>'TURMA E'!DBQ55</f>
        <v>0</v>
      </c>
      <c r="DAB10" s="85">
        <f>'TURMA E'!DBR55</f>
        <v>0</v>
      </c>
      <c r="DAC10" s="85">
        <f>'TURMA E'!DBS55</f>
        <v>0</v>
      </c>
      <c r="DAD10" s="85">
        <f>'TURMA E'!DBT55</f>
        <v>0</v>
      </c>
      <c r="DAE10" s="85">
        <f>'TURMA E'!DBU55</f>
        <v>0</v>
      </c>
      <c r="DAF10" s="85">
        <f>'TURMA E'!DBV55</f>
        <v>0</v>
      </c>
      <c r="DAG10" s="85">
        <f>'TURMA E'!DBW55</f>
        <v>0</v>
      </c>
      <c r="DAH10" s="85">
        <f>'TURMA E'!DBX55</f>
        <v>0</v>
      </c>
      <c r="DAI10" s="85">
        <f>'TURMA E'!DBY55</f>
        <v>0</v>
      </c>
      <c r="DAJ10" s="85">
        <f>'TURMA E'!DBZ55</f>
        <v>0</v>
      </c>
      <c r="DAK10" s="85">
        <f>'TURMA E'!DCA55</f>
        <v>0</v>
      </c>
      <c r="DAL10" s="85">
        <f>'TURMA E'!DCB55</f>
        <v>0</v>
      </c>
      <c r="DAM10" s="85">
        <f>'TURMA E'!DCC55</f>
        <v>0</v>
      </c>
      <c r="DAN10" s="85">
        <f>'TURMA E'!DCD55</f>
        <v>0</v>
      </c>
      <c r="DAO10" s="85">
        <f>'TURMA E'!DCE55</f>
        <v>0</v>
      </c>
      <c r="DAP10" s="85">
        <f>'TURMA E'!DCF55</f>
        <v>0</v>
      </c>
      <c r="DAQ10" s="85">
        <f>'TURMA E'!DCG55</f>
        <v>0</v>
      </c>
      <c r="DAR10" s="85">
        <f>'TURMA E'!DCH55</f>
        <v>0</v>
      </c>
      <c r="DAS10" s="85">
        <f>'TURMA E'!DCI55</f>
        <v>0</v>
      </c>
      <c r="DAT10" s="85">
        <f>'TURMA E'!DCJ55</f>
        <v>0</v>
      </c>
      <c r="DAU10" s="85">
        <f>'TURMA E'!DCK55</f>
        <v>0</v>
      </c>
      <c r="DAV10" s="85">
        <f>'TURMA E'!DCL55</f>
        <v>0</v>
      </c>
      <c r="DAW10" s="85">
        <f>'TURMA E'!DCM55</f>
        <v>0</v>
      </c>
      <c r="DAX10" s="85">
        <f>'TURMA E'!DCN55</f>
        <v>0</v>
      </c>
      <c r="DAY10" s="85">
        <f>'TURMA E'!DCO55</f>
        <v>0</v>
      </c>
      <c r="DAZ10" s="85">
        <f>'TURMA E'!DCP55</f>
        <v>0</v>
      </c>
      <c r="DBA10" s="85">
        <f>'TURMA E'!DCQ55</f>
        <v>0</v>
      </c>
      <c r="DBB10" s="85">
        <f>'TURMA E'!DCR55</f>
        <v>0</v>
      </c>
      <c r="DBC10" s="85">
        <f>'TURMA E'!DCS55</f>
        <v>0</v>
      </c>
      <c r="DBD10" s="85">
        <f>'TURMA E'!DCT55</f>
        <v>0</v>
      </c>
      <c r="DBE10" s="85">
        <f>'TURMA E'!DCU55</f>
        <v>0</v>
      </c>
      <c r="DBF10" s="85">
        <f>'TURMA E'!DCV55</f>
        <v>0</v>
      </c>
      <c r="DBG10" s="85">
        <f>'TURMA E'!DCW55</f>
        <v>0</v>
      </c>
      <c r="DBH10" s="85">
        <f>'TURMA E'!DCX55</f>
        <v>0</v>
      </c>
      <c r="DBI10" s="85">
        <f>'TURMA E'!DCY55</f>
        <v>0</v>
      </c>
      <c r="DBJ10" s="85">
        <f>'TURMA E'!DCZ55</f>
        <v>0</v>
      </c>
      <c r="DBK10" s="85">
        <f>'TURMA E'!DDA55</f>
        <v>0</v>
      </c>
      <c r="DBL10" s="85">
        <f>'TURMA E'!DDB55</f>
        <v>0</v>
      </c>
      <c r="DBM10" s="85">
        <f>'TURMA E'!DDC55</f>
        <v>0</v>
      </c>
      <c r="DBN10" s="85">
        <f>'TURMA E'!DDD55</f>
        <v>0</v>
      </c>
      <c r="DBO10" s="85">
        <f>'TURMA E'!DDE55</f>
        <v>0</v>
      </c>
      <c r="DBP10" s="85">
        <f>'TURMA E'!DDF55</f>
        <v>0</v>
      </c>
      <c r="DBQ10" s="85">
        <f>'TURMA E'!DDG55</f>
        <v>0</v>
      </c>
      <c r="DBR10" s="85">
        <f>'TURMA E'!DDH55</f>
        <v>0</v>
      </c>
      <c r="DBS10" s="85">
        <f>'TURMA E'!DDI55</f>
        <v>0</v>
      </c>
      <c r="DBT10" s="85">
        <f>'TURMA E'!DDJ55</f>
        <v>0</v>
      </c>
      <c r="DBU10" s="85">
        <f>'TURMA E'!DDK55</f>
        <v>0</v>
      </c>
      <c r="DBV10" s="85">
        <f>'TURMA E'!DDL55</f>
        <v>0</v>
      </c>
      <c r="DBW10" s="85">
        <f>'TURMA E'!DDM55</f>
        <v>0</v>
      </c>
      <c r="DBX10" s="85">
        <f>'TURMA E'!DDN55</f>
        <v>0</v>
      </c>
      <c r="DBY10" s="85">
        <f>'TURMA E'!DDO55</f>
        <v>0</v>
      </c>
      <c r="DBZ10" s="85">
        <f>'TURMA E'!DDP55</f>
        <v>0</v>
      </c>
      <c r="DCA10" s="85">
        <f>'TURMA E'!DDQ55</f>
        <v>0</v>
      </c>
      <c r="DCB10" s="85">
        <f>'TURMA E'!DDR55</f>
        <v>0</v>
      </c>
      <c r="DCC10" s="85">
        <f>'TURMA E'!DDS55</f>
        <v>0</v>
      </c>
      <c r="DCD10" s="85">
        <f>'TURMA E'!DDT55</f>
        <v>0</v>
      </c>
      <c r="DCE10" s="85">
        <f>'TURMA E'!DDU55</f>
        <v>0</v>
      </c>
      <c r="DCF10" s="85">
        <f>'TURMA E'!DDV55</f>
        <v>0</v>
      </c>
      <c r="DCG10" s="85">
        <f>'TURMA E'!DDW55</f>
        <v>0</v>
      </c>
      <c r="DCH10" s="85">
        <f>'TURMA E'!DDX55</f>
        <v>0</v>
      </c>
      <c r="DCI10" s="85">
        <f>'TURMA E'!DDY55</f>
        <v>0</v>
      </c>
      <c r="DCJ10" s="85">
        <f>'TURMA E'!DDZ55</f>
        <v>0</v>
      </c>
      <c r="DCK10" s="85">
        <f>'TURMA E'!DEA55</f>
        <v>0</v>
      </c>
      <c r="DCL10" s="85">
        <f>'TURMA E'!DEB55</f>
        <v>0</v>
      </c>
      <c r="DCM10" s="85">
        <f>'TURMA E'!DEC55</f>
        <v>0</v>
      </c>
      <c r="DCN10" s="85">
        <f>'TURMA E'!DED55</f>
        <v>0</v>
      </c>
      <c r="DCO10" s="85">
        <f>'TURMA E'!DEE55</f>
        <v>0</v>
      </c>
      <c r="DCP10" s="85">
        <f>'TURMA E'!DEF55</f>
        <v>0</v>
      </c>
      <c r="DCQ10" s="85">
        <f>'TURMA E'!DEG55</f>
        <v>0</v>
      </c>
      <c r="DCR10" s="85">
        <f>'TURMA E'!DEH55</f>
        <v>0</v>
      </c>
      <c r="DCS10" s="85">
        <f>'TURMA E'!DEI55</f>
        <v>0</v>
      </c>
      <c r="DCT10" s="85">
        <f>'TURMA E'!DEJ55</f>
        <v>0</v>
      </c>
      <c r="DCU10" s="85">
        <f>'TURMA E'!DEK55</f>
        <v>0</v>
      </c>
      <c r="DCV10" s="85">
        <f>'TURMA E'!DEL55</f>
        <v>0</v>
      </c>
      <c r="DCW10" s="85">
        <f>'TURMA E'!DEM55</f>
        <v>0</v>
      </c>
      <c r="DCX10" s="85">
        <f>'TURMA E'!DEN55</f>
        <v>0</v>
      </c>
      <c r="DCY10" s="85">
        <f>'TURMA E'!DEO55</f>
        <v>0</v>
      </c>
      <c r="DCZ10" s="85">
        <f>'TURMA E'!DEP55</f>
        <v>0</v>
      </c>
      <c r="DDA10" s="85">
        <f>'TURMA E'!DEQ55</f>
        <v>0</v>
      </c>
      <c r="DDB10" s="85">
        <f>'TURMA E'!DER55</f>
        <v>0</v>
      </c>
      <c r="DDC10" s="85">
        <f>'TURMA E'!DES55</f>
        <v>0</v>
      </c>
      <c r="DDD10" s="85">
        <f>'TURMA E'!DET55</f>
        <v>0</v>
      </c>
      <c r="DDE10" s="85">
        <f>'TURMA E'!DEU55</f>
        <v>0</v>
      </c>
      <c r="DDF10" s="85">
        <f>'TURMA E'!DEV55</f>
        <v>0</v>
      </c>
      <c r="DDG10" s="85">
        <f>'TURMA E'!DEW55</f>
        <v>0</v>
      </c>
      <c r="DDH10" s="85">
        <f>'TURMA E'!DEX55</f>
        <v>0</v>
      </c>
      <c r="DDI10" s="85">
        <f>'TURMA E'!DEY55</f>
        <v>0</v>
      </c>
      <c r="DDJ10" s="85">
        <f>'TURMA E'!DEZ55</f>
        <v>0</v>
      </c>
      <c r="DDK10" s="85">
        <f>'TURMA E'!DFA55</f>
        <v>0</v>
      </c>
      <c r="DDL10" s="85">
        <f>'TURMA E'!DFB55</f>
        <v>0</v>
      </c>
      <c r="DDM10" s="85">
        <f>'TURMA E'!DFC55</f>
        <v>0</v>
      </c>
      <c r="DDN10" s="85">
        <f>'TURMA E'!DFD55</f>
        <v>0</v>
      </c>
      <c r="DDO10" s="85">
        <f>'TURMA E'!DFE55</f>
        <v>0</v>
      </c>
      <c r="DDP10" s="85">
        <f>'TURMA E'!DFF55</f>
        <v>0</v>
      </c>
      <c r="DDQ10" s="85">
        <f>'TURMA E'!DFG55</f>
        <v>0</v>
      </c>
      <c r="DDR10" s="85">
        <f>'TURMA E'!DFH55</f>
        <v>0</v>
      </c>
      <c r="DDS10" s="85">
        <f>'TURMA E'!DFI55</f>
        <v>0</v>
      </c>
      <c r="DDT10" s="85">
        <f>'TURMA E'!DFJ55</f>
        <v>0</v>
      </c>
      <c r="DDU10" s="85">
        <f>'TURMA E'!DFK55</f>
        <v>0</v>
      </c>
      <c r="DDV10" s="85">
        <f>'TURMA E'!DFL55</f>
        <v>0</v>
      </c>
      <c r="DDW10" s="85">
        <f>'TURMA E'!DFM55</f>
        <v>0</v>
      </c>
      <c r="DDX10" s="85">
        <f>'TURMA E'!DFN55</f>
        <v>0</v>
      </c>
      <c r="DDY10" s="85">
        <f>'TURMA E'!DFO55</f>
        <v>0</v>
      </c>
      <c r="DDZ10" s="85">
        <f>'TURMA E'!DFP55</f>
        <v>0</v>
      </c>
      <c r="DEA10" s="85">
        <f>'TURMA E'!DFQ55</f>
        <v>0</v>
      </c>
      <c r="DEB10" s="85">
        <f>'TURMA E'!DFR55</f>
        <v>0</v>
      </c>
      <c r="DEC10" s="85">
        <f>'TURMA E'!DFS55</f>
        <v>0</v>
      </c>
      <c r="DED10" s="85">
        <f>'TURMA E'!DFT55</f>
        <v>0</v>
      </c>
      <c r="DEE10" s="85">
        <f>'TURMA E'!DFU55</f>
        <v>0</v>
      </c>
      <c r="DEF10" s="85">
        <f>'TURMA E'!DFV55</f>
        <v>0</v>
      </c>
      <c r="DEG10" s="85">
        <f>'TURMA E'!DFW55</f>
        <v>0</v>
      </c>
      <c r="DEH10" s="85">
        <f>'TURMA E'!DFX55</f>
        <v>0</v>
      </c>
      <c r="DEI10" s="85">
        <f>'TURMA E'!DFY55</f>
        <v>0</v>
      </c>
      <c r="DEJ10" s="85">
        <f>'TURMA E'!DFZ55</f>
        <v>0</v>
      </c>
      <c r="DEK10" s="85">
        <f>'TURMA E'!DGA55</f>
        <v>0</v>
      </c>
      <c r="DEL10" s="85">
        <f>'TURMA E'!DGB55</f>
        <v>0</v>
      </c>
      <c r="DEM10" s="85">
        <f>'TURMA E'!DGC55</f>
        <v>0</v>
      </c>
      <c r="DEN10" s="85">
        <f>'TURMA E'!DGD55</f>
        <v>0</v>
      </c>
      <c r="DEO10" s="85">
        <f>'TURMA E'!DGE55</f>
        <v>0</v>
      </c>
      <c r="DEP10" s="85">
        <f>'TURMA E'!DGF55</f>
        <v>0</v>
      </c>
      <c r="DEQ10" s="85">
        <f>'TURMA E'!DGG55</f>
        <v>0</v>
      </c>
      <c r="DER10" s="85">
        <f>'TURMA E'!DGH55</f>
        <v>0</v>
      </c>
      <c r="DES10" s="85">
        <f>'TURMA E'!DGI55</f>
        <v>0</v>
      </c>
      <c r="DET10" s="85">
        <f>'TURMA E'!DGJ55</f>
        <v>0</v>
      </c>
      <c r="DEU10" s="85">
        <f>'TURMA E'!DGK55</f>
        <v>0</v>
      </c>
      <c r="DEV10" s="85">
        <f>'TURMA E'!DGL55</f>
        <v>0</v>
      </c>
      <c r="DEW10" s="85">
        <f>'TURMA E'!DGM55</f>
        <v>0</v>
      </c>
      <c r="DEX10" s="85">
        <f>'TURMA E'!DGN55</f>
        <v>0</v>
      </c>
      <c r="DEY10" s="85">
        <f>'TURMA E'!DGO55</f>
        <v>0</v>
      </c>
      <c r="DEZ10" s="85">
        <f>'TURMA E'!DGP55</f>
        <v>0</v>
      </c>
      <c r="DFA10" s="85">
        <f>'TURMA E'!DGQ55</f>
        <v>0</v>
      </c>
      <c r="DFB10" s="85">
        <f>'TURMA E'!DGR55</f>
        <v>0</v>
      </c>
      <c r="DFC10" s="85">
        <f>'TURMA E'!DGS55</f>
        <v>0</v>
      </c>
      <c r="DFD10" s="85">
        <f>'TURMA E'!DGT55</f>
        <v>0</v>
      </c>
      <c r="DFE10" s="85">
        <f>'TURMA E'!DGU55</f>
        <v>0</v>
      </c>
      <c r="DFF10" s="85">
        <f>'TURMA E'!DGV55</f>
        <v>0</v>
      </c>
      <c r="DFG10" s="85">
        <f>'TURMA E'!DGW55</f>
        <v>0</v>
      </c>
      <c r="DFH10" s="85">
        <f>'TURMA E'!DGX55</f>
        <v>0</v>
      </c>
      <c r="DFI10" s="85">
        <f>'TURMA E'!DGY55</f>
        <v>0</v>
      </c>
      <c r="DFJ10" s="85">
        <f>'TURMA E'!DGZ55</f>
        <v>0</v>
      </c>
      <c r="DFK10" s="85">
        <f>'TURMA E'!DHA55</f>
        <v>0</v>
      </c>
      <c r="DFL10" s="85">
        <f>'TURMA E'!DHB55</f>
        <v>0</v>
      </c>
      <c r="DFM10" s="85">
        <f>'TURMA E'!DHC55</f>
        <v>0</v>
      </c>
      <c r="DFN10" s="85">
        <f>'TURMA E'!DHD55</f>
        <v>0</v>
      </c>
      <c r="DFO10" s="85">
        <f>'TURMA E'!DHE55</f>
        <v>0</v>
      </c>
      <c r="DFP10" s="85">
        <f>'TURMA E'!DHF55</f>
        <v>0</v>
      </c>
      <c r="DFQ10" s="85">
        <f>'TURMA E'!DHG55</f>
        <v>0</v>
      </c>
      <c r="DFR10" s="85">
        <f>'TURMA E'!DHH55</f>
        <v>0</v>
      </c>
      <c r="DFS10" s="85">
        <f>'TURMA E'!DHI55</f>
        <v>0</v>
      </c>
      <c r="DFT10" s="85">
        <f>'TURMA E'!DHJ55</f>
        <v>0</v>
      </c>
      <c r="DFU10" s="85">
        <f>'TURMA E'!DHK55</f>
        <v>0</v>
      </c>
      <c r="DFV10" s="85">
        <f>'TURMA E'!DHL55</f>
        <v>0</v>
      </c>
      <c r="DFW10" s="85">
        <f>'TURMA E'!DHM55</f>
        <v>0</v>
      </c>
      <c r="DFX10" s="85">
        <f>'TURMA E'!DHN55</f>
        <v>0</v>
      </c>
      <c r="DFY10" s="85">
        <f>'TURMA E'!DHO55</f>
        <v>0</v>
      </c>
      <c r="DFZ10" s="85">
        <f>'TURMA E'!DHP55</f>
        <v>0</v>
      </c>
      <c r="DGA10" s="85">
        <f>'TURMA E'!DHQ55</f>
        <v>0</v>
      </c>
      <c r="DGB10" s="85">
        <f>'TURMA E'!DHR55</f>
        <v>0</v>
      </c>
      <c r="DGC10" s="85">
        <f>'TURMA E'!DHS55</f>
        <v>0</v>
      </c>
      <c r="DGD10" s="85">
        <f>'TURMA E'!DHT55</f>
        <v>0</v>
      </c>
      <c r="DGE10" s="85">
        <f>'TURMA E'!DHU55</f>
        <v>0</v>
      </c>
      <c r="DGF10" s="85">
        <f>'TURMA E'!DHV55</f>
        <v>0</v>
      </c>
      <c r="DGG10" s="85">
        <f>'TURMA E'!DHW55</f>
        <v>0</v>
      </c>
      <c r="DGH10" s="85">
        <f>'TURMA E'!DHX55</f>
        <v>0</v>
      </c>
      <c r="DGI10" s="85">
        <f>'TURMA E'!DHY55</f>
        <v>0</v>
      </c>
      <c r="DGJ10" s="85">
        <f>'TURMA E'!DHZ55</f>
        <v>0</v>
      </c>
      <c r="DGK10" s="85">
        <f>'TURMA E'!DIA55</f>
        <v>0</v>
      </c>
      <c r="DGL10" s="85">
        <f>'TURMA E'!DIB55</f>
        <v>0</v>
      </c>
      <c r="DGM10" s="85">
        <f>'TURMA E'!DIC55</f>
        <v>0</v>
      </c>
      <c r="DGN10" s="85">
        <f>'TURMA E'!DID55</f>
        <v>0</v>
      </c>
      <c r="DGO10" s="85">
        <f>'TURMA E'!DIE55</f>
        <v>0</v>
      </c>
      <c r="DGP10" s="85">
        <f>'TURMA E'!DIF55</f>
        <v>0</v>
      </c>
      <c r="DGQ10" s="85">
        <f>'TURMA E'!DIG55</f>
        <v>0</v>
      </c>
      <c r="DGR10" s="85">
        <f>'TURMA E'!DIH55</f>
        <v>0</v>
      </c>
      <c r="DGS10" s="85">
        <f>'TURMA E'!DII55</f>
        <v>0</v>
      </c>
      <c r="DGT10" s="85">
        <f>'TURMA E'!DIJ55</f>
        <v>0</v>
      </c>
      <c r="DGU10" s="85">
        <f>'TURMA E'!DIK55</f>
        <v>0</v>
      </c>
      <c r="DGV10" s="85">
        <f>'TURMA E'!DIL55</f>
        <v>0</v>
      </c>
      <c r="DGW10" s="85">
        <f>'TURMA E'!DIM55</f>
        <v>0</v>
      </c>
      <c r="DGX10" s="85">
        <f>'TURMA E'!DIN55</f>
        <v>0</v>
      </c>
      <c r="DGY10" s="85">
        <f>'TURMA E'!DIO55</f>
        <v>0</v>
      </c>
      <c r="DGZ10" s="85">
        <f>'TURMA E'!DIP55</f>
        <v>0</v>
      </c>
      <c r="DHA10" s="85">
        <f>'TURMA E'!DIQ55</f>
        <v>0</v>
      </c>
      <c r="DHB10" s="85">
        <f>'TURMA E'!DIR55</f>
        <v>0</v>
      </c>
      <c r="DHC10" s="85">
        <f>'TURMA E'!DIS55</f>
        <v>0</v>
      </c>
      <c r="DHD10" s="85">
        <f>'TURMA E'!DIT55</f>
        <v>0</v>
      </c>
      <c r="DHE10" s="85">
        <f>'TURMA E'!DIU55</f>
        <v>0</v>
      </c>
      <c r="DHF10" s="85">
        <f>'TURMA E'!DIV55</f>
        <v>0</v>
      </c>
      <c r="DHG10" s="85">
        <f>'TURMA E'!DIW55</f>
        <v>0</v>
      </c>
      <c r="DHH10" s="85">
        <f>'TURMA E'!DIX55</f>
        <v>0</v>
      </c>
      <c r="DHI10" s="85">
        <f>'TURMA E'!DIY55</f>
        <v>0</v>
      </c>
      <c r="DHJ10" s="85">
        <f>'TURMA E'!DIZ55</f>
        <v>0</v>
      </c>
      <c r="DHK10" s="85">
        <f>'TURMA E'!DJA55</f>
        <v>0</v>
      </c>
      <c r="DHL10" s="85">
        <f>'TURMA E'!DJB55</f>
        <v>0</v>
      </c>
      <c r="DHM10" s="85">
        <f>'TURMA E'!DJC55</f>
        <v>0</v>
      </c>
      <c r="DHN10" s="85">
        <f>'TURMA E'!DJD55</f>
        <v>0</v>
      </c>
      <c r="DHO10" s="85">
        <f>'TURMA E'!DJE55</f>
        <v>0</v>
      </c>
      <c r="DHP10" s="85">
        <f>'TURMA E'!DJF55</f>
        <v>0</v>
      </c>
      <c r="DHQ10" s="85">
        <f>'TURMA E'!DJG55</f>
        <v>0</v>
      </c>
      <c r="DHR10" s="85">
        <f>'TURMA E'!DJH55</f>
        <v>0</v>
      </c>
      <c r="DHS10" s="85">
        <f>'TURMA E'!DJI55</f>
        <v>0</v>
      </c>
      <c r="DHT10" s="85">
        <f>'TURMA E'!DJJ55</f>
        <v>0</v>
      </c>
      <c r="DHU10" s="85">
        <f>'TURMA E'!DJK55</f>
        <v>0</v>
      </c>
      <c r="DHV10" s="85">
        <f>'TURMA E'!DJL55</f>
        <v>0</v>
      </c>
      <c r="DHW10" s="85">
        <f>'TURMA E'!DJM55</f>
        <v>0</v>
      </c>
      <c r="DHX10" s="85">
        <f>'TURMA E'!DJN55</f>
        <v>0</v>
      </c>
      <c r="DHY10" s="85">
        <f>'TURMA E'!DJO55</f>
        <v>0</v>
      </c>
      <c r="DHZ10" s="85">
        <f>'TURMA E'!DJP55</f>
        <v>0</v>
      </c>
      <c r="DIA10" s="85">
        <f>'TURMA E'!DJQ55</f>
        <v>0</v>
      </c>
      <c r="DIB10" s="85">
        <f>'TURMA E'!DJR55</f>
        <v>0</v>
      </c>
      <c r="DIC10" s="85">
        <f>'TURMA E'!DJS55</f>
        <v>0</v>
      </c>
      <c r="DID10" s="85">
        <f>'TURMA E'!DJT55</f>
        <v>0</v>
      </c>
      <c r="DIE10" s="85">
        <f>'TURMA E'!DJU55</f>
        <v>0</v>
      </c>
      <c r="DIF10" s="85">
        <f>'TURMA E'!DJV55</f>
        <v>0</v>
      </c>
      <c r="DIG10" s="85">
        <f>'TURMA E'!DJW55</f>
        <v>0</v>
      </c>
      <c r="DIH10" s="85">
        <f>'TURMA E'!DJX55</f>
        <v>0</v>
      </c>
      <c r="DII10" s="85">
        <f>'TURMA E'!DJY55</f>
        <v>0</v>
      </c>
      <c r="DIJ10" s="85">
        <f>'TURMA E'!DJZ55</f>
        <v>0</v>
      </c>
      <c r="DIK10" s="85">
        <f>'TURMA E'!DKA55</f>
        <v>0</v>
      </c>
      <c r="DIL10" s="85">
        <f>'TURMA E'!DKB55</f>
        <v>0</v>
      </c>
      <c r="DIM10" s="85">
        <f>'TURMA E'!DKC55</f>
        <v>0</v>
      </c>
      <c r="DIN10" s="85">
        <f>'TURMA E'!DKD55</f>
        <v>0</v>
      </c>
      <c r="DIO10" s="85">
        <f>'TURMA E'!DKE55</f>
        <v>0</v>
      </c>
      <c r="DIP10" s="85">
        <f>'TURMA E'!DKF55</f>
        <v>0</v>
      </c>
      <c r="DIQ10" s="85">
        <f>'TURMA E'!DKG55</f>
        <v>0</v>
      </c>
      <c r="DIR10" s="85">
        <f>'TURMA E'!DKH55</f>
        <v>0</v>
      </c>
      <c r="DIS10" s="85">
        <f>'TURMA E'!DKI55</f>
        <v>0</v>
      </c>
      <c r="DIT10" s="85">
        <f>'TURMA E'!DKJ55</f>
        <v>0</v>
      </c>
      <c r="DIU10" s="85">
        <f>'TURMA E'!DKK55</f>
        <v>0</v>
      </c>
      <c r="DIV10" s="85">
        <f>'TURMA E'!DKL55</f>
        <v>0</v>
      </c>
      <c r="DIW10" s="85">
        <f>'TURMA E'!DKM55</f>
        <v>0</v>
      </c>
      <c r="DIX10" s="85">
        <f>'TURMA E'!DKN55</f>
        <v>0</v>
      </c>
      <c r="DIY10" s="85">
        <f>'TURMA E'!DKO55</f>
        <v>0</v>
      </c>
      <c r="DIZ10" s="85">
        <f>'TURMA E'!DKP55</f>
        <v>0</v>
      </c>
      <c r="DJA10" s="85">
        <f>'TURMA E'!DKQ55</f>
        <v>0</v>
      </c>
      <c r="DJB10" s="85">
        <f>'TURMA E'!DKR55</f>
        <v>0</v>
      </c>
      <c r="DJC10" s="85">
        <f>'TURMA E'!DKS55</f>
        <v>0</v>
      </c>
      <c r="DJD10" s="85">
        <f>'TURMA E'!DKT55</f>
        <v>0</v>
      </c>
      <c r="DJE10" s="85">
        <f>'TURMA E'!DKU55</f>
        <v>0</v>
      </c>
      <c r="DJF10" s="85">
        <f>'TURMA E'!DKV55</f>
        <v>0</v>
      </c>
      <c r="DJG10" s="85">
        <f>'TURMA E'!DKW55</f>
        <v>0</v>
      </c>
      <c r="DJH10" s="85">
        <f>'TURMA E'!DKX55</f>
        <v>0</v>
      </c>
      <c r="DJI10" s="85">
        <f>'TURMA E'!DKY55</f>
        <v>0</v>
      </c>
      <c r="DJJ10" s="85">
        <f>'TURMA E'!DKZ55</f>
        <v>0</v>
      </c>
      <c r="DJK10" s="85">
        <f>'TURMA E'!DLA55</f>
        <v>0</v>
      </c>
      <c r="DJL10" s="85">
        <f>'TURMA E'!DLB55</f>
        <v>0</v>
      </c>
      <c r="DJM10" s="85">
        <f>'TURMA E'!DLC55</f>
        <v>0</v>
      </c>
      <c r="DJN10" s="85">
        <f>'TURMA E'!DLD55</f>
        <v>0</v>
      </c>
      <c r="DJO10" s="85">
        <f>'TURMA E'!DLE55</f>
        <v>0</v>
      </c>
      <c r="DJP10" s="85">
        <f>'TURMA E'!DLF55</f>
        <v>0</v>
      </c>
      <c r="DJQ10" s="85">
        <f>'TURMA E'!DLG55</f>
        <v>0</v>
      </c>
      <c r="DJR10" s="85">
        <f>'TURMA E'!DLH55</f>
        <v>0</v>
      </c>
      <c r="DJS10" s="85">
        <f>'TURMA E'!DLI55</f>
        <v>0</v>
      </c>
      <c r="DJT10" s="85">
        <f>'TURMA E'!DLJ55</f>
        <v>0</v>
      </c>
      <c r="DJU10" s="85">
        <f>'TURMA E'!DLK55</f>
        <v>0</v>
      </c>
      <c r="DJV10" s="85">
        <f>'TURMA E'!DLL55</f>
        <v>0</v>
      </c>
      <c r="DJW10" s="85">
        <f>'TURMA E'!DLM55</f>
        <v>0</v>
      </c>
      <c r="DJX10" s="85">
        <f>'TURMA E'!DLN55</f>
        <v>0</v>
      </c>
      <c r="DJY10" s="85">
        <f>'TURMA E'!DLO55</f>
        <v>0</v>
      </c>
      <c r="DJZ10" s="85">
        <f>'TURMA E'!DLP55</f>
        <v>0</v>
      </c>
      <c r="DKA10" s="85">
        <f>'TURMA E'!DLQ55</f>
        <v>0</v>
      </c>
      <c r="DKB10" s="85">
        <f>'TURMA E'!DLR55</f>
        <v>0</v>
      </c>
      <c r="DKC10" s="85">
        <f>'TURMA E'!DLS55</f>
        <v>0</v>
      </c>
      <c r="DKD10" s="85">
        <f>'TURMA E'!DLT55</f>
        <v>0</v>
      </c>
      <c r="DKE10" s="85">
        <f>'TURMA E'!DLU55</f>
        <v>0</v>
      </c>
      <c r="DKF10" s="85">
        <f>'TURMA E'!DLV55</f>
        <v>0</v>
      </c>
      <c r="DKG10" s="85">
        <f>'TURMA E'!DLW55</f>
        <v>0</v>
      </c>
      <c r="DKH10" s="85">
        <f>'TURMA E'!DLX55</f>
        <v>0</v>
      </c>
      <c r="DKI10" s="85">
        <f>'TURMA E'!DLY55</f>
        <v>0</v>
      </c>
      <c r="DKJ10" s="85">
        <f>'TURMA E'!DLZ55</f>
        <v>0</v>
      </c>
      <c r="DKK10" s="85">
        <f>'TURMA E'!DMA55</f>
        <v>0</v>
      </c>
      <c r="DKL10" s="85">
        <f>'TURMA E'!DMB55</f>
        <v>0</v>
      </c>
      <c r="DKM10" s="85">
        <f>'TURMA E'!DMC55</f>
        <v>0</v>
      </c>
      <c r="DKN10" s="85">
        <f>'TURMA E'!DMD55</f>
        <v>0</v>
      </c>
      <c r="DKO10" s="85">
        <f>'TURMA E'!DME55</f>
        <v>0</v>
      </c>
      <c r="DKP10" s="85">
        <f>'TURMA E'!DMF55</f>
        <v>0</v>
      </c>
      <c r="DKQ10" s="85">
        <f>'TURMA E'!DMG55</f>
        <v>0</v>
      </c>
      <c r="DKR10" s="85">
        <f>'TURMA E'!DMH55</f>
        <v>0</v>
      </c>
      <c r="DKS10" s="85">
        <f>'TURMA E'!DMI55</f>
        <v>0</v>
      </c>
      <c r="DKT10" s="85">
        <f>'TURMA E'!DMJ55</f>
        <v>0</v>
      </c>
      <c r="DKU10" s="85">
        <f>'TURMA E'!DMK55</f>
        <v>0</v>
      </c>
      <c r="DKV10" s="85">
        <f>'TURMA E'!DML55</f>
        <v>0</v>
      </c>
      <c r="DKW10" s="85">
        <f>'TURMA E'!DMM55</f>
        <v>0</v>
      </c>
      <c r="DKX10" s="85">
        <f>'TURMA E'!DMN55</f>
        <v>0</v>
      </c>
      <c r="DKY10" s="85">
        <f>'TURMA E'!DMO55</f>
        <v>0</v>
      </c>
      <c r="DKZ10" s="85">
        <f>'TURMA E'!DMP55</f>
        <v>0</v>
      </c>
      <c r="DLA10" s="85">
        <f>'TURMA E'!DMQ55</f>
        <v>0</v>
      </c>
      <c r="DLB10" s="85">
        <f>'TURMA E'!DMR55</f>
        <v>0</v>
      </c>
      <c r="DLC10" s="85">
        <f>'TURMA E'!DMS55</f>
        <v>0</v>
      </c>
      <c r="DLD10" s="85">
        <f>'TURMA E'!DMT55</f>
        <v>0</v>
      </c>
      <c r="DLE10" s="85">
        <f>'TURMA E'!DMU55</f>
        <v>0</v>
      </c>
      <c r="DLF10" s="85">
        <f>'TURMA E'!DMV55</f>
        <v>0</v>
      </c>
      <c r="DLG10" s="85">
        <f>'TURMA E'!DMW55</f>
        <v>0</v>
      </c>
      <c r="DLH10" s="85">
        <f>'TURMA E'!DMX55</f>
        <v>0</v>
      </c>
      <c r="DLI10" s="85">
        <f>'TURMA E'!DMY55</f>
        <v>0</v>
      </c>
      <c r="DLJ10" s="85">
        <f>'TURMA E'!DMZ55</f>
        <v>0</v>
      </c>
      <c r="DLK10" s="85">
        <f>'TURMA E'!DNA55</f>
        <v>0</v>
      </c>
      <c r="DLL10" s="85">
        <f>'TURMA E'!DNB55</f>
        <v>0</v>
      </c>
      <c r="DLM10" s="85">
        <f>'TURMA E'!DNC55</f>
        <v>0</v>
      </c>
      <c r="DLN10" s="85">
        <f>'TURMA E'!DND55</f>
        <v>0</v>
      </c>
      <c r="DLO10" s="85">
        <f>'TURMA E'!DNE55</f>
        <v>0</v>
      </c>
      <c r="DLP10" s="85">
        <f>'TURMA E'!DNF55</f>
        <v>0</v>
      </c>
      <c r="DLQ10" s="85">
        <f>'TURMA E'!DNG55</f>
        <v>0</v>
      </c>
      <c r="DLR10" s="85">
        <f>'TURMA E'!DNH55</f>
        <v>0</v>
      </c>
      <c r="DLS10" s="85">
        <f>'TURMA E'!DNI55</f>
        <v>0</v>
      </c>
      <c r="DLT10" s="85">
        <f>'TURMA E'!DNJ55</f>
        <v>0</v>
      </c>
      <c r="DLU10" s="85">
        <f>'TURMA E'!DNK55</f>
        <v>0</v>
      </c>
      <c r="DLV10" s="85">
        <f>'TURMA E'!DNL55</f>
        <v>0</v>
      </c>
      <c r="DLW10" s="85">
        <f>'TURMA E'!DNM55</f>
        <v>0</v>
      </c>
      <c r="DLX10" s="85">
        <f>'TURMA E'!DNN55</f>
        <v>0</v>
      </c>
      <c r="DLY10" s="85">
        <f>'TURMA E'!DNO55</f>
        <v>0</v>
      </c>
      <c r="DLZ10" s="85">
        <f>'TURMA E'!DNP55</f>
        <v>0</v>
      </c>
      <c r="DMA10" s="85">
        <f>'TURMA E'!DNQ55</f>
        <v>0</v>
      </c>
      <c r="DMB10" s="85">
        <f>'TURMA E'!DNR55</f>
        <v>0</v>
      </c>
      <c r="DMC10" s="85">
        <f>'TURMA E'!DNS55</f>
        <v>0</v>
      </c>
      <c r="DMD10" s="85">
        <f>'TURMA E'!DNT55</f>
        <v>0</v>
      </c>
      <c r="DME10" s="85">
        <f>'TURMA E'!DNU55</f>
        <v>0</v>
      </c>
      <c r="DMF10" s="85">
        <f>'TURMA E'!DNV55</f>
        <v>0</v>
      </c>
      <c r="DMG10" s="85">
        <f>'TURMA E'!DNW55</f>
        <v>0</v>
      </c>
      <c r="DMH10" s="85">
        <f>'TURMA E'!DNX55</f>
        <v>0</v>
      </c>
      <c r="DMI10" s="85">
        <f>'TURMA E'!DNY55</f>
        <v>0</v>
      </c>
      <c r="DMJ10" s="85">
        <f>'TURMA E'!DNZ55</f>
        <v>0</v>
      </c>
      <c r="DMK10" s="85">
        <f>'TURMA E'!DOA55</f>
        <v>0</v>
      </c>
      <c r="DML10" s="85">
        <f>'TURMA E'!DOB55</f>
        <v>0</v>
      </c>
      <c r="DMM10" s="85">
        <f>'TURMA E'!DOC55</f>
        <v>0</v>
      </c>
      <c r="DMN10" s="85">
        <f>'TURMA E'!DOD55</f>
        <v>0</v>
      </c>
      <c r="DMO10" s="85">
        <f>'TURMA E'!DOE55</f>
        <v>0</v>
      </c>
      <c r="DMP10" s="85">
        <f>'TURMA E'!DOF55</f>
        <v>0</v>
      </c>
      <c r="DMQ10" s="85">
        <f>'TURMA E'!DOG55</f>
        <v>0</v>
      </c>
      <c r="DMR10" s="85">
        <f>'TURMA E'!DOH55</f>
        <v>0</v>
      </c>
      <c r="DMS10" s="85">
        <f>'TURMA E'!DOI55</f>
        <v>0</v>
      </c>
      <c r="DMT10" s="85">
        <f>'TURMA E'!DOJ55</f>
        <v>0</v>
      </c>
      <c r="DMU10" s="85">
        <f>'TURMA E'!DOK55</f>
        <v>0</v>
      </c>
      <c r="DMV10" s="85">
        <f>'TURMA E'!DOL55</f>
        <v>0</v>
      </c>
      <c r="DMW10" s="85">
        <f>'TURMA E'!DOM55</f>
        <v>0</v>
      </c>
      <c r="DMX10" s="85">
        <f>'TURMA E'!DON55</f>
        <v>0</v>
      </c>
      <c r="DMY10" s="85">
        <f>'TURMA E'!DOO55</f>
        <v>0</v>
      </c>
      <c r="DMZ10" s="85">
        <f>'TURMA E'!DOP55</f>
        <v>0</v>
      </c>
      <c r="DNA10" s="85">
        <f>'TURMA E'!DOQ55</f>
        <v>0</v>
      </c>
      <c r="DNB10" s="85">
        <f>'TURMA E'!DOR55</f>
        <v>0</v>
      </c>
      <c r="DNC10" s="85">
        <f>'TURMA E'!DOS55</f>
        <v>0</v>
      </c>
      <c r="DND10" s="85">
        <f>'TURMA E'!DOT55</f>
        <v>0</v>
      </c>
      <c r="DNE10" s="85">
        <f>'TURMA E'!DOU55</f>
        <v>0</v>
      </c>
      <c r="DNF10" s="85">
        <f>'TURMA E'!DOV55</f>
        <v>0</v>
      </c>
      <c r="DNG10" s="85">
        <f>'TURMA E'!DOW55</f>
        <v>0</v>
      </c>
      <c r="DNH10" s="85">
        <f>'TURMA E'!DOX55</f>
        <v>0</v>
      </c>
      <c r="DNI10" s="85">
        <f>'TURMA E'!DOY55</f>
        <v>0</v>
      </c>
      <c r="DNJ10" s="85">
        <f>'TURMA E'!DOZ55</f>
        <v>0</v>
      </c>
      <c r="DNK10" s="85">
        <f>'TURMA E'!DPA55</f>
        <v>0</v>
      </c>
      <c r="DNL10" s="85">
        <f>'TURMA E'!DPB55</f>
        <v>0</v>
      </c>
      <c r="DNM10" s="85">
        <f>'TURMA E'!DPC55</f>
        <v>0</v>
      </c>
      <c r="DNN10" s="85">
        <f>'TURMA E'!DPD55</f>
        <v>0</v>
      </c>
      <c r="DNO10" s="85">
        <f>'TURMA E'!DPE55</f>
        <v>0</v>
      </c>
      <c r="DNP10" s="85">
        <f>'TURMA E'!DPF55</f>
        <v>0</v>
      </c>
      <c r="DNQ10" s="85">
        <f>'TURMA E'!DPG55</f>
        <v>0</v>
      </c>
      <c r="DNR10" s="85">
        <f>'TURMA E'!DPH55</f>
        <v>0</v>
      </c>
      <c r="DNS10" s="85">
        <f>'TURMA E'!DPI55</f>
        <v>0</v>
      </c>
      <c r="DNT10" s="85">
        <f>'TURMA E'!DPJ55</f>
        <v>0</v>
      </c>
      <c r="DNU10" s="85">
        <f>'TURMA E'!DPK55</f>
        <v>0</v>
      </c>
      <c r="DNV10" s="85">
        <f>'TURMA E'!DPL55</f>
        <v>0</v>
      </c>
      <c r="DNW10" s="85">
        <f>'TURMA E'!DPM55</f>
        <v>0</v>
      </c>
      <c r="DNX10" s="85">
        <f>'TURMA E'!DPN55</f>
        <v>0</v>
      </c>
      <c r="DNY10" s="85">
        <f>'TURMA E'!DPO55</f>
        <v>0</v>
      </c>
      <c r="DNZ10" s="85">
        <f>'TURMA E'!DPP55</f>
        <v>0</v>
      </c>
      <c r="DOA10" s="85">
        <f>'TURMA E'!DPQ55</f>
        <v>0</v>
      </c>
      <c r="DOB10" s="85">
        <f>'TURMA E'!DPR55</f>
        <v>0</v>
      </c>
      <c r="DOC10" s="85">
        <f>'TURMA E'!DPS55</f>
        <v>0</v>
      </c>
      <c r="DOD10" s="85">
        <f>'TURMA E'!DPT55</f>
        <v>0</v>
      </c>
      <c r="DOE10" s="85">
        <f>'TURMA E'!DPU55</f>
        <v>0</v>
      </c>
      <c r="DOF10" s="85">
        <f>'TURMA E'!DPV55</f>
        <v>0</v>
      </c>
      <c r="DOG10" s="85">
        <f>'TURMA E'!DPW55</f>
        <v>0</v>
      </c>
      <c r="DOH10" s="85">
        <f>'TURMA E'!DPX55</f>
        <v>0</v>
      </c>
      <c r="DOI10" s="85">
        <f>'TURMA E'!DPY55</f>
        <v>0</v>
      </c>
      <c r="DOJ10" s="85">
        <f>'TURMA E'!DPZ55</f>
        <v>0</v>
      </c>
      <c r="DOK10" s="85">
        <f>'TURMA E'!DQA55</f>
        <v>0</v>
      </c>
      <c r="DOL10" s="85">
        <f>'TURMA E'!DQB55</f>
        <v>0</v>
      </c>
      <c r="DOM10" s="85">
        <f>'TURMA E'!DQC55</f>
        <v>0</v>
      </c>
      <c r="DON10" s="85">
        <f>'TURMA E'!DQD55</f>
        <v>0</v>
      </c>
      <c r="DOO10" s="85">
        <f>'TURMA E'!DQE55</f>
        <v>0</v>
      </c>
      <c r="DOP10" s="85">
        <f>'TURMA E'!DQF55</f>
        <v>0</v>
      </c>
      <c r="DOQ10" s="85">
        <f>'TURMA E'!DQG55</f>
        <v>0</v>
      </c>
      <c r="DOR10" s="85">
        <f>'TURMA E'!DQH55</f>
        <v>0</v>
      </c>
      <c r="DOS10" s="85">
        <f>'TURMA E'!DQI55</f>
        <v>0</v>
      </c>
      <c r="DOT10" s="85">
        <f>'TURMA E'!DQJ55</f>
        <v>0</v>
      </c>
      <c r="DOU10" s="85">
        <f>'TURMA E'!DQK55</f>
        <v>0</v>
      </c>
      <c r="DOV10" s="85">
        <f>'TURMA E'!DQL55</f>
        <v>0</v>
      </c>
      <c r="DOW10" s="85">
        <f>'TURMA E'!DQM55</f>
        <v>0</v>
      </c>
      <c r="DOX10" s="85">
        <f>'TURMA E'!DQN55</f>
        <v>0</v>
      </c>
      <c r="DOY10" s="85">
        <f>'TURMA E'!DQO55</f>
        <v>0</v>
      </c>
      <c r="DOZ10" s="85">
        <f>'TURMA E'!DQP55</f>
        <v>0</v>
      </c>
      <c r="DPA10" s="85">
        <f>'TURMA E'!DQQ55</f>
        <v>0</v>
      </c>
      <c r="DPB10" s="85">
        <f>'TURMA E'!DQR55</f>
        <v>0</v>
      </c>
      <c r="DPC10" s="85">
        <f>'TURMA E'!DQS55</f>
        <v>0</v>
      </c>
      <c r="DPD10" s="85">
        <f>'TURMA E'!DQT55</f>
        <v>0</v>
      </c>
      <c r="DPE10" s="85">
        <f>'TURMA E'!DQU55</f>
        <v>0</v>
      </c>
      <c r="DPF10" s="85">
        <f>'TURMA E'!DQV55</f>
        <v>0</v>
      </c>
      <c r="DPG10" s="85">
        <f>'TURMA E'!DQW55</f>
        <v>0</v>
      </c>
      <c r="DPH10" s="85">
        <f>'TURMA E'!DQX55</f>
        <v>0</v>
      </c>
      <c r="DPI10" s="85">
        <f>'TURMA E'!DQY55</f>
        <v>0</v>
      </c>
      <c r="DPJ10" s="85">
        <f>'TURMA E'!DQZ55</f>
        <v>0</v>
      </c>
      <c r="DPK10" s="85">
        <f>'TURMA E'!DRA55</f>
        <v>0</v>
      </c>
      <c r="DPL10" s="85">
        <f>'TURMA E'!DRB55</f>
        <v>0</v>
      </c>
      <c r="DPM10" s="85">
        <f>'TURMA E'!DRC55</f>
        <v>0</v>
      </c>
      <c r="DPN10" s="85">
        <f>'TURMA E'!DRD55</f>
        <v>0</v>
      </c>
      <c r="DPO10" s="85">
        <f>'TURMA E'!DRE55</f>
        <v>0</v>
      </c>
      <c r="DPP10" s="85">
        <f>'TURMA E'!DRF55</f>
        <v>0</v>
      </c>
      <c r="DPQ10" s="85">
        <f>'TURMA E'!DRG55</f>
        <v>0</v>
      </c>
      <c r="DPR10" s="85">
        <f>'TURMA E'!DRH55</f>
        <v>0</v>
      </c>
      <c r="DPS10" s="85">
        <f>'TURMA E'!DRI55</f>
        <v>0</v>
      </c>
      <c r="DPT10" s="85">
        <f>'TURMA E'!DRJ55</f>
        <v>0</v>
      </c>
      <c r="DPU10" s="85">
        <f>'TURMA E'!DRK55</f>
        <v>0</v>
      </c>
      <c r="DPV10" s="85">
        <f>'TURMA E'!DRL55</f>
        <v>0</v>
      </c>
      <c r="DPW10" s="85">
        <f>'TURMA E'!DRM55</f>
        <v>0</v>
      </c>
      <c r="DPX10" s="85">
        <f>'TURMA E'!DRN55</f>
        <v>0</v>
      </c>
      <c r="DPY10" s="85">
        <f>'TURMA E'!DRO55</f>
        <v>0</v>
      </c>
      <c r="DPZ10" s="85">
        <f>'TURMA E'!DRP55</f>
        <v>0</v>
      </c>
      <c r="DQA10" s="85">
        <f>'TURMA E'!DRQ55</f>
        <v>0</v>
      </c>
      <c r="DQB10" s="85">
        <f>'TURMA E'!DRR55</f>
        <v>0</v>
      </c>
      <c r="DQC10" s="85">
        <f>'TURMA E'!DRS55</f>
        <v>0</v>
      </c>
      <c r="DQD10" s="85">
        <f>'TURMA E'!DRT55</f>
        <v>0</v>
      </c>
      <c r="DQE10" s="85">
        <f>'TURMA E'!DRU55</f>
        <v>0</v>
      </c>
      <c r="DQF10" s="85">
        <f>'TURMA E'!DRV55</f>
        <v>0</v>
      </c>
      <c r="DQG10" s="85">
        <f>'TURMA E'!DRW55</f>
        <v>0</v>
      </c>
      <c r="DQH10" s="85">
        <f>'TURMA E'!DRX55</f>
        <v>0</v>
      </c>
      <c r="DQI10" s="85">
        <f>'TURMA E'!DRY55</f>
        <v>0</v>
      </c>
      <c r="DQJ10" s="85">
        <f>'TURMA E'!DRZ55</f>
        <v>0</v>
      </c>
      <c r="DQK10" s="85">
        <f>'TURMA E'!DSA55</f>
        <v>0</v>
      </c>
      <c r="DQL10" s="85">
        <f>'TURMA E'!DSB55</f>
        <v>0</v>
      </c>
      <c r="DQM10" s="85">
        <f>'TURMA E'!DSC55</f>
        <v>0</v>
      </c>
      <c r="DQN10" s="85">
        <f>'TURMA E'!DSD55</f>
        <v>0</v>
      </c>
      <c r="DQO10" s="85">
        <f>'TURMA E'!DSE55</f>
        <v>0</v>
      </c>
      <c r="DQP10" s="85">
        <f>'TURMA E'!DSF55</f>
        <v>0</v>
      </c>
      <c r="DQQ10" s="85">
        <f>'TURMA E'!DSG55</f>
        <v>0</v>
      </c>
      <c r="DQR10" s="85">
        <f>'TURMA E'!DSH55</f>
        <v>0</v>
      </c>
      <c r="DQS10" s="85">
        <f>'TURMA E'!DSI55</f>
        <v>0</v>
      </c>
      <c r="DQT10" s="85">
        <f>'TURMA E'!DSJ55</f>
        <v>0</v>
      </c>
      <c r="DQU10" s="85">
        <f>'TURMA E'!DSK55</f>
        <v>0</v>
      </c>
      <c r="DQV10" s="85">
        <f>'TURMA E'!DSL55</f>
        <v>0</v>
      </c>
      <c r="DQW10" s="85">
        <f>'TURMA E'!DSM55</f>
        <v>0</v>
      </c>
      <c r="DQX10" s="85">
        <f>'TURMA E'!DSN55</f>
        <v>0</v>
      </c>
      <c r="DQY10" s="85">
        <f>'TURMA E'!DSO55</f>
        <v>0</v>
      </c>
      <c r="DQZ10" s="85">
        <f>'TURMA E'!DSP55</f>
        <v>0</v>
      </c>
      <c r="DRA10" s="85">
        <f>'TURMA E'!DSQ55</f>
        <v>0</v>
      </c>
      <c r="DRB10" s="85">
        <f>'TURMA E'!DSR55</f>
        <v>0</v>
      </c>
      <c r="DRC10" s="85">
        <f>'TURMA E'!DSS55</f>
        <v>0</v>
      </c>
      <c r="DRD10" s="85">
        <f>'TURMA E'!DST55</f>
        <v>0</v>
      </c>
      <c r="DRE10" s="85">
        <f>'TURMA E'!DSU55</f>
        <v>0</v>
      </c>
      <c r="DRF10" s="85">
        <f>'TURMA E'!DSV55</f>
        <v>0</v>
      </c>
      <c r="DRG10" s="85">
        <f>'TURMA E'!DSW55</f>
        <v>0</v>
      </c>
      <c r="DRH10" s="85">
        <f>'TURMA E'!DSX55</f>
        <v>0</v>
      </c>
      <c r="DRI10" s="85">
        <f>'TURMA E'!DSY55</f>
        <v>0</v>
      </c>
      <c r="DRJ10" s="85">
        <f>'TURMA E'!DSZ55</f>
        <v>0</v>
      </c>
      <c r="DRK10" s="85">
        <f>'TURMA E'!DTA55</f>
        <v>0</v>
      </c>
      <c r="DRL10" s="85">
        <f>'TURMA E'!DTB55</f>
        <v>0</v>
      </c>
      <c r="DRM10" s="85">
        <f>'TURMA E'!DTC55</f>
        <v>0</v>
      </c>
      <c r="DRN10" s="85">
        <f>'TURMA E'!DTD55</f>
        <v>0</v>
      </c>
      <c r="DRO10" s="85">
        <f>'TURMA E'!DTE55</f>
        <v>0</v>
      </c>
      <c r="DRP10" s="85">
        <f>'TURMA E'!DTF55</f>
        <v>0</v>
      </c>
      <c r="DRQ10" s="85">
        <f>'TURMA E'!DTG55</f>
        <v>0</v>
      </c>
      <c r="DRR10" s="85">
        <f>'TURMA E'!DTH55</f>
        <v>0</v>
      </c>
      <c r="DRS10" s="85">
        <f>'TURMA E'!DTI55</f>
        <v>0</v>
      </c>
      <c r="DRT10" s="85">
        <f>'TURMA E'!DTJ55</f>
        <v>0</v>
      </c>
      <c r="DRU10" s="85">
        <f>'TURMA E'!DTK55</f>
        <v>0</v>
      </c>
      <c r="DRV10" s="85">
        <f>'TURMA E'!DTL55</f>
        <v>0</v>
      </c>
      <c r="DRW10" s="85">
        <f>'TURMA E'!DTM55</f>
        <v>0</v>
      </c>
      <c r="DRX10" s="85">
        <f>'TURMA E'!DTN55</f>
        <v>0</v>
      </c>
      <c r="DRY10" s="85">
        <f>'TURMA E'!DTO55</f>
        <v>0</v>
      </c>
      <c r="DRZ10" s="85">
        <f>'TURMA E'!DTP55</f>
        <v>0</v>
      </c>
      <c r="DSA10" s="85">
        <f>'TURMA E'!DTQ55</f>
        <v>0</v>
      </c>
      <c r="DSB10" s="85">
        <f>'TURMA E'!DTR55</f>
        <v>0</v>
      </c>
      <c r="DSC10" s="85">
        <f>'TURMA E'!DTS55</f>
        <v>0</v>
      </c>
      <c r="DSD10" s="85">
        <f>'TURMA E'!DTT55</f>
        <v>0</v>
      </c>
      <c r="DSE10" s="85">
        <f>'TURMA E'!DTU55</f>
        <v>0</v>
      </c>
      <c r="DSF10" s="85">
        <f>'TURMA E'!DTV55</f>
        <v>0</v>
      </c>
      <c r="DSG10" s="85">
        <f>'TURMA E'!DTW55</f>
        <v>0</v>
      </c>
      <c r="DSH10" s="85">
        <f>'TURMA E'!DTX55</f>
        <v>0</v>
      </c>
      <c r="DSI10" s="85">
        <f>'TURMA E'!DTY55</f>
        <v>0</v>
      </c>
      <c r="DSJ10" s="85">
        <f>'TURMA E'!DTZ55</f>
        <v>0</v>
      </c>
      <c r="DSK10" s="85">
        <f>'TURMA E'!DUA55</f>
        <v>0</v>
      </c>
      <c r="DSL10" s="85">
        <f>'TURMA E'!DUB55</f>
        <v>0</v>
      </c>
      <c r="DSM10" s="85">
        <f>'TURMA E'!DUC55</f>
        <v>0</v>
      </c>
      <c r="DSN10" s="85">
        <f>'TURMA E'!DUD55</f>
        <v>0</v>
      </c>
      <c r="DSO10" s="85">
        <f>'TURMA E'!DUE55</f>
        <v>0</v>
      </c>
      <c r="DSP10" s="85">
        <f>'TURMA E'!DUF55</f>
        <v>0</v>
      </c>
      <c r="DSQ10" s="85">
        <f>'TURMA E'!DUG55</f>
        <v>0</v>
      </c>
      <c r="DSR10" s="85">
        <f>'TURMA E'!DUH55</f>
        <v>0</v>
      </c>
      <c r="DSS10" s="85">
        <f>'TURMA E'!DUI55</f>
        <v>0</v>
      </c>
      <c r="DST10" s="85">
        <f>'TURMA E'!DUJ55</f>
        <v>0</v>
      </c>
      <c r="DSU10" s="85">
        <f>'TURMA E'!DUK55</f>
        <v>0</v>
      </c>
      <c r="DSV10" s="85">
        <f>'TURMA E'!DUL55</f>
        <v>0</v>
      </c>
      <c r="DSW10" s="85">
        <f>'TURMA E'!DUM55</f>
        <v>0</v>
      </c>
      <c r="DSX10" s="85">
        <f>'TURMA E'!DUN55</f>
        <v>0</v>
      </c>
      <c r="DSY10" s="85">
        <f>'TURMA E'!DUO55</f>
        <v>0</v>
      </c>
      <c r="DSZ10" s="85">
        <f>'TURMA E'!DUP55</f>
        <v>0</v>
      </c>
      <c r="DTA10" s="85">
        <f>'TURMA E'!DUQ55</f>
        <v>0</v>
      </c>
      <c r="DTB10" s="85">
        <f>'TURMA E'!DUR55</f>
        <v>0</v>
      </c>
      <c r="DTC10" s="85">
        <f>'TURMA E'!DUS55</f>
        <v>0</v>
      </c>
      <c r="DTD10" s="85">
        <f>'TURMA E'!DUT55</f>
        <v>0</v>
      </c>
      <c r="DTE10" s="85">
        <f>'TURMA E'!DUU55</f>
        <v>0</v>
      </c>
      <c r="DTF10" s="85">
        <f>'TURMA E'!DUV55</f>
        <v>0</v>
      </c>
      <c r="DTG10" s="85">
        <f>'TURMA E'!DUW55</f>
        <v>0</v>
      </c>
      <c r="DTH10" s="85">
        <f>'TURMA E'!DUX55</f>
        <v>0</v>
      </c>
      <c r="DTI10" s="85">
        <f>'TURMA E'!DUY55</f>
        <v>0</v>
      </c>
      <c r="DTJ10" s="85">
        <f>'TURMA E'!DUZ55</f>
        <v>0</v>
      </c>
      <c r="DTK10" s="85">
        <f>'TURMA E'!DVA55</f>
        <v>0</v>
      </c>
      <c r="DTL10" s="85">
        <f>'TURMA E'!DVB55</f>
        <v>0</v>
      </c>
      <c r="DTM10" s="85">
        <f>'TURMA E'!DVC55</f>
        <v>0</v>
      </c>
      <c r="DTN10" s="85">
        <f>'TURMA E'!DVD55</f>
        <v>0</v>
      </c>
      <c r="DTO10" s="85">
        <f>'TURMA E'!DVE55</f>
        <v>0</v>
      </c>
      <c r="DTP10" s="85">
        <f>'TURMA E'!DVF55</f>
        <v>0</v>
      </c>
      <c r="DTQ10" s="85">
        <f>'TURMA E'!DVG55</f>
        <v>0</v>
      </c>
      <c r="DTR10" s="85">
        <f>'TURMA E'!DVH55</f>
        <v>0</v>
      </c>
      <c r="DTS10" s="85">
        <f>'TURMA E'!DVI55</f>
        <v>0</v>
      </c>
      <c r="DTT10" s="85">
        <f>'TURMA E'!DVJ55</f>
        <v>0</v>
      </c>
      <c r="DTU10" s="85">
        <f>'TURMA E'!DVK55</f>
        <v>0</v>
      </c>
      <c r="DTV10" s="85">
        <f>'TURMA E'!DVL55</f>
        <v>0</v>
      </c>
      <c r="DTW10" s="85">
        <f>'TURMA E'!DVM55</f>
        <v>0</v>
      </c>
      <c r="DTX10" s="85">
        <f>'TURMA E'!DVN55</f>
        <v>0</v>
      </c>
      <c r="DTY10" s="85">
        <f>'TURMA E'!DVO55</f>
        <v>0</v>
      </c>
      <c r="DTZ10" s="85">
        <f>'TURMA E'!DVP55</f>
        <v>0</v>
      </c>
      <c r="DUA10" s="85">
        <f>'TURMA E'!DVQ55</f>
        <v>0</v>
      </c>
      <c r="DUB10" s="85">
        <f>'TURMA E'!DVR55</f>
        <v>0</v>
      </c>
      <c r="DUC10" s="85">
        <f>'TURMA E'!DVS55</f>
        <v>0</v>
      </c>
      <c r="DUD10" s="85">
        <f>'TURMA E'!DVT55</f>
        <v>0</v>
      </c>
      <c r="DUE10" s="85">
        <f>'TURMA E'!DVU55</f>
        <v>0</v>
      </c>
      <c r="DUF10" s="85">
        <f>'TURMA E'!DVV55</f>
        <v>0</v>
      </c>
      <c r="DUG10" s="85">
        <f>'TURMA E'!DVW55</f>
        <v>0</v>
      </c>
      <c r="DUH10" s="85">
        <f>'TURMA E'!DVX55</f>
        <v>0</v>
      </c>
      <c r="DUI10" s="85">
        <f>'TURMA E'!DVY55</f>
        <v>0</v>
      </c>
      <c r="DUJ10" s="85">
        <f>'TURMA E'!DVZ55</f>
        <v>0</v>
      </c>
      <c r="DUK10" s="85">
        <f>'TURMA E'!DWA55</f>
        <v>0</v>
      </c>
      <c r="DUL10" s="85">
        <f>'TURMA E'!DWB55</f>
        <v>0</v>
      </c>
      <c r="DUM10" s="85">
        <f>'TURMA E'!DWC55</f>
        <v>0</v>
      </c>
      <c r="DUN10" s="85">
        <f>'TURMA E'!DWD55</f>
        <v>0</v>
      </c>
      <c r="DUO10" s="85">
        <f>'TURMA E'!DWE55</f>
        <v>0</v>
      </c>
      <c r="DUP10" s="85">
        <f>'TURMA E'!DWF55</f>
        <v>0</v>
      </c>
      <c r="DUQ10" s="85">
        <f>'TURMA E'!DWG55</f>
        <v>0</v>
      </c>
      <c r="DUR10" s="85">
        <f>'TURMA E'!DWH55</f>
        <v>0</v>
      </c>
      <c r="DUS10" s="85">
        <f>'TURMA E'!DWI55</f>
        <v>0</v>
      </c>
      <c r="DUT10" s="85">
        <f>'TURMA E'!DWJ55</f>
        <v>0</v>
      </c>
      <c r="DUU10" s="85">
        <f>'TURMA E'!DWK55</f>
        <v>0</v>
      </c>
      <c r="DUV10" s="85">
        <f>'TURMA E'!DWL55</f>
        <v>0</v>
      </c>
      <c r="DUW10" s="85">
        <f>'TURMA E'!DWM55</f>
        <v>0</v>
      </c>
      <c r="DUX10" s="85">
        <f>'TURMA E'!DWN55</f>
        <v>0</v>
      </c>
      <c r="DUY10" s="85">
        <f>'TURMA E'!DWO55</f>
        <v>0</v>
      </c>
      <c r="DUZ10" s="85">
        <f>'TURMA E'!DWP55</f>
        <v>0</v>
      </c>
      <c r="DVA10" s="85">
        <f>'TURMA E'!DWQ55</f>
        <v>0</v>
      </c>
      <c r="DVB10" s="85">
        <f>'TURMA E'!DWR55</f>
        <v>0</v>
      </c>
      <c r="DVC10" s="85">
        <f>'TURMA E'!DWS55</f>
        <v>0</v>
      </c>
      <c r="DVD10" s="85">
        <f>'TURMA E'!DWT55</f>
        <v>0</v>
      </c>
      <c r="DVE10" s="85">
        <f>'TURMA E'!DWU55</f>
        <v>0</v>
      </c>
      <c r="DVF10" s="85">
        <f>'TURMA E'!DWV55</f>
        <v>0</v>
      </c>
      <c r="DVG10" s="85">
        <f>'TURMA E'!DWW55</f>
        <v>0</v>
      </c>
      <c r="DVH10" s="85">
        <f>'TURMA E'!DWX55</f>
        <v>0</v>
      </c>
      <c r="DVI10" s="85">
        <f>'TURMA E'!DWY55</f>
        <v>0</v>
      </c>
      <c r="DVJ10" s="85">
        <f>'TURMA E'!DWZ55</f>
        <v>0</v>
      </c>
      <c r="DVK10" s="85">
        <f>'TURMA E'!DXA55</f>
        <v>0</v>
      </c>
      <c r="DVL10" s="85">
        <f>'TURMA E'!DXB55</f>
        <v>0</v>
      </c>
      <c r="DVM10" s="85">
        <f>'TURMA E'!DXC55</f>
        <v>0</v>
      </c>
      <c r="DVN10" s="85">
        <f>'TURMA E'!DXD55</f>
        <v>0</v>
      </c>
      <c r="DVO10" s="85">
        <f>'TURMA E'!DXE55</f>
        <v>0</v>
      </c>
      <c r="DVP10" s="85">
        <f>'TURMA E'!DXF55</f>
        <v>0</v>
      </c>
      <c r="DVQ10" s="85">
        <f>'TURMA E'!DXG55</f>
        <v>0</v>
      </c>
      <c r="DVR10" s="85">
        <f>'TURMA E'!DXH55</f>
        <v>0</v>
      </c>
      <c r="DVS10" s="85">
        <f>'TURMA E'!DXI55</f>
        <v>0</v>
      </c>
      <c r="DVT10" s="85">
        <f>'TURMA E'!DXJ55</f>
        <v>0</v>
      </c>
      <c r="DVU10" s="85">
        <f>'TURMA E'!DXK55</f>
        <v>0</v>
      </c>
      <c r="DVV10" s="85">
        <f>'TURMA E'!DXL55</f>
        <v>0</v>
      </c>
      <c r="DVW10" s="85">
        <f>'TURMA E'!DXM55</f>
        <v>0</v>
      </c>
      <c r="DVX10" s="85">
        <f>'TURMA E'!DXN55</f>
        <v>0</v>
      </c>
      <c r="DVY10" s="85">
        <f>'TURMA E'!DXO55</f>
        <v>0</v>
      </c>
      <c r="DVZ10" s="85">
        <f>'TURMA E'!DXP55</f>
        <v>0</v>
      </c>
      <c r="DWA10" s="85">
        <f>'TURMA E'!DXQ55</f>
        <v>0</v>
      </c>
      <c r="DWB10" s="85">
        <f>'TURMA E'!DXR55</f>
        <v>0</v>
      </c>
      <c r="DWC10" s="85">
        <f>'TURMA E'!DXS55</f>
        <v>0</v>
      </c>
      <c r="DWD10" s="85">
        <f>'TURMA E'!DXT55</f>
        <v>0</v>
      </c>
      <c r="DWE10" s="85">
        <f>'TURMA E'!DXU55</f>
        <v>0</v>
      </c>
      <c r="DWF10" s="85">
        <f>'TURMA E'!DXV55</f>
        <v>0</v>
      </c>
      <c r="DWG10" s="85">
        <f>'TURMA E'!DXW55</f>
        <v>0</v>
      </c>
      <c r="DWH10" s="85">
        <f>'TURMA E'!DXX55</f>
        <v>0</v>
      </c>
      <c r="DWI10" s="85">
        <f>'TURMA E'!DXY55</f>
        <v>0</v>
      </c>
      <c r="DWJ10" s="85">
        <f>'TURMA E'!DXZ55</f>
        <v>0</v>
      </c>
      <c r="DWK10" s="85">
        <f>'TURMA E'!DYA55</f>
        <v>0</v>
      </c>
      <c r="DWL10" s="85">
        <f>'TURMA E'!DYB55</f>
        <v>0</v>
      </c>
      <c r="DWM10" s="85">
        <f>'TURMA E'!DYC55</f>
        <v>0</v>
      </c>
      <c r="DWN10" s="85">
        <f>'TURMA E'!DYD55</f>
        <v>0</v>
      </c>
      <c r="DWO10" s="85">
        <f>'TURMA E'!DYE55</f>
        <v>0</v>
      </c>
      <c r="DWP10" s="85">
        <f>'TURMA E'!DYF55</f>
        <v>0</v>
      </c>
      <c r="DWQ10" s="85">
        <f>'TURMA E'!DYG55</f>
        <v>0</v>
      </c>
      <c r="DWR10" s="85">
        <f>'TURMA E'!DYH55</f>
        <v>0</v>
      </c>
      <c r="DWS10" s="85">
        <f>'TURMA E'!DYI55</f>
        <v>0</v>
      </c>
      <c r="DWT10" s="85">
        <f>'TURMA E'!DYJ55</f>
        <v>0</v>
      </c>
      <c r="DWU10" s="85">
        <f>'TURMA E'!DYK55</f>
        <v>0</v>
      </c>
      <c r="DWV10" s="85">
        <f>'TURMA E'!DYL55</f>
        <v>0</v>
      </c>
      <c r="DWW10" s="85">
        <f>'TURMA E'!DYM55</f>
        <v>0</v>
      </c>
      <c r="DWX10" s="85">
        <f>'TURMA E'!DYN55</f>
        <v>0</v>
      </c>
      <c r="DWY10" s="85">
        <f>'TURMA E'!DYO55</f>
        <v>0</v>
      </c>
      <c r="DWZ10" s="85">
        <f>'TURMA E'!DYP55</f>
        <v>0</v>
      </c>
      <c r="DXA10" s="85">
        <f>'TURMA E'!DYQ55</f>
        <v>0</v>
      </c>
      <c r="DXB10" s="85">
        <f>'TURMA E'!DYR55</f>
        <v>0</v>
      </c>
      <c r="DXC10" s="85">
        <f>'TURMA E'!DYS55</f>
        <v>0</v>
      </c>
      <c r="DXD10" s="85">
        <f>'TURMA E'!DYT55</f>
        <v>0</v>
      </c>
      <c r="DXE10" s="85">
        <f>'TURMA E'!DYU55</f>
        <v>0</v>
      </c>
      <c r="DXF10" s="85">
        <f>'TURMA E'!DYV55</f>
        <v>0</v>
      </c>
      <c r="DXG10" s="85">
        <f>'TURMA E'!DYW55</f>
        <v>0</v>
      </c>
      <c r="DXH10" s="85">
        <f>'TURMA E'!DYX55</f>
        <v>0</v>
      </c>
      <c r="DXI10" s="85">
        <f>'TURMA E'!DYY55</f>
        <v>0</v>
      </c>
      <c r="DXJ10" s="85">
        <f>'TURMA E'!DYZ55</f>
        <v>0</v>
      </c>
      <c r="DXK10" s="85">
        <f>'TURMA E'!DZA55</f>
        <v>0</v>
      </c>
      <c r="DXL10" s="85">
        <f>'TURMA E'!DZB55</f>
        <v>0</v>
      </c>
      <c r="DXM10" s="85">
        <f>'TURMA E'!DZC55</f>
        <v>0</v>
      </c>
      <c r="DXN10" s="85">
        <f>'TURMA E'!DZD55</f>
        <v>0</v>
      </c>
      <c r="DXO10" s="85">
        <f>'TURMA E'!DZE55</f>
        <v>0</v>
      </c>
      <c r="DXP10" s="85">
        <f>'TURMA E'!DZF55</f>
        <v>0</v>
      </c>
      <c r="DXQ10" s="85">
        <f>'TURMA E'!DZG55</f>
        <v>0</v>
      </c>
      <c r="DXR10" s="85">
        <f>'TURMA E'!DZH55</f>
        <v>0</v>
      </c>
      <c r="DXS10" s="85">
        <f>'TURMA E'!DZI55</f>
        <v>0</v>
      </c>
      <c r="DXT10" s="85">
        <f>'TURMA E'!DZJ55</f>
        <v>0</v>
      </c>
      <c r="DXU10" s="85">
        <f>'TURMA E'!DZK55</f>
        <v>0</v>
      </c>
      <c r="DXV10" s="85">
        <f>'TURMA E'!DZL55</f>
        <v>0</v>
      </c>
      <c r="DXW10" s="85">
        <f>'TURMA E'!DZM55</f>
        <v>0</v>
      </c>
      <c r="DXX10" s="85">
        <f>'TURMA E'!DZN55</f>
        <v>0</v>
      </c>
      <c r="DXY10" s="85">
        <f>'TURMA E'!DZO55</f>
        <v>0</v>
      </c>
      <c r="DXZ10" s="85">
        <f>'TURMA E'!DZP55</f>
        <v>0</v>
      </c>
      <c r="DYA10" s="85">
        <f>'TURMA E'!DZQ55</f>
        <v>0</v>
      </c>
      <c r="DYB10" s="85">
        <f>'TURMA E'!DZR55</f>
        <v>0</v>
      </c>
      <c r="DYC10" s="85">
        <f>'TURMA E'!DZS55</f>
        <v>0</v>
      </c>
      <c r="DYD10" s="85">
        <f>'TURMA E'!DZT55</f>
        <v>0</v>
      </c>
      <c r="DYE10" s="85">
        <f>'TURMA E'!DZU55</f>
        <v>0</v>
      </c>
      <c r="DYF10" s="85">
        <f>'TURMA E'!DZV55</f>
        <v>0</v>
      </c>
      <c r="DYG10" s="85">
        <f>'TURMA E'!DZW55</f>
        <v>0</v>
      </c>
      <c r="DYH10" s="85">
        <f>'TURMA E'!DZX55</f>
        <v>0</v>
      </c>
      <c r="DYI10" s="85">
        <f>'TURMA E'!DZY55</f>
        <v>0</v>
      </c>
      <c r="DYJ10" s="85">
        <f>'TURMA E'!DZZ55</f>
        <v>0</v>
      </c>
      <c r="DYK10" s="85">
        <f>'TURMA E'!EAA55</f>
        <v>0</v>
      </c>
      <c r="DYL10" s="85">
        <f>'TURMA E'!EAB55</f>
        <v>0</v>
      </c>
      <c r="DYM10" s="85">
        <f>'TURMA E'!EAC55</f>
        <v>0</v>
      </c>
      <c r="DYN10" s="85">
        <f>'TURMA E'!EAD55</f>
        <v>0</v>
      </c>
      <c r="DYO10" s="85">
        <f>'TURMA E'!EAE55</f>
        <v>0</v>
      </c>
      <c r="DYP10" s="85">
        <f>'TURMA E'!EAF55</f>
        <v>0</v>
      </c>
      <c r="DYQ10" s="85">
        <f>'TURMA E'!EAG55</f>
        <v>0</v>
      </c>
      <c r="DYR10" s="85">
        <f>'TURMA E'!EAH55</f>
        <v>0</v>
      </c>
      <c r="DYS10" s="85">
        <f>'TURMA E'!EAI55</f>
        <v>0</v>
      </c>
      <c r="DYT10" s="85">
        <f>'TURMA E'!EAJ55</f>
        <v>0</v>
      </c>
      <c r="DYU10" s="85">
        <f>'TURMA E'!EAK55</f>
        <v>0</v>
      </c>
      <c r="DYV10" s="85">
        <f>'TURMA E'!EAL55</f>
        <v>0</v>
      </c>
      <c r="DYW10" s="85">
        <f>'TURMA E'!EAM55</f>
        <v>0</v>
      </c>
      <c r="DYX10" s="85">
        <f>'TURMA E'!EAN55</f>
        <v>0</v>
      </c>
      <c r="DYY10" s="85">
        <f>'TURMA E'!EAO55</f>
        <v>0</v>
      </c>
      <c r="DYZ10" s="85">
        <f>'TURMA E'!EAP55</f>
        <v>0</v>
      </c>
      <c r="DZA10" s="85">
        <f>'TURMA E'!EAQ55</f>
        <v>0</v>
      </c>
      <c r="DZB10" s="85">
        <f>'TURMA E'!EAR55</f>
        <v>0</v>
      </c>
      <c r="DZC10" s="85">
        <f>'TURMA E'!EAS55</f>
        <v>0</v>
      </c>
      <c r="DZD10" s="85">
        <f>'TURMA E'!EAT55</f>
        <v>0</v>
      </c>
      <c r="DZE10" s="85">
        <f>'TURMA E'!EAU55</f>
        <v>0</v>
      </c>
      <c r="DZF10" s="85">
        <f>'TURMA E'!EAV55</f>
        <v>0</v>
      </c>
      <c r="DZG10" s="85">
        <f>'TURMA E'!EAW55</f>
        <v>0</v>
      </c>
      <c r="DZH10" s="85">
        <f>'TURMA E'!EAX55</f>
        <v>0</v>
      </c>
      <c r="DZI10" s="85">
        <f>'TURMA E'!EAY55</f>
        <v>0</v>
      </c>
      <c r="DZJ10" s="85">
        <f>'TURMA E'!EAZ55</f>
        <v>0</v>
      </c>
      <c r="DZK10" s="85">
        <f>'TURMA E'!EBA55</f>
        <v>0</v>
      </c>
      <c r="DZL10" s="85">
        <f>'TURMA E'!EBB55</f>
        <v>0</v>
      </c>
      <c r="DZM10" s="85">
        <f>'TURMA E'!EBC55</f>
        <v>0</v>
      </c>
      <c r="DZN10" s="85">
        <f>'TURMA E'!EBD55</f>
        <v>0</v>
      </c>
      <c r="DZO10" s="85">
        <f>'TURMA E'!EBE55</f>
        <v>0</v>
      </c>
      <c r="DZP10" s="85">
        <f>'TURMA E'!EBF55</f>
        <v>0</v>
      </c>
      <c r="DZQ10" s="85">
        <f>'TURMA E'!EBG55</f>
        <v>0</v>
      </c>
      <c r="DZR10" s="85">
        <f>'TURMA E'!EBH55</f>
        <v>0</v>
      </c>
      <c r="DZS10" s="85">
        <f>'TURMA E'!EBI55</f>
        <v>0</v>
      </c>
      <c r="DZT10" s="85">
        <f>'TURMA E'!EBJ55</f>
        <v>0</v>
      </c>
      <c r="DZU10" s="85">
        <f>'TURMA E'!EBK55</f>
        <v>0</v>
      </c>
      <c r="DZV10" s="85">
        <f>'TURMA E'!EBL55</f>
        <v>0</v>
      </c>
      <c r="DZW10" s="85">
        <f>'TURMA E'!EBM55</f>
        <v>0</v>
      </c>
      <c r="DZX10" s="85">
        <f>'TURMA E'!EBN55</f>
        <v>0</v>
      </c>
      <c r="DZY10" s="85">
        <f>'TURMA E'!EBO55</f>
        <v>0</v>
      </c>
      <c r="DZZ10" s="85">
        <f>'TURMA E'!EBP55</f>
        <v>0</v>
      </c>
      <c r="EAA10" s="85">
        <f>'TURMA E'!EBQ55</f>
        <v>0</v>
      </c>
      <c r="EAB10" s="85">
        <f>'TURMA E'!EBR55</f>
        <v>0</v>
      </c>
      <c r="EAC10" s="85">
        <f>'TURMA E'!EBS55</f>
        <v>0</v>
      </c>
      <c r="EAD10" s="85">
        <f>'TURMA E'!EBT55</f>
        <v>0</v>
      </c>
      <c r="EAE10" s="85">
        <f>'TURMA E'!EBU55</f>
        <v>0</v>
      </c>
      <c r="EAF10" s="85">
        <f>'TURMA E'!EBV55</f>
        <v>0</v>
      </c>
      <c r="EAG10" s="85">
        <f>'TURMA E'!EBW55</f>
        <v>0</v>
      </c>
      <c r="EAH10" s="85">
        <f>'TURMA E'!EBX55</f>
        <v>0</v>
      </c>
      <c r="EAI10" s="85">
        <f>'TURMA E'!EBY55</f>
        <v>0</v>
      </c>
      <c r="EAJ10" s="85">
        <f>'TURMA E'!EBZ55</f>
        <v>0</v>
      </c>
      <c r="EAK10" s="85">
        <f>'TURMA E'!ECA55</f>
        <v>0</v>
      </c>
      <c r="EAL10" s="85">
        <f>'TURMA E'!ECB55</f>
        <v>0</v>
      </c>
      <c r="EAM10" s="85">
        <f>'TURMA E'!ECC55</f>
        <v>0</v>
      </c>
      <c r="EAN10" s="85">
        <f>'TURMA E'!ECD55</f>
        <v>0</v>
      </c>
      <c r="EAO10" s="85">
        <f>'TURMA E'!ECE55</f>
        <v>0</v>
      </c>
      <c r="EAP10" s="85">
        <f>'TURMA E'!ECF55</f>
        <v>0</v>
      </c>
      <c r="EAQ10" s="85">
        <f>'TURMA E'!ECG55</f>
        <v>0</v>
      </c>
      <c r="EAR10" s="85">
        <f>'TURMA E'!ECH55</f>
        <v>0</v>
      </c>
      <c r="EAS10" s="85">
        <f>'TURMA E'!ECI55</f>
        <v>0</v>
      </c>
      <c r="EAT10" s="85">
        <f>'TURMA E'!ECJ55</f>
        <v>0</v>
      </c>
      <c r="EAU10" s="85">
        <f>'TURMA E'!ECK55</f>
        <v>0</v>
      </c>
      <c r="EAV10" s="85">
        <f>'TURMA E'!ECL55</f>
        <v>0</v>
      </c>
      <c r="EAW10" s="85">
        <f>'TURMA E'!ECM55</f>
        <v>0</v>
      </c>
      <c r="EAX10" s="85">
        <f>'TURMA E'!ECN55</f>
        <v>0</v>
      </c>
      <c r="EAY10" s="85">
        <f>'TURMA E'!ECO55</f>
        <v>0</v>
      </c>
      <c r="EAZ10" s="85">
        <f>'TURMA E'!ECP55</f>
        <v>0</v>
      </c>
      <c r="EBA10" s="85">
        <f>'TURMA E'!ECQ55</f>
        <v>0</v>
      </c>
      <c r="EBB10" s="85">
        <f>'TURMA E'!ECR55</f>
        <v>0</v>
      </c>
      <c r="EBC10" s="85">
        <f>'TURMA E'!ECS55</f>
        <v>0</v>
      </c>
      <c r="EBD10" s="85">
        <f>'TURMA E'!ECT55</f>
        <v>0</v>
      </c>
      <c r="EBE10" s="85">
        <f>'TURMA E'!ECU55</f>
        <v>0</v>
      </c>
      <c r="EBF10" s="85">
        <f>'TURMA E'!ECV55</f>
        <v>0</v>
      </c>
      <c r="EBG10" s="85">
        <f>'TURMA E'!ECW55</f>
        <v>0</v>
      </c>
      <c r="EBH10" s="85">
        <f>'TURMA E'!ECX55</f>
        <v>0</v>
      </c>
      <c r="EBI10" s="85">
        <f>'TURMA E'!ECY55</f>
        <v>0</v>
      </c>
      <c r="EBJ10" s="85">
        <f>'TURMA E'!ECZ55</f>
        <v>0</v>
      </c>
      <c r="EBK10" s="85">
        <f>'TURMA E'!EDA55</f>
        <v>0</v>
      </c>
      <c r="EBL10" s="85">
        <f>'TURMA E'!EDB55</f>
        <v>0</v>
      </c>
      <c r="EBM10" s="85">
        <f>'TURMA E'!EDC55</f>
        <v>0</v>
      </c>
      <c r="EBN10" s="85">
        <f>'TURMA E'!EDD55</f>
        <v>0</v>
      </c>
      <c r="EBO10" s="85">
        <f>'TURMA E'!EDE55</f>
        <v>0</v>
      </c>
      <c r="EBP10" s="85">
        <f>'TURMA E'!EDF55</f>
        <v>0</v>
      </c>
      <c r="EBQ10" s="85">
        <f>'TURMA E'!EDG55</f>
        <v>0</v>
      </c>
      <c r="EBR10" s="85">
        <f>'TURMA E'!EDH55</f>
        <v>0</v>
      </c>
      <c r="EBS10" s="85">
        <f>'TURMA E'!EDI55</f>
        <v>0</v>
      </c>
      <c r="EBT10" s="85">
        <f>'TURMA E'!EDJ55</f>
        <v>0</v>
      </c>
      <c r="EBU10" s="85">
        <f>'TURMA E'!EDK55</f>
        <v>0</v>
      </c>
      <c r="EBV10" s="85">
        <f>'TURMA E'!EDL55</f>
        <v>0</v>
      </c>
      <c r="EBW10" s="85">
        <f>'TURMA E'!EDM55</f>
        <v>0</v>
      </c>
      <c r="EBX10" s="85">
        <f>'TURMA E'!EDN55</f>
        <v>0</v>
      </c>
      <c r="EBY10" s="85">
        <f>'TURMA E'!EDO55</f>
        <v>0</v>
      </c>
      <c r="EBZ10" s="85">
        <f>'TURMA E'!EDP55</f>
        <v>0</v>
      </c>
      <c r="ECA10" s="85">
        <f>'TURMA E'!EDQ55</f>
        <v>0</v>
      </c>
      <c r="ECB10" s="85">
        <f>'TURMA E'!EDR55</f>
        <v>0</v>
      </c>
      <c r="ECC10" s="85">
        <f>'TURMA E'!EDS55</f>
        <v>0</v>
      </c>
      <c r="ECD10" s="85">
        <f>'TURMA E'!EDT55</f>
        <v>0</v>
      </c>
      <c r="ECE10" s="85">
        <f>'TURMA E'!EDU55</f>
        <v>0</v>
      </c>
      <c r="ECF10" s="85">
        <f>'TURMA E'!EDV55</f>
        <v>0</v>
      </c>
      <c r="ECG10" s="85">
        <f>'TURMA E'!EDW55</f>
        <v>0</v>
      </c>
      <c r="ECH10" s="85">
        <f>'TURMA E'!EDX55</f>
        <v>0</v>
      </c>
      <c r="ECI10" s="85">
        <f>'TURMA E'!EDY55</f>
        <v>0</v>
      </c>
      <c r="ECJ10" s="85">
        <f>'TURMA E'!EDZ55</f>
        <v>0</v>
      </c>
      <c r="ECK10" s="85">
        <f>'TURMA E'!EEA55</f>
        <v>0</v>
      </c>
      <c r="ECL10" s="85">
        <f>'TURMA E'!EEB55</f>
        <v>0</v>
      </c>
      <c r="ECM10" s="85">
        <f>'TURMA E'!EEC55</f>
        <v>0</v>
      </c>
      <c r="ECN10" s="85">
        <f>'TURMA E'!EED55</f>
        <v>0</v>
      </c>
      <c r="ECO10" s="85">
        <f>'TURMA E'!EEE55</f>
        <v>0</v>
      </c>
      <c r="ECP10" s="85">
        <f>'TURMA E'!EEF55</f>
        <v>0</v>
      </c>
      <c r="ECQ10" s="85">
        <f>'TURMA E'!EEG55</f>
        <v>0</v>
      </c>
      <c r="ECR10" s="85">
        <f>'TURMA E'!EEH55</f>
        <v>0</v>
      </c>
      <c r="ECS10" s="85">
        <f>'TURMA E'!EEI55</f>
        <v>0</v>
      </c>
      <c r="ECT10" s="85">
        <f>'TURMA E'!EEJ55</f>
        <v>0</v>
      </c>
      <c r="ECU10" s="85">
        <f>'TURMA E'!EEK55</f>
        <v>0</v>
      </c>
      <c r="ECV10" s="85">
        <f>'TURMA E'!EEL55</f>
        <v>0</v>
      </c>
      <c r="ECW10" s="85">
        <f>'TURMA E'!EEM55</f>
        <v>0</v>
      </c>
      <c r="ECX10" s="85">
        <f>'TURMA E'!EEN55</f>
        <v>0</v>
      </c>
      <c r="ECY10" s="85">
        <f>'TURMA E'!EEO55</f>
        <v>0</v>
      </c>
      <c r="ECZ10" s="85">
        <f>'TURMA E'!EEP55</f>
        <v>0</v>
      </c>
      <c r="EDA10" s="85">
        <f>'TURMA E'!EEQ55</f>
        <v>0</v>
      </c>
      <c r="EDB10" s="85">
        <f>'TURMA E'!EER55</f>
        <v>0</v>
      </c>
      <c r="EDC10" s="85">
        <f>'TURMA E'!EES55</f>
        <v>0</v>
      </c>
      <c r="EDD10" s="85">
        <f>'TURMA E'!EET55</f>
        <v>0</v>
      </c>
      <c r="EDE10" s="85">
        <f>'TURMA E'!EEU55</f>
        <v>0</v>
      </c>
      <c r="EDF10" s="85">
        <f>'TURMA E'!EEV55</f>
        <v>0</v>
      </c>
      <c r="EDG10" s="85">
        <f>'TURMA E'!EEW55</f>
        <v>0</v>
      </c>
      <c r="EDH10" s="85">
        <f>'TURMA E'!EEX55</f>
        <v>0</v>
      </c>
      <c r="EDI10" s="85">
        <f>'TURMA E'!EEY55</f>
        <v>0</v>
      </c>
      <c r="EDJ10" s="85">
        <f>'TURMA E'!EEZ55</f>
        <v>0</v>
      </c>
      <c r="EDK10" s="85">
        <f>'TURMA E'!EFA55</f>
        <v>0</v>
      </c>
      <c r="EDL10" s="85">
        <f>'TURMA E'!EFB55</f>
        <v>0</v>
      </c>
      <c r="EDM10" s="85">
        <f>'TURMA E'!EFC55</f>
        <v>0</v>
      </c>
      <c r="EDN10" s="85">
        <f>'TURMA E'!EFD55</f>
        <v>0</v>
      </c>
      <c r="EDO10" s="85">
        <f>'TURMA E'!EFE55</f>
        <v>0</v>
      </c>
      <c r="EDP10" s="85">
        <f>'TURMA E'!EFF55</f>
        <v>0</v>
      </c>
      <c r="EDQ10" s="85">
        <f>'TURMA E'!EFG55</f>
        <v>0</v>
      </c>
      <c r="EDR10" s="85">
        <f>'TURMA E'!EFH55</f>
        <v>0</v>
      </c>
      <c r="EDS10" s="85">
        <f>'TURMA E'!EFI55</f>
        <v>0</v>
      </c>
      <c r="EDT10" s="85">
        <f>'TURMA E'!EFJ55</f>
        <v>0</v>
      </c>
      <c r="EDU10" s="85">
        <f>'TURMA E'!EFK55</f>
        <v>0</v>
      </c>
      <c r="EDV10" s="85">
        <f>'TURMA E'!EFL55</f>
        <v>0</v>
      </c>
      <c r="EDW10" s="85">
        <f>'TURMA E'!EFM55</f>
        <v>0</v>
      </c>
      <c r="EDX10" s="85">
        <f>'TURMA E'!EFN55</f>
        <v>0</v>
      </c>
      <c r="EDY10" s="85">
        <f>'TURMA E'!EFO55</f>
        <v>0</v>
      </c>
      <c r="EDZ10" s="85">
        <f>'TURMA E'!EFP55</f>
        <v>0</v>
      </c>
      <c r="EEA10" s="85">
        <f>'TURMA E'!EFQ55</f>
        <v>0</v>
      </c>
      <c r="EEB10" s="85">
        <f>'TURMA E'!EFR55</f>
        <v>0</v>
      </c>
      <c r="EEC10" s="85">
        <f>'TURMA E'!EFS55</f>
        <v>0</v>
      </c>
      <c r="EED10" s="85">
        <f>'TURMA E'!EFT55</f>
        <v>0</v>
      </c>
      <c r="EEE10" s="85">
        <f>'TURMA E'!EFU55</f>
        <v>0</v>
      </c>
      <c r="EEF10" s="85">
        <f>'TURMA E'!EFV55</f>
        <v>0</v>
      </c>
      <c r="EEG10" s="85">
        <f>'TURMA E'!EFW55</f>
        <v>0</v>
      </c>
      <c r="EEH10" s="85">
        <f>'TURMA E'!EFX55</f>
        <v>0</v>
      </c>
      <c r="EEI10" s="85">
        <f>'TURMA E'!EFY55</f>
        <v>0</v>
      </c>
      <c r="EEJ10" s="85">
        <f>'TURMA E'!EFZ55</f>
        <v>0</v>
      </c>
      <c r="EEK10" s="85">
        <f>'TURMA E'!EGA55</f>
        <v>0</v>
      </c>
      <c r="EEL10" s="85">
        <f>'TURMA E'!EGB55</f>
        <v>0</v>
      </c>
      <c r="EEM10" s="85">
        <f>'TURMA E'!EGC55</f>
        <v>0</v>
      </c>
      <c r="EEN10" s="85">
        <f>'TURMA E'!EGD55</f>
        <v>0</v>
      </c>
      <c r="EEO10" s="85">
        <f>'TURMA E'!EGE55</f>
        <v>0</v>
      </c>
      <c r="EEP10" s="85">
        <f>'TURMA E'!EGF55</f>
        <v>0</v>
      </c>
      <c r="EEQ10" s="85">
        <f>'TURMA E'!EGG55</f>
        <v>0</v>
      </c>
      <c r="EER10" s="85">
        <f>'TURMA E'!EGH55</f>
        <v>0</v>
      </c>
      <c r="EES10" s="85">
        <f>'TURMA E'!EGI55</f>
        <v>0</v>
      </c>
      <c r="EET10" s="85">
        <f>'TURMA E'!EGJ55</f>
        <v>0</v>
      </c>
      <c r="EEU10" s="85">
        <f>'TURMA E'!EGK55</f>
        <v>0</v>
      </c>
      <c r="EEV10" s="85">
        <f>'TURMA E'!EGL55</f>
        <v>0</v>
      </c>
      <c r="EEW10" s="85">
        <f>'TURMA E'!EGM55</f>
        <v>0</v>
      </c>
      <c r="EEX10" s="85">
        <f>'TURMA E'!EGN55</f>
        <v>0</v>
      </c>
      <c r="EEY10" s="85">
        <f>'TURMA E'!EGO55</f>
        <v>0</v>
      </c>
      <c r="EEZ10" s="85">
        <f>'TURMA E'!EGP55</f>
        <v>0</v>
      </c>
      <c r="EFA10" s="85">
        <f>'TURMA E'!EGQ55</f>
        <v>0</v>
      </c>
      <c r="EFB10" s="85">
        <f>'TURMA E'!EGR55</f>
        <v>0</v>
      </c>
      <c r="EFC10" s="85">
        <f>'TURMA E'!EGS55</f>
        <v>0</v>
      </c>
      <c r="EFD10" s="85">
        <f>'TURMA E'!EGT55</f>
        <v>0</v>
      </c>
      <c r="EFE10" s="85">
        <f>'TURMA E'!EGU55</f>
        <v>0</v>
      </c>
      <c r="EFF10" s="85">
        <f>'TURMA E'!EGV55</f>
        <v>0</v>
      </c>
      <c r="EFG10" s="85">
        <f>'TURMA E'!EGW55</f>
        <v>0</v>
      </c>
      <c r="EFH10" s="85">
        <f>'TURMA E'!EGX55</f>
        <v>0</v>
      </c>
      <c r="EFI10" s="85">
        <f>'TURMA E'!EGY55</f>
        <v>0</v>
      </c>
      <c r="EFJ10" s="85">
        <f>'TURMA E'!EGZ55</f>
        <v>0</v>
      </c>
      <c r="EFK10" s="85">
        <f>'TURMA E'!EHA55</f>
        <v>0</v>
      </c>
      <c r="EFL10" s="85">
        <f>'TURMA E'!EHB55</f>
        <v>0</v>
      </c>
      <c r="EFM10" s="85">
        <f>'TURMA E'!EHC55</f>
        <v>0</v>
      </c>
      <c r="EFN10" s="85">
        <f>'TURMA E'!EHD55</f>
        <v>0</v>
      </c>
      <c r="EFO10" s="85">
        <f>'TURMA E'!EHE55</f>
        <v>0</v>
      </c>
      <c r="EFP10" s="85">
        <f>'TURMA E'!EHF55</f>
        <v>0</v>
      </c>
      <c r="EFQ10" s="85">
        <f>'TURMA E'!EHG55</f>
        <v>0</v>
      </c>
      <c r="EFR10" s="85">
        <f>'TURMA E'!EHH55</f>
        <v>0</v>
      </c>
      <c r="EFS10" s="85">
        <f>'TURMA E'!EHI55</f>
        <v>0</v>
      </c>
      <c r="EFT10" s="85">
        <f>'TURMA E'!EHJ55</f>
        <v>0</v>
      </c>
      <c r="EFU10" s="85">
        <f>'TURMA E'!EHK55</f>
        <v>0</v>
      </c>
      <c r="EFV10" s="85">
        <f>'TURMA E'!EHL55</f>
        <v>0</v>
      </c>
      <c r="EFW10" s="85">
        <f>'TURMA E'!EHM55</f>
        <v>0</v>
      </c>
      <c r="EFX10" s="85">
        <f>'TURMA E'!EHN55</f>
        <v>0</v>
      </c>
      <c r="EFY10" s="85">
        <f>'TURMA E'!EHO55</f>
        <v>0</v>
      </c>
      <c r="EFZ10" s="85">
        <f>'TURMA E'!EHP55</f>
        <v>0</v>
      </c>
      <c r="EGA10" s="85">
        <f>'TURMA E'!EHQ55</f>
        <v>0</v>
      </c>
      <c r="EGB10" s="85">
        <f>'TURMA E'!EHR55</f>
        <v>0</v>
      </c>
      <c r="EGC10" s="85">
        <f>'TURMA E'!EHS55</f>
        <v>0</v>
      </c>
      <c r="EGD10" s="85">
        <f>'TURMA E'!EHT55</f>
        <v>0</v>
      </c>
      <c r="EGE10" s="85">
        <f>'TURMA E'!EHU55</f>
        <v>0</v>
      </c>
      <c r="EGF10" s="85">
        <f>'TURMA E'!EHV55</f>
        <v>0</v>
      </c>
      <c r="EGG10" s="85">
        <f>'TURMA E'!EHW55</f>
        <v>0</v>
      </c>
      <c r="EGH10" s="85">
        <f>'TURMA E'!EHX55</f>
        <v>0</v>
      </c>
      <c r="EGI10" s="85">
        <f>'TURMA E'!EHY55</f>
        <v>0</v>
      </c>
      <c r="EGJ10" s="85">
        <f>'TURMA E'!EHZ55</f>
        <v>0</v>
      </c>
      <c r="EGK10" s="85">
        <f>'TURMA E'!EIA55</f>
        <v>0</v>
      </c>
      <c r="EGL10" s="85">
        <f>'TURMA E'!EIB55</f>
        <v>0</v>
      </c>
      <c r="EGM10" s="85">
        <f>'TURMA E'!EIC55</f>
        <v>0</v>
      </c>
      <c r="EGN10" s="85">
        <f>'TURMA E'!EID55</f>
        <v>0</v>
      </c>
      <c r="EGO10" s="85">
        <f>'TURMA E'!EIE55</f>
        <v>0</v>
      </c>
      <c r="EGP10" s="85">
        <f>'TURMA E'!EIF55</f>
        <v>0</v>
      </c>
      <c r="EGQ10" s="85">
        <f>'TURMA E'!EIG55</f>
        <v>0</v>
      </c>
      <c r="EGR10" s="85">
        <f>'TURMA E'!EIH55</f>
        <v>0</v>
      </c>
      <c r="EGS10" s="85">
        <f>'TURMA E'!EII55</f>
        <v>0</v>
      </c>
      <c r="EGT10" s="85">
        <f>'TURMA E'!EIJ55</f>
        <v>0</v>
      </c>
      <c r="EGU10" s="85">
        <f>'TURMA E'!EIK55</f>
        <v>0</v>
      </c>
      <c r="EGV10" s="85">
        <f>'TURMA E'!EIL55</f>
        <v>0</v>
      </c>
      <c r="EGW10" s="85">
        <f>'TURMA E'!EIM55</f>
        <v>0</v>
      </c>
      <c r="EGX10" s="85">
        <f>'TURMA E'!EIN55</f>
        <v>0</v>
      </c>
      <c r="EGY10" s="85">
        <f>'TURMA E'!EIO55</f>
        <v>0</v>
      </c>
      <c r="EGZ10" s="85">
        <f>'TURMA E'!EIP55</f>
        <v>0</v>
      </c>
      <c r="EHA10" s="85">
        <f>'TURMA E'!EIQ55</f>
        <v>0</v>
      </c>
      <c r="EHB10" s="85">
        <f>'TURMA E'!EIR55</f>
        <v>0</v>
      </c>
      <c r="EHC10" s="85">
        <f>'TURMA E'!EIS55</f>
        <v>0</v>
      </c>
      <c r="EHD10" s="85">
        <f>'TURMA E'!EIT55</f>
        <v>0</v>
      </c>
      <c r="EHE10" s="85">
        <f>'TURMA E'!EIU55</f>
        <v>0</v>
      </c>
      <c r="EHF10" s="85">
        <f>'TURMA E'!EIV55</f>
        <v>0</v>
      </c>
      <c r="EHG10" s="85">
        <f>'TURMA E'!EIW55</f>
        <v>0</v>
      </c>
      <c r="EHH10" s="85">
        <f>'TURMA E'!EIX55</f>
        <v>0</v>
      </c>
      <c r="EHI10" s="85">
        <f>'TURMA E'!EIY55</f>
        <v>0</v>
      </c>
      <c r="EHJ10" s="85">
        <f>'TURMA E'!EIZ55</f>
        <v>0</v>
      </c>
      <c r="EHK10" s="85">
        <f>'TURMA E'!EJA55</f>
        <v>0</v>
      </c>
      <c r="EHL10" s="85">
        <f>'TURMA E'!EJB55</f>
        <v>0</v>
      </c>
      <c r="EHM10" s="85">
        <f>'TURMA E'!EJC55</f>
        <v>0</v>
      </c>
      <c r="EHN10" s="85">
        <f>'TURMA E'!EJD55</f>
        <v>0</v>
      </c>
      <c r="EHO10" s="85">
        <f>'TURMA E'!EJE55</f>
        <v>0</v>
      </c>
      <c r="EHP10" s="85">
        <f>'TURMA E'!EJF55</f>
        <v>0</v>
      </c>
      <c r="EHQ10" s="85">
        <f>'TURMA E'!EJG55</f>
        <v>0</v>
      </c>
      <c r="EHR10" s="85">
        <f>'TURMA E'!EJH55</f>
        <v>0</v>
      </c>
      <c r="EHS10" s="85">
        <f>'TURMA E'!EJI55</f>
        <v>0</v>
      </c>
      <c r="EHT10" s="85">
        <f>'TURMA E'!EJJ55</f>
        <v>0</v>
      </c>
      <c r="EHU10" s="85">
        <f>'TURMA E'!EJK55</f>
        <v>0</v>
      </c>
      <c r="EHV10" s="85">
        <f>'TURMA E'!EJL55</f>
        <v>0</v>
      </c>
      <c r="EHW10" s="85">
        <f>'TURMA E'!EJM55</f>
        <v>0</v>
      </c>
      <c r="EHX10" s="85">
        <f>'TURMA E'!EJN55</f>
        <v>0</v>
      </c>
      <c r="EHY10" s="85">
        <f>'TURMA E'!EJO55</f>
        <v>0</v>
      </c>
      <c r="EHZ10" s="85">
        <f>'TURMA E'!EJP55</f>
        <v>0</v>
      </c>
      <c r="EIA10" s="85">
        <f>'TURMA E'!EJQ55</f>
        <v>0</v>
      </c>
      <c r="EIB10" s="85">
        <f>'TURMA E'!EJR55</f>
        <v>0</v>
      </c>
      <c r="EIC10" s="85">
        <f>'TURMA E'!EJS55</f>
        <v>0</v>
      </c>
      <c r="EID10" s="85">
        <f>'TURMA E'!EJT55</f>
        <v>0</v>
      </c>
      <c r="EIE10" s="85">
        <f>'TURMA E'!EJU55</f>
        <v>0</v>
      </c>
      <c r="EIF10" s="85">
        <f>'TURMA E'!EJV55</f>
        <v>0</v>
      </c>
      <c r="EIG10" s="85">
        <f>'TURMA E'!EJW55</f>
        <v>0</v>
      </c>
      <c r="EIH10" s="85">
        <f>'TURMA E'!EJX55</f>
        <v>0</v>
      </c>
      <c r="EII10" s="85">
        <f>'TURMA E'!EJY55</f>
        <v>0</v>
      </c>
      <c r="EIJ10" s="85">
        <f>'TURMA E'!EJZ55</f>
        <v>0</v>
      </c>
      <c r="EIK10" s="85">
        <f>'TURMA E'!EKA55</f>
        <v>0</v>
      </c>
      <c r="EIL10" s="85">
        <f>'TURMA E'!EKB55</f>
        <v>0</v>
      </c>
      <c r="EIM10" s="85">
        <f>'TURMA E'!EKC55</f>
        <v>0</v>
      </c>
      <c r="EIN10" s="85">
        <f>'TURMA E'!EKD55</f>
        <v>0</v>
      </c>
      <c r="EIO10" s="85">
        <f>'TURMA E'!EKE55</f>
        <v>0</v>
      </c>
      <c r="EIP10" s="85">
        <f>'TURMA E'!EKF55</f>
        <v>0</v>
      </c>
      <c r="EIQ10" s="85">
        <f>'TURMA E'!EKG55</f>
        <v>0</v>
      </c>
      <c r="EIR10" s="85">
        <f>'TURMA E'!EKH55</f>
        <v>0</v>
      </c>
      <c r="EIS10" s="85">
        <f>'TURMA E'!EKI55</f>
        <v>0</v>
      </c>
      <c r="EIT10" s="85">
        <f>'TURMA E'!EKJ55</f>
        <v>0</v>
      </c>
      <c r="EIU10" s="85">
        <f>'TURMA E'!EKK55</f>
        <v>0</v>
      </c>
      <c r="EIV10" s="85">
        <f>'TURMA E'!EKL55</f>
        <v>0</v>
      </c>
      <c r="EIW10" s="85">
        <f>'TURMA E'!EKM55</f>
        <v>0</v>
      </c>
      <c r="EIX10" s="85">
        <f>'TURMA E'!EKN55</f>
        <v>0</v>
      </c>
      <c r="EIY10" s="85">
        <f>'TURMA E'!EKO55</f>
        <v>0</v>
      </c>
      <c r="EIZ10" s="85">
        <f>'TURMA E'!EKP55</f>
        <v>0</v>
      </c>
      <c r="EJA10" s="85">
        <f>'TURMA E'!EKQ55</f>
        <v>0</v>
      </c>
      <c r="EJB10" s="85">
        <f>'TURMA E'!EKR55</f>
        <v>0</v>
      </c>
      <c r="EJC10" s="85">
        <f>'TURMA E'!EKS55</f>
        <v>0</v>
      </c>
      <c r="EJD10" s="85">
        <f>'TURMA E'!EKT55</f>
        <v>0</v>
      </c>
      <c r="EJE10" s="85">
        <f>'TURMA E'!EKU55</f>
        <v>0</v>
      </c>
      <c r="EJF10" s="85">
        <f>'TURMA E'!EKV55</f>
        <v>0</v>
      </c>
      <c r="EJG10" s="85">
        <f>'TURMA E'!EKW55</f>
        <v>0</v>
      </c>
      <c r="EJH10" s="85">
        <f>'TURMA E'!EKX55</f>
        <v>0</v>
      </c>
      <c r="EJI10" s="85">
        <f>'TURMA E'!EKY55</f>
        <v>0</v>
      </c>
      <c r="EJJ10" s="85">
        <f>'TURMA E'!EKZ55</f>
        <v>0</v>
      </c>
      <c r="EJK10" s="85">
        <f>'TURMA E'!ELA55</f>
        <v>0</v>
      </c>
      <c r="EJL10" s="85">
        <f>'TURMA E'!ELB55</f>
        <v>0</v>
      </c>
      <c r="EJM10" s="85">
        <f>'TURMA E'!ELC55</f>
        <v>0</v>
      </c>
      <c r="EJN10" s="85">
        <f>'TURMA E'!ELD55</f>
        <v>0</v>
      </c>
      <c r="EJO10" s="85">
        <f>'TURMA E'!ELE55</f>
        <v>0</v>
      </c>
      <c r="EJP10" s="85">
        <f>'TURMA E'!ELF55</f>
        <v>0</v>
      </c>
      <c r="EJQ10" s="85">
        <f>'TURMA E'!ELG55</f>
        <v>0</v>
      </c>
      <c r="EJR10" s="85">
        <f>'TURMA E'!ELH55</f>
        <v>0</v>
      </c>
      <c r="EJS10" s="85">
        <f>'TURMA E'!ELI55</f>
        <v>0</v>
      </c>
      <c r="EJT10" s="85">
        <f>'TURMA E'!ELJ55</f>
        <v>0</v>
      </c>
      <c r="EJU10" s="85">
        <f>'TURMA E'!ELK55</f>
        <v>0</v>
      </c>
      <c r="EJV10" s="85">
        <f>'TURMA E'!ELL55</f>
        <v>0</v>
      </c>
      <c r="EJW10" s="85">
        <f>'TURMA E'!ELM55</f>
        <v>0</v>
      </c>
      <c r="EJX10" s="85">
        <f>'TURMA E'!ELN55</f>
        <v>0</v>
      </c>
      <c r="EJY10" s="85">
        <f>'TURMA E'!ELO55</f>
        <v>0</v>
      </c>
      <c r="EJZ10" s="85">
        <f>'TURMA E'!ELP55</f>
        <v>0</v>
      </c>
      <c r="EKA10" s="85">
        <f>'TURMA E'!ELQ55</f>
        <v>0</v>
      </c>
      <c r="EKB10" s="85">
        <f>'TURMA E'!ELR55</f>
        <v>0</v>
      </c>
      <c r="EKC10" s="85">
        <f>'TURMA E'!ELS55</f>
        <v>0</v>
      </c>
      <c r="EKD10" s="85">
        <f>'TURMA E'!ELT55</f>
        <v>0</v>
      </c>
      <c r="EKE10" s="85">
        <f>'TURMA E'!ELU55</f>
        <v>0</v>
      </c>
      <c r="EKF10" s="85">
        <f>'TURMA E'!ELV55</f>
        <v>0</v>
      </c>
      <c r="EKG10" s="85">
        <f>'TURMA E'!ELW55</f>
        <v>0</v>
      </c>
      <c r="EKH10" s="85">
        <f>'TURMA E'!ELX55</f>
        <v>0</v>
      </c>
      <c r="EKI10" s="85">
        <f>'TURMA E'!ELY55</f>
        <v>0</v>
      </c>
      <c r="EKJ10" s="85">
        <f>'TURMA E'!ELZ55</f>
        <v>0</v>
      </c>
      <c r="EKK10" s="85">
        <f>'TURMA E'!EMA55</f>
        <v>0</v>
      </c>
      <c r="EKL10" s="85">
        <f>'TURMA E'!EMB55</f>
        <v>0</v>
      </c>
      <c r="EKM10" s="85">
        <f>'TURMA E'!EMC55</f>
        <v>0</v>
      </c>
      <c r="EKN10" s="85">
        <f>'TURMA E'!EMD55</f>
        <v>0</v>
      </c>
      <c r="EKO10" s="85">
        <f>'TURMA E'!EME55</f>
        <v>0</v>
      </c>
      <c r="EKP10" s="85">
        <f>'TURMA E'!EMF55</f>
        <v>0</v>
      </c>
      <c r="EKQ10" s="85">
        <f>'TURMA E'!EMG55</f>
        <v>0</v>
      </c>
      <c r="EKR10" s="85">
        <f>'TURMA E'!EMH55</f>
        <v>0</v>
      </c>
      <c r="EKS10" s="85">
        <f>'TURMA E'!EMI55</f>
        <v>0</v>
      </c>
      <c r="EKT10" s="85">
        <f>'TURMA E'!EMJ55</f>
        <v>0</v>
      </c>
      <c r="EKU10" s="85">
        <f>'TURMA E'!EMK55</f>
        <v>0</v>
      </c>
      <c r="EKV10" s="85">
        <f>'TURMA E'!EML55</f>
        <v>0</v>
      </c>
      <c r="EKW10" s="85">
        <f>'TURMA E'!EMM55</f>
        <v>0</v>
      </c>
      <c r="EKX10" s="85">
        <f>'TURMA E'!EMN55</f>
        <v>0</v>
      </c>
      <c r="EKY10" s="85">
        <f>'TURMA E'!EMO55</f>
        <v>0</v>
      </c>
      <c r="EKZ10" s="85">
        <f>'TURMA E'!EMP55</f>
        <v>0</v>
      </c>
      <c r="ELA10" s="85">
        <f>'TURMA E'!EMQ55</f>
        <v>0</v>
      </c>
      <c r="ELB10" s="85">
        <f>'TURMA E'!EMR55</f>
        <v>0</v>
      </c>
      <c r="ELC10" s="85">
        <f>'TURMA E'!EMS55</f>
        <v>0</v>
      </c>
      <c r="ELD10" s="85">
        <f>'TURMA E'!EMT55</f>
        <v>0</v>
      </c>
      <c r="ELE10" s="85">
        <f>'TURMA E'!EMU55</f>
        <v>0</v>
      </c>
      <c r="ELF10" s="85">
        <f>'TURMA E'!EMV55</f>
        <v>0</v>
      </c>
      <c r="ELG10" s="85">
        <f>'TURMA E'!EMW55</f>
        <v>0</v>
      </c>
      <c r="ELH10" s="85">
        <f>'TURMA E'!EMX55</f>
        <v>0</v>
      </c>
      <c r="ELI10" s="85">
        <f>'TURMA E'!EMY55</f>
        <v>0</v>
      </c>
      <c r="ELJ10" s="85">
        <f>'TURMA E'!EMZ55</f>
        <v>0</v>
      </c>
      <c r="ELK10" s="85">
        <f>'TURMA E'!ENA55</f>
        <v>0</v>
      </c>
      <c r="ELL10" s="85">
        <f>'TURMA E'!ENB55</f>
        <v>0</v>
      </c>
      <c r="ELM10" s="85">
        <f>'TURMA E'!ENC55</f>
        <v>0</v>
      </c>
      <c r="ELN10" s="85">
        <f>'TURMA E'!END55</f>
        <v>0</v>
      </c>
      <c r="ELO10" s="85">
        <f>'TURMA E'!ENE55</f>
        <v>0</v>
      </c>
      <c r="ELP10" s="85">
        <f>'TURMA E'!ENF55</f>
        <v>0</v>
      </c>
      <c r="ELQ10" s="85">
        <f>'TURMA E'!ENG55</f>
        <v>0</v>
      </c>
      <c r="ELR10" s="85">
        <f>'TURMA E'!ENH55</f>
        <v>0</v>
      </c>
      <c r="ELS10" s="85">
        <f>'TURMA E'!ENI55</f>
        <v>0</v>
      </c>
      <c r="ELT10" s="85">
        <f>'TURMA E'!ENJ55</f>
        <v>0</v>
      </c>
      <c r="ELU10" s="85">
        <f>'TURMA E'!ENK55</f>
        <v>0</v>
      </c>
      <c r="ELV10" s="85">
        <f>'TURMA E'!ENL55</f>
        <v>0</v>
      </c>
      <c r="ELW10" s="85">
        <f>'TURMA E'!ENM55</f>
        <v>0</v>
      </c>
      <c r="ELX10" s="85">
        <f>'TURMA E'!ENN55</f>
        <v>0</v>
      </c>
      <c r="ELY10" s="85">
        <f>'TURMA E'!ENO55</f>
        <v>0</v>
      </c>
      <c r="ELZ10" s="85">
        <f>'TURMA E'!ENP55</f>
        <v>0</v>
      </c>
      <c r="EMA10" s="85">
        <f>'TURMA E'!ENQ55</f>
        <v>0</v>
      </c>
      <c r="EMB10" s="85">
        <f>'TURMA E'!ENR55</f>
        <v>0</v>
      </c>
      <c r="EMC10" s="85">
        <f>'TURMA E'!ENS55</f>
        <v>0</v>
      </c>
      <c r="EMD10" s="85">
        <f>'TURMA E'!ENT55</f>
        <v>0</v>
      </c>
      <c r="EME10" s="85">
        <f>'TURMA E'!ENU55</f>
        <v>0</v>
      </c>
      <c r="EMF10" s="85">
        <f>'TURMA E'!ENV55</f>
        <v>0</v>
      </c>
      <c r="EMG10" s="85">
        <f>'TURMA E'!ENW55</f>
        <v>0</v>
      </c>
      <c r="EMH10" s="85">
        <f>'TURMA E'!ENX55</f>
        <v>0</v>
      </c>
      <c r="EMI10" s="85">
        <f>'TURMA E'!ENY55</f>
        <v>0</v>
      </c>
      <c r="EMJ10" s="85">
        <f>'TURMA E'!ENZ55</f>
        <v>0</v>
      </c>
      <c r="EMK10" s="85">
        <f>'TURMA E'!EOA55</f>
        <v>0</v>
      </c>
      <c r="EML10" s="85">
        <f>'TURMA E'!EOB55</f>
        <v>0</v>
      </c>
      <c r="EMM10" s="85">
        <f>'TURMA E'!EOC55</f>
        <v>0</v>
      </c>
      <c r="EMN10" s="85">
        <f>'TURMA E'!EOD55</f>
        <v>0</v>
      </c>
      <c r="EMO10" s="85">
        <f>'TURMA E'!EOE55</f>
        <v>0</v>
      </c>
      <c r="EMP10" s="85">
        <f>'TURMA E'!EOF55</f>
        <v>0</v>
      </c>
      <c r="EMQ10" s="85">
        <f>'TURMA E'!EOG55</f>
        <v>0</v>
      </c>
      <c r="EMR10" s="85">
        <f>'TURMA E'!EOH55</f>
        <v>0</v>
      </c>
      <c r="EMS10" s="85">
        <f>'TURMA E'!EOI55</f>
        <v>0</v>
      </c>
      <c r="EMT10" s="85">
        <f>'TURMA E'!EOJ55</f>
        <v>0</v>
      </c>
      <c r="EMU10" s="85">
        <f>'TURMA E'!EOK55</f>
        <v>0</v>
      </c>
      <c r="EMV10" s="85">
        <f>'TURMA E'!EOL55</f>
        <v>0</v>
      </c>
      <c r="EMW10" s="85">
        <f>'TURMA E'!EOM55</f>
        <v>0</v>
      </c>
      <c r="EMX10" s="85">
        <f>'TURMA E'!EON55</f>
        <v>0</v>
      </c>
      <c r="EMY10" s="85">
        <f>'TURMA E'!EOO55</f>
        <v>0</v>
      </c>
      <c r="EMZ10" s="85">
        <f>'TURMA E'!EOP55</f>
        <v>0</v>
      </c>
      <c r="ENA10" s="85">
        <f>'TURMA E'!EOQ55</f>
        <v>0</v>
      </c>
      <c r="ENB10" s="85">
        <f>'TURMA E'!EOR55</f>
        <v>0</v>
      </c>
      <c r="ENC10" s="85">
        <f>'TURMA E'!EOS55</f>
        <v>0</v>
      </c>
      <c r="END10" s="85">
        <f>'TURMA E'!EOT55</f>
        <v>0</v>
      </c>
      <c r="ENE10" s="85">
        <f>'TURMA E'!EOU55</f>
        <v>0</v>
      </c>
      <c r="ENF10" s="85">
        <f>'TURMA E'!EOV55</f>
        <v>0</v>
      </c>
      <c r="ENG10" s="85">
        <f>'TURMA E'!EOW55</f>
        <v>0</v>
      </c>
      <c r="ENH10" s="85">
        <f>'TURMA E'!EOX55</f>
        <v>0</v>
      </c>
      <c r="ENI10" s="85">
        <f>'TURMA E'!EOY55</f>
        <v>0</v>
      </c>
      <c r="ENJ10" s="85">
        <f>'TURMA E'!EOZ55</f>
        <v>0</v>
      </c>
      <c r="ENK10" s="85">
        <f>'TURMA E'!EPA55</f>
        <v>0</v>
      </c>
      <c r="ENL10" s="85">
        <f>'TURMA E'!EPB55</f>
        <v>0</v>
      </c>
      <c r="ENM10" s="85">
        <f>'TURMA E'!EPC55</f>
        <v>0</v>
      </c>
      <c r="ENN10" s="85">
        <f>'TURMA E'!EPD55</f>
        <v>0</v>
      </c>
      <c r="ENO10" s="85">
        <f>'TURMA E'!EPE55</f>
        <v>0</v>
      </c>
      <c r="ENP10" s="85">
        <f>'TURMA E'!EPF55</f>
        <v>0</v>
      </c>
      <c r="ENQ10" s="85">
        <f>'TURMA E'!EPG55</f>
        <v>0</v>
      </c>
      <c r="ENR10" s="85">
        <f>'TURMA E'!EPH55</f>
        <v>0</v>
      </c>
      <c r="ENS10" s="85">
        <f>'TURMA E'!EPI55</f>
        <v>0</v>
      </c>
      <c r="ENT10" s="85">
        <f>'TURMA E'!EPJ55</f>
        <v>0</v>
      </c>
      <c r="ENU10" s="85">
        <f>'TURMA E'!EPK55</f>
        <v>0</v>
      </c>
      <c r="ENV10" s="85">
        <f>'TURMA E'!EPL55</f>
        <v>0</v>
      </c>
      <c r="ENW10" s="85">
        <f>'TURMA E'!EPM55</f>
        <v>0</v>
      </c>
      <c r="ENX10" s="85">
        <f>'TURMA E'!EPN55</f>
        <v>0</v>
      </c>
      <c r="ENY10" s="85">
        <f>'TURMA E'!EPO55</f>
        <v>0</v>
      </c>
      <c r="ENZ10" s="85">
        <f>'TURMA E'!EPP55</f>
        <v>0</v>
      </c>
      <c r="EOA10" s="85">
        <f>'TURMA E'!EPQ55</f>
        <v>0</v>
      </c>
      <c r="EOB10" s="85">
        <f>'TURMA E'!EPR55</f>
        <v>0</v>
      </c>
      <c r="EOC10" s="85">
        <f>'TURMA E'!EPS55</f>
        <v>0</v>
      </c>
      <c r="EOD10" s="85">
        <f>'TURMA E'!EPT55</f>
        <v>0</v>
      </c>
      <c r="EOE10" s="85">
        <f>'TURMA E'!EPU55</f>
        <v>0</v>
      </c>
      <c r="EOF10" s="85">
        <f>'TURMA E'!EPV55</f>
        <v>0</v>
      </c>
      <c r="EOG10" s="85">
        <f>'TURMA E'!EPW55</f>
        <v>0</v>
      </c>
      <c r="EOH10" s="85">
        <f>'TURMA E'!EPX55</f>
        <v>0</v>
      </c>
      <c r="EOI10" s="85">
        <f>'TURMA E'!EPY55</f>
        <v>0</v>
      </c>
      <c r="EOJ10" s="85">
        <f>'TURMA E'!EPZ55</f>
        <v>0</v>
      </c>
      <c r="EOK10" s="85">
        <f>'TURMA E'!EQA55</f>
        <v>0</v>
      </c>
      <c r="EOL10" s="85">
        <f>'TURMA E'!EQB55</f>
        <v>0</v>
      </c>
      <c r="EOM10" s="85">
        <f>'TURMA E'!EQC55</f>
        <v>0</v>
      </c>
      <c r="EON10" s="85">
        <f>'TURMA E'!EQD55</f>
        <v>0</v>
      </c>
      <c r="EOO10" s="85">
        <f>'TURMA E'!EQE55</f>
        <v>0</v>
      </c>
      <c r="EOP10" s="85">
        <f>'TURMA E'!EQF55</f>
        <v>0</v>
      </c>
      <c r="EOQ10" s="85">
        <f>'TURMA E'!EQG55</f>
        <v>0</v>
      </c>
      <c r="EOR10" s="85">
        <f>'TURMA E'!EQH55</f>
        <v>0</v>
      </c>
      <c r="EOS10" s="85">
        <f>'TURMA E'!EQI55</f>
        <v>0</v>
      </c>
      <c r="EOT10" s="85">
        <f>'TURMA E'!EQJ55</f>
        <v>0</v>
      </c>
      <c r="EOU10" s="85">
        <f>'TURMA E'!EQK55</f>
        <v>0</v>
      </c>
      <c r="EOV10" s="85">
        <f>'TURMA E'!EQL55</f>
        <v>0</v>
      </c>
      <c r="EOW10" s="85">
        <f>'TURMA E'!EQM55</f>
        <v>0</v>
      </c>
      <c r="EOX10" s="85">
        <f>'TURMA E'!EQN55</f>
        <v>0</v>
      </c>
      <c r="EOY10" s="85">
        <f>'TURMA E'!EQO55</f>
        <v>0</v>
      </c>
      <c r="EOZ10" s="85">
        <f>'TURMA E'!EQP55</f>
        <v>0</v>
      </c>
      <c r="EPA10" s="85">
        <f>'TURMA E'!EQQ55</f>
        <v>0</v>
      </c>
      <c r="EPB10" s="85">
        <f>'TURMA E'!EQR55</f>
        <v>0</v>
      </c>
      <c r="EPC10" s="85">
        <f>'TURMA E'!EQS55</f>
        <v>0</v>
      </c>
      <c r="EPD10" s="85">
        <f>'TURMA E'!EQT55</f>
        <v>0</v>
      </c>
      <c r="EPE10" s="85">
        <f>'TURMA E'!EQU55</f>
        <v>0</v>
      </c>
      <c r="EPF10" s="85">
        <f>'TURMA E'!EQV55</f>
        <v>0</v>
      </c>
      <c r="EPG10" s="85">
        <f>'TURMA E'!EQW55</f>
        <v>0</v>
      </c>
      <c r="EPH10" s="85">
        <f>'TURMA E'!EQX55</f>
        <v>0</v>
      </c>
      <c r="EPI10" s="85">
        <f>'TURMA E'!EQY55</f>
        <v>0</v>
      </c>
      <c r="EPJ10" s="85">
        <f>'TURMA E'!EQZ55</f>
        <v>0</v>
      </c>
      <c r="EPK10" s="85">
        <f>'TURMA E'!ERA55</f>
        <v>0</v>
      </c>
      <c r="EPL10" s="85">
        <f>'TURMA E'!ERB55</f>
        <v>0</v>
      </c>
      <c r="EPM10" s="85">
        <f>'TURMA E'!ERC55</f>
        <v>0</v>
      </c>
      <c r="EPN10" s="85">
        <f>'TURMA E'!ERD55</f>
        <v>0</v>
      </c>
      <c r="EPO10" s="85">
        <f>'TURMA E'!ERE55</f>
        <v>0</v>
      </c>
      <c r="EPP10" s="85">
        <f>'TURMA E'!ERF55</f>
        <v>0</v>
      </c>
      <c r="EPQ10" s="85">
        <f>'TURMA E'!ERG55</f>
        <v>0</v>
      </c>
      <c r="EPR10" s="85">
        <f>'TURMA E'!ERH55</f>
        <v>0</v>
      </c>
      <c r="EPS10" s="85">
        <f>'TURMA E'!ERI55</f>
        <v>0</v>
      </c>
      <c r="EPT10" s="85">
        <f>'TURMA E'!ERJ55</f>
        <v>0</v>
      </c>
      <c r="EPU10" s="85">
        <f>'TURMA E'!ERK55</f>
        <v>0</v>
      </c>
      <c r="EPV10" s="85">
        <f>'TURMA E'!ERL55</f>
        <v>0</v>
      </c>
      <c r="EPW10" s="85">
        <f>'TURMA E'!ERM55</f>
        <v>0</v>
      </c>
      <c r="EPX10" s="85">
        <f>'TURMA E'!ERN55</f>
        <v>0</v>
      </c>
      <c r="EPY10" s="85">
        <f>'TURMA E'!ERO55</f>
        <v>0</v>
      </c>
      <c r="EPZ10" s="85">
        <f>'TURMA E'!ERP55</f>
        <v>0</v>
      </c>
      <c r="EQA10" s="85">
        <f>'TURMA E'!ERQ55</f>
        <v>0</v>
      </c>
      <c r="EQB10" s="85">
        <f>'TURMA E'!ERR55</f>
        <v>0</v>
      </c>
      <c r="EQC10" s="85">
        <f>'TURMA E'!ERS55</f>
        <v>0</v>
      </c>
      <c r="EQD10" s="85">
        <f>'TURMA E'!ERT55</f>
        <v>0</v>
      </c>
      <c r="EQE10" s="85">
        <f>'TURMA E'!ERU55</f>
        <v>0</v>
      </c>
      <c r="EQF10" s="85">
        <f>'TURMA E'!ERV55</f>
        <v>0</v>
      </c>
      <c r="EQG10" s="85">
        <f>'TURMA E'!ERW55</f>
        <v>0</v>
      </c>
      <c r="EQH10" s="85">
        <f>'TURMA E'!ERX55</f>
        <v>0</v>
      </c>
      <c r="EQI10" s="85">
        <f>'TURMA E'!ERY55</f>
        <v>0</v>
      </c>
      <c r="EQJ10" s="85">
        <f>'TURMA E'!ERZ55</f>
        <v>0</v>
      </c>
      <c r="EQK10" s="85">
        <f>'TURMA E'!ESA55</f>
        <v>0</v>
      </c>
      <c r="EQL10" s="85">
        <f>'TURMA E'!ESB55</f>
        <v>0</v>
      </c>
      <c r="EQM10" s="85">
        <f>'TURMA E'!ESC55</f>
        <v>0</v>
      </c>
      <c r="EQN10" s="85">
        <f>'TURMA E'!ESD55</f>
        <v>0</v>
      </c>
      <c r="EQO10" s="85">
        <f>'TURMA E'!ESE55</f>
        <v>0</v>
      </c>
      <c r="EQP10" s="85">
        <f>'TURMA E'!ESF55</f>
        <v>0</v>
      </c>
      <c r="EQQ10" s="85">
        <f>'TURMA E'!ESG55</f>
        <v>0</v>
      </c>
      <c r="EQR10" s="85">
        <f>'TURMA E'!ESH55</f>
        <v>0</v>
      </c>
      <c r="EQS10" s="85">
        <f>'TURMA E'!ESI55</f>
        <v>0</v>
      </c>
      <c r="EQT10" s="85">
        <f>'TURMA E'!ESJ55</f>
        <v>0</v>
      </c>
      <c r="EQU10" s="85">
        <f>'TURMA E'!ESK55</f>
        <v>0</v>
      </c>
      <c r="EQV10" s="85">
        <f>'TURMA E'!ESL55</f>
        <v>0</v>
      </c>
      <c r="EQW10" s="85">
        <f>'TURMA E'!ESM55</f>
        <v>0</v>
      </c>
      <c r="EQX10" s="85">
        <f>'TURMA E'!ESN55</f>
        <v>0</v>
      </c>
      <c r="EQY10" s="85">
        <f>'TURMA E'!ESO55</f>
        <v>0</v>
      </c>
      <c r="EQZ10" s="85">
        <f>'TURMA E'!ESP55</f>
        <v>0</v>
      </c>
      <c r="ERA10" s="85">
        <f>'TURMA E'!ESQ55</f>
        <v>0</v>
      </c>
      <c r="ERB10" s="85">
        <f>'TURMA E'!ESR55</f>
        <v>0</v>
      </c>
      <c r="ERC10" s="85">
        <f>'TURMA E'!ESS55</f>
        <v>0</v>
      </c>
      <c r="ERD10" s="85">
        <f>'TURMA E'!EST55</f>
        <v>0</v>
      </c>
      <c r="ERE10" s="85">
        <f>'TURMA E'!ESU55</f>
        <v>0</v>
      </c>
      <c r="ERF10" s="85">
        <f>'TURMA E'!ESV55</f>
        <v>0</v>
      </c>
      <c r="ERG10" s="85">
        <f>'TURMA E'!ESW55</f>
        <v>0</v>
      </c>
      <c r="ERH10" s="85">
        <f>'TURMA E'!ESX55</f>
        <v>0</v>
      </c>
      <c r="ERI10" s="85">
        <f>'TURMA E'!ESY55</f>
        <v>0</v>
      </c>
      <c r="ERJ10" s="85">
        <f>'TURMA E'!ESZ55</f>
        <v>0</v>
      </c>
      <c r="ERK10" s="85">
        <f>'TURMA E'!ETA55</f>
        <v>0</v>
      </c>
      <c r="ERL10" s="85">
        <f>'TURMA E'!ETB55</f>
        <v>0</v>
      </c>
      <c r="ERM10" s="85">
        <f>'TURMA E'!ETC55</f>
        <v>0</v>
      </c>
      <c r="ERN10" s="85">
        <f>'TURMA E'!ETD55</f>
        <v>0</v>
      </c>
      <c r="ERO10" s="85">
        <f>'TURMA E'!ETE55</f>
        <v>0</v>
      </c>
      <c r="ERP10" s="85">
        <f>'TURMA E'!ETF55</f>
        <v>0</v>
      </c>
      <c r="ERQ10" s="85">
        <f>'TURMA E'!ETG55</f>
        <v>0</v>
      </c>
      <c r="ERR10" s="85">
        <f>'TURMA E'!ETH55</f>
        <v>0</v>
      </c>
      <c r="ERS10" s="85">
        <f>'TURMA E'!ETI55</f>
        <v>0</v>
      </c>
      <c r="ERT10" s="85">
        <f>'TURMA E'!ETJ55</f>
        <v>0</v>
      </c>
      <c r="ERU10" s="85">
        <f>'TURMA E'!ETK55</f>
        <v>0</v>
      </c>
      <c r="ERV10" s="85">
        <f>'TURMA E'!ETL55</f>
        <v>0</v>
      </c>
      <c r="ERW10" s="85">
        <f>'TURMA E'!ETM55</f>
        <v>0</v>
      </c>
      <c r="ERX10" s="85">
        <f>'TURMA E'!ETN55</f>
        <v>0</v>
      </c>
      <c r="ERY10" s="85">
        <f>'TURMA E'!ETO55</f>
        <v>0</v>
      </c>
      <c r="ERZ10" s="85">
        <f>'TURMA E'!ETP55</f>
        <v>0</v>
      </c>
      <c r="ESA10" s="85">
        <f>'TURMA E'!ETQ55</f>
        <v>0</v>
      </c>
      <c r="ESB10" s="85">
        <f>'TURMA E'!ETR55</f>
        <v>0</v>
      </c>
      <c r="ESC10" s="85">
        <f>'TURMA E'!ETS55</f>
        <v>0</v>
      </c>
      <c r="ESD10" s="85">
        <f>'TURMA E'!ETT55</f>
        <v>0</v>
      </c>
      <c r="ESE10" s="85">
        <f>'TURMA E'!ETU55</f>
        <v>0</v>
      </c>
      <c r="ESF10" s="85">
        <f>'TURMA E'!ETV55</f>
        <v>0</v>
      </c>
      <c r="ESG10" s="85">
        <f>'TURMA E'!ETW55</f>
        <v>0</v>
      </c>
      <c r="ESH10" s="85">
        <f>'TURMA E'!ETX55</f>
        <v>0</v>
      </c>
      <c r="ESI10" s="85">
        <f>'TURMA E'!ETY55</f>
        <v>0</v>
      </c>
      <c r="ESJ10" s="85">
        <f>'TURMA E'!ETZ55</f>
        <v>0</v>
      </c>
      <c r="ESK10" s="85">
        <f>'TURMA E'!EUA55</f>
        <v>0</v>
      </c>
      <c r="ESL10" s="85">
        <f>'TURMA E'!EUB55</f>
        <v>0</v>
      </c>
      <c r="ESM10" s="85">
        <f>'TURMA E'!EUC55</f>
        <v>0</v>
      </c>
      <c r="ESN10" s="85">
        <f>'TURMA E'!EUD55</f>
        <v>0</v>
      </c>
      <c r="ESO10" s="85">
        <f>'TURMA E'!EUE55</f>
        <v>0</v>
      </c>
      <c r="ESP10" s="85">
        <f>'TURMA E'!EUF55</f>
        <v>0</v>
      </c>
      <c r="ESQ10" s="85">
        <f>'TURMA E'!EUG55</f>
        <v>0</v>
      </c>
      <c r="ESR10" s="85">
        <f>'TURMA E'!EUH55</f>
        <v>0</v>
      </c>
      <c r="ESS10" s="85">
        <f>'TURMA E'!EUI55</f>
        <v>0</v>
      </c>
      <c r="EST10" s="85">
        <f>'TURMA E'!EUJ55</f>
        <v>0</v>
      </c>
      <c r="ESU10" s="85">
        <f>'TURMA E'!EUK55</f>
        <v>0</v>
      </c>
      <c r="ESV10" s="85">
        <f>'TURMA E'!EUL55</f>
        <v>0</v>
      </c>
      <c r="ESW10" s="85">
        <f>'TURMA E'!EUM55</f>
        <v>0</v>
      </c>
      <c r="ESX10" s="85">
        <f>'TURMA E'!EUN55</f>
        <v>0</v>
      </c>
      <c r="ESY10" s="85">
        <f>'TURMA E'!EUO55</f>
        <v>0</v>
      </c>
      <c r="ESZ10" s="85">
        <f>'TURMA E'!EUP55</f>
        <v>0</v>
      </c>
      <c r="ETA10" s="85">
        <f>'TURMA E'!EUQ55</f>
        <v>0</v>
      </c>
      <c r="ETB10" s="85">
        <f>'TURMA E'!EUR55</f>
        <v>0</v>
      </c>
      <c r="ETC10" s="85">
        <f>'TURMA E'!EUS55</f>
        <v>0</v>
      </c>
      <c r="ETD10" s="85">
        <f>'TURMA E'!EUT55</f>
        <v>0</v>
      </c>
      <c r="ETE10" s="85">
        <f>'TURMA E'!EUU55</f>
        <v>0</v>
      </c>
      <c r="ETF10" s="85">
        <f>'TURMA E'!EUV55</f>
        <v>0</v>
      </c>
      <c r="ETG10" s="85">
        <f>'TURMA E'!EUW55</f>
        <v>0</v>
      </c>
      <c r="ETH10" s="85">
        <f>'TURMA E'!EUX55</f>
        <v>0</v>
      </c>
      <c r="ETI10" s="85">
        <f>'TURMA E'!EUY55</f>
        <v>0</v>
      </c>
      <c r="ETJ10" s="85">
        <f>'TURMA E'!EUZ55</f>
        <v>0</v>
      </c>
      <c r="ETK10" s="85">
        <f>'TURMA E'!EVA55</f>
        <v>0</v>
      </c>
      <c r="ETL10" s="85">
        <f>'TURMA E'!EVB55</f>
        <v>0</v>
      </c>
      <c r="ETM10" s="85">
        <f>'TURMA E'!EVC55</f>
        <v>0</v>
      </c>
      <c r="ETN10" s="85">
        <f>'TURMA E'!EVD55</f>
        <v>0</v>
      </c>
      <c r="ETO10" s="85">
        <f>'TURMA E'!EVE55</f>
        <v>0</v>
      </c>
      <c r="ETP10" s="85">
        <f>'TURMA E'!EVF55</f>
        <v>0</v>
      </c>
      <c r="ETQ10" s="85">
        <f>'TURMA E'!EVG55</f>
        <v>0</v>
      </c>
      <c r="ETR10" s="85">
        <f>'TURMA E'!EVH55</f>
        <v>0</v>
      </c>
      <c r="ETS10" s="85">
        <f>'TURMA E'!EVI55</f>
        <v>0</v>
      </c>
      <c r="ETT10" s="85">
        <f>'TURMA E'!EVJ55</f>
        <v>0</v>
      </c>
      <c r="ETU10" s="85">
        <f>'TURMA E'!EVK55</f>
        <v>0</v>
      </c>
      <c r="ETV10" s="85">
        <f>'TURMA E'!EVL55</f>
        <v>0</v>
      </c>
      <c r="ETW10" s="85">
        <f>'TURMA E'!EVM55</f>
        <v>0</v>
      </c>
      <c r="ETX10" s="85">
        <f>'TURMA E'!EVN55</f>
        <v>0</v>
      </c>
      <c r="ETY10" s="85">
        <f>'TURMA E'!EVO55</f>
        <v>0</v>
      </c>
      <c r="ETZ10" s="85">
        <f>'TURMA E'!EVP55</f>
        <v>0</v>
      </c>
      <c r="EUA10" s="85">
        <f>'TURMA E'!EVQ55</f>
        <v>0</v>
      </c>
      <c r="EUB10" s="85">
        <f>'TURMA E'!EVR55</f>
        <v>0</v>
      </c>
      <c r="EUC10" s="85">
        <f>'TURMA E'!EVS55</f>
        <v>0</v>
      </c>
      <c r="EUD10" s="85">
        <f>'TURMA E'!EVT55</f>
        <v>0</v>
      </c>
      <c r="EUE10" s="85">
        <f>'TURMA E'!EVU55</f>
        <v>0</v>
      </c>
      <c r="EUF10" s="85">
        <f>'TURMA E'!EVV55</f>
        <v>0</v>
      </c>
      <c r="EUG10" s="85">
        <f>'TURMA E'!EVW55</f>
        <v>0</v>
      </c>
      <c r="EUH10" s="85">
        <f>'TURMA E'!EVX55</f>
        <v>0</v>
      </c>
      <c r="EUI10" s="85">
        <f>'TURMA E'!EVY55</f>
        <v>0</v>
      </c>
      <c r="EUJ10" s="85">
        <f>'TURMA E'!EVZ55</f>
        <v>0</v>
      </c>
      <c r="EUK10" s="85">
        <f>'TURMA E'!EWA55</f>
        <v>0</v>
      </c>
      <c r="EUL10" s="85">
        <f>'TURMA E'!EWB55</f>
        <v>0</v>
      </c>
      <c r="EUM10" s="85">
        <f>'TURMA E'!EWC55</f>
        <v>0</v>
      </c>
      <c r="EUN10" s="85">
        <f>'TURMA E'!EWD55</f>
        <v>0</v>
      </c>
      <c r="EUO10" s="85">
        <f>'TURMA E'!EWE55</f>
        <v>0</v>
      </c>
      <c r="EUP10" s="85">
        <f>'TURMA E'!EWF55</f>
        <v>0</v>
      </c>
      <c r="EUQ10" s="85">
        <f>'TURMA E'!EWG55</f>
        <v>0</v>
      </c>
      <c r="EUR10" s="85">
        <f>'TURMA E'!EWH55</f>
        <v>0</v>
      </c>
      <c r="EUS10" s="85">
        <f>'TURMA E'!EWI55</f>
        <v>0</v>
      </c>
      <c r="EUT10" s="85">
        <f>'TURMA E'!EWJ55</f>
        <v>0</v>
      </c>
      <c r="EUU10" s="85">
        <f>'TURMA E'!EWK55</f>
        <v>0</v>
      </c>
      <c r="EUV10" s="85">
        <f>'TURMA E'!EWL55</f>
        <v>0</v>
      </c>
      <c r="EUW10" s="85">
        <f>'TURMA E'!EWM55</f>
        <v>0</v>
      </c>
      <c r="EUX10" s="85">
        <f>'TURMA E'!EWN55</f>
        <v>0</v>
      </c>
      <c r="EUY10" s="85">
        <f>'TURMA E'!EWO55</f>
        <v>0</v>
      </c>
      <c r="EUZ10" s="85">
        <f>'TURMA E'!EWP55</f>
        <v>0</v>
      </c>
      <c r="EVA10" s="85">
        <f>'TURMA E'!EWQ55</f>
        <v>0</v>
      </c>
      <c r="EVB10" s="85">
        <f>'TURMA E'!EWR55</f>
        <v>0</v>
      </c>
      <c r="EVC10" s="85">
        <f>'TURMA E'!EWS55</f>
        <v>0</v>
      </c>
      <c r="EVD10" s="85">
        <f>'TURMA E'!EWT55</f>
        <v>0</v>
      </c>
      <c r="EVE10" s="85">
        <f>'TURMA E'!EWU55</f>
        <v>0</v>
      </c>
      <c r="EVF10" s="85">
        <f>'TURMA E'!EWV55</f>
        <v>0</v>
      </c>
      <c r="EVG10" s="85">
        <f>'TURMA E'!EWW55</f>
        <v>0</v>
      </c>
      <c r="EVH10" s="85">
        <f>'TURMA E'!EWX55</f>
        <v>0</v>
      </c>
      <c r="EVI10" s="85">
        <f>'TURMA E'!EWY55</f>
        <v>0</v>
      </c>
      <c r="EVJ10" s="85">
        <f>'TURMA E'!EWZ55</f>
        <v>0</v>
      </c>
      <c r="EVK10" s="85">
        <f>'TURMA E'!EXA55</f>
        <v>0</v>
      </c>
      <c r="EVL10" s="85">
        <f>'TURMA E'!EXB55</f>
        <v>0</v>
      </c>
      <c r="EVM10" s="85">
        <f>'TURMA E'!EXC55</f>
        <v>0</v>
      </c>
      <c r="EVN10" s="85">
        <f>'TURMA E'!EXD55</f>
        <v>0</v>
      </c>
      <c r="EVO10" s="85">
        <f>'TURMA E'!EXE55</f>
        <v>0</v>
      </c>
      <c r="EVP10" s="85">
        <f>'TURMA E'!EXF55</f>
        <v>0</v>
      </c>
      <c r="EVQ10" s="85">
        <f>'TURMA E'!EXG55</f>
        <v>0</v>
      </c>
      <c r="EVR10" s="85">
        <f>'TURMA E'!EXH55</f>
        <v>0</v>
      </c>
      <c r="EVS10" s="85">
        <f>'TURMA E'!EXI55</f>
        <v>0</v>
      </c>
      <c r="EVT10" s="85">
        <f>'TURMA E'!EXJ55</f>
        <v>0</v>
      </c>
      <c r="EVU10" s="85">
        <f>'TURMA E'!EXK55</f>
        <v>0</v>
      </c>
      <c r="EVV10" s="85">
        <f>'TURMA E'!EXL55</f>
        <v>0</v>
      </c>
      <c r="EVW10" s="85">
        <f>'TURMA E'!EXM55</f>
        <v>0</v>
      </c>
      <c r="EVX10" s="85">
        <f>'TURMA E'!EXN55</f>
        <v>0</v>
      </c>
      <c r="EVY10" s="85">
        <f>'TURMA E'!EXO55</f>
        <v>0</v>
      </c>
      <c r="EVZ10" s="85">
        <f>'TURMA E'!EXP55</f>
        <v>0</v>
      </c>
      <c r="EWA10" s="85">
        <f>'TURMA E'!EXQ55</f>
        <v>0</v>
      </c>
      <c r="EWB10" s="85">
        <f>'TURMA E'!EXR55</f>
        <v>0</v>
      </c>
      <c r="EWC10" s="85">
        <f>'TURMA E'!EXS55</f>
        <v>0</v>
      </c>
      <c r="EWD10" s="85">
        <f>'TURMA E'!EXT55</f>
        <v>0</v>
      </c>
      <c r="EWE10" s="85">
        <f>'TURMA E'!EXU55</f>
        <v>0</v>
      </c>
      <c r="EWF10" s="85">
        <f>'TURMA E'!EXV55</f>
        <v>0</v>
      </c>
      <c r="EWG10" s="85">
        <f>'TURMA E'!EXW55</f>
        <v>0</v>
      </c>
      <c r="EWH10" s="85">
        <f>'TURMA E'!EXX55</f>
        <v>0</v>
      </c>
      <c r="EWI10" s="85">
        <f>'TURMA E'!EXY55</f>
        <v>0</v>
      </c>
      <c r="EWJ10" s="85">
        <f>'TURMA E'!EXZ55</f>
        <v>0</v>
      </c>
      <c r="EWK10" s="85">
        <f>'TURMA E'!EYA55</f>
        <v>0</v>
      </c>
      <c r="EWL10" s="85">
        <f>'TURMA E'!EYB55</f>
        <v>0</v>
      </c>
      <c r="EWM10" s="85">
        <f>'TURMA E'!EYC55</f>
        <v>0</v>
      </c>
      <c r="EWN10" s="85">
        <f>'TURMA E'!EYD55</f>
        <v>0</v>
      </c>
      <c r="EWO10" s="85">
        <f>'TURMA E'!EYE55</f>
        <v>0</v>
      </c>
      <c r="EWP10" s="85">
        <f>'TURMA E'!EYF55</f>
        <v>0</v>
      </c>
      <c r="EWQ10" s="85">
        <f>'TURMA E'!EYG55</f>
        <v>0</v>
      </c>
      <c r="EWR10" s="85">
        <f>'TURMA E'!EYH55</f>
        <v>0</v>
      </c>
      <c r="EWS10" s="85">
        <f>'TURMA E'!EYI55</f>
        <v>0</v>
      </c>
      <c r="EWT10" s="85">
        <f>'TURMA E'!EYJ55</f>
        <v>0</v>
      </c>
      <c r="EWU10" s="85">
        <f>'TURMA E'!EYK55</f>
        <v>0</v>
      </c>
      <c r="EWV10" s="85">
        <f>'TURMA E'!EYL55</f>
        <v>0</v>
      </c>
      <c r="EWW10" s="85">
        <f>'TURMA E'!EYM55</f>
        <v>0</v>
      </c>
      <c r="EWX10" s="85">
        <f>'TURMA E'!EYN55</f>
        <v>0</v>
      </c>
      <c r="EWY10" s="85">
        <f>'TURMA E'!EYO55</f>
        <v>0</v>
      </c>
      <c r="EWZ10" s="85">
        <f>'TURMA E'!EYP55</f>
        <v>0</v>
      </c>
      <c r="EXA10" s="85">
        <f>'TURMA E'!EYQ55</f>
        <v>0</v>
      </c>
      <c r="EXB10" s="85">
        <f>'TURMA E'!EYR55</f>
        <v>0</v>
      </c>
      <c r="EXC10" s="85">
        <f>'TURMA E'!EYS55</f>
        <v>0</v>
      </c>
      <c r="EXD10" s="85">
        <f>'TURMA E'!EYT55</f>
        <v>0</v>
      </c>
      <c r="EXE10" s="85">
        <f>'TURMA E'!EYU55</f>
        <v>0</v>
      </c>
      <c r="EXF10" s="85">
        <f>'TURMA E'!EYV55</f>
        <v>0</v>
      </c>
      <c r="EXG10" s="85">
        <f>'TURMA E'!EYW55</f>
        <v>0</v>
      </c>
      <c r="EXH10" s="85">
        <f>'TURMA E'!EYX55</f>
        <v>0</v>
      </c>
      <c r="EXI10" s="85">
        <f>'TURMA E'!EYY55</f>
        <v>0</v>
      </c>
      <c r="EXJ10" s="85">
        <f>'TURMA E'!EYZ55</f>
        <v>0</v>
      </c>
      <c r="EXK10" s="85">
        <f>'TURMA E'!EZA55</f>
        <v>0</v>
      </c>
      <c r="EXL10" s="85">
        <f>'TURMA E'!EZB55</f>
        <v>0</v>
      </c>
      <c r="EXM10" s="85">
        <f>'TURMA E'!EZC55</f>
        <v>0</v>
      </c>
      <c r="EXN10" s="85">
        <f>'TURMA E'!EZD55</f>
        <v>0</v>
      </c>
      <c r="EXO10" s="85">
        <f>'TURMA E'!EZE55</f>
        <v>0</v>
      </c>
      <c r="EXP10" s="85">
        <f>'TURMA E'!EZF55</f>
        <v>0</v>
      </c>
      <c r="EXQ10" s="85">
        <f>'TURMA E'!EZG55</f>
        <v>0</v>
      </c>
      <c r="EXR10" s="85">
        <f>'TURMA E'!EZH55</f>
        <v>0</v>
      </c>
      <c r="EXS10" s="85">
        <f>'TURMA E'!EZI55</f>
        <v>0</v>
      </c>
      <c r="EXT10" s="85">
        <f>'TURMA E'!EZJ55</f>
        <v>0</v>
      </c>
      <c r="EXU10" s="85">
        <f>'TURMA E'!EZK55</f>
        <v>0</v>
      </c>
      <c r="EXV10" s="85">
        <f>'TURMA E'!EZL55</f>
        <v>0</v>
      </c>
      <c r="EXW10" s="85">
        <f>'TURMA E'!EZM55</f>
        <v>0</v>
      </c>
      <c r="EXX10" s="85">
        <f>'TURMA E'!EZN55</f>
        <v>0</v>
      </c>
      <c r="EXY10" s="85">
        <f>'TURMA E'!EZO55</f>
        <v>0</v>
      </c>
      <c r="EXZ10" s="85">
        <f>'TURMA E'!EZP55</f>
        <v>0</v>
      </c>
      <c r="EYA10" s="85">
        <f>'TURMA E'!EZQ55</f>
        <v>0</v>
      </c>
      <c r="EYB10" s="85">
        <f>'TURMA E'!EZR55</f>
        <v>0</v>
      </c>
      <c r="EYC10" s="85">
        <f>'TURMA E'!EZS55</f>
        <v>0</v>
      </c>
      <c r="EYD10" s="85">
        <f>'TURMA E'!EZT55</f>
        <v>0</v>
      </c>
      <c r="EYE10" s="85">
        <f>'TURMA E'!EZU55</f>
        <v>0</v>
      </c>
      <c r="EYF10" s="85">
        <f>'TURMA E'!EZV55</f>
        <v>0</v>
      </c>
      <c r="EYG10" s="85">
        <f>'TURMA E'!EZW55</f>
        <v>0</v>
      </c>
      <c r="EYH10" s="85">
        <f>'TURMA E'!EZX55</f>
        <v>0</v>
      </c>
      <c r="EYI10" s="85">
        <f>'TURMA E'!EZY55</f>
        <v>0</v>
      </c>
      <c r="EYJ10" s="85">
        <f>'TURMA E'!EZZ55</f>
        <v>0</v>
      </c>
      <c r="EYK10" s="85">
        <f>'TURMA E'!FAA55</f>
        <v>0</v>
      </c>
      <c r="EYL10" s="85">
        <f>'TURMA E'!FAB55</f>
        <v>0</v>
      </c>
      <c r="EYM10" s="85">
        <f>'TURMA E'!FAC55</f>
        <v>0</v>
      </c>
      <c r="EYN10" s="85">
        <f>'TURMA E'!FAD55</f>
        <v>0</v>
      </c>
      <c r="EYO10" s="85">
        <f>'TURMA E'!FAE55</f>
        <v>0</v>
      </c>
      <c r="EYP10" s="85">
        <f>'TURMA E'!FAF55</f>
        <v>0</v>
      </c>
      <c r="EYQ10" s="85">
        <f>'TURMA E'!FAG55</f>
        <v>0</v>
      </c>
      <c r="EYR10" s="85">
        <f>'TURMA E'!FAH55</f>
        <v>0</v>
      </c>
      <c r="EYS10" s="85">
        <f>'TURMA E'!FAI55</f>
        <v>0</v>
      </c>
      <c r="EYT10" s="85">
        <f>'TURMA E'!FAJ55</f>
        <v>0</v>
      </c>
      <c r="EYU10" s="85">
        <f>'TURMA E'!FAK55</f>
        <v>0</v>
      </c>
      <c r="EYV10" s="85">
        <f>'TURMA E'!FAL55</f>
        <v>0</v>
      </c>
      <c r="EYW10" s="85">
        <f>'TURMA E'!FAM55</f>
        <v>0</v>
      </c>
      <c r="EYX10" s="85">
        <f>'TURMA E'!FAN55</f>
        <v>0</v>
      </c>
      <c r="EYY10" s="85">
        <f>'TURMA E'!FAO55</f>
        <v>0</v>
      </c>
      <c r="EYZ10" s="85">
        <f>'TURMA E'!FAP55</f>
        <v>0</v>
      </c>
      <c r="EZA10" s="85">
        <f>'TURMA E'!FAQ55</f>
        <v>0</v>
      </c>
      <c r="EZB10" s="85">
        <f>'TURMA E'!FAR55</f>
        <v>0</v>
      </c>
      <c r="EZC10" s="85">
        <f>'TURMA E'!FAS55</f>
        <v>0</v>
      </c>
      <c r="EZD10" s="85">
        <f>'TURMA E'!FAT55</f>
        <v>0</v>
      </c>
      <c r="EZE10" s="85">
        <f>'TURMA E'!FAU55</f>
        <v>0</v>
      </c>
      <c r="EZF10" s="85">
        <f>'TURMA E'!FAV55</f>
        <v>0</v>
      </c>
      <c r="EZG10" s="85">
        <f>'TURMA E'!FAW55</f>
        <v>0</v>
      </c>
      <c r="EZH10" s="85">
        <f>'TURMA E'!FAX55</f>
        <v>0</v>
      </c>
      <c r="EZI10" s="85">
        <f>'TURMA E'!FAY55</f>
        <v>0</v>
      </c>
      <c r="EZJ10" s="85">
        <f>'TURMA E'!FAZ55</f>
        <v>0</v>
      </c>
      <c r="EZK10" s="85">
        <f>'TURMA E'!FBA55</f>
        <v>0</v>
      </c>
      <c r="EZL10" s="85">
        <f>'TURMA E'!FBB55</f>
        <v>0</v>
      </c>
      <c r="EZM10" s="85">
        <f>'TURMA E'!FBC55</f>
        <v>0</v>
      </c>
      <c r="EZN10" s="85">
        <f>'TURMA E'!FBD55</f>
        <v>0</v>
      </c>
      <c r="EZO10" s="85">
        <f>'TURMA E'!FBE55</f>
        <v>0</v>
      </c>
      <c r="EZP10" s="85">
        <f>'TURMA E'!FBF55</f>
        <v>0</v>
      </c>
      <c r="EZQ10" s="85">
        <f>'TURMA E'!FBG55</f>
        <v>0</v>
      </c>
      <c r="EZR10" s="85">
        <f>'TURMA E'!FBH55</f>
        <v>0</v>
      </c>
      <c r="EZS10" s="85">
        <f>'TURMA E'!FBI55</f>
        <v>0</v>
      </c>
      <c r="EZT10" s="85">
        <f>'TURMA E'!FBJ55</f>
        <v>0</v>
      </c>
      <c r="EZU10" s="85">
        <f>'TURMA E'!FBK55</f>
        <v>0</v>
      </c>
      <c r="EZV10" s="85">
        <f>'TURMA E'!FBL55</f>
        <v>0</v>
      </c>
      <c r="EZW10" s="85">
        <f>'TURMA E'!FBM55</f>
        <v>0</v>
      </c>
      <c r="EZX10" s="85">
        <f>'TURMA E'!FBN55</f>
        <v>0</v>
      </c>
      <c r="EZY10" s="85">
        <f>'TURMA E'!FBO55</f>
        <v>0</v>
      </c>
      <c r="EZZ10" s="85">
        <f>'TURMA E'!FBP55</f>
        <v>0</v>
      </c>
      <c r="FAA10" s="85">
        <f>'TURMA E'!FBQ55</f>
        <v>0</v>
      </c>
      <c r="FAB10" s="85">
        <f>'TURMA E'!FBR55</f>
        <v>0</v>
      </c>
      <c r="FAC10" s="85">
        <f>'TURMA E'!FBS55</f>
        <v>0</v>
      </c>
      <c r="FAD10" s="85">
        <f>'TURMA E'!FBT55</f>
        <v>0</v>
      </c>
      <c r="FAE10" s="85">
        <f>'TURMA E'!FBU55</f>
        <v>0</v>
      </c>
      <c r="FAF10" s="85">
        <f>'TURMA E'!FBV55</f>
        <v>0</v>
      </c>
      <c r="FAG10" s="85">
        <f>'TURMA E'!FBW55</f>
        <v>0</v>
      </c>
      <c r="FAH10" s="85">
        <f>'TURMA E'!FBX55</f>
        <v>0</v>
      </c>
      <c r="FAI10" s="85">
        <f>'TURMA E'!FBY55</f>
        <v>0</v>
      </c>
      <c r="FAJ10" s="85">
        <f>'TURMA E'!FBZ55</f>
        <v>0</v>
      </c>
      <c r="FAK10" s="85">
        <f>'TURMA E'!FCA55</f>
        <v>0</v>
      </c>
      <c r="FAL10" s="85">
        <f>'TURMA E'!FCB55</f>
        <v>0</v>
      </c>
      <c r="FAM10" s="85">
        <f>'TURMA E'!FCC55</f>
        <v>0</v>
      </c>
      <c r="FAN10" s="85">
        <f>'TURMA E'!FCD55</f>
        <v>0</v>
      </c>
      <c r="FAO10" s="85">
        <f>'TURMA E'!FCE55</f>
        <v>0</v>
      </c>
      <c r="FAP10" s="85">
        <f>'TURMA E'!FCF55</f>
        <v>0</v>
      </c>
      <c r="FAQ10" s="85">
        <f>'TURMA E'!FCG55</f>
        <v>0</v>
      </c>
      <c r="FAR10" s="85">
        <f>'TURMA E'!FCH55</f>
        <v>0</v>
      </c>
      <c r="FAS10" s="85">
        <f>'TURMA E'!FCI55</f>
        <v>0</v>
      </c>
      <c r="FAT10" s="85">
        <f>'TURMA E'!FCJ55</f>
        <v>0</v>
      </c>
      <c r="FAU10" s="85">
        <f>'TURMA E'!FCK55</f>
        <v>0</v>
      </c>
      <c r="FAV10" s="85">
        <f>'TURMA E'!FCL55</f>
        <v>0</v>
      </c>
      <c r="FAW10" s="85">
        <f>'TURMA E'!FCM55</f>
        <v>0</v>
      </c>
      <c r="FAX10" s="85">
        <f>'TURMA E'!FCN55</f>
        <v>0</v>
      </c>
      <c r="FAY10" s="85">
        <f>'TURMA E'!FCO55</f>
        <v>0</v>
      </c>
      <c r="FAZ10" s="85">
        <f>'TURMA E'!FCP55</f>
        <v>0</v>
      </c>
      <c r="FBA10" s="85">
        <f>'TURMA E'!FCQ55</f>
        <v>0</v>
      </c>
      <c r="FBB10" s="85">
        <f>'TURMA E'!FCR55</f>
        <v>0</v>
      </c>
      <c r="FBC10" s="85">
        <f>'TURMA E'!FCS55</f>
        <v>0</v>
      </c>
      <c r="FBD10" s="85">
        <f>'TURMA E'!FCT55</f>
        <v>0</v>
      </c>
      <c r="FBE10" s="85">
        <f>'TURMA E'!FCU55</f>
        <v>0</v>
      </c>
      <c r="FBF10" s="85">
        <f>'TURMA E'!FCV55</f>
        <v>0</v>
      </c>
      <c r="FBG10" s="85">
        <f>'TURMA E'!FCW55</f>
        <v>0</v>
      </c>
      <c r="FBH10" s="85">
        <f>'TURMA E'!FCX55</f>
        <v>0</v>
      </c>
      <c r="FBI10" s="85">
        <f>'TURMA E'!FCY55</f>
        <v>0</v>
      </c>
      <c r="FBJ10" s="85">
        <f>'TURMA E'!FCZ55</f>
        <v>0</v>
      </c>
      <c r="FBK10" s="85">
        <f>'TURMA E'!FDA55</f>
        <v>0</v>
      </c>
      <c r="FBL10" s="85">
        <f>'TURMA E'!FDB55</f>
        <v>0</v>
      </c>
      <c r="FBM10" s="85">
        <f>'TURMA E'!FDC55</f>
        <v>0</v>
      </c>
      <c r="FBN10" s="85">
        <f>'TURMA E'!FDD55</f>
        <v>0</v>
      </c>
      <c r="FBO10" s="85">
        <f>'TURMA E'!FDE55</f>
        <v>0</v>
      </c>
      <c r="FBP10" s="85">
        <f>'TURMA E'!FDF55</f>
        <v>0</v>
      </c>
      <c r="FBQ10" s="85">
        <f>'TURMA E'!FDG55</f>
        <v>0</v>
      </c>
      <c r="FBR10" s="85">
        <f>'TURMA E'!FDH55</f>
        <v>0</v>
      </c>
      <c r="FBS10" s="85">
        <f>'TURMA E'!FDI55</f>
        <v>0</v>
      </c>
      <c r="FBT10" s="85">
        <f>'TURMA E'!FDJ55</f>
        <v>0</v>
      </c>
      <c r="FBU10" s="85">
        <f>'TURMA E'!FDK55</f>
        <v>0</v>
      </c>
      <c r="FBV10" s="85">
        <f>'TURMA E'!FDL55</f>
        <v>0</v>
      </c>
      <c r="FBW10" s="85">
        <f>'TURMA E'!FDM55</f>
        <v>0</v>
      </c>
      <c r="FBX10" s="85">
        <f>'TURMA E'!FDN55</f>
        <v>0</v>
      </c>
      <c r="FBY10" s="85">
        <f>'TURMA E'!FDO55</f>
        <v>0</v>
      </c>
      <c r="FBZ10" s="85">
        <f>'TURMA E'!FDP55</f>
        <v>0</v>
      </c>
      <c r="FCA10" s="85">
        <f>'TURMA E'!FDQ55</f>
        <v>0</v>
      </c>
      <c r="FCB10" s="85">
        <f>'TURMA E'!FDR55</f>
        <v>0</v>
      </c>
      <c r="FCC10" s="85">
        <f>'TURMA E'!FDS55</f>
        <v>0</v>
      </c>
      <c r="FCD10" s="85">
        <f>'TURMA E'!FDT55</f>
        <v>0</v>
      </c>
      <c r="FCE10" s="85">
        <f>'TURMA E'!FDU55</f>
        <v>0</v>
      </c>
      <c r="FCF10" s="85">
        <f>'TURMA E'!FDV55</f>
        <v>0</v>
      </c>
      <c r="FCG10" s="85">
        <f>'TURMA E'!FDW55</f>
        <v>0</v>
      </c>
      <c r="FCH10" s="85">
        <f>'TURMA E'!FDX55</f>
        <v>0</v>
      </c>
      <c r="FCI10" s="85">
        <f>'TURMA E'!FDY55</f>
        <v>0</v>
      </c>
      <c r="FCJ10" s="85">
        <f>'TURMA E'!FDZ55</f>
        <v>0</v>
      </c>
      <c r="FCK10" s="85">
        <f>'TURMA E'!FEA55</f>
        <v>0</v>
      </c>
      <c r="FCL10" s="85">
        <f>'TURMA E'!FEB55</f>
        <v>0</v>
      </c>
      <c r="FCM10" s="85">
        <f>'TURMA E'!FEC55</f>
        <v>0</v>
      </c>
      <c r="FCN10" s="85">
        <f>'TURMA E'!FED55</f>
        <v>0</v>
      </c>
      <c r="FCO10" s="85">
        <f>'TURMA E'!FEE55</f>
        <v>0</v>
      </c>
      <c r="FCP10" s="85">
        <f>'TURMA E'!FEF55</f>
        <v>0</v>
      </c>
      <c r="FCQ10" s="85">
        <f>'TURMA E'!FEG55</f>
        <v>0</v>
      </c>
      <c r="FCR10" s="85">
        <f>'TURMA E'!FEH55</f>
        <v>0</v>
      </c>
      <c r="FCS10" s="85">
        <f>'TURMA E'!FEI55</f>
        <v>0</v>
      </c>
      <c r="FCT10" s="85">
        <f>'TURMA E'!FEJ55</f>
        <v>0</v>
      </c>
      <c r="FCU10" s="85">
        <f>'TURMA E'!FEK55</f>
        <v>0</v>
      </c>
      <c r="FCV10" s="85">
        <f>'TURMA E'!FEL55</f>
        <v>0</v>
      </c>
      <c r="FCW10" s="85">
        <f>'TURMA E'!FEM55</f>
        <v>0</v>
      </c>
      <c r="FCX10" s="85">
        <f>'TURMA E'!FEN55</f>
        <v>0</v>
      </c>
      <c r="FCY10" s="85">
        <f>'TURMA E'!FEO55</f>
        <v>0</v>
      </c>
      <c r="FCZ10" s="85">
        <f>'TURMA E'!FEP55</f>
        <v>0</v>
      </c>
      <c r="FDA10" s="85">
        <f>'TURMA E'!FEQ55</f>
        <v>0</v>
      </c>
      <c r="FDB10" s="85">
        <f>'TURMA E'!FER55</f>
        <v>0</v>
      </c>
      <c r="FDC10" s="85">
        <f>'TURMA E'!FES55</f>
        <v>0</v>
      </c>
      <c r="FDD10" s="85">
        <f>'TURMA E'!FET55</f>
        <v>0</v>
      </c>
      <c r="FDE10" s="85">
        <f>'TURMA E'!FEU55</f>
        <v>0</v>
      </c>
      <c r="FDF10" s="85">
        <f>'TURMA E'!FEV55</f>
        <v>0</v>
      </c>
      <c r="FDG10" s="85">
        <f>'TURMA E'!FEW55</f>
        <v>0</v>
      </c>
      <c r="FDH10" s="85">
        <f>'TURMA E'!FEX55</f>
        <v>0</v>
      </c>
      <c r="FDI10" s="85">
        <f>'TURMA E'!FEY55</f>
        <v>0</v>
      </c>
      <c r="FDJ10" s="85">
        <f>'TURMA E'!FEZ55</f>
        <v>0</v>
      </c>
      <c r="FDK10" s="85">
        <f>'TURMA E'!FFA55</f>
        <v>0</v>
      </c>
      <c r="FDL10" s="85">
        <f>'TURMA E'!FFB55</f>
        <v>0</v>
      </c>
      <c r="FDM10" s="85">
        <f>'TURMA E'!FFC55</f>
        <v>0</v>
      </c>
      <c r="FDN10" s="85">
        <f>'TURMA E'!FFD55</f>
        <v>0</v>
      </c>
      <c r="FDO10" s="85">
        <f>'TURMA E'!FFE55</f>
        <v>0</v>
      </c>
      <c r="FDP10" s="85">
        <f>'TURMA E'!FFF55</f>
        <v>0</v>
      </c>
      <c r="FDQ10" s="85">
        <f>'TURMA E'!FFG55</f>
        <v>0</v>
      </c>
      <c r="FDR10" s="85">
        <f>'TURMA E'!FFH55</f>
        <v>0</v>
      </c>
      <c r="FDS10" s="85">
        <f>'TURMA E'!FFI55</f>
        <v>0</v>
      </c>
      <c r="FDT10" s="85">
        <f>'TURMA E'!FFJ55</f>
        <v>0</v>
      </c>
      <c r="FDU10" s="85">
        <f>'TURMA E'!FFK55</f>
        <v>0</v>
      </c>
      <c r="FDV10" s="85">
        <f>'TURMA E'!FFL55</f>
        <v>0</v>
      </c>
      <c r="FDW10" s="85">
        <f>'TURMA E'!FFM55</f>
        <v>0</v>
      </c>
      <c r="FDX10" s="85">
        <f>'TURMA E'!FFN55</f>
        <v>0</v>
      </c>
      <c r="FDY10" s="85">
        <f>'TURMA E'!FFO55</f>
        <v>0</v>
      </c>
      <c r="FDZ10" s="85">
        <f>'TURMA E'!FFP55</f>
        <v>0</v>
      </c>
      <c r="FEA10" s="85">
        <f>'TURMA E'!FFQ55</f>
        <v>0</v>
      </c>
      <c r="FEB10" s="85">
        <f>'TURMA E'!FFR55</f>
        <v>0</v>
      </c>
      <c r="FEC10" s="85">
        <f>'TURMA E'!FFS55</f>
        <v>0</v>
      </c>
      <c r="FED10" s="85">
        <f>'TURMA E'!FFT55</f>
        <v>0</v>
      </c>
      <c r="FEE10" s="85">
        <f>'TURMA E'!FFU55</f>
        <v>0</v>
      </c>
      <c r="FEF10" s="85">
        <f>'TURMA E'!FFV55</f>
        <v>0</v>
      </c>
      <c r="FEG10" s="85">
        <f>'TURMA E'!FFW55</f>
        <v>0</v>
      </c>
      <c r="FEH10" s="85">
        <f>'TURMA E'!FFX55</f>
        <v>0</v>
      </c>
      <c r="FEI10" s="85">
        <f>'TURMA E'!FFY55</f>
        <v>0</v>
      </c>
      <c r="FEJ10" s="85">
        <f>'TURMA E'!FFZ55</f>
        <v>0</v>
      </c>
      <c r="FEK10" s="85">
        <f>'TURMA E'!FGA55</f>
        <v>0</v>
      </c>
      <c r="FEL10" s="85">
        <f>'TURMA E'!FGB55</f>
        <v>0</v>
      </c>
      <c r="FEM10" s="85">
        <f>'TURMA E'!FGC55</f>
        <v>0</v>
      </c>
      <c r="FEN10" s="85">
        <f>'TURMA E'!FGD55</f>
        <v>0</v>
      </c>
      <c r="FEO10" s="85">
        <f>'TURMA E'!FGE55</f>
        <v>0</v>
      </c>
      <c r="FEP10" s="85">
        <f>'TURMA E'!FGF55</f>
        <v>0</v>
      </c>
      <c r="FEQ10" s="85">
        <f>'TURMA E'!FGG55</f>
        <v>0</v>
      </c>
      <c r="FER10" s="85">
        <f>'TURMA E'!FGH55</f>
        <v>0</v>
      </c>
      <c r="FES10" s="85">
        <f>'TURMA E'!FGI55</f>
        <v>0</v>
      </c>
      <c r="FET10" s="85">
        <f>'TURMA E'!FGJ55</f>
        <v>0</v>
      </c>
      <c r="FEU10" s="85">
        <f>'TURMA E'!FGK55</f>
        <v>0</v>
      </c>
      <c r="FEV10" s="85">
        <f>'TURMA E'!FGL55</f>
        <v>0</v>
      </c>
      <c r="FEW10" s="85">
        <f>'TURMA E'!FGM55</f>
        <v>0</v>
      </c>
      <c r="FEX10" s="85">
        <f>'TURMA E'!FGN55</f>
        <v>0</v>
      </c>
      <c r="FEY10" s="85">
        <f>'TURMA E'!FGO55</f>
        <v>0</v>
      </c>
      <c r="FEZ10" s="85">
        <f>'TURMA E'!FGP55</f>
        <v>0</v>
      </c>
      <c r="FFA10" s="85">
        <f>'TURMA E'!FGQ55</f>
        <v>0</v>
      </c>
      <c r="FFB10" s="85">
        <f>'TURMA E'!FGR55</f>
        <v>0</v>
      </c>
      <c r="FFC10" s="85">
        <f>'TURMA E'!FGS55</f>
        <v>0</v>
      </c>
      <c r="FFD10" s="85">
        <f>'TURMA E'!FGT55</f>
        <v>0</v>
      </c>
      <c r="FFE10" s="85">
        <f>'TURMA E'!FGU55</f>
        <v>0</v>
      </c>
      <c r="FFF10" s="85">
        <f>'TURMA E'!FGV55</f>
        <v>0</v>
      </c>
      <c r="FFG10" s="85">
        <f>'TURMA E'!FGW55</f>
        <v>0</v>
      </c>
      <c r="FFH10" s="85">
        <f>'TURMA E'!FGX55</f>
        <v>0</v>
      </c>
      <c r="FFI10" s="85">
        <f>'TURMA E'!FGY55</f>
        <v>0</v>
      </c>
      <c r="FFJ10" s="85">
        <f>'TURMA E'!FGZ55</f>
        <v>0</v>
      </c>
      <c r="FFK10" s="85">
        <f>'TURMA E'!FHA55</f>
        <v>0</v>
      </c>
      <c r="FFL10" s="85">
        <f>'TURMA E'!FHB55</f>
        <v>0</v>
      </c>
      <c r="FFM10" s="85">
        <f>'TURMA E'!FHC55</f>
        <v>0</v>
      </c>
      <c r="FFN10" s="85">
        <f>'TURMA E'!FHD55</f>
        <v>0</v>
      </c>
      <c r="FFO10" s="85">
        <f>'TURMA E'!FHE55</f>
        <v>0</v>
      </c>
      <c r="FFP10" s="85">
        <f>'TURMA E'!FHF55</f>
        <v>0</v>
      </c>
      <c r="FFQ10" s="85">
        <f>'TURMA E'!FHG55</f>
        <v>0</v>
      </c>
      <c r="FFR10" s="85">
        <f>'TURMA E'!FHH55</f>
        <v>0</v>
      </c>
      <c r="FFS10" s="85">
        <f>'TURMA E'!FHI55</f>
        <v>0</v>
      </c>
      <c r="FFT10" s="85">
        <f>'TURMA E'!FHJ55</f>
        <v>0</v>
      </c>
      <c r="FFU10" s="85">
        <f>'TURMA E'!FHK55</f>
        <v>0</v>
      </c>
      <c r="FFV10" s="85">
        <f>'TURMA E'!FHL55</f>
        <v>0</v>
      </c>
      <c r="FFW10" s="85">
        <f>'TURMA E'!FHM55</f>
        <v>0</v>
      </c>
      <c r="FFX10" s="85">
        <f>'TURMA E'!FHN55</f>
        <v>0</v>
      </c>
      <c r="FFY10" s="85">
        <f>'TURMA E'!FHO55</f>
        <v>0</v>
      </c>
      <c r="FFZ10" s="85">
        <f>'TURMA E'!FHP55</f>
        <v>0</v>
      </c>
      <c r="FGA10" s="85">
        <f>'TURMA E'!FHQ55</f>
        <v>0</v>
      </c>
      <c r="FGB10" s="85">
        <f>'TURMA E'!FHR55</f>
        <v>0</v>
      </c>
      <c r="FGC10" s="85">
        <f>'TURMA E'!FHS55</f>
        <v>0</v>
      </c>
      <c r="FGD10" s="85">
        <f>'TURMA E'!FHT55</f>
        <v>0</v>
      </c>
      <c r="FGE10" s="85">
        <f>'TURMA E'!FHU55</f>
        <v>0</v>
      </c>
      <c r="FGF10" s="85">
        <f>'TURMA E'!FHV55</f>
        <v>0</v>
      </c>
      <c r="FGG10" s="85">
        <f>'TURMA E'!FHW55</f>
        <v>0</v>
      </c>
      <c r="FGH10" s="85">
        <f>'TURMA E'!FHX55</f>
        <v>0</v>
      </c>
      <c r="FGI10" s="85">
        <f>'TURMA E'!FHY55</f>
        <v>0</v>
      </c>
      <c r="FGJ10" s="85">
        <f>'TURMA E'!FHZ55</f>
        <v>0</v>
      </c>
      <c r="FGK10" s="85">
        <f>'TURMA E'!FIA55</f>
        <v>0</v>
      </c>
      <c r="FGL10" s="85">
        <f>'TURMA E'!FIB55</f>
        <v>0</v>
      </c>
      <c r="FGM10" s="85">
        <f>'TURMA E'!FIC55</f>
        <v>0</v>
      </c>
      <c r="FGN10" s="85">
        <f>'TURMA E'!FID55</f>
        <v>0</v>
      </c>
      <c r="FGO10" s="85">
        <f>'TURMA E'!FIE55</f>
        <v>0</v>
      </c>
      <c r="FGP10" s="85">
        <f>'TURMA E'!FIF55</f>
        <v>0</v>
      </c>
      <c r="FGQ10" s="85">
        <f>'TURMA E'!FIG55</f>
        <v>0</v>
      </c>
      <c r="FGR10" s="85">
        <f>'TURMA E'!FIH55</f>
        <v>0</v>
      </c>
      <c r="FGS10" s="85">
        <f>'TURMA E'!FII55</f>
        <v>0</v>
      </c>
      <c r="FGT10" s="85">
        <f>'TURMA E'!FIJ55</f>
        <v>0</v>
      </c>
      <c r="FGU10" s="85">
        <f>'TURMA E'!FIK55</f>
        <v>0</v>
      </c>
      <c r="FGV10" s="85">
        <f>'TURMA E'!FIL55</f>
        <v>0</v>
      </c>
      <c r="FGW10" s="85">
        <f>'TURMA E'!FIM55</f>
        <v>0</v>
      </c>
      <c r="FGX10" s="85">
        <f>'TURMA E'!FIN55</f>
        <v>0</v>
      </c>
      <c r="FGY10" s="85">
        <f>'TURMA E'!FIO55</f>
        <v>0</v>
      </c>
      <c r="FGZ10" s="85">
        <f>'TURMA E'!FIP55</f>
        <v>0</v>
      </c>
      <c r="FHA10" s="85">
        <f>'TURMA E'!FIQ55</f>
        <v>0</v>
      </c>
      <c r="FHB10" s="85">
        <f>'TURMA E'!FIR55</f>
        <v>0</v>
      </c>
      <c r="FHC10" s="85">
        <f>'TURMA E'!FIS55</f>
        <v>0</v>
      </c>
      <c r="FHD10" s="85">
        <f>'TURMA E'!FIT55</f>
        <v>0</v>
      </c>
      <c r="FHE10" s="85">
        <f>'TURMA E'!FIU55</f>
        <v>0</v>
      </c>
      <c r="FHF10" s="85">
        <f>'TURMA E'!FIV55</f>
        <v>0</v>
      </c>
      <c r="FHG10" s="85">
        <f>'TURMA E'!FIW55</f>
        <v>0</v>
      </c>
      <c r="FHH10" s="85">
        <f>'TURMA E'!FIX55</f>
        <v>0</v>
      </c>
      <c r="FHI10" s="85">
        <f>'TURMA E'!FIY55</f>
        <v>0</v>
      </c>
      <c r="FHJ10" s="85">
        <f>'TURMA E'!FIZ55</f>
        <v>0</v>
      </c>
      <c r="FHK10" s="85">
        <f>'TURMA E'!FJA55</f>
        <v>0</v>
      </c>
      <c r="FHL10" s="85">
        <f>'TURMA E'!FJB55</f>
        <v>0</v>
      </c>
      <c r="FHM10" s="85">
        <f>'TURMA E'!FJC55</f>
        <v>0</v>
      </c>
      <c r="FHN10" s="85">
        <f>'TURMA E'!FJD55</f>
        <v>0</v>
      </c>
      <c r="FHO10" s="85">
        <f>'TURMA E'!FJE55</f>
        <v>0</v>
      </c>
      <c r="FHP10" s="85">
        <f>'TURMA E'!FJF55</f>
        <v>0</v>
      </c>
      <c r="FHQ10" s="85">
        <f>'TURMA E'!FJG55</f>
        <v>0</v>
      </c>
      <c r="FHR10" s="85">
        <f>'TURMA E'!FJH55</f>
        <v>0</v>
      </c>
      <c r="FHS10" s="85">
        <f>'TURMA E'!FJI55</f>
        <v>0</v>
      </c>
      <c r="FHT10" s="85">
        <f>'TURMA E'!FJJ55</f>
        <v>0</v>
      </c>
      <c r="FHU10" s="85">
        <f>'TURMA E'!FJK55</f>
        <v>0</v>
      </c>
      <c r="FHV10" s="85">
        <f>'TURMA E'!FJL55</f>
        <v>0</v>
      </c>
      <c r="FHW10" s="85">
        <f>'TURMA E'!FJM55</f>
        <v>0</v>
      </c>
      <c r="FHX10" s="85">
        <f>'TURMA E'!FJN55</f>
        <v>0</v>
      </c>
      <c r="FHY10" s="85">
        <f>'TURMA E'!FJO55</f>
        <v>0</v>
      </c>
      <c r="FHZ10" s="85">
        <f>'TURMA E'!FJP55</f>
        <v>0</v>
      </c>
      <c r="FIA10" s="85">
        <f>'TURMA E'!FJQ55</f>
        <v>0</v>
      </c>
      <c r="FIB10" s="85">
        <f>'TURMA E'!FJR55</f>
        <v>0</v>
      </c>
      <c r="FIC10" s="85">
        <f>'TURMA E'!FJS55</f>
        <v>0</v>
      </c>
      <c r="FID10" s="85">
        <f>'TURMA E'!FJT55</f>
        <v>0</v>
      </c>
      <c r="FIE10" s="85">
        <f>'TURMA E'!FJU55</f>
        <v>0</v>
      </c>
      <c r="FIF10" s="85">
        <f>'TURMA E'!FJV55</f>
        <v>0</v>
      </c>
      <c r="FIG10" s="85">
        <f>'TURMA E'!FJW55</f>
        <v>0</v>
      </c>
      <c r="FIH10" s="85">
        <f>'TURMA E'!FJX55</f>
        <v>0</v>
      </c>
      <c r="FII10" s="85">
        <f>'TURMA E'!FJY55</f>
        <v>0</v>
      </c>
      <c r="FIJ10" s="85">
        <f>'TURMA E'!FJZ55</f>
        <v>0</v>
      </c>
      <c r="FIK10" s="85">
        <f>'TURMA E'!FKA55</f>
        <v>0</v>
      </c>
      <c r="FIL10" s="85">
        <f>'TURMA E'!FKB55</f>
        <v>0</v>
      </c>
      <c r="FIM10" s="85">
        <f>'TURMA E'!FKC55</f>
        <v>0</v>
      </c>
      <c r="FIN10" s="85">
        <f>'TURMA E'!FKD55</f>
        <v>0</v>
      </c>
      <c r="FIO10" s="85">
        <f>'TURMA E'!FKE55</f>
        <v>0</v>
      </c>
      <c r="FIP10" s="85">
        <f>'TURMA E'!FKF55</f>
        <v>0</v>
      </c>
      <c r="FIQ10" s="85">
        <f>'TURMA E'!FKG55</f>
        <v>0</v>
      </c>
      <c r="FIR10" s="85">
        <f>'TURMA E'!FKH55</f>
        <v>0</v>
      </c>
      <c r="FIS10" s="85">
        <f>'TURMA E'!FKI55</f>
        <v>0</v>
      </c>
      <c r="FIT10" s="85">
        <f>'TURMA E'!FKJ55</f>
        <v>0</v>
      </c>
      <c r="FIU10" s="85">
        <f>'TURMA E'!FKK55</f>
        <v>0</v>
      </c>
      <c r="FIV10" s="85">
        <f>'TURMA E'!FKL55</f>
        <v>0</v>
      </c>
      <c r="FIW10" s="85">
        <f>'TURMA E'!FKM55</f>
        <v>0</v>
      </c>
      <c r="FIX10" s="85">
        <f>'TURMA E'!FKN55</f>
        <v>0</v>
      </c>
      <c r="FIY10" s="85">
        <f>'TURMA E'!FKO55</f>
        <v>0</v>
      </c>
      <c r="FIZ10" s="85">
        <f>'TURMA E'!FKP55</f>
        <v>0</v>
      </c>
      <c r="FJA10" s="85">
        <f>'TURMA E'!FKQ55</f>
        <v>0</v>
      </c>
      <c r="FJB10" s="85">
        <f>'TURMA E'!FKR55</f>
        <v>0</v>
      </c>
      <c r="FJC10" s="85">
        <f>'TURMA E'!FKS55</f>
        <v>0</v>
      </c>
      <c r="FJD10" s="85">
        <f>'TURMA E'!FKT55</f>
        <v>0</v>
      </c>
      <c r="FJE10" s="85">
        <f>'TURMA E'!FKU55</f>
        <v>0</v>
      </c>
      <c r="FJF10" s="85">
        <f>'TURMA E'!FKV55</f>
        <v>0</v>
      </c>
      <c r="FJG10" s="85">
        <f>'TURMA E'!FKW55</f>
        <v>0</v>
      </c>
      <c r="FJH10" s="85">
        <f>'TURMA E'!FKX55</f>
        <v>0</v>
      </c>
      <c r="FJI10" s="85">
        <f>'TURMA E'!FKY55</f>
        <v>0</v>
      </c>
      <c r="FJJ10" s="85">
        <f>'TURMA E'!FKZ55</f>
        <v>0</v>
      </c>
      <c r="FJK10" s="85">
        <f>'TURMA E'!FLA55</f>
        <v>0</v>
      </c>
      <c r="FJL10" s="85">
        <f>'TURMA E'!FLB55</f>
        <v>0</v>
      </c>
      <c r="FJM10" s="85">
        <f>'TURMA E'!FLC55</f>
        <v>0</v>
      </c>
      <c r="FJN10" s="85">
        <f>'TURMA E'!FLD55</f>
        <v>0</v>
      </c>
      <c r="FJO10" s="85">
        <f>'TURMA E'!FLE55</f>
        <v>0</v>
      </c>
      <c r="FJP10" s="85">
        <f>'TURMA E'!FLF55</f>
        <v>0</v>
      </c>
      <c r="FJQ10" s="85">
        <f>'TURMA E'!FLG55</f>
        <v>0</v>
      </c>
      <c r="FJR10" s="85">
        <f>'TURMA E'!FLH55</f>
        <v>0</v>
      </c>
      <c r="FJS10" s="85">
        <f>'TURMA E'!FLI55</f>
        <v>0</v>
      </c>
      <c r="FJT10" s="85">
        <f>'TURMA E'!FLJ55</f>
        <v>0</v>
      </c>
      <c r="FJU10" s="85">
        <f>'TURMA E'!FLK55</f>
        <v>0</v>
      </c>
      <c r="FJV10" s="85">
        <f>'TURMA E'!FLL55</f>
        <v>0</v>
      </c>
      <c r="FJW10" s="85">
        <f>'TURMA E'!FLM55</f>
        <v>0</v>
      </c>
      <c r="FJX10" s="85">
        <f>'TURMA E'!FLN55</f>
        <v>0</v>
      </c>
      <c r="FJY10" s="85">
        <f>'TURMA E'!FLO55</f>
        <v>0</v>
      </c>
      <c r="FJZ10" s="85">
        <f>'TURMA E'!FLP55</f>
        <v>0</v>
      </c>
      <c r="FKA10" s="85">
        <f>'TURMA E'!FLQ55</f>
        <v>0</v>
      </c>
      <c r="FKB10" s="85">
        <f>'TURMA E'!FLR55</f>
        <v>0</v>
      </c>
      <c r="FKC10" s="85">
        <f>'TURMA E'!FLS55</f>
        <v>0</v>
      </c>
      <c r="FKD10" s="85">
        <f>'TURMA E'!FLT55</f>
        <v>0</v>
      </c>
      <c r="FKE10" s="85">
        <f>'TURMA E'!FLU55</f>
        <v>0</v>
      </c>
      <c r="FKF10" s="85">
        <f>'TURMA E'!FLV55</f>
        <v>0</v>
      </c>
      <c r="FKG10" s="85">
        <f>'TURMA E'!FLW55</f>
        <v>0</v>
      </c>
      <c r="FKH10" s="85">
        <f>'TURMA E'!FLX55</f>
        <v>0</v>
      </c>
      <c r="FKI10" s="85">
        <f>'TURMA E'!FLY55</f>
        <v>0</v>
      </c>
      <c r="FKJ10" s="85">
        <f>'TURMA E'!FLZ55</f>
        <v>0</v>
      </c>
      <c r="FKK10" s="85">
        <f>'TURMA E'!FMA55</f>
        <v>0</v>
      </c>
      <c r="FKL10" s="85">
        <f>'TURMA E'!FMB55</f>
        <v>0</v>
      </c>
      <c r="FKM10" s="85">
        <f>'TURMA E'!FMC55</f>
        <v>0</v>
      </c>
      <c r="FKN10" s="85">
        <f>'TURMA E'!FMD55</f>
        <v>0</v>
      </c>
      <c r="FKO10" s="85">
        <f>'TURMA E'!FME55</f>
        <v>0</v>
      </c>
      <c r="FKP10" s="85">
        <f>'TURMA E'!FMF55</f>
        <v>0</v>
      </c>
      <c r="FKQ10" s="85">
        <f>'TURMA E'!FMG55</f>
        <v>0</v>
      </c>
      <c r="FKR10" s="85">
        <f>'TURMA E'!FMH55</f>
        <v>0</v>
      </c>
      <c r="FKS10" s="85">
        <f>'TURMA E'!FMI55</f>
        <v>0</v>
      </c>
      <c r="FKT10" s="85">
        <f>'TURMA E'!FMJ55</f>
        <v>0</v>
      </c>
      <c r="FKU10" s="85">
        <f>'TURMA E'!FMK55</f>
        <v>0</v>
      </c>
      <c r="FKV10" s="85">
        <f>'TURMA E'!FML55</f>
        <v>0</v>
      </c>
      <c r="FKW10" s="85">
        <f>'TURMA E'!FMM55</f>
        <v>0</v>
      </c>
      <c r="FKX10" s="85">
        <f>'TURMA E'!FMN55</f>
        <v>0</v>
      </c>
      <c r="FKY10" s="85">
        <f>'TURMA E'!FMO55</f>
        <v>0</v>
      </c>
      <c r="FKZ10" s="85">
        <f>'TURMA E'!FMP55</f>
        <v>0</v>
      </c>
      <c r="FLA10" s="85">
        <f>'TURMA E'!FMQ55</f>
        <v>0</v>
      </c>
      <c r="FLB10" s="85">
        <f>'TURMA E'!FMR55</f>
        <v>0</v>
      </c>
      <c r="FLC10" s="85">
        <f>'TURMA E'!FMS55</f>
        <v>0</v>
      </c>
      <c r="FLD10" s="85">
        <f>'TURMA E'!FMT55</f>
        <v>0</v>
      </c>
      <c r="FLE10" s="85">
        <f>'TURMA E'!FMU55</f>
        <v>0</v>
      </c>
      <c r="FLF10" s="85">
        <f>'TURMA E'!FMV55</f>
        <v>0</v>
      </c>
      <c r="FLG10" s="85">
        <f>'TURMA E'!FMW55</f>
        <v>0</v>
      </c>
      <c r="FLH10" s="85">
        <f>'TURMA E'!FMX55</f>
        <v>0</v>
      </c>
      <c r="FLI10" s="85">
        <f>'TURMA E'!FMY55</f>
        <v>0</v>
      </c>
      <c r="FLJ10" s="85">
        <f>'TURMA E'!FMZ55</f>
        <v>0</v>
      </c>
      <c r="FLK10" s="85">
        <f>'TURMA E'!FNA55</f>
        <v>0</v>
      </c>
      <c r="FLL10" s="85">
        <f>'TURMA E'!FNB55</f>
        <v>0</v>
      </c>
      <c r="FLM10" s="85">
        <f>'TURMA E'!FNC55</f>
        <v>0</v>
      </c>
      <c r="FLN10" s="85">
        <f>'TURMA E'!FND55</f>
        <v>0</v>
      </c>
      <c r="FLO10" s="85">
        <f>'TURMA E'!FNE55</f>
        <v>0</v>
      </c>
      <c r="FLP10" s="85">
        <f>'TURMA E'!FNF55</f>
        <v>0</v>
      </c>
      <c r="FLQ10" s="85">
        <f>'TURMA E'!FNG55</f>
        <v>0</v>
      </c>
      <c r="FLR10" s="85">
        <f>'TURMA E'!FNH55</f>
        <v>0</v>
      </c>
      <c r="FLS10" s="85">
        <f>'TURMA E'!FNI55</f>
        <v>0</v>
      </c>
      <c r="FLT10" s="85">
        <f>'TURMA E'!FNJ55</f>
        <v>0</v>
      </c>
      <c r="FLU10" s="85">
        <f>'TURMA E'!FNK55</f>
        <v>0</v>
      </c>
      <c r="FLV10" s="85">
        <f>'TURMA E'!FNL55</f>
        <v>0</v>
      </c>
      <c r="FLW10" s="85">
        <f>'TURMA E'!FNM55</f>
        <v>0</v>
      </c>
      <c r="FLX10" s="85">
        <f>'TURMA E'!FNN55</f>
        <v>0</v>
      </c>
      <c r="FLY10" s="85">
        <f>'TURMA E'!FNO55</f>
        <v>0</v>
      </c>
      <c r="FLZ10" s="85">
        <f>'TURMA E'!FNP55</f>
        <v>0</v>
      </c>
      <c r="FMA10" s="85">
        <f>'TURMA E'!FNQ55</f>
        <v>0</v>
      </c>
      <c r="FMB10" s="85">
        <f>'TURMA E'!FNR55</f>
        <v>0</v>
      </c>
      <c r="FMC10" s="85">
        <f>'TURMA E'!FNS55</f>
        <v>0</v>
      </c>
      <c r="FMD10" s="85">
        <f>'TURMA E'!FNT55</f>
        <v>0</v>
      </c>
      <c r="FME10" s="85">
        <f>'TURMA E'!FNU55</f>
        <v>0</v>
      </c>
      <c r="FMF10" s="85">
        <f>'TURMA E'!FNV55</f>
        <v>0</v>
      </c>
      <c r="FMG10" s="85">
        <f>'TURMA E'!FNW55</f>
        <v>0</v>
      </c>
      <c r="FMH10" s="85">
        <f>'TURMA E'!FNX55</f>
        <v>0</v>
      </c>
      <c r="FMI10" s="85">
        <f>'TURMA E'!FNY55</f>
        <v>0</v>
      </c>
      <c r="FMJ10" s="85">
        <f>'TURMA E'!FNZ55</f>
        <v>0</v>
      </c>
      <c r="FMK10" s="85">
        <f>'TURMA E'!FOA55</f>
        <v>0</v>
      </c>
      <c r="FML10" s="85">
        <f>'TURMA E'!FOB55</f>
        <v>0</v>
      </c>
      <c r="FMM10" s="85">
        <f>'TURMA E'!FOC55</f>
        <v>0</v>
      </c>
      <c r="FMN10" s="85">
        <f>'TURMA E'!FOD55</f>
        <v>0</v>
      </c>
      <c r="FMO10" s="85">
        <f>'TURMA E'!FOE55</f>
        <v>0</v>
      </c>
      <c r="FMP10" s="85">
        <f>'TURMA E'!FOF55</f>
        <v>0</v>
      </c>
      <c r="FMQ10" s="85">
        <f>'TURMA E'!FOG55</f>
        <v>0</v>
      </c>
      <c r="FMR10" s="85">
        <f>'TURMA E'!FOH55</f>
        <v>0</v>
      </c>
      <c r="FMS10" s="85">
        <f>'TURMA E'!FOI55</f>
        <v>0</v>
      </c>
      <c r="FMT10" s="85">
        <f>'TURMA E'!FOJ55</f>
        <v>0</v>
      </c>
      <c r="FMU10" s="85">
        <f>'TURMA E'!FOK55</f>
        <v>0</v>
      </c>
      <c r="FMV10" s="85">
        <f>'TURMA E'!FOL55</f>
        <v>0</v>
      </c>
      <c r="FMW10" s="85">
        <f>'TURMA E'!FOM55</f>
        <v>0</v>
      </c>
      <c r="FMX10" s="85">
        <f>'TURMA E'!FON55</f>
        <v>0</v>
      </c>
      <c r="FMY10" s="85">
        <f>'TURMA E'!FOO55</f>
        <v>0</v>
      </c>
      <c r="FMZ10" s="85">
        <f>'TURMA E'!FOP55</f>
        <v>0</v>
      </c>
      <c r="FNA10" s="85">
        <f>'TURMA E'!FOQ55</f>
        <v>0</v>
      </c>
      <c r="FNB10" s="85">
        <f>'TURMA E'!FOR55</f>
        <v>0</v>
      </c>
      <c r="FNC10" s="85">
        <f>'TURMA E'!FOS55</f>
        <v>0</v>
      </c>
      <c r="FND10" s="85">
        <f>'TURMA E'!FOT55</f>
        <v>0</v>
      </c>
      <c r="FNE10" s="85">
        <f>'TURMA E'!FOU55</f>
        <v>0</v>
      </c>
      <c r="FNF10" s="85">
        <f>'TURMA E'!FOV55</f>
        <v>0</v>
      </c>
      <c r="FNG10" s="85">
        <f>'TURMA E'!FOW55</f>
        <v>0</v>
      </c>
      <c r="FNH10" s="85">
        <f>'TURMA E'!FOX55</f>
        <v>0</v>
      </c>
      <c r="FNI10" s="85">
        <f>'TURMA E'!FOY55</f>
        <v>0</v>
      </c>
      <c r="FNJ10" s="85">
        <f>'TURMA E'!FOZ55</f>
        <v>0</v>
      </c>
      <c r="FNK10" s="85">
        <f>'TURMA E'!FPA55</f>
        <v>0</v>
      </c>
      <c r="FNL10" s="85">
        <f>'TURMA E'!FPB55</f>
        <v>0</v>
      </c>
      <c r="FNM10" s="85">
        <f>'TURMA E'!FPC55</f>
        <v>0</v>
      </c>
      <c r="FNN10" s="85">
        <f>'TURMA E'!FPD55</f>
        <v>0</v>
      </c>
      <c r="FNO10" s="85">
        <f>'TURMA E'!FPE55</f>
        <v>0</v>
      </c>
      <c r="FNP10" s="85">
        <f>'TURMA E'!FPF55</f>
        <v>0</v>
      </c>
      <c r="FNQ10" s="85">
        <f>'TURMA E'!FPG55</f>
        <v>0</v>
      </c>
      <c r="FNR10" s="85">
        <f>'TURMA E'!FPH55</f>
        <v>0</v>
      </c>
      <c r="FNS10" s="85">
        <f>'TURMA E'!FPI55</f>
        <v>0</v>
      </c>
      <c r="FNT10" s="85">
        <f>'TURMA E'!FPJ55</f>
        <v>0</v>
      </c>
      <c r="FNU10" s="85">
        <f>'TURMA E'!FPK55</f>
        <v>0</v>
      </c>
      <c r="FNV10" s="85">
        <f>'TURMA E'!FPL55</f>
        <v>0</v>
      </c>
      <c r="FNW10" s="85">
        <f>'TURMA E'!FPM55</f>
        <v>0</v>
      </c>
      <c r="FNX10" s="85">
        <f>'TURMA E'!FPN55</f>
        <v>0</v>
      </c>
      <c r="FNY10" s="85">
        <f>'TURMA E'!FPO55</f>
        <v>0</v>
      </c>
      <c r="FNZ10" s="85">
        <f>'TURMA E'!FPP55</f>
        <v>0</v>
      </c>
      <c r="FOA10" s="85">
        <f>'TURMA E'!FPQ55</f>
        <v>0</v>
      </c>
      <c r="FOB10" s="85">
        <f>'TURMA E'!FPR55</f>
        <v>0</v>
      </c>
      <c r="FOC10" s="85">
        <f>'TURMA E'!FPS55</f>
        <v>0</v>
      </c>
      <c r="FOD10" s="85">
        <f>'TURMA E'!FPT55</f>
        <v>0</v>
      </c>
      <c r="FOE10" s="85">
        <f>'TURMA E'!FPU55</f>
        <v>0</v>
      </c>
      <c r="FOF10" s="85">
        <f>'TURMA E'!FPV55</f>
        <v>0</v>
      </c>
      <c r="FOG10" s="85">
        <f>'TURMA E'!FPW55</f>
        <v>0</v>
      </c>
      <c r="FOH10" s="85">
        <f>'TURMA E'!FPX55</f>
        <v>0</v>
      </c>
      <c r="FOI10" s="85">
        <f>'TURMA E'!FPY55</f>
        <v>0</v>
      </c>
      <c r="FOJ10" s="85">
        <f>'TURMA E'!FPZ55</f>
        <v>0</v>
      </c>
      <c r="FOK10" s="85">
        <f>'TURMA E'!FQA55</f>
        <v>0</v>
      </c>
      <c r="FOL10" s="85">
        <f>'TURMA E'!FQB55</f>
        <v>0</v>
      </c>
      <c r="FOM10" s="85">
        <f>'TURMA E'!FQC55</f>
        <v>0</v>
      </c>
      <c r="FON10" s="85">
        <f>'TURMA E'!FQD55</f>
        <v>0</v>
      </c>
      <c r="FOO10" s="85">
        <f>'TURMA E'!FQE55</f>
        <v>0</v>
      </c>
      <c r="FOP10" s="85">
        <f>'TURMA E'!FQF55</f>
        <v>0</v>
      </c>
      <c r="FOQ10" s="85">
        <f>'TURMA E'!FQG55</f>
        <v>0</v>
      </c>
      <c r="FOR10" s="85">
        <f>'TURMA E'!FQH55</f>
        <v>0</v>
      </c>
      <c r="FOS10" s="85">
        <f>'TURMA E'!FQI55</f>
        <v>0</v>
      </c>
      <c r="FOT10" s="85">
        <f>'TURMA E'!FQJ55</f>
        <v>0</v>
      </c>
      <c r="FOU10" s="85">
        <f>'TURMA E'!FQK55</f>
        <v>0</v>
      </c>
      <c r="FOV10" s="85">
        <f>'TURMA E'!FQL55</f>
        <v>0</v>
      </c>
      <c r="FOW10" s="85">
        <f>'TURMA E'!FQM55</f>
        <v>0</v>
      </c>
      <c r="FOX10" s="85">
        <f>'TURMA E'!FQN55</f>
        <v>0</v>
      </c>
      <c r="FOY10" s="85">
        <f>'TURMA E'!FQO55</f>
        <v>0</v>
      </c>
      <c r="FOZ10" s="85">
        <f>'TURMA E'!FQP55</f>
        <v>0</v>
      </c>
      <c r="FPA10" s="85">
        <f>'TURMA E'!FQQ55</f>
        <v>0</v>
      </c>
      <c r="FPB10" s="85">
        <f>'TURMA E'!FQR55</f>
        <v>0</v>
      </c>
      <c r="FPC10" s="85">
        <f>'TURMA E'!FQS55</f>
        <v>0</v>
      </c>
      <c r="FPD10" s="85">
        <f>'TURMA E'!FQT55</f>
        <v>0</v>
      </c>
      <c r="FPE10" s="85">
        <f>'TURMA E'!FQU55</f>
        <v>0</v>
      </c>
      <c r="FPF10" s="85">
        <f>'TURMA E'!FQV55</f>
        <v>0</v>
      </c>
      <c r="FPG10" s="85">
        <f>'TURMA E'!FQW55</f>
        <v>0</v>
      </c>
      <c r="FPH10" s="85">
        <f>'TURMA E'!FQX55</f>
        <v>0</v>
      </c>
      <c r="FPI10" s="85">
        <f>'TURMA E'!FQY55</f>
        <v>0</v>
      </c>
      <c r="FPJ10" s="85">
        <f>'TURMA E'!FQZ55</f>
        <v>0</v>
      </c>
      <c r="FPK10" s="85">
        <f>'TURMA E'!FRA55</f>
        <v>0</v>
      </c>
      <c r="FPL10" s="85">
        <f>'TURMA E'!FRB55</f>
        <v>0</v>
      </c>
      <c r="FPM10" s="85">
        <f>'TURMA E'!FRC55</f>
        <v>0</v>
      </c>
      <c r="FPN10" s="85">
        <f>'TURMA E'!FRD55</f>
        <v>0</v>
      </c>
      <c r="FPO10" s="85">
        <f>'TURMA E'!FRE55</f>
        <v>0</v>
      </c>
      <c r="FPP10" s="85">
        <f>'TURMA E'!FRF55</f>
        <v>0</v>
      </c>
      <c r="FPQ10" s="85">
        <f>'TURMA E'!FRG55</f>
        <v>0</v>
      </c>
      <c r="FPR10" s="85">
        <f>'TURMA E'!FRH55</f>
        <v>0</v>
      </c>
      <c r="FPS10" s="85">
        <f>'TURMA E'!FRI55</f>
        <v>0</v>
      </c>
      <c r="FPT10" s="85">
        <f>'TURMA E'!FRJ55</f>
        <v>0</v>
      </c>
      <c r="FPU10" s="85">
        <f>'TURMA E'!FRK55</f>
        <v>0</v>
      </c>
      <c r="FPV10" s="85">
        <f>'TURMA E'!FRL55</f>
        <v>0</v>
      </c>
      <c r="FPW10" s="85">
        <f>'TURMA E'!FRM55</f>
        <v>0</v>
      </c>
      <c r="FPX10" s="85">
        <f>'TURMA E'!FRN55</f>
        <v>0</v>
      </c>
      <c r="FPY10" s="85">
        <f>'TURMA E'!FRO55</f>
        <v>0</v>
      </c>
      <c r="FPZ10" s="85">
        <f>'TURMA E'!FRP55</f>
        <v>0</v>
      </c>
      <c r="FQA10" s="85">
        <f>'TURMA E'!FRQ55</f>
        <v>0</v>
      </c>
      <c r="FQB10" s="85">
        <f>'TURMA E'!FRR55</f>
        <v>0</v>
      </c>
      <c r="FQC10" s="85">
        <f>'TURMA E'!FRS55</f>
        <v>0</v>
      </c>
      <c r="FQD10" s="85">
        <f>'TURMA E'!FRT55</f>
        <v>0</v>
      </c>
      <c r="FQE10" s="85">
        <f>'TURMA E'!FRU55</f>
        <v>0</v>
      </c>
      <c r="FQF10" s="85">
        <f>'TURMA E'!FRV55</f>
        <v>0</v>
      </c>
      <c r="FQG10" s="85">
        <f>'TURMA E'!FRW55</f>
        <v>0</v>
      </c>
      <c r="FQH10" s="85">
        <f>'TURMA E'!FRX55</f>
        <v>0</v>
      </c>
      <c r="FQI10" s="85">
        <f>'TURMA E'!FRY55</f>
        <v>0</v>
      </c>
      <c r="FQJ10" s="85">
        <f>'TURMA E'!FRZ55</f>
        <v>0</v>
      </c>
      <c r="FQK10" s="85">
        <f>'TURMA E'!FSA55</f>
        <v>0</v>
      </c>
      <c r="FQL10" s="85">
        <f>'TURMA E'!FSB55</f>
        <v>0</v>
      </c>
      <c r="FQM10" s="85">
        <f>'TURMA E'!FSC55</f>
        <v>0</v>
      </c>
      <c r="FQN10" s="85">
        <f>'TURMA E'!FSD55</f>
        <v>0</v>
      </c>
      <c r="FQO10" s="85">
        <f>'TURMA E'!FSE55</f>
        <v>0</v>
      </c>
      <c r="FQP10" s="85">
        <f>'TURMA E'!FSF55</f>
        <v>0</v>
      </c>
      <c r="FQQ10" s="85">
        <f>'TURMA E'!FSG55</f>
        <v>0</v>
      </c>
      <c r="FQR10" s="85">
        <f>'TURMA E'!FSH55</f>
        <v>0</v>
      </c>
      <c r="FQS10" s="85">
        <f>'TURMA E'!FSI55</f>
        <v>0</v>
      </c>
      <c r="FQT10" s="85">
        <f>'TURMA E'!FSJ55</f>
        <v>0</v>
      </c>
      <c r="FQU10" s="85">
        <f>'TURMA E'!FSK55</f>
        <v>0</v>
      </c>
      <c r="FQV10" s="85">
        <f>'TURMA E'!FSL55</f>
        <v>0</v>
      </c>
      <c r="FQW10" s="85">
        <f>'TURMA E'!FSM55</f>
        <v>0</v>
      </c>
      <c r="FQX10" s="85">
        <f>'TURMA E'!FSN55</f>
        <v>0</v>
      </c>
      <c r="FQY10" s="85">
        <f>'TURMA E'!FSO55</f>
        <v>0</v>
      </c>
      <c r="FQZ10" s="85">
        <f>'TURMA E'!FSP55</f>
        <v>0</v>
      </c>
      <c r="FRA10" s="85">
        <f>'TURMA E'!FSQ55</f>
        <v>0</v>
      </c>
      <c r="FRB10" s="85">
        <f>'TURMA E'!FSR55</f>
        <v>0</v>
      </c>
      <c r="FRC10" s="85">
        <f>'TURMA E'!FSS55</f>
        <v>0</v>
      </c>
      <c r="FRD10" s="85">
        <f>'TURMA E'!FST55</f>
        <v>0</v>
      </c>
      <c r="FRE10" s="85">
        <f>'TURMA E'!FSU55</f>
        <v>0</v>
      </c>
      <c r="FRF10" s="85">
        <f>'TURMA E'!FSV55</f>
        <v>0</v>
      </c>
      <c r="FRG10" s="85">
        <f>'TURMA E'!FSW55</f>
        <v>0</v>
      </c>
      <c r="FRH10" s="85">
        <f>'TURMA E'!FSX55</f>
        <v>0</v>
      </c>
      <c r="FRI10" s="85">
        <f>'TURMA E'!FSY55</f>
        <v>0</v>
      </c>
      <c r="FRJ10" s="85">
        <f>'TURMA E'!FSZ55</f>
        <v>0</v>
      </c>
      <c r="FRK10" s="85">
        <f>'TURMA E'!FTA55</f>
        <v>0</v>
      </c>
      <c r="FRL10" s="85">
        <f>'TURMA E'!FTB55</f>
        <v>0</v>
      </c>
      <c r="FRM10" s="85">
        <f>'TURMA E'!FTC55</f>
        <v>0</v>
      </c>
      <c r="FRN10" s="85">
        <f>'TURMA E'!FTD55</f>
        <v>0</v>
      </c>
      <c r="FRO10" s="85">
        <f>'TURMA E'!FTE55</f>
        <v>0</v>
      </c>
      <c r="FRP10" s="85">
        <f>'TURMA E'!FTF55</f>
        <v>0</v>
      </c>
      <c r="FRQ10" s="85">
        <f>'TURMA E'!FTG55</f>
        <v>0</v>
      </c>
      <c r="FRR10" s="85">
        <f>'TURMA E'!FTH55</f>
        <v>0</v>
      </c>
      <c r="FRS10" s="85">
        <f>'TURMA E'!FTI55</f>
        <v>0</v>
      </c>
      <c r="FRT10" s="85">
        <f>'TURMA E'!FTJ55</f>
        <v>0</v>
      </c>
      <c r="FRU10" s="85">
        <f>'TURMA E'!FTK55</f>
        <v>0</v>
      </c>
      <c r="FRV10" s="85">
        <f>'TURMA E'!FTL55</f>
        <v>0</v>
      </c>
      <c r="FRW10" s="85">
        <f>'TURMA E'!FTM55</f>
        <v>0</v>
      </c>
      <c r="FRX10" s="85">
        <f>'TURMA E'!FTN55</f>
        <v>0</v>
      </c>
      <c r="FRY10" s="85">
        <f>'TURMA E'!FTO55</f>
        <v>0</v>
      </c>
      <c r="FRZ10" s="85">
        <f>'TURMA E'!FTP55</f>
        <v>0</v>
      </c>
      <c r="FSA10" s="85">
        <f>'TURMA E'!FTQ55</f>
        <v>0</v>
      </c>
      <c r="FSB10" s="85">
        <f>'TURMA E'!FTR55</f>
        <v>0</v>
      </c>
      <c r="FSC10" s="85">
        <f>'TURMA E'!FTS55</f>
        <v>0</v>
      </c>
      <c r="FSD10" s="85">
        <f>'TURMA E'!FTT55</f>
        <v>0</v>
      </c>
      <c r="FSE10" s="85">
        <f>'TURMA E'!FTU55</f>
        <v>0</v>
      </c>
      <c r="FSF10" s="85">
        <f>'TURMA E'!FTV55</f>
        <v>0</v>
      </c>
      <c r="FSG10" s="85">
        <f>'TURMA E'!FTW55</f>
        <v>0</v>
      </c>
      <c r="FSH10" s="85">
        <f>'TURMA E'!FTX55</f>
        <v>0</v>
      </c>
      <c r="FSI10" s="85">
        <f>'TURMA E'!FTY55</f>
        <v>0</v>
      </c>
      <c r="FSJ10" s="85">
        <f>'TURMA E'!FTZ55</f>
        <v>0</v>
      </c>
      <c r="FSK10" s="85">
        <f>'TURMA E'!FUA55</f>
        <v>0</v>
      </c>
      <c r="FSL10" s="85">
        <f>'TURMA E'!FUB55</f>
        <v>0</v>
      </c>
      <c r="FSM10" s="85">
        <f>'TURMA E'!FUC55</f>
        <v>0</v>
      </c>
      <c r="FSN10" s="85">
        <f>'TURMA E'!FUD55</f>
        <v>0</v>
      </c>
      <c r="FSO10" s="85">
        <f>'TURMA E'!FUE55</f>
        <v>0</v>
      </c>
      <c r="FSP10" s="85">
        <f>'TURMA E'!FUF55</f>
        <v>0</v>
      </c>
      <c r="FSQ10" s="85">
        <f>'TURMA E'!FUG55</f>
        <v>0</v>
      </c>
      <c r="FSR10" s="85">
        <f>'TURMA E'!FUH55</f>
        <v>0</v>
      </c>
      <c r="FSS10" s="85">
        <f>'TURMA E'!FUI55</f>
        <v>0</v>
      </c>
      <c r="FST10" s="85">
        <f>'TURMA E'!FUJ55</f>
        <v>0</v>
      </c>
      <c r="FSU10" s="85">
        <f>'TURMA E'!FUK55</f>
        <v>0</v>
      </c>
      <c r="FSV10" s="85">
        <f>'TURMA E'!FUL55</f>
        <v>0</v>
      </c>
      <c r="FSW10" s="85">
        <f>'TURMA E'!FUM55</f>
        <v>0</v>
      </c>
      <c r="FSX10" s="85">
        <f>'TURMA E'!FUN55</f>
        <v>0</v>
      </c>
      <c r="FSY10" s="85">
        <f>'TURMA E'!FUO55</f>
        <v>0</v>
      </c>
      <c r="FSZ10" s="85">
        <f>'TURMA E'!FUP55</f>
        <v>0</v>
      </c>
      <c r="FTA10" s="85">
        <f>'TURMA E'!FUQ55</f>
        <v>0</v>
      </c>
      <c r="FTB10" s="85">
        <f>'TURMA E'!FUR55</f>
        <v>0</v>
      </c>
      <c r="FTC10" s="85">
        <f>'TURMA E'!FUS55</f>
        <v>0</v>
      </c>
      <c r="FTD10" s="85">
        <f>'TURMA E'!FUT55</f>
        <v>0</v>
      </c>
      <c r="FTE10" s="85">
        <f>'TURMA E'!FUU55</f>
        <v>0</v>
      </c>
      <c r="FTF10" s="85">
        <f>'TURMA E'!FUV55</f>
        <v>0</v>
      </c>
      <c r="FTG10" s="85">
        <f>'TURMA E'!FUW55</f>
        <v>0</v>
      </c>
      <c r="FTH10" s="85">
        <f>'TURMA E'!FUX55</f>
        <v>0</v>
      </c>
      <c r="FTI10" s="85">
        <f>'TURMA E'!FUY55</f>
        <v>0</v>
      </c>
      <c r="FTJ10" s="85">
        <f>'TURMA E'!FUZ55</f>
        <v>0</v>
      </c>
      <c r="FTK10" s="85">
        <f>'TURMA E'!FVA55</f>
        <v>0</v>
      </c>
      <c r="FTL10" s="85">
        <f>'TURMA E'!FVB55</f>
        <v>0</v>
      </c>
      <c r="FTM10" s="85">
        <f>'TURMA E'!FVC55</f>
        <v>0</v>
      </c>
      <c r="FTN10" s="85">
        <f>'TURMA E'!FVD55</f>
        <v>0</v>
      </c>
      <c r="FTO10" s="85">
        <f>'TURMA E'!FVE55</f>
        <v>0</v>
      </c>
      <c r="FTP10" s="85">
        <f>'TURMA E'!FVF55</f>
        <v>0</v>
      </c>
      <c r="FTQ10" s="85">
        <f>'TURMA E'!FVG55</f>
        <v>0</v>
      </c>
      <c r="FTR10" s="85">
        <f>'TURMA E'!FVH55</f>
        <v>0</v>
      </c>
      <c r="FTS10" s="85">
        <f>'TURMA E'!FVI55</f>
        <v>0</v>
      </c>
      <c r="FTT10" s="85">
        <f>'TURMA E'!FVJ55</f>
        <v>0</v>
      </c>
      <c r="FTU10" s="85">
        <f>'TURMA E'!FVK55</f>
        <v>0</v>
      </c>
      <c r="FTV10" s="85">
        <f>'TURMA E'!FVL55</f>
        <v>0</v>
      </c>
      <c r="FTW10" s="85">
        <f>'TURMA E'!FVM55</f>
        <v>0</v>
      </c>
      <c r="FTX10" s="85">
        <f>'TURMA E'!FVN55</f>
        <v>0</v>
      </c>
      <c r="FTY10" s="85">
        <f>'TURMA E'!FVO55</f>
        <v>0</v>
      </c>
      <c r="FTZ10" s="85">
        <f>'TURMA E'!FVP55</f>
        <v>0</v>
      </c>
      <c r="FUA10" s="85">
        <f>'TURMA E'!FVQ55</f>
        <v>0</v>
      </c>
      <c r="FUB10" s="85">
        <f>'TURMA E'!FVR55</f>
        <v>0</v>
      </c>
      <c r="FUC10" s="85">
        <f>'TURMA E'!FVS55</f>
        <v>0</v>
      </c>
      <c r="FUD10" s="85">
        <f>'TURMA E'!FVT55</f>
        <v>0</v>
      </c>
      <c r="FUE10" s="85">
        <f>'TURMA E'!FVU55</f>
        <v>0</v>
      </c>
      <c r="FUF10" s="85">
        <f>'TURMA E'!FVV55</f>
        <v>0</v>
      </c>
      <c r="FUG10" s="85">
        <f>'TURMA E'!FVW55</f>
        <v>0</v>
      </c>
      <c r="FUH10" s="85">
        <f>'TURMA E'!FVX55</f>
        <v>0</v>
      </c>
      <c r="FUI10" s="85">
        <f>'TURMA E'!FVY55</f>
        <v>0</v>
      </c>
      <c r="FUJ10" s="85">
        <f>'TURMA E'!FVZ55</f>
        <v>0</v>
      </c>
      <c r="FUK10" s="85">
        <f>'TURMA E'!FWA55</f>
        <v>0</v>
      </c>
      <c r="FUL10" s="85">
        <f>'TURMA E'!FWB55</f>
        <v>0</v>
      </c>
      <c r="FUM10" s="85">
        <f>'TURMA E'!FWC55</f>
        <v>0</v>
      </c>
      <c r="FUN10" s="85">
        <f>'TURMA E'!FWD55</f>
        <v>0</v>
      </c>
      <c r="FUO10" s="85">
        <f>'TURMA E'!FWE55</f>
        <v>0</v>
      </c>
      <c r="FUP10" s="85">
        <f>'TURMA E'!FWF55</f>
        <v>0</v>
      </c>
      <c r="FUQ10" s="85">
        <f>'TURMA E'!FWG55</f>
        <v>0</v>
      </c>
      <c r="FUR10" s="85">
        <f>'TURMA E'!FWH55</f>
        <v>0</v>
      </c>
      <c r="FUS10" s="85">
        <f>'TURMA E'!FWI55</f>
        <v>0</v>
      </c>
      <c r="FUT10" s="85">
        <f>'TURMA E'!FWJ55</f>
        <v>0</v>
      </c>
      <c r="FUU10" s="85">
        <f>'TURMA E'!FWK55</f>
        <v>0</v>
      </c>
      <c r="FUV10" s="85">
        <f>'TURMA E'!FWL55</f>
        <v>0</v>
      </c>
      <c r="FUW10" s="85">
        <f>'TURMA E'!FWM55</f>
        <v>0</v>
      </c>
      <c r="FUX10" s="85">
        <f>'TURMA E'!FWN55</f>
        <v>0</v>
      </c>
      <c r="FUY10" s="85">
        <f>'TURMA E'!FWO55</f>
        <v>0</v>
      </c>
      <c r="FUZ10" s="85">
        <f>'TURMA E'!FWP55</f>
        <v>0</v>
      </c>
      <c r="FVA10" s="85">
        <f>'TURMA E'!FWQ55</f>
        <v>0</v>
      </c>
      <c r="FVB10" s="85">
        <f>'TURMA E'!FWR55</f>
        <v>0</v>
      </c>
      <c r="FVC10" s="85">
        <f>'TURMA E'!FWS55</f>
        <v>0</v>
      </c>
      <c r="FVD10" s="85">
        <f>'TURMA E'!FWT55</f>
        <v>0</v>
      </c>
      <c r="FVE10" s="85">
        <f>'TURMA E'!FWU55</f>
        <v>0</v>
      </c>
      <c r="FVF10" s="85">
        <f>'TURMA E'!FWV55</f>
        <v>0</v>
      </c>
      <c r="FVG10" s="85">
        <f>'TURMA E'!FWW55</f>
        <v>0</v>
      </c>
      <c r="FVH10" s="85">
        <f>'TURMA E'!FWX55</f>
        <v>0</v>
      </c>
      <c r="FVI10" s="85">
        <f>'TURMA E'!FWY55</f>
        <v>0</v>
      </c>
      <c r="FVJ10" s="85">
        <f>'TURMA E'!FWZ55</f>
        <v>0</v>
      </c>
      <c r="FVK10" s="85">
        <f>'TURMA E'!FXA55</f>
        <v>0</v>
      </c>
      <c r="FVL10" s="85">
        <f>'TURMA E'!FXB55</f>
        <v>0</v>
      </c>
      <c r="FVM10" s="85">
        <f>'TURMA E'!FXC55</f>
        <v>0</v>
      </c>
      <c r="FVN10" s="85">
        <f>'TURMA E'!FXD55</f>
        <v>0</v>
      </c>
      <c r="FVO10" s="85">
        <f>'TURMA E'!FXE55</f>
        <v>0</v>
      </c>
      <c r="FVP10" s="85">
        <f>'TURMA E'!FXF55</f>
        <v>0</v>
      </c>
      <c r="FVQ10" s="85">
        <f>'TURMA E'!FXG55</f>
        <v>0</v>
      </c>
      <c r="FVR10" s="85">
        <f>'TURMA E'!FXH55</f>
        <v>0</v>
      </c>
      <c r="FVS10" s="85">
        <f>'TURMA E'!FXI55</f>
        <v>0</v>
      </c>
      <c r="FVT10" s="85">
        <f>'TURMA E'!FXJ55</f>
        <v>0</v>
      </c>
      <c r="FVU10" s="85">
        <f>'TURMA E'!FXK55</f>
        <v>0</v>
      </c>
      <c r="FVV10" s="85">
        <f>'TURMA E'!FXL55</f>
        <v>0</v>
      </c>
      <c r="FVW10" s="85">
        <f>'TURMA E'!FXM55</f>
        <v>0</v>
      </c>
      <c r="FVX10" s="85">
        <f>'TURMA E'!FXN55</f>
        <v>0</v>
      </c>
      <c r="FVY10" s="85">
        <f>'TURMA E'!FXO55</f>
        <v>0</v>
      </c>
      <c r="FVZ10" s="85">
        <f>'TURMA E'!FXP55</f>
        <v>0</v>
      </c>
      <c r="FWA10" s="85">
        <f>'TURMA E'!FXQ55</f>
        <v>0</v>
      </c>
      <c r="FWB10" s="85">
        <f>'TURMA E'!FXR55</f>
        <v>0</v>
      </c>
      <c r="FWC10" s="85">
        <f>'TURMA E'!FXS55</f>
        <v>0</v>
      </c>
      <c r="FWD10" s="85">
        <f>'TURMA E'!FXT55</f>
        <v>0</v>
      </c>
      <c r="FWE10" s="85">
        <f>'TURMA E'!FXU55</f>
        <v>0</v>
      </c>
      <c r="FWF10" s="85">
        <f>'TURMA E'!FXV55</f>
        <v>0</v>
      </c>
      <c r="FWG10" s="85">
        <f>'TURMA E'!FXW55</f>
        <v>0</v>
      </c>
      <c r="FWH10" s="85">
        <f>'TURMA E'!FXX55</f>
        <v>0</v>
      </c>
      <c r="FWI10" s="85">
        <f>'TURMA E'!FXY55</f>
        <v>0</v>
      </c>
      <c r="FWJ10" s="85">
        <f>'TURMA E'!FXZ55</f>
        <v>0</v>
      </c>
      <c r="FWK10" s="85">
        <f>'TURMA E'!FYA55</f>
        <v>0</v>
      </c>
      <c r="FWL10" s="85">
        <f>'TURMA E'!FYB55</f>
        <v>0</v>
      </c>
      <c r="FWM10" s="85">
        <f>'TURMA E'!FYC55</f>
        <v>0</v>
      </c>
      <c r="FWN10" s="85">
        <f>'TURMA E'!FYD55</f>
        <v>0</v>
      </c>
      <c r="FWO10" s="85">
        <f>'TURMA E'!FYE55</f>
        <v>0</v>
      </c>
      <c r="FWP10" s="85">
        <f>'TURMA E'!FYF55</f>
        <v>0</v>
      </c>
      <c r="FWQ10" s="85">
        <f>'TURMA E'!FYG55</f>
        <v>0</v>
      </c>
      <c r="FWR10" s="85">
        <f>'TURMA E'!FYH55</f>
        <v>0</v>
      </c>
      <c r="FWS10" s="85">
        <f>'TURMA E'!FYI55</f>
        <v>0</v>
      </c>
      <c r="FWT10" s="85">
        <f>'TURMA E'!FYJ55</f>
        <v>0</v>
      </c>
      <c r="FWU10" s="85">
        <f>'TURMA E'!FYK55</f>
        <v>0</v>
      </c>
      <c r="FWV10" s="85">
        <f>'TURMA E'!FYL55</f>
        <v>0</v>
      </c>
      <c r="FWW10" s="85">
        <f>'TURMA E'!FYM55</f>
        <v>0</v>
      </c>
      <c r="FWX10" s="85">
        <f>'TURMA E'!FYN55</f>
        <v>0</v>
      </c>
      <c r="FWY10" s="85">
        <f>'TURMA E'!FYO55</f>
        <v>0</v>
      </c>
      <c r="FWZ10" s="85">
        <f>'TURMA E'!FYP55</f>
        <v>0</v>
      </c>
      <c r="FXA10" s="85">
        <f>'TURMA E'!FYQ55</f>
        <v>0</v>
      </c>
      <c r="FXB10" s="85">
        <f>'TURMA E'!FYR55</f>
        <v>0</v>
      </c>
      <c r="FXC10" s="85">
        <f>'TURMA E'!FYS55</f>
        <v>0</v>
      </c>
      <c r="FXD10" s="85">
        <f>'TURMA E'!FYT55</f>
        <v>0</v>
      </c>
      <c r="FXE10" s="85">
        <f>'TURMA E'!FYU55</f>
        <v>0</v>
      </c>
      <c r="FXF10" s="85">
        <f>'TURMA E'!FYV55</f>
        <v>0</v>
      </c>
      <c r="FXG10" s="85">
        <f>'TURMA E'!FYW55</f>
        <v>0</v>
      </c>
      <c r="FXH10" s="85">
        <f>'TURMA E'!FYX55</f>
        <v>0</v>
      </c>
      <c r="FXI10" s="85">
        <f>'TURMA E'!FYY55</f>
        <v>0</v>
      </c>
      <c r="FXJ10" s="85">
        <f>'TURMA E'!FYZ55</f>
        <v>0</v>
      </c>
      <c r="FXK10" s="85">
        <f>'TURMA E'!FZA55</f>
        <v>0</v>
      </c>
      <c r="FXL10" s="85">
        <f>'TURMA E'!FZB55</f>
        <v>0</v>
      </c>
      <c r="FXM10" s="85">
        <f>'TURMA E'!FZC55</f>
        <v>0</v>
      </c>
      <c r="FXN10" s="85">
        <f>'TURMA E'!FZD55</f>
        <v>0</v>
      </c>
      <c r="FXO10" s="85">
        <f>'TURMA E'!FZE55</f>
        <v>0</v>
      </c>
      <c r="FXP10" s="85">
        <f>'TURMA E'!FZF55</f>
        <v>0</v>
      </c>
      <c r="FXQ10" s="85">
        <f>'TURMA E'!FZG55</f>
        <v>0</v>
      </c>
      <c r="FXR10" s="85">
        <f>'TURMA E'!FZH55</f>
        <v>0</v>
      </c>
      <c r="FXS10" s="85">
        <f>'TURMA E'!FZI55</f>
        <v>0</v>
      </c>
      <c r="FXT10" s="85">
        <f>'TURMA E'!FZJ55</f>
        <v>0</v>
      </c>
      <c r="FXU10" s="85">
        <f>'TURMA E'!FZK55</f>
        <v>0</v>
      </c>
      <c r="FXV10" s="85">
        <f>'TURMA E'!FZL55</f>
        <v>0</v>
      </c>
      <c r="FXW10" s="85">
        <f>'TURMA E'!FZM55</f>
        <v>0</v>
      </c>
      <c r="FXX10" s="85">
        <f>'TURMA E'!FZN55</f>
        <v>0</v>
      </c>
      <c r="FXY10" s="85">
        <f>'TURMA E'!FZO55</f>
        <v>0</v>
      </c>
      <c r="FXZ10" s="85">
        <f>'TURMA E'!FZP55</f>
        <v>0</v>
      </c>
      <c r="FYA10" s="85">
        <f>'TURMA E'!FZQ55</f>
        <v>0</v>
      </c>
      <c r="FYB10" s="85">
        <f>'TURMA E'!FZR55</f>
        <v>0</v>
      </c>
      <c r="FYC10" s="85">
        <f>'TURMA E'!FZS55</f>
        <v>0</v>
      </c>
      <c r="FYD10" s="85">
        <f>'TURMA E'!FZT55</f>
        <v>0</v>
      </c>
      <c r="FYE10" s="85">
        <f>'TURMA E'!FZU55</f>
        <v>0</v>
      </c>
      <c r="FYF10" s="85">
        <f>'TURMA E'!FZV55</f>
        <v>0</v>
      </c>
      <c r="FYG10" s="85">
        <f>'TURMA E'!FZW55</f>
        <v>0</v>
      </c>
      <c r="FYH10" s="85">
        <f>'TURMA E'!FZX55</f>
        <v>0</v>
      </c>
      <c r="FYI10" s="85">
        <f>'TURMA E'!FZY55</f>
        <v>0</v>
      </c>
      <c r="FYJ10" s="85">
        <f>'TURMA E'!FZZ55</f>
        <v>0</v>
      </c>
      <c r="FYK10" s="85">
        <f>'TURMA E'!GAA55</f>
        <v>0</v>
      </c>
      <c r="FYL10" s="85">
        <f>'TURMA E'!GAB55</f>
        <v>0</v>
      </c>
      <c r="FYM10" s="85">
        <f>'TURMA E'!GAC55</f>
        <v>0</v>
      </c>
      <c r="FYN10" s="85">
        <f>'TURMA E'!GAD55</f>
        <v>0</v>
      </c>
      <c r="FYO10" s="85">
        <f>'TURMA E'!GAE55</f>
        <v>0</v>
      </c>
      <c r="FYP10" s="85">
        <f>'TURMA E'!GAF55</f>
        <v>0</v>
      </c>
      <c r="FYQ10" s="85">
        <f>'TURMA E'!GAG55</f>
        <v>0</v>
      </c>
      <c r="FYR10" s="85">
        <f>'TURMA E'!GAH55</f>
        <v>0</v>
      </c>
      <c r="FYS10" s="85">
        <f>'TURMA E'!GAI55</f>
        <v>0</v>
      </c>
      <c r="FYT10" s="85">
        <f>'TURMA E'!GAJ55</f>
        <v>0</v>
      </c>
      <c r="FYU10" s="85">
        <f>'TURMA E'!GAK55</f>
        <v>0</v>
      </c>
      <c r="FYV10" s="85">
        <f>'TURMA E'!GAL55</f>
        <v>0</v>
      </c>
      <c r="FYW10" s="85">
        <f>'TURMA E'!GAM55</f>
        <v>0</v>
      </c>
      <c r="FYX10" s="85">
        <f>'TURMA E'!GAN55</f>
        <v>0</v>
      </c>
      <c r="FYY10" s="85">
        <f>'TURMA E'!GAO55</f>
        <v>0</v>
      </c>
      <c r="FYZ10" s="85">
        <f>'TURMA E'!GAP55</f>
        <v>0</v>
      </c>
      <c r="FZA10" s="85">
        <f>'TURMA E'!GAQ55</f>
        <v>0</v>
      </c>
      <c r="FZB10" s="85">
        <f>'TURMA E'!GAR55</f>
        <v>0</v>
      </c>
      <c r="FZC10" s="85">
        <f>'TURMA E'!GAS55</f>
        <v>0</v>
      </c>
      <c r="FZD10" s="85">
        <f>'TURMA E'!GAT55</f>
        <v>0</v>
      </c>
      <c r="FZE10" s="85">
        <f>'TURMA E'!GAU55</f>
        <v>0</v>
      </c>
      <c r="FZF10" s="85">
        <f>'TURMA E'!GAV55</f>
        <v>0</v>
      </c>
      <c r="FZG10" s="85">
        <f>'TURMA E'!GAW55</f>
        <v>0</v>
      </c>
      <c r="FZH10" s="85">
        <f>'TURMA E'!GAX55</f>
        <v>0</v>
      </c>
      <c r="FZI10" s="85">
        <f>'TURMA E'!GAY55</f>
        <v>0</v>
      </c>
      <c r="FZJ10" s="85">
        <f>'TURMA E'!GAZ55</f>
        <v>0</v>
      </c>
      <c r="FZK10" s="85">
        <f>'TURMA E'!GBA55</f>
        <v>0</v>
      </c>
      <c r="FZL10" s="85">
        <f>'TURMA E'!GBB55</f>
        <v>0</v>
      </c>
      <c r="FZM10" s="85">
        <f>'TURMA E'!GBC55</f>
        <v>0</v>
      </c>
      <c r="FZN10" s="85">
        <f>'TURMA E'!GBD55</f>
        <v>0</v>
      </c>
      <c r="FZO10" s="85">
        <f>'TURMA E'!GBE55</f>
        <v>0</v>
      </c>
      <c r="FZP10" s="85">
        <f>'TURMA E'!GBF55</f>
        <v>0</v>
      </c>
      <c r="FZQ10" s="85">
        <f>'TURMA E'!GBG55</f>
        <v>0</v>
      </c>
      <c r="FZR10" s="85">
        <f>'TURMA E'!GBH55</f>
        <v>0</v>
      </c>
      <c r="FZS10" s="85">
        <f>'TURMA E'!GBI55</f>
        <v>0</v>
      </c>
      <c r="FZT10" s="85">
        <f>'TURMA E'!GBJ55</f>
        <v>0</v>
      </c>
      <c r="FZU10" s="85">
        <f>'TURMA E'!GBK55</f>
        <v>0</v>
      </c>
      <c r="FZV10" s="85">
        <f>'TURMA E'!GBL55</f>
        <v>0</v>
      </c>
      <c r="FZW10" s="85">
        <f>'TURMA E'!GBM55</f>
        <v>0</v>
      </c>
      <c r="FZX10" s="85">
        <f>'TURMA E'!GBN55</f>
        <v>0</v>
      </c>
      <c r="FZY10" s="85">
        <f>'TURMA E'!GBO55</f>
        <v>0</v>
      </c>
      <c r="FZZ10" s="85">
        <f>'TURMA E'!GBP55</f>
        <v>0</v>
      </c>
      <c r="GAA10" s="85">
        <f>'TURMA E'!GBQ55</f>
        <v>0</v>
      </c>
      <c r="GAB10" s="85">
        <f>'TURMA E'!GBR55</f>
        <v>0</v>
      </c>
      <c r="GAC10" s="85">
        <f>'TURMA E'!GBS55</f>
        <v>0</v>
      </c>
      <c r="GAD10" s="85">
        <f>'TURMA E'!GBT55</f>
        <v>0</v>
      </c>
      <c r="GAE10" s="85">
        <f>'TURMA E'!GBU55</f>
        <v>0</v>
      </c>
      <c r="GAF10" s="85">
        <f>'TURMA E'!GBV55</f>
        <v>0</v>
      </c>
      <c r="GAG10" s="85">
        <f>'TURMA E'!GBW55</f>
        <v>0</v>
      </c>
      <c r="GAH10" s="85">
        <f>'TURMA E'!GBX55</f>
        <v>0</v>
      </c>
      <c r="GAI10" s="85">
        <f>'TURMA E'!GBY55</f>
        <v>0</v>
      </c>
      <c r="GAJ10" s="85">
        <f>'TURMA E'!GBZ55</f>
        <v>0</v>
      </c>
      <c r="GAK10" s="85">
        <f>'TURMA E'!GCA55</f>
        <v>0</v>
      </c>
      <c r="GAL10" s="85">
        <f>'TURMA E'!GCB55</f>
        <v>0</v>
      </c>
      <c r="GAM10" s="85">
        <f>'TURMA E'!GCC55</f>
        <v>0</v>
      </c>
      <c r="GAN10" s="85">
        <f>'TURMA E'!GCD55</f>
        <v>0</v>
      </c>
      <c r="GAO10" s="85">
        <f>'TURMA E'!GCE55</f>
        <v>0</v>
      </c>
      <c r="GAP10" s="85">
        <f>'TURMA E'!GCF55</f>
        <v>0</v>
      </c>
      <c r="GAQ10" s="85">
        <f>'TURMA E'!GCG55</f>
        <v>0</v>
      </c>
      <c r="GAR10" s="85">
        <f>'TURMA E'!GCH55</f>
        <v>0</v>
      </c>
      <c r="GAS10" s="85">
        <f>'TURMA E'!GCI55</f>
        <v>0</v>
      </c>
      <c r="GAT10" s="85">
        <f>'TURMA E'!GCJ55</f>
        <v>0</v>
      </c>
      <c r="GAU10" s="85">
        <f>'TURMA E'!GCK55</f>
        <v>0</v>
      </c>
      <c r="GAV10" s="85">
        <f>'TURMA E'!GCL55</f>
        <v>0</v>
      </c>
      <c r="GAW10" s="85">
        <f>'TURMA E'!GCM55</f>
        <v>0</v>
      </c>
      <c r="GAX10" s="85">
        <f>'TURMA E'!GCN55</f>
        <v>0</v>
      </c>
      <c r="GAY10" s="85">
        <f>'TURMA E'!GCO55</f>
        <v>0</v>
      </c>
      <c r="GAZ10" s="85">
        <f>'TURMA E'!GCP55</f>
        <v>0</v>
      </c>
      <c r="GBA10" s="85">
        <f>'TURMA E'!GCQ55</f>
        <v>0</v>
      </c>
      <c r="GBB10" s="85">
        <f>'TURMA E'!GCR55</f>
        <v>0</v>
      </c>
      <c r="GBC10" s="85">
        <f>'TURMA E'!GCS55</f>
        <v>0</v>
      </c>
      <c r="GBD10" s="85">
        <f>'TURMA E'!GCT55</f>
        <v>0</v>
      </c>
      <c r="GBE10" s="85">
        <f>'TURMA E'!GCU55</f>
        <v>0</v>
      </c>
      <c r="GBF10" s="85">
        <f>'TURMA E'!GCV55</f>
        <v>0</v>
      </c>
      <c r="GBG10" s="85">
        <f>'TURMA E'!GCW55</f>
        <v>0</v>
      </c>
      <c r="GBH10" s="85">
        <f>'TURMA E'!GCX55</f>
        <v>0</v>
      </c>
      <c r="GBI10" s="85">
        <f>'TURMA E'!GCY55</f>
        <v>0</v>
      </c>
      <c r="GBJ10" s="85">
        <f>'TURMA E'!GCZ55</f>
        <v>0</v>
      </c>
      <c r="GBK10" s="85">
        <f>'TURMA E'!GDA55</f>
        <v>0</v>
      </c>
      <c r="GBL10" s="85">
        <f>'TURMA E'!GDB55</f>
        <v>0</v>
      </c>
      <c r="GBM10" s="85">
        <f>'TURMA E'!GDC55</f>
        <v>0</v>
      </c>
      <c r="GBN10" s="85">
        <f>'TURMA E'!GDD55</f>
        <v>0</v>
      </c>
      <c r="GBO10" s="85">
        <f>'TURMA E'!GDE55</f>
        <v>0</v>
      </c>
      <c r="GBP10" s="85">
        <f>'TURMA E'!GDF55</f>
        <v>0</v>
      </c>
      <c r="GBQ10" s="85">
        <f>'TURMA E'!GDG55</f>
        <v>0</v>
      </c>
      <c r="GBR10" s="85">
        <f>'TURMA E'!GDH55</f>
        <v>0</v>
      </c>
      <c r="GBS10" s="85">
        <f>'TURMA E'!GDI55</f>
        <v>0</v>
      </c>
      <c r="GBT10" s="85">
        <f>'TURMA E'!GDJ55</f>
        <v>0</v>
      </c>
      <c r="GBU10" s="85">
        <f>'TURMA E'!GDK55</f>
        <v>0</v>
      </c>
      <c r="GBV10" s="85">
        <f>'TURMA E'!GDL55</f>
        <v>0</v>
      </c>
      <c r="GBW10" s="85">
        <f>'TURMA E'!GDM55</f>
        <v>0</v>
      </c>
      <c r="GBX10" s="85">
        <f>'TURMA E'!GDN55</f>
        <v>0</v>
      </c>
      <c r="GBY10" s="85">
        <f>'TURMA E'!GDO55</f>
        <v>0</v>
      </c>
      <c r="GBZ10" s="85">
        <f>'TURMA E'!GDP55</f>
        <v>0</v>
      </c>
      <c r="GCA10" s="85">
        <f>'TURMA E'!GDQ55</f>
        <v>0</v>
      </c>
      <c r="GCB10" s="85">
        <f>'TURMA E'!GDR55</f>
        <v>0</v>
      </c>
      <c r="GCC10" s="85">
        <f>'TURMA E'!GDS55</f>
        <v>0</v>
      </c>
      <c r="GCD10" s="85">
        <f>'TURMA E'!GDT55</f>
        <v>0</v>
      </c>
      <c r="GCE10" s="85">
        <f>'TURMA E'!GDU55</f>
        <v>0</v>
      </c>
      <c r="GCF10" s="85">
        <f>'TURMA E'!GDV55</f>
        <v>0</v>
      </c>
      <c r="GCG10" s="85">
        <f>'TURMA E'!GDW55</f>
        <v>0</v>
      </c>
      <c r="GCH10" s="85">
        <f>'TURMA E'!GDX55</f>
        <v>0</v>
      </c>
      <c r="GCI10" s="85">
        <f>'TURMA E'!GDY55</f>
        <v>0</v>
      </c>
      <c r="GCJ10" s="85">
        <f>'TURMA E'!GDZ55</f>
        <v>0</v>
      </c>
      <c r="GCK10" s="85">
        <f>'TURMA E'!GEA55</f>
        <v>0</v>
      </c>
      <c r="GCL10" s="85">
        <f>'TURMA E'!GEB55</f>
        <v>0</v>
      </c>
      <c r="GCM10" s="85">
        <f>'TURMA E'!GEC55</f>
        <v>0</v>
      </c>
      <c r="GCN10" s="85">
        <f>'TURMA E'!GED55</f>
        <v>0</v>
      </c>
      <c r="GCO10" s="85">
        <f>'TURMA E'!GEE55</f>
        <v>0</v>
      </c>
      <c r="GCP10" s="85">
        <f>'TURMA E'!GEF55</f>
        <v>0</v>
      </c>
      <c r="GCQ10" s="85">
        <f>'TURMA E'!GEG55</f>
        <v>0</v>
      </c>
      <c r="GCR10" s="85">
        <f>'TURMA E'!GEH55</f>
        <v>0</v>
      </c>
      <c r="GCS10" s="85">
        <f>'TURMA E'!GEI55</f>
        <v>0</v>
      </c>
      <c r="GCT10" s="85">
        <f>'TURMA E'!GEJ55</f>
        <v>0</v>
      </c>
      <c r="GCU10" s="85">
        <f>'TURMA E'!GEK55</f>
        <v>0</v>
      </c>
      <c r="GCV10" s="85">
        <f>'TURMA E'!GEL55</f>
        <v>0</v>
      </c>
      <c r="GCW10" s="85">
        <f>'TURMA E'!GEM55</f>
        <v>0</v>
      </c>
      <c r="GCX10" s="85">
        <f>'TURMA E'!GEN55</f>
        <v>0</v>
      </c>
      <c r="GCY10" s="85">
        <f>'TURMA E'!GEO55</f>
        <v>0</v>
      </c>
      <c r="GCZ10" s="85">
        <f>'TURMA E'!GEP55</f>
        <v>0</v>
      </c>
      <c r="GDA10" s="85">
        <f>'TURMA E'!GEQ55</f>
        <v>0</v>
      </c>
      <c r="GDB10" s="85">
        <f>'TURMA E'!GER55</f>
        <v>0</v>
      </c>
      <c r="GDC10" s="85">
        <f>'TURMA E'!GES55</f>
        <v>0</v>
      </c>
      <c r="GDD10" s="85">
        <f>'TURMA E'!GET55</f>
        <v>0</v>
      </c>
      <c r="GDE10" s="85">
        <f>'TURMA E'!GEU55</f>
        <v>0</v>
      </c>
      <c r="GDF10" s="85">
        <f>'TURMA E'!GEV55</f>
        <v>0</v>
      </c>
      <c r="GDG10" s="85">
        <f>'TURMA E'!GEW55</f>
        <v>0</v>
      </c>
      <c r="GDH10" s="85">
        <f>'TURMA E'!GEX55</f>
        <v>0</v>
      </c>
      <c r="GDI10" s="85">
        <f>'TURMA E'!GEY55</f>
        <v>0</v>
      </c>
      <c r="GDJ10" s="85">
        <f>'TURMA E'!GEZ55</f>
        <v>0</v>
      </c>
      <c r="GDK10" s="85">
        <f>'TURMA E'!GFA55</f>
        <v>0</v>
      </c>
      <c r="GDL10" s="85">
        <f>'TURMA E'!GFB55</f>
        <v>0</v>
      </c>
      <c r="GDM10" s="85">
        <f>'TURMA E'!GFC55</f>
        <v>0</v>
      </c>
      <c r="GDN10" s="85">
        <f>'TURMA E'!GFD55</f>
        <v>0</v>
      </c>
      <c r="GDO10" s="85">
        <f>'TURMA E'!GFE55</f>
        <v>0</v>
      </c>
      <c r="GDP10" s="85">
        <f>'TURMA E'!GFF55</f>
        <v>0</v>
      </c>
      <c r="GDQ10" s="85">
        <f>'TURMA E'!GFG55</f>
        <v>0</v>
      </c>
      <c r="GDR10" s="85">
        <f>'TURMA E'!GFH55</f>
        <v>0</v>
      </c>
      <c r="GDS10" s="85">
        <f>'TURMA E'!GFI55</f>
        <v>0</v>
      </c>
      <c r="GDT10" s="85">
        <f>'TURMA E'!GFJ55</f>
        <v>0</v>
      </c>
      <c r="GDU10" s="85">
        <f>'TURMA E'!GFK55</f>
        <v>0</v>
      </c>
      <c r="GDV10" s="85">
        <f>'TURMA E'!GFL55</f>
        <v>0</v>
      </c>
      <c r="GDW10" s="85">
        <f>'TURMA E'!GFM55</f>
        <v>0</v>
      </c>
      <c r="GDX10" s="85">
        <f>'TURMA E'!GFN55</f>
        <v>0</v>
      </c>
      <c r="GDY10" s="85">
        <f>'TURMA E'!GFO55</f>
        <v>0</v>
      </c>
      <c r="GDZ10" s="85">
        <f>'TURMA E'!GFP55</f>
        <v>0</v>
      </c>
      <c r="GEA10" s="85">
        <f>'TURMA E'!GFQ55</f>
        <v>0</v>
      </c>
      <c r="GEB10" s="85">
        <f>'TURMA E'!GFR55</f>
        <v>0</v>
      </c>
      <c r="GEC10" s="85">
        <f>'TURMA E'!GFS55</f>
        <v>0</v>
      </c>
      <c r="GED10" s="85">
        <f>'TURMA E'!GFT55</f>
        <v>0</v>
      </c>
      <c r="GEE10" s="85">
        <f>'TURMA E'!GFU55</f>
        <v>0</v>
      </c>
      <c r="GEF10" s="85">
        <f>'TURMA E'!GFV55</f>
        <v>0</v>
      </c>
      <c r="GEG10" s="85">
        <f>'TURMA E'!GFW55</f>
        <v>0</v>
      </c>
      <c r="GEH10" s="85">
        <f>'TURMA E'!GFX55</f>
        <v>0</v>
      </c>
      <c r="GEI10" s="85">
        <f>'TURMA E'!GFY55</f>
        <v>0</v>
      </c>
      <c r="GEJ10" s="85">
        <f>'TURMA E'!GFZ55</f>
        <v>0</v>
      </c>
      <c r="GEK10" s="85">
        <f>'TURMA E'!GGA55</f>
        <v>0</v>
      </c>
      <c r="GEL10" s="85">
        <f>'TURMA E'!GGB55</f>
        <v>0</v>
      </c>
      <c r="GEM10" s="85">
        <f>'TURMA E'!GGC55</f>
        <v>0</v>
      </c>
      <c r="GEN10" s="85">
        <f>'TURMA E'!GGD55</f>
        <v>0</v>
      </c>
      <c r="GEO10" s="85">
        <f>'TURMA E'!GGE55</f>
        <v>0</v>
      </c>
      <c r="GEP10" s="85">
        <f>'TURMA E'!GGF55</f>
        <v>0</v>
      </c>
      <c r="GEQ10" s="85">
        <f>'TURMA E'!GGG55</f>
        <v>0</v>
      </c>
      <c r="GER10" s="85">
        <f>'TURMA E'!GGH55</f>
        <v>0</v>
      </c>
      <c r="GES10" s="85">
        <f>'TURMA E'!GGI55</f>
        <v>0</v>
      </c>
      <c r="GET10" s="85">
        <f>'TURMA E'!GGJ55</f>
        <v>0</v>
      </c>
      <c r="GEU10" s="85">
        <f>'TURMA E'!GGK55</f>
        <v>0</v>
      </c>
      <c r="GEV10" s="85">
        <f>'TURMA E'!GGL55</f>
        <v>0</v>
      </c>
      <c r="GEW10" s="85">
        <f>'TURMA E'!GGM55</f>
        <v>0</v>
      </c>
      <c r="GEX10" s="85">
        <f>'TURMA E'!GGN55</f>
        <v>0</v>
      </c>
      <c r="GEY10" s="85">
        <f>'TURMA E'!GGO55</f>
        <v>0</v>
      </c>
      <c r="GEZ10" s="85">
        <f>'TURMA E'!GGP55</f>
        <v>0</v>
      </c>
      <c r="GFA10" s="85">
        <f>'TURMA E'!GGQ55</f>
        <v>0</v>
      </c>
      <c r="GFB10" s="85">
        <f>'TURMA E'!GGR55</f>
        <v>0</v>
      </c>
      <c r="GFC10" s="85">
        <f>'TURMA E'!GGS55</f>
        <v>0</v>
      </c>
      <c r="GFD10" s="85">
        <f>'TURMA E'!GGT55</f>
        <v>0</v>
      </c>
      <c r="GFE10" s="85">
        <f>'TURMA E'!GGU55</f>
        <v>0</v>
      </c>
      <c r="GFF10" s="85">
        <f>'TURMA E'!GGV55</f>
        <v>0</v>
      </c>
      <c r="GFG10" s="85">
        <f>'TURMA E'!GGW55</f>
        <v>0</v>
      </c>
      <c r="GFH10" s="85">
        <f>'TURMA E'!GGX55</f>
        <v>0</v>
      </c>
      <c r="GFI10" s="85">
        <f>'TURMA E'!GGY55</f>
        <v>0</v>
      </c>
      <c r="GFJ10" s="85">
        <f>'TURMA E'!GGZ55</f>
        <v>0</v>
      </c>
      <c r="GFK10" s="85">
        <f>'TURMA E'!GHA55</f>
        <v>0</v>
      </c>
      <c r="GFL10" s="85">
        <f>'TURMA E'!GHB55</f>
        <v>0</v>
      </c>
      <c r="GFM10" s="85">
        <f>'TURMA E'!GHC55</f>
        <v>0</v>
      </c>
      <c r="GFN10" s="85">
        <f>'TURMA E'!GHD55</f>
        <v>0</v>
      </c>
      <c r="GFO10" s="85">
        <f>'TURMA E'!GHE55</f>
        <v>0</v>
      </c>
      <c r="GFP10" s="85">
        <f>'TURMA E'!GHF55</f>
        <v>0</v>
      </c>
      <c r="GFQ10" s="85">
        <f>'TURMA E'!GHG55</f>
        <v>0</v>
      </c>
      <c r="GFR10" s="85">
        <f>'TURMA E'!GHH55</f>
        <v>0</v>
      </c>
      <c r="GFS10" s="85">
        <f>'TURMA E'!GHI55</f>
        <v>0</v>
      </c>
      <c r="GFT10" s="85">
        <f>'TURMA E'!GHJ55</f>
        <v>0</v>
      </c>
      <c r="GFU10" s="85">
        <f>'TURMA E'!GHK55</f>
        <v>0</v>
      </c>
      <c r="GFV10" s="85">
        <f>'TURMA E'!GHL55</f>
        <v>0</v>
      </c>
      <c r="GFW10" s="85">
        <f>'TURMA E'!GHM55</f>
        <v>0</v>
      </c>
      <c r="GFX10" s="85">
        <f>'TURMA E'!GHN55</f>
        <v>0</v>
      </c>
      <c r="GFY10" s="85">
        <f>'TURMA E'!GHO55</f>
        <v>0</v>
      </c>
      <c r="GFZ10" s="85">
        <f>'TURMA E'!GHP55</f>
        <v>0</v>
      </c>
      <c r="GGA10" s="85">
        <f>'TURMA E'!GHQ55</f>
        <v>0</v>
      </c>
      <c r="GGB10" s="85">
        <f>'TURMA E'!GHR55</f>
        <v>0</v>
      </c>
      <c r="GGC10" s="85">
        <f>'TURMA E'!GHS55</f>
        <v>0</v>
      </c>
      <c r="GGD10" s="85">
        <f>'TURMA E'!GHT55</f>
        <v>0</v>
      </c>
      <c r="GGE10" s="85">
        <f>'TURMA E'!GHU55</f>
        <v>0</v>
      </c>
      <c r="GGF10" s="85">
        <f>'TURMA E'!GHV55</f>
        <v>0</v>
      </c>
      <c r="GGG10" s="85">
        <f>'TURMA E'!GHW55</f>
        <v>0</v>
      </c>
      <c r="GGH10" s="85">
        <f>'TURMA E'!GHX55</f>
        <v>0</v>
      </c>
      <c r="GGI10" s="85">
        <f>'TURMA E'!GHY55</f>
        <v>0</v>
      </c>
      <c r="GGJ10" s="85">
        <f>'TURMA E'!GHZ55</f>
        <v>0</v>
      </c>
      <c r="GGK10" s="85">
        <f>'TURMA E'!GIA55</f>
        <v>0</v>
      </c>
      <c r="GGL10" s="85">
        <f>'TURMA E'!GIB55</f>
        <v>0</v>
      </c>
      <c r="GGM10" s="85">
        <f>'TURMA E'!GIC55</f>
        <v>0</v>
      </c>
      <c r="GGN10" s="85">
        <f>'TURMA E'!GID55</f>
        <v>0</v>
      </c>
      <c r="GGO10" s="85">
        <f>'TURMA E'!GIE55</f>
        <v>0</v>
      </c>
      <c r="GGP10" s="85">
        <f>'TURMA E'!GIF55</f>
        <v>0</v>
      </c>
      <c r="GGQ10" s="85">
        <f>'TURMA E'!GIG55</f>
        <v>0</v>
      </c>
      <c r="GGR10" s="85">
        <f>'TURMA E'!GIH55</f>
        <v>0</v>
      </c>
      <c r="GGS10" s="85">
        <f>'TURMA E'!GII55</f>
        <v>0</v>
      </c>
      <c r="GGT10" s="85">
        <f>'TURMA E'!GIJ55</f>
        <v>0</v>
      </c>
      <c r="GGU10" s="85">
        <f>'TURMA E'!GIK55</f>
        <v>0</v>
      </c>
      <c r="GGV10" s="85">
        <f>'TURMA E'!GIL55</f>
        <v>0</v>
      </c>
      <c r="GGW10" s="85">
        <f>'TURMA E'!GIM55</f>
        <v>0</v>
      </c>
      <c r="GGX10" s="85">
        <f>'TURMA E'!GIN55</f>
        <v>0</v>
      </c>
      <c r="GGY10" s="85">
        <f>'TURMA E'!GIO55</f>
        <v>0</v>
      </c>
      <c r="GGZ10" s="85">
        <f>'TURMA E'!GIP55</f>
        <v>0</v>
      </c>
      <c r="GHA10" s="85">
        <f>'TURMA E'!GIQ55</f>
        <v>0</v>
      </c>
      <c r="GHB10" s="85">
        <f>'TURMA E'!GIR55</f>
        <v>0</v>
      </c>
      <c r="GHC10" s="85">
        <f>'TURMA E'!GIS55</f>
        <v>0</v>
      </c>
      <c r="GHD10" s="85">
        <f>'TURMA E'!GIT55</f>
        <v>0</v>
      </c>
      <c r="GHE10" s="85">
        <f>'TURMA E'!GIU55</f>
        <v>0</v>
      </c>
      <c r="GHF10" s="85">
        <f>'TURMA E'!GIV55</f>
        <v>0</v>
      </c>
      <c r="GHG10" s="85">
        <f>'TURMA E'!GIW55</f>
        <v>0</v>
      </c>
      <c r="GHH10" s="85">
        <f>'TURMA E'!GIX55</f>
        <v>0</v>
      </c>
      <c r="GHI10" s="85">
        <f>'TURMA E'!GIY55</f>
        <v>0</v>
      </c>
      <c r="GHJ10" s="85">
        <f>'TURMA E'!GIZ55</f>
        <v>0</v>
      </c>
      <c r="GHK10" s="85">
        <f>'TURMA E'!GJA55</f>
        <v>0</v>
      </c>
      <c r="GHL10" s="85">
        <f>'TURMA E'!GJB55</f>
        <v>0</v>
      </c>
      <c r="GHM10" s="85">
        <f>'TURMA E'!GJC55</f>
        <v>0</v>
      </c>
      <c r="GHN10" s="85">
        <f>'TURMA E'!GJD55</f>
        <v>0</v>
      </c>
      <c r="GHO10" s="85">
        <f>'TURMA E'!GJE55</f>
        <v>0</v>
      </c>
      <c r="GHP10" s="85">
        <f>'TURMA E'!GJF55</f>
        <v>0</v>
      </c>
      <c r="GHQ10" s="85">
        <f>'TURMA E'!GJG55</f>
        <v>0</v>
      </c>
      <c r="GHR10" s="85">
        <f>'TURMA E'!GJH55</f>
        <v>0</v>
      </c>
      <c r="GHS10" s="85">
        <f>'TURMA E'!GJI55</f>
        <v>0</v>
      </c>
      <c r="GHT10" s="85">
        <f>'TURMA E'!GJJ55</f>
        <v>0</v>
      </c>
      <c r="GHU10" s="85">
        <f>'TURMA E'!GJK55</f>
        <v>0</v>
      </c>
      <c r="GHV10" s="85">
        <f>'TURMA E'!GJL55</f>
        <v>0</v>
      </c>
      <c r="GHW10" s="85">
        <f>'TURMA E'!GJM55</f>
        <v>0</v>
      </c>
      <c r="GHX10" s="85">
        <f>'TURMA E'!GJN55</f>
        <v>0</v>
      </c>
      <c r="GHY10" s="85">
        <f>'TURMA E'!GJO55</f>
        <v>0</v>
      </c>
      <c r="GHZ10" s="85">
        <f>'TURMA E'!GJP55</f>
        <v>0</v>
      </c>
      <c r="GIA10" s="85">
        <f>'TURMA E'!GJQ55</f>
        <v>0</v>
      </c>
      <c r="GIB10" s="85">
        <f>'TURMA E'!GJR55</f>
        <v>0</v>
      </c>
      <c r="GIC10" s="85">
        <f>'TURMA E'!GJS55</f>
        <v>0</v>
      </c>
      <c r="GID10" s="85">
        <f>'TURMA E'!GJT55</f>
        <v>0</v>
      </c>
      <c r="GIE10" s="85">
        <f>'TURMA E'!GJU55</f>
        <v>0</v>
      </c>
      <c r="GIF10" s="85">
        <f>'TURMA E'!GJV55</f>
        <v>0</v>
      </c>
      <c r="GIG10" s="85">
        <f>'TURMA E'!GJW55</f>
        <v>0</v>
      </c>
      <c r="GIH10" s="85">
        <f>'TURMA E'!GJX55</f>
        <v>0</v>
      </c>
      <c r="GII10" s="85">
        <f>'TURMA E'!GJY55</f>
        <v>0</v>
      </c>
      <c r="GIJ10" s="85">
        <f>'TURMA E'!GJZ55</f>
        <v>0</v>
      </c>
      <c r="GIK10" s="85">
        <f>'TURMA E'!GKA55</f>
        <v>0</v>
      </c>
      <c r="GIL10" s="85">
        <f>'TURMA E'!GKB55</f>
        <v>0</v>
      </c>
      <c r="GIM10" s="85">
        <f>'TURMA E'!GKC55</f>
        <v>0</v>
      </c>
      <c r="GIN10" s="85">
        <f>'TURMA E'!GKD55</f>
        <v>0</v>
      </c>
      <c r="GIO10" s="85">
        <f>'TURMA E'!GKE55</f>
        <v>0</v>
      </c>
      <c r="GIP10" s="85">
        <f>'TURMA E'!GKF55</f>
        <v>0</v>
      </c>
      <c r="GIQ10" s="85">
        <f>'TURMA E'!GKG55</f>
        <v>0</v>
      </c>
      <c r="GIR10" s="85">
        <f>'TURMA E'!GKH55</f>
        <v>0</v>
      </c>
      <c r="GIS10" s="85">
        <f>'TURMA E'!GKI55</f>
        <v>0</v>
      </c>
      <c r="GIT10" s="85">
        <f>'TURMA E'!GKJ55</f>
        <v>0</v>
      </c>
      <c r="GIU10" s="85">
        <f>'TURMA E'!GKK55</f>
        <v>0</v>
      </c>
      <c r="GIV10" s="85">
        <f>'TURMA E'!GKL55</f>
        <v>0</v>
      </c>
      <c r="GIW10" s="85">
        <f>'TURMA E'!GKM55</f>
        <v>0</v>
      </c>
      <c r="GIX10" s="85">
        <f>'TURMA E'!GKN55</f>
        <v>0</v>
      </c>
      <c r="GIY10" s="85">
        <f>'TURMA E'!GKO55</f>
        <v>0</v>
      </c>
      <c r="GIZ10" s="85">
        <f>'TURMA E'!GKP55</f>
        <v>0</v>
      </c>
      <c r="GJA10" s="85">
        <f>'TURMA E'!GKQ55</f>
        <v>0</v>
      </c>
      <c r="GJB10" s="85">
        <f>'TURMA E'!GKR55</f>
        <v>0</v>
      </c>
      <c r="GJC10" s="85">
        <f>'TURMA E'!GKS55</f>
        <v>0</v>
      </c>
      <c r="GJD10" s="85">
        <f>'TURMA E'!GKT55</f>
        <v>0</v>
      </c>
      <c r="GJE10" s="85">
        <f>'TURMA E'!GKU55</f>
        <v>0</v>
      </c>
      <c r="GJF10" s="85">
        <f>'TURMA E'!GKV55</f>
        <v>0</v>
      </c>
      <c r="GJG10" s="85">
        <f>'TURMA E'!GKW55</f>
        <v>0</v>
      </c>
      <c r="GJH10" s="85">
        <f>'TURMA E'!GKX55</f>
        <v>0</v>
      </c>
      <c r="GJI10" s="85">
        <f>'TURMA E'!GKY55</f>
        <v>0</v>
      </c>
      <c r="GJJ10" s="85">
        <f>'TURMA E'!GKZ55</f>
        <v>0</v>
      </c>
      <c r="GJK10" s="85">
        <f>'TURMA E'!GLA55</f>
        <v>0</v>
      </c>
      <c r="GJL10" s="85">
        <f>'TURMA E'!GLB55</f>
        <v>0</v>
      </c>
      <c r="GJM10" s="85">
        <f>'TURMA E'!GLC55</f>
        <v>0</v>
      </c>
      <c r="GJN10" s="85">
        <f>'TURMA E'!GLD55</f>
        <v>0</v>
      </c>
      <c r="GJO10" s="85">
        <f>'TURMA E'!GLE55</f>
        <v>0</v>
      </c>
      <c r="GJP10" s="85">
        <f>'TURMA E'!GLF55</f>
        <v>0</v>
      </c>
      <c r="GJQ10" s="85">
        <f>'TURMA E'!GLG55</f>
        <v>0</v>
      </c>
      <c r="GJR10" s="85">
        <f>'TURMA E'!GLH55</f>
        <v>0</v>
      </c>
      <c r="GJS10" s="85">
        <f>'TURMA E'!GLI55</f>
        <v>0</v>
      </c>
      <c r="GJT10" s="85">
        <f>'TURMA E'!GLJ55</f>
        <v>0</v>
      </c>
      <c r="GJU10" s="85">
        <f>'TURMA E'!GLK55</f>
        <v>0</v>
      </c>
      <c r="GJV10" s="85">
        <f>'TURMA E'!GLL55</f>
        <v>0</v>
      </c>
      <c r="GJW10" s="85">
        <f>'TURMA E'!GLM55</f>
        <v>0</v>
      </c>
      <c r="GJX10" s="85">
        <f>'TURMA E'!GLN55</f>
        <v>0</v>
      </c>
      <c r="GJY10" s="85">
        <f>'TURMA E'!GLO55</f>
        <v>0</v>
      </c>
      <c r="GJZ10" s="85">
        <f>'TURMA E'!GLP55</f>
        <v>0</v>
      </c>
      <c r="GKA10" s="85">
        <f>'TURMA E'!GLQ55</f>
        <v>0</v>
      </c>
      <c r="GKB10" s="85">
        <f>'TURMA E'!GLR55</f>
        <v>0</v>
      </c>
      <c r="GKC10" s="85">
        <f>'TURMA E'!GLS55</f>
        <v>0</v>
      </c>
      <c r="GKD10" s="85">
        <f>'TURMA E'!GLT55</f>
        <v>0</v>
      </c>
      <c r="GKE10" s="85">
        <f>'TURMA E'!GLU55</f>
        <v>0</v>
      </c>
      <c r="GKF10" s="85">
        <f>'TURMA E'!GLV55</f>
        <v>0</v>
      </c>
      <c r="GKG10" s="85">
        <f>'TURMA E'!GLW55</f>
        <v>0</v>
      </c>
      <c r="GKH10" s="85">
        <f>'TURMA E'!GLX55</f>
        <v>0</v>
      </c>
      <c r="GKI10" s="85">
        <f>'TURMA E'!GLY55</f>
        <v>0</v>
      </c>
      <c r="GKJ10" s="85">
        <f>'TURMA E'!GLZ55</f>
        <v>0</v>
      </c>
      <c r="GKK10" s="85">
        <f>'TURMA E'!GMA55</f>
        <v>0</v>
      </c>
      <c r="GKL10" s="85">
        <f>'TURMA E'!GMB55</f>
        <v>0</v>
      </c>
      <c r="GKM10" s="85">
        <f>'TURMA E'!GMC55</f>
        <v>0</v>
      </c>
      <c r="GKN10" s="85">
        <f>'TURMA E'!GMD55</f>
        <v>0</v>
      </c>
      <c r="GKO10" s="85">
        <f>'TURMA E'!GME55</f>
        <v>0</v>
      </c>
      <c r="GKP10" s="85">
        <f>'TURMA E'!GMF55</f>
        <v>0</v>
      </c>
      <c r="GKQ10" s="85">
        <f>'TURMA E'!GMG55</f>
        <v>0</v>
      </c>
      <c r="GKR10" s="85">
        <f>'TURMA E'!GMH55</f>
        <v>0</v>
      </c>
      <c r="GKS10" s="85">
        <f>'TURMA E'!GMI55</f>
        <v>0</v>
      </c>
      <c r="GKT10" s="85">
        <f>'TURMA E'!GMJ55</f>
        <v>0</v>
      </c>
      <c r="GKU10" s="85">
        <f>'TURMA E'!GMK55</f>
        <v>0</v>
      </c>
      <c r="GKV10" s="85">
        <f>'TURMA E'!GML55</f>
        <v>0</v>
      </c>
      <c r="GKW10" s="85">
        <f>'TURMA E'!GMM55</f>
        <v>0</v>
      </c>
      <c r="GKX10" s="85">
        <f>'TURMA E'!GMN55</f>
        <v>0</v>
      </c>
      <c r="GKY10" s="85">
        <f>'TURMA E'!GMO55</f>
        <v>0</v>
      </c>
      <c r="GKZ10" s="85">
        <f>'TURMA E'!GMP55</f>
        <v>0</v>
      </c>
      <c r="GLA10" s="85">
        <f>'TURMA E'!GMQ55</f>
        <v>0</v>
      </c>
      <c r="GLB10" s="85">
        <f>'TURMA E'!GMR55</f>
        <v>0</v>
      </c>
      <c r="GLC10" s="85">
        <f>'TURMA E'!GMS55</f>
        <v>0</v>
      </c>
      <c r="GLD10" s="85">
        <f>'TURMA E'!GMT55</f>
        <v>0</v>
      </c>
      <c r="GLE10" s="85">
        <f>'TURMA E'!GMU55</f>
        <v>0</v>
      </c>
      <c r="GLF10" s="85">
        <f>'TURMA E'!GMV55</f>
        <v>0</v>
      </c>
      <c r="GLG10" s="85">
        <f>'TURMA E'!GMW55</f>
        <v>0</v>
      </c>
      <c r="GLH10" s="85">
        <f>'TURMA E'!GMX55</f>
        <v>0</v>
      </c>
      <c r="GLI10" s="85">
        <f>'TURMA E'!GMY55</f>
        <v>0</v>
      </c>
      <c r="GLJ10" s="85">
        <f>'TURMA E'!GMZ55</f>
        <v>0</v>
      </c>
      <c r="GLK10" s="85">
        <f>'TURMA E'!GNA55</f>
        <v>0</v>
      </c>
      <c r="GLL10" s="85">
        <f>'TURMA E'!GNB55</f>
        <v>0</v>
      </c>
      <c r="GLM10" s="85">
        <f>'TURMA E'!GNC55</f>
        <v>0</v>
      </c>
      <c r="GLN10" s="85">
        <f>'TURMA E'!GND55</f>
        <v>0</v>
      </c>
      <c r="GLO10" s="85">
        <f>'TURMA E'!GNE55</f>
        <v>0</v>
      </c>
      <c r="GLP10" s="85">
        <f>'TURMA E'!GNF55</f>
        <v>0</v>
      </c>
      <c r="GLQ10" s="85">
        <f>'TURMA E'!GNG55</f>
        <v>0</v>
      </c>
      <c r="GLR10" s="85">
        <f>'TURMA E'!GNH55</f>
        <v>0</v>
      </c>
      <c r="GLS10" s="85">
        <f>'TURMA E'!GNI55</f>
        <v>0</v>
      </c>
      <c r="GLT10" s="85">
        <f>'TURMA E'!GNJ55</f>
        <v>0</v>
      </c>
      <c r="GLU10" s="85">
        <f>'TURMA E'!GNK55</f>
        <v>0</v>
      </c>
      <c r="GLV10" s="85">
        <f>'TURMA E'!GNL55</f>
        <v>0</v>
      </c>
      <c r="GLW10" s="85">
        <f>'TURMA E'!GNM55</f>
        <v>0</v>
      </c>
      <c r="GLX10" s="85">
        <f>'TURMA E'!GNN55</f>
        <v>0</v>
      </c>
      <c r="GLY10" s="85">
        <f>'TURMA E'!GNO55</f>
        <v>0</v>
      </c>
      <c r="GLZ10" s="85">
        <f>'TURMA E'!GNP55</f>
        <v>0</v>
      </c>
      <c r="GMA10" s="85">
        <f>'TURMA E'!GNQ55</f>
        <v>0</v>
      </c>
      <c r="GMB10" s="85">
        <f>'TURMA E'!GNR55</f>
        <v>0</v>
      </c>
      <c r="GMC10" s="85">
        <f>'TURMA E'!GNS55</f>
        <v>0</v>
      </c>
      <c r="GMD10" s="85">
        <f>'TURMA E'!GNT55</f>
        <v>0</v>
      </c>
      <c r="GME10" s="85">
        <f>'TURMA E'!GNU55</f>
        <v>0</v>
      </c>
      <c r="GMF10" s="85">
        <f>'TURMA E'!GNV55</f>
        <v>0</v>
      </c>
      <c r="GMG10" s="85">
        <f>'TURMA E'!GNW55</f>
        <v>0</v>
      </c>
      <c r="GMH10" s="85">
        <f>'TURMA E'!GNX55</f>
        <v>0</v>
      </c>
      <c r="GMI10" s="85">
        <f>'TURMA E'!GNY55</f>
        <v>0</v>
      </c>
      <c r="GMJ10" s="85">
        <f>'TURMA E'!GNZ55</f>
        <v>0</v>
      </c>
      <c r="GMK10" s="85">
        <f>'TURMA E'!GOA55</f>
        <v>0</v>
      </c>
      <c r="GML10" s="85">
        <f>'TURMA E'!GOB55</f>
        <v>0</v>
      </c>
      <c r="GMM10" s="85">
        <f>'TURMA E'!GOC55</f>
        <v>0</v>
      </c>
      <c r="GMN10" s="85">
        <f>'TURMA E'!GOD55</f>
        <v>0</v>
      </c>
      <c r="GMO10" s="85">
        <f>'TURMA E'!GOE55</f>
        <v>0</v>
      </c>
      <c r="GMP10" s="85">
        <f>'TURMA E'!GOF55</f>
        <v>0</v>
      </c>
      <c r="GMQ10" s="85">
        <f>'TURMA E'!GOG55</f>
        <v>0</v>
      </c>
      <c r="GMR10" s="85">
        <f>'TURMA E'!GOH55</f>
        <v>0</v>
      </c>
      <c r="GMS10" s="85">
        <f>'TURMA E'!GOI55</f>
        <v>0</v>
      </c>
      <c r="GMT10" s="85">
        <f>'TURMA E'!GOJ55</f>
        <v>0</v>
      </c>
      <c r="GMU10" s="85">
        <f>'TURMA E'!GOK55</f>
        <v>0</v>
      </c>
      <c r="GMV10" s="85">
        <f>'TURMA E'!GOL55</f>
        <v>0</v>
      </c>
      <c r="GMW10" s="85">
        <f>'TURMA E'!GOM55</f>
        <v>0</v>
      </c>
      <c r="GMX10" s="85">
        <f>'TURMA E'!GON55</f>
        <v>0</v>
      </c>
      <c r="GMY10" s="85">
        <f>'TURMA E'!GOO55</f>
        <v>0</v>
      </c>
      <c r="GMZ10" s="85">
        <f>'TURMA E'!GOP55</f>
        <v>0</v>
      </c>
      <c r="GNA10" s="85">
        <f>'TURMA E'!GOQ55</f>
        <v>0</v>
      </c>
      <c r="GNB10" s="85">
        <f>'TURMA E'!GOR55</f>
        <v>0</v>
      </c>
      <c r="GNC10" s="85">
        <f>'TURMA E'!GOS55</f>
        <v>0</v>
      </c>
      <c r="GND10" s="85">
        <f>'TURMA E'!GOT55</f>
        <v>0</v>
      </c>
      <c r="GNE10" s="85">
        <f>'TURMA E'!GOU55</f>
        <v>0</v>
      </c>
      <c r="GNF10" s="85">
        <f>'TURMA E'!GOV55</f>
        <v>0</v>
      </c>
      <c r="GNG10" s="85">
        <f>'TURMA E'!GOW55</f>
        <v>0</v>
      </c>
      <c r="GNH10" s="85">
        <f>'TURMA E'!GOX55</f>
        <v>0</v>
      </c>
      <c r="GNI10" s="85">
        <f>'TURMA E'!GOY55</f>
        <v>0</v>
      </c>
      <c r="GNJ10" s="85">
        <f>'TURMA E'!GOZ55</f>
        <v>0</v>
      </c>
      <c r="GNK10" s="85">
        <f>'TURMA E'!GPA55</f>
        <v>0</v>
      </c>
      <c r="GNL10" s="85">
        <f>'TURMA E'!GPB55</f>
        <v>0</v>
      </c>
      <c r="GNM10" s="85">
        <f>'TURMA E'!GPC55</f>
        <v>0</v>
      </c>
      <c r="GNN10" s="85">
        <f>'TURMA E'!GPD55</f>
        <v>0</v>
      </c>
      <c r="GNO10" s="85">
        <f>'TURMA E'!GPE55</f>
        <v>0</v>
      </c>
      <c r="GNP10" s="85">
        <f>'TURMA E'!GPF55</f>
        <v>0</v>
      </c>
      <c r="GNQ10" s="85">
        <f>'TURMA E'!GPG55</f>
        <v>0</v>
      </c>
      <c r="GNR10" s="85">
        <f>'TURMA E'!GPH55</f>
        <v>0</v>
      </c>
      <c r="GNS10" s="85">
        <f>'TURMA E'!GPI55</f>
        <v>0</v>
      </c>
      <c r="GNT10" s="85">
        <f>'TURMA E'!GPJ55</f>
        <v>0</v>
      </c>
      <c r="GNU10" s="85">
        <f>'TURMA E'!GPK55</f>
        <v>0</v>
      </c>
      <c r="GNV10" s="85">
        <f>'TURMA E'!GPL55</f>
        <v>0</v>
      </c>
      <c r="GNW10" s="85">
        <f>'TURMA E'!GPM55</f>
        <v>0</v>
      </c>
      <c r="GNX10" s="85">
        <f>'TURMA E'!GPN55</f>
        <v>0</v>
      </c>
      <c r="GNY10" s="85">
        <f>'TURMA E'!GPO55</f>
        <v>0</v>
      </c>
      <c r="GNZ10" s="85">
        <f>'TURMA E'!GPP55</f>
        <v>0</v>
      </c>
      <c r="GOA10" s="85">
        <f>'TURMA E'!GPQ55</f>
        <v>0</v>
      </c>
      <c r="GOB10" s="85">
        <f>'TURMA E'!GPR55</f>
        <v>0</v>
      </c>
      <c r="GOC10" s="85">
        <f>'TURMA E'!GPS55</f>
        <v>0</v>
      </c>
      <c r="GOD10" s="85">
        <f>'TURMA E'!GPT55</f>
        <v>0</v>
      </c>
      <c r="GOE10" s="85">
        <f>'TURMA E'!GPU55</f>
        <v>0</v>
      </c>
      <c r="GOF10" s="85">
        <f>'TURMA E'!GPV55</f>
        <v>0</v>
      </c>
      <c r="GOG10" s="85">
        <f>'TURMA E'!GPW55</f>
        <v>0</v>
      </c>
      <c r="GOH10" s="85">
        <f>'TURMA E'!GPX55</f>
        <v>0</v>
      </c>
      <c r="GOI10" s="85">
        <f>'TURMA E'!GPY55</f>
        <v>0</v>
      </c>
      <c r="GOJ10" s="85">
        <f>'TURMA E'!GPZ55</f>
        <v>0</v>
      </c>
      <c r="GOK10" s="85">
        <f>'TURMA E'!GQA55</f>
        <v>0</v>
      </c>
      <c r="GOL10" s="85">
        <f>'TURMA E'!GQB55</f>
        <v>0</v>
      </c>
      <c r="GOM10" s="85">
        <f>'TURMA E'!GQC55</f>
        <v>0</v>
      </c>
      <c r="GON10" s="85">
        <f>'TURMA E'!GQD55</f>
        <v>0</v>
      </c>
      <c r="GOO10" s="85">
        <f>'TURMA E'!GQE55</f>
        <v>0</v>
      </c>
      <c r="GOP10" s="85">
        <f>'TURMA E'!GQF55</f>
        <v>0</v>
      </c>
      <c r="GOQ10" s="85">
        <f>'TURMA E'!GQG55</f>
        <v>0</v>
      </c>
      <c r="GOR10" s="85">
        <f>'TURMA E'!GQH55</f>
        <v>0</v>
      </c>
      <c r="GOS10" s="85">
        <f>'TURMA E'!GQI55</f>
        <v>0</v>
      </c>
      <c r="GOT10" s="85">
        <f>'TURMA E'!GQJ55</f>
        <v>0</v>
      </c>
      <c r="GOU10" s="85">
        <f>'TURMA E'!GQK55</f>
        <v>0</v>
      </c>
      <c r="GOV10" s="85">
        <f>'TURMA E'!GQL55</f>
        <v>0</v>
      </c>
      <c r="GOW10" s="85">
        <f>'TURMA E'!GQM55</f>
        <v>0</v>
      </c>
      <c r="GOX10" s="85">
        <f>'TURMA E'!GQN55</f>
        <v>0</v>
      </c>
      <c r="GOY10" s="85">
        <f>'TURMA E'!GQO55</f>
        <v>0</v>
      </c>
      <c r="GOZ10" s="85">
        <f>'TURMA E'!GQP55</f>
        <v>0</v>
      </c>
      <c r="GPA10" s="85">
        <f>'TURMA E'!GQQ55</f>
        <v>0</v>
      </c>
      <c r="GPB10" s="85">
        <f>'TURMA E'!GQR55</f>
        <v>0</v>
      </c>
      <c r="GPC10" s="85">
        <f>'TURMA E'!GQS55</f>
        <v>0</v>
      </c>
      <c r="GPD10" s="85">
        <f>'TURMA E'!GQT55</f>
        <v>0</v>
      </c>
      <c r="GPE10" s="85">
        <f>'TURMA E'!GQU55</f>
        <v>0</v>
      </c>
      <c r="GPF10" s="85">
        <f>'TURMA E'!GQV55</f>
        <v>0</v>
      </c>
      <c r="GPG10" s="85">
        <f>'TURMA E'!GQW55</f>
        <v>0</v>
      </c>
      <c r="GPH10" s="85">
        <f>'TURMA E'!GQX55</f>
        <v>0</v>
      </c>
      <c r="GPI10" s="85">
        <f>'TURMA E'!GQY55</f>
        <v>0</v>
      </c>
      <c r="GPJ10" s="85">
        <f>'TURMA E'!GQZ55</f>
        <v>0</v>
      </c>
      <c r="GPK10" s="85">
        <f>'TURMA E'!GRA55</f>
        <v>0</v>
      </c>
      <c r="GPL10" s="85">
        <f>'TURMA E'!GRB55</f>
        <v>0</v>
      </c>
      <c r="GPM10" s="85">
        <f>'TURMA E'!GRC55</f>
        <v>0</v>
      </c>
      <c r="GPN10" s="85">
        <f>'TURMA E'!GRD55</f>
        <v>0</v>
      </c>
      <c r="GPO10" s="85">
        <f>'TURMA E'!GRE55</f>
        <v>0</v>
      </c>
      <c r="GPP10" s="85">
        <f>'TURMA E'!GRF55</f>
        <v>0</v>
      </c>
      <c r="GPQ10" s="85">
        <f>'TURMA E'!GRG55</f>
        <v>0</v>
      </c>
      <c r="GPR10" s="85">
        <f>'TURMA E'!GRH55</f>
        <v>0</v>
      </c>
      <c r="GPS10" s="85">
        <f>'TURMA E'!GRI55</f>
        <v>0</v>
      </c>
      <c r="GPT10" s="85">
        <f>'TURMA E'!GRJ55</f>
        <v>0</v>
      </c>
      <c r="GPU10" s="85">
        <f>'TURMA E'!GRK55</f>
        <v>0</v>
      </c>
      <c r="GPV10" s="85">
        <f>'TURMA E'!GRL55</f>
        <v>0</v>
      </c>
      <c r="GPW10" s="85">
        <f>'TURMA E'!GRM55</f>
        <v>0</v>
      </c>
      <c r="GPX10" s="85">
        <f>'TURMA E'!GRN55</f>
        <v>0</v>
      </c>
      <c r="GPY10" s="85">
        <f>'TURMA E'!GRO55</f>
        <v>0</v>
      </c>
      <c r="GPZ10" s="85">
        <f>'TURMA E'!GRP55</f>
        <v>0</v>
      </c>
      <c r="GQA10" s="85">
        <f>'TURMA E'!GRQ55</f>
        <v>0</v>
      </c>
      <c r="GQB10" s="85">
        <f>'TURMA E'!GRR55</f>
        <v>0</v>
      </c>
      <c r="GQC10" s="85">
        <f>'TURMA E'!GRS55</f>
        <v>0</v>
      </c>
      <c r="GQD10" s="85">
        <f>'TURMA E'!GRT55</f>
        <v>0</v>
      </c>
      <c r="GQE10" s="85">
        <f>'TURMA E'!GRU55</f>
        <v>0</v>
      </c>
      <c r="GQF10" s="85">
        <f>'TURMA E'!GRV55</f>
        <v>0</v>
      </c>
      <c r="GQG10" s="85">
        <f>'TURMA E'!GRW55</f>
        <v>0</v>
      </c>
      <c r="GQH10" s="85">
        <f>'TURMA E'!GRX55</f>
        <v>0</v>
      </c>
      <c r="GQI10" s="85">
        <f>'TURMA E'!GRY55</f>
        <v>0</v>
      </c>
      <c r="GQJ10" s="85">
        <f>'TURMA E'!GRZ55</f>
        <v>0</v>
      </c>
      <c r="GQK10" s="85">
        <f>'TURMA E'!GSA55</f>
        <v>0</v>
      </c>
      <c r="GQL10" s="85">
        <f>'TURMA E'!GSB55</f>
        <v>0</v>
      </c>
      <c r="GQM10" s="85">
        <f>'TURMA E'!GSC55</f>
        <v>0</v>
      </c>
      <c r="GQN10" s="85">
        <f>'TURMA E'!GSD55</f>
        <v>0</v>
      </c>
      <c r="GQO10" s="85">
        <f>'TURMA E'!GSE55</f>
        <v>0</v>
      </c>
      <c r="GQP10" s="85">
        <f>'TURMA E'!GSF55</f>
        <v>0</v>
      </c>
      <c r="GQQ10" s="85">
        <f>'TURMA E'!GSG55</f>
        <v>0</v>
      </c>
      <c r="GQR10" s="85">
        <f>'TURMA E'!GSH55</f>
        <v>0</v>
      </c>
      <c r="GQS10" s="85">
        <f>'TURMA E'!GSI55</f>
        <v>0</v>
      </c>
      <c r="GQT10" s="85">
        <f>'TURMA E'!GSJ55</f>
        <v>0</v>
      </c>
      <c r="GQU10" s="85">
        <f>'TURMA E'!GSK55</f>
        <v>0</v>
      </c>
      <c r="GQV10" s="85">
        <f>'TURMA E'!GSL55</f>
        <v>0</v>
      </c>
      <c r="GQW10" s="85">
        <f>'TURMA E'!GSM55</f>
        <v>0</v>
      </c>
      <c r="GQX10" s="85">
        <f>'TURMA E'!GSN55</f>
        <v>0</v>
      </c>
      <c r="GQY10" s="85">
        <f>'TURMA E'!GSO55</f>
        <v>0</v>
      </c>
      <c r="GQZ10" s="85">
        <f>'TURMA E'!GSP55</f>
        <v>0</v>
      </c>
      <c r="GRA10" s="85">
        <f>'TURMA E'!GSQ55</f>
        <v>0</v>
      </c>
      <c r="GRB10" s="85">
        <f>'TURMA E'!GSR55</f>
        <v>0</v>
      </c>
      <c r="GRC10" s="85">
        <f>'TURMA E'!GSS55</f>
        <v>0</v>
      </c>
      <c r="GRD10" s="85">
        <f>'TURMA E'!GST55</f>
        <v>0</v>
      </c>
      <c r="GRE10" s="85">
        <f>'TURMA E'!GSU55</f>
        <v>0</v>
      </c>
      <c r="GRF10" s="85">
        <f>'TURMA E'!GSV55</f>
        <v>0</v>
      </c>
      <c r="GRG10" s="85">
        <f>'TURMA E'!GSW55</f>
        <v>0</v>
      </c>
      <c r="GRH10" s="85">
        <f>'TURMA E'!GSX55</f>
        <v>0</v>
      </c>
      <c r="GRI10" s="85">
        <f>'TURMA E'!GSY55</f>
        <v>0</v>
      </c>
      <c r="GRJ10" s="85">
        <f>'TURMA E'!GSZ55</f>
        <v>0</v>
      </c>
      <c r="GRK10" s="85">
        <f>'TURMA E'!GTA55</f>
        <v>0</v>
      </c>
      <c r="GRL10" s="85">
        <f>'TURMA E'!GTB55</f>
        <v>0</v>
      </c>
      <c r="GRM10" s="85">
        <f>'TURMA E'!GTC55</f>
        <v>0</v>
      </c>
      <c r="GRN10" s="85">
        <f>'TURMA E'!GTD55</f>
        <v>0</v>
      </c>
      <c r="GRO10" s="85">
        <f>'TURMA E'!GTE55</f>
        <v>0</v>
      </c>
      <c r="GRP10" s="85">
        <f>'TURMA E'!GTF55</f>
        <v>0</v>
      </c>
      <c r="GRQ10" s="85">
        <f>'TURMA E'!GTG55</f>
        <v>0</v>
      </c>
      <c r="GRR10" s="85">
        <f>'TURMA E'!GTH55</f>
        <v>0</v>
      </c>
      <c r="GRS10" s="85">
        <f>'TURMA E'!GTI55</f>
        <v>0</v>
      </c>
      <c r="GRT10" s="85">
        <f>'TURMA E'!GTJ55</f>
        <v>0</v>
      </c>
      <c r="GRU10" s="85">
        <f>'TURMA E'!GTK55</f>
        <v>0</v>
      </c>
      <c r="GRV10" s="85">
        <f>'TURMA E'!GTL55</f>
        <v>0</v>
      </c>
      <c r="GRW10" s="85">
        <f>'TURMA E'!GTM55</f>
        <v>0</v>
      </c>
      <c r="GRX10" s="85">
        <f>'TURMA E'!GTN55</f>
        <v>0</v>
      </c>
      <c r="GRY10" s="85">
        <f>'TURMA E'!GTO55</f>
        <v>0</v>
      </c>
      <c r="GRZ10" s="85">
        <f>'TURMA E'!GTP55</f>
        <v>0</v>
      </c>
      <c r="GSA10" s="85">
        <f>'TURMA E'!GTQ55</f>
        <v>0</v>
      </c>
      <c r="GSB10" s="85">
        <f>'TURMA E'!GTR55</f>
        <v>0</v>
      </c>
      <c r="GSC10" s="85">
        <f>'TURMA E'!GTS55</f>
        <v>0</v>
      </c>
      <c r="GSD10" s="85">
        <f>'TURMA E'!GTT55</f>
        <v>0</v>
      </c>
      <c r="GSE10" s="85">
        <f>'TURMA E'!GTU55</f>
        <v>0</v>
      </c>
      <c r="GSF10" s="85">
        <f>'TURMA E'!GTV55</f>
        <v>0</v>
      </c>
      <c r="GSG10" s="85">
        <f>'TURMA E'!GTW55</f>
        <v>0</v>
      </c>
      <c r="GSH10" s="85">
        <f>'TURMA E'!GTX55</f>
        <v>0</v>
      </c>
      <c r="GSI10" s="85">
        <f>'TURMA E'!GTY55</f>
        <v>0</v>
      </c>
      <c r="GSJ10" s="85">
        <f>'TURMA E'!GTZ55</f>
        <v>0</v>
      </c>
      <c r="GSK10" s="85">
        <f>'TURMA E'!GUA55</f>
        <v>0</v>
      </c>
      <c r="GSL10" s="85">
        <f>'TURMA E'!GUB55</f>
        <v>0</v>
      </c>
      <c r="GSM10" s="85">
        <f>'TURMA E'!GUC55</f>
        <v>0</v>
      </c>
      <c r="GSN10" s="85">
        <f>'TURMA E'!GUD55</f>
        <v>0</v>
      </c>
      <c r="GSO10" s="85">
        <f>'TURMA E'!GUE55</f>
        <v>0</v>
      </c>
      <c r="GSP10" s="85">
        <f>'TURMA E'!GUF55</f>
        <v>0</v>
      </c>
      <c r="GSQ10" s="85">
        <f>'TURMA E'!GUG55</f>
        <v>0</v>
      </c>
      <c r="GSR10" s="85">
        <f>'TURMA E'!GUH55</f>
        <v>0</v>
      </c>
      <c r="GSS10" s="85">
        <f>'TURMA E'!GUI55</f>
        <v>0</v>
      </c>
      <c r="GST10" s="85">
        <f>'TURMA E'!GUJ55</f>
        <v>0</v>
      </c>
      <c r="GSU10" s="85">
        <f>'TURMA E'!GUK55</f>
        <v>0</v>
      </c>
      <c r="GSV10" s="85">
        <f>'TURMA E'!GUL55</f>
        <v>0</v>
      </c>
      <c r="GSW10" s="85">
        <f>'TURMA E'!GUM55</f>
        <v>0</v>
      </c>
      <c r="GSX10" s="85">
        <f>'TURMA E'!GUN55</f>
        <v>0</v>
      </c>
      <c r="GSY10" s="85">
        <f>'TURMA E'!GUO55</f>
        <v>0</v>
      </c>
      <c r="GSZ10" s="85">
        <f>'TURMA E'!GUP55</f>
        <v>0</v>
      </c>
      <c r="GTA10" s="85">
        <f>'TURMA E'!GUQ55</f>
        <v>0</v>
      </c>
      <c r="GTB10" s="85">
        <f>'TURMA E'!GUR55</f>
        <v>0</v>
      </c>
      <c r="GTC10" s="85">
        <f>'TURMA E'!GUS55</f>
        <v>0</v>
      </c>
      <c r="GTD10" s="85">
        <f>'TURMA E'!GUT55</f>
        <v>0</v>
      </c>
      <c r="GTE10" s="85">
        <f>'TURMA E'!GUU55</f>
        <v>0</v>
      </c>
      <c r="GTF10" s="85">
        <f>'TURMA E'!GUV55</f>
        <v>0</v>
      </c>
      <c r="GTG10" s="85">
        <f>'TURMA E'!GUW55</f>
        <v>0</v>
      </c>
      <c r="GTH10" s="85">
        <f>'TURMA E'!GUX55</f>
        <v>0</v>
      </c>
      <c r="GTI10" s="85">
        <f>'TURMA E'!GUY55</f>
        <v>0</v>
      </c>
      <c r="GTJ10" s="85">
        <f>'TURMA E'!GUZ55</f>
        <v>0</v>
      </c>
      <c r="GTK10" s="85">
        <f>'TURMA E'!GVA55</f>
        <v>0</v>
      </c>
      <c r="GTL10" s="85">
        <f>'TURMA E'!GVB55</f>
        <v>0</v>
      </c>
      <c r="GTM10" s="85">
        <f>'TURMA E'!GVC55</f>
        <v>0</v>
      </c>
      <c r="GTN10" s="85">
        <f>'TURMA E'!GVD55</f>
        <v>0</v>
      </c>
      <c r="GTO10" s="85">
        <f>'TURMA E'!GVE55</f>
        <v>0</v>
      </c>
      <c r="GTP10" s="85">
        <f>'TURMA E'!GVF55</f>
        <v>0</v>
      </c>
      <c r="GTQ10" s="85">
        <f>'TURMA E'!GVG55</f>
        <v>0</v>
      </c>
      <c r="GTR10" s="85">
        <f>'TURMA E'!GVH55</f>
        <v>0</v>
      </c>
      <c r="GTS10" s="85">
        <f>'TURMA E'!GVI55</f>
        <v>0</v>
      </c>
      <c r="GTT10" s="85">
        <f>'TURMA E'!GVJ55</f>
        <v>0</v>
      </c>
      <c r="GTU10" s="85">
        <f>'TURMA E'!GVK55</f>
        <v>0</v>
      </c>
      <c r="GTV10" s="85">
        <f>'TURMA E'!GVL55</f>
        <v>0</v>
      </c>
      <c r="GTW10" s="85">
        <f>'TURMA E'!GVM55</f>
        <v>0</v>
      </c>
      <c r="GTX10" s="85">
        <f>'TURMA E'!GVN55</f>
        <v>0</v>
      </c>
      <c r="GTY10" s="85">
        <f>'TURMA E'!GVO55</f>
        <v>0</v>
      </c>
      <c r="GTZ10" s="85">
        <f>'TURMA E'!GVP55</f>
        <v>0</v>
      </c>
      <c r="GUA10" s="85">
        <f>'TURMA E'!GVQ55</f>
        <v>0</v>
      </c>
      <c r="GUB10" s="85">
        <f>'TURMA E'!GVR55</f>
        <v>0</v>
      </c>
      <c r="GUC10" s="85">
        <f>'TURMA E'!GVS55</f>
        <v>0</v>
      </c>
      <c r="GUD10" s="85">
        <f>'TURMA E'!GVT55</f>
        <v>0</v>
      </c>
      <c r="GUE10" s="85">
        <f>'TURMA E'!GVU55</f>
        <v>0</v>
      </c>
      <c r="GUF10" s="85">
        <f>'TURMA E'!GVV55</f>
        <v>0</v>
      </c>
      <c r="GUG10" s="85">
        <f>'TURMA E'!GVW55</f>
        <v>0</v>
      </c>
      <c r="GUH10" s="85">
        <f>'TURMA E'!GVX55</f>
        <v>0</v>
      </c>
      <c r="GUI10" s="85">
        <f>'TURMA E'!GVY55</f>
        <v>0</v>
      </c>
      <c r="GUJ10" s="85">
        <f>'TURMA E'!GVZ55</f>
        <v>0</v>
      </c>
      <c r="GUK10" s="85">
        <f>'TURMA E'!GWA55</f>
        <v>0</v>
      </c>
      <c r="GUL10" s="85">
        <f>'TURMA E'!GWB55</f>
        <v>0</v>
      </c>
      <c r="GUM10" s="85">
        <f>'TURMA E'!GWC55</f>
        <v>0</v>
      </c>
      <c r="GUN10" s="85">
        <f>'TURMA E'!GWD55</f>
        <v>0</v>
      </c>
      <c r="GUO10" s="85">
        <f>'TURMA E'!GWE55</f>
        <v>0</v>
      </c>
      <c r="GUP10" s="85">
        <f>'TURMA E'!GWF55</f>
        <v>0</v>
      </c>
      <c r="GUQ10" s="85">
        <f>'TURMA E'!GWG55</f>
        <v>0</v>
      </c>
      <c r="GUR10" s="85">
        <f>'TURMA E'!GWH55</f>
        <v>0</v>
      </c>
      <c r="GUS10" s="85">
        <f>'TURMA E'!GWI55</f>
        <v>0</v>
      </c>
      <c r="GUT10" s="85">
        <f>'TURMA E'!GWJ55</f>
        <v>0</v>
      </c>
      <c r="GUU10" s="85">
        <f>'TURMA E'!GWK55</f>
        <v>0</v>
      </c>
      <c r="GUV10" s="85">
        <f>'TURMA E'!GWL55</f>
        <v>0</v>
      </c>
      <c r="GUW10" s="85">
        <f>'TURMA E'!GWM55</f>
        <v>0</v>
      </c>
      <c r="GUX10" s="85">
        <f>'TURMA E'!GWN55</f>
        <v>0</v>
      </c>
      <c r="GUY10" s="85">
        <f>'TURMA E'!GWO55</f>
        <v>0</v>
      </c>
      <c r="GUZ10" s="85">
        <f>'TURMA E'!GWP55</f>
        <v>0</v>
      </c>
      <c r="GVA10" s="85">
        <f>'TURMA E'!GWQ55</f>
        <v>0</v>
      </c>
      <c r="GVB10" s="85">
        <f>'TURMA E'!GWR55</f>
        <v>0</v>
      </c>
      <c r="GVC10" s="85">
        <f>'TURMA E'!GWS55</f>
        <v>0</v>
      </c>
      <c r="GVD10" s="85">
        <f>'TURMA E'!GWT55</f>
        <v>0</v>
      </c>
      <c r="GVE10" s="85">
        <f>'TURMA E'!GWU55</f>
        <v>0</v>
      </c>
      <c r="GVF10" s="85">
        <f>'TURMA E'!GWV55</f>
        <v>0</v>
      </c>
      <c r="GVG10" s="85">
        <f>'TURMA E'!GWW55</f>
        <v>0</v>
      </c>
      <c r="GVH10" s="85">
        <f>'TURMA E'!GWX55</f>
        <v>0</v>
      </c>
      <c r="GVI10" s="85">
        <f>'TURMA E'!GWY55</f>
        <v>0</v>
      </c>
      <c r="GVJ10" s="85">
        <f>'TURMA E'!GWZ55</f>
        <v>0</v>
      </c>
      <c r="GVK10" s="85">
        <f>'TURMA E'!GXA55</f>
        <v>0</v>
      </c>
      <c r="GVL10" s="85">
        <f>'TURMA E'!GXB55</f>
        <v>0</v>
      </c>
      <c r="GVM10" s="85">
        <f>'TURMA E'!GXC55</f>
        <v>0</v>
      </c>
      <c r="GVN10" s="85">
        <f>'TURMA E'!GXD55</f>
        <v>0</v>
      </c>
      <c r="GVO10" s="85">
        <f>'TURMA E'!GXE55</f>
        <v>0</v>
      </c>
      <c r="GVP10" s="85">
        <f>'TURMA E'!GXF55</f>
        <v>0</v>
      </c>
      <c r="GVQ10" s="85">
        <f>'TURMA E'!GXG55</f>
        <v>0</v>
      </c>
      <c r="GVR10" s="85">
        <f>'TURMA E'!GXH55</f>
        <v>0</v>
      </c>
      <c r="GVS10" s="85">
        <f>'TURMA E'!GXI55</f>
        <v>0</v>
      </c>
      <c r="GVT10" s="85">
        <f>'TURMA E'!GXJ55</f>
        <v>0</v>
      </c>
      <c r="GVU10" s="85">
        <f>'TURMA E'!GXK55</f>
        <v>0</v>
      </c>
      <c r="GVV10" s="85">
        <f>'TURMA E'!GXL55</f>
        <v>0</v>
      </c>
      <c r="GVW10" s="85">
        <f>'TURMA E'!GXM55</f>
        <v>0</v>
      </c>
      <c r="GVX10" s="85">
        <f>'TURMA E'!GXN55</f>
        <v>0</v>
      </c>
      <c r="GVY10" s="85">
        <f>'TURMA E'!GXO55</f>
        <v>0</v>
      </c>
      <c r="GVZ10" s="85">
        <f>'TURMA E'!GXP55</f>
        <v>0</v>
      </c>
      <c r="GWA10" s="85">
        <f>'TURMA E'!GXQ55</f>
        <v>0</v>
      </c>
      <c r="GWB10" s="85">
        <f>'TURMA E'!GXR55</f>
        <v>0</v>
      </c>
      <c r="GWC10" s="85">
        <f>'TURMA E'!GXS55</f>
        <v>0</v>
      </c>
      <c r="GWD10" s="85">
        <f>'TURMA E'!GXT55</f>
        <v>0</v>
      </c>
      <c r="GWE10" s="85">
        <f>'TURMA E'!GXU55</f>
        <v>0</v>
      </c>
      <c r="GWF10" s="85">
        <f>'TURMA E'!GXV55</f>
        <v>0</v>
      </c>
      <c r="GWG10" s="85">
        <f>'TURMA E'!GXW55</f>
        <v>0</v>
      </c>
      <c r="GWH10" s="85">
        <f>'TURMA E'!GXX55</f>
        <v>0</v>
      </c>
      <c r="GWI10" s="85">
        <f>'TURMA E'!GXY55</f>
        <v>0</v>
      </c>
      <c r="GWJ10" s="85">
        <f>'TURMA E'!GXZ55</f>
        <v>0</v>
      </c>
      <c r="GWK10" s="85">
        <f>'TURMA E'!GYA55</f>
        <v>0</v>
      </c>
      <c r="GWL10" s="85">
        <f>'TURMA E'!GYB55</f>
        <v>0</v>
      </c>
      <c r="GWM10" s="85">
        <f>'TURMA E'!GYC55</f>
        <v>0</v>
      </c>
      <c r="GWN10" s="85">
        <f>'TURMA E'!GYD55</f>
        <v>0</v>
      </c>
      <c r="GWO10" s="85">
        <f>'TURMA E'!GYE55</f>
        <v>0</v>
      </c>
      <c r="GWP10" s="85">
        <f>'TURMA E'!GYF55</f>
        <v>0</v>
      </c>
      <c r="GWQ10" s="85">
        <f>'TURMA E'!GYG55</f>
        <v>0</v>
      </c>
      <c r="GWR10" s="85">
        <f>'TURMA E'!GYH55</f>
        <v>0</v>
      </c>
      <c r="GWS10" s="85">
        <f>'TURMA E'!GYI55</f>
        <v>0</v>
      </c>
      <c r="GWT10" s="85">
        <f>'TURMA E'!GYJ55</f>
        <v>0</v>
      </c>
      <c r="GWU10" s="85">
        <f>'TURMA E'!GYK55</f>
        <v>0</v>
      </c>
      <c r="GWV10" s="85">
        <f>'TURMA E'!GYL55</f>
        <v>0</v>
      </c>
      <c r="GWW10" s="85">
        <f>'TURMA E'!GYM55</f>
        <v>0</v>
      </c>
      <c r="GWX10" s="85">
        <f>'TURMA E'!GYN55</f>
        <v>0</v>
      </c>
      <c r="GWY10" s="85">
        <f>'TURMA E'!GYO55</f>
        <v>0</v>
      </c>
      <c r="GWZ10" s="85">
        <f>'TURMA E'!GYP55</f>
        <v>0</v>
      </c>
      <c r="GXA10" s="85">
        <f>'TURMA E'!GYQ55</f>
        <v>0</v>
      </c>
      <c r="GXB10" s="85">
        <f>'TURMA E'!GYR55</f>
        <v>0</v>
      </c>
      <c r="GXC10" s="85">
        <f>'TURMA E'!GYS55</f>
        <v>0</v>
      </c>
      <c r="GXD10" s="85">
        <f>'TURMA E'!GYT55</f>
        <v>0</v>
      </c>
      <c r="GXE10" s="85">
        <f>'TURMA E'!GYU55</f>
        <v>0</v>
      </c>
      <c r="GXF10" s="85">
        <f>'TURMA E'!GYV55</f>
        <v>0</v>
      </c>
      <c r="GXG10" s="85">
        <f>'TURMA E'!GYW55</f>
        <v>0</v>
      </c>
      <c r="GXH10" s="85">
        <f>'TURMA E'!GYX55</f>
        <v>0</v>
      </c>
      <c r="GXI10" s="85">
        <f>'TURMA E'!GYY55</f>
        <v>0</v>
      </c>
      <c r="GXJ10" s="85">
        <f>'TURMA E'!GYZ55</f>
        <v>0</v>
      </c>
      <c r="GXK10" s="85">
        <f>'TURMA E'!GZA55</f>
        <v>0</v>
      </c>
      <c r="GXL10" s="85">
        <f>'TURMA E'!GZB55</f>
        <v>0</v>
      </c>
      <c r="GXM10" s="85">
        <f>'TURMA E'!GZC55</f>
        <v>0</v>
      </c>
      <c r="GXN10" s="85">
        <f>'TURMA E'!GZD55</f>
        <v>0</v>
      </c>
      <c r="GXO10" s="85">
        <f>'TURMA E'!GZE55</f>
        <v>0</v>
      </c>
      <c r="GXP10" s="85">
        <f>'TURMA E'!GZF55</f>
        <v>0</v>
      </c>
      <c r="GXQ10" s="85">
        <f>'TURMA E'!GZG55</f>
        <v>0</v>
      </c>
      <c r="GXR10" s="85">
        <f>'TURMA E'!GZH55</f>
        <v>0</v>
      </c>
      <c r="GXS10" s="85">
        <f>'TURMA E'!GZI55</f>
        <v>0</v>
      </c>
      <c r="GXT10" s="85">
        <f>'TURMA E'!GZJ55</f>
        <v>0</v>
      </c>
      <c r="GXU10" s="85">
        <f>'TURMA E'!GZK55</f>
        <v>0</v>
      </c>
      <c r="GXV10" s="85">
        <f>'TURMA E'!GZL55</f>
        <v>0</v>
      </c>
      <c r="GXW10" s="85">
        <f>'TURMA E'!GZM55</f>
        <v>0</v>
      </c>
      <c r="GXX10" s="85">
        <f>'TURMA E'!GZN55</f>
        <v>0</v>
      </c>
      <c r="GXY10" s="85">
        <f>'TURMA E'!GZO55</f>
        <v>0</v>
      </c>
      <c r="GXZ10" s="85">
        <f>'TURMA E'!GZP55</f>
        <v>0</v>
      </c>
      <c r="GYA10" s="85">
        <f>'TURMA E'!GZQ55</f>
        <v>0</v>
      </c>
      <c r="GYB10" s="85">
        <f>'TURMA E'!GZR55</f>
        <v>0</v>
      </c>
      <c r="GYC10" s="85">
        <f>'TURMA E'!GZS55</f>
        <v>0</v>
      </c>
      <c r="GYD10" s="85">
        <f>'TURMA E'!GZT55</f>
        <v>0</v>
      </c>
      <c r="GYE10" s="85">
        <f>'TURMA E'!GZU55</f>
        <v>0</v>
      </c>
      <c r="GYF10" s="85">
        <f>'TURMA E'!GZV55</f>
        <v>0</v>
      </c>
      <c r="GYG10" s="85">
        <f>'TURMA E'!GZW55</f>
        <v>0</v>
      </c>
      <c r="GYH10" s="85">
        <f>'TURMA E'!GZX55</f>
        <v>0</v>
      </c>
      <c r="GYI10" s="85">
        <f>'TURMA E'!GZY55</f>
        <v>0</v>
      </c>
      <c r="GYJ10" s="85">
        <f>'TURMA E'!GZZ55</f>
        <v>0</v>
      </c>
      <c r="GYK10" s="85">
        <f>'TURMA E'!HAA55</f>
        <v>0</v>
      </c>
      <c r="GYL10" s="85">
        <f>'TURMA E'!HAB55</f>
        <v>0</v>
      </c>
      <c r="GYM10" s="85">
        <f>'TURMA E'!HAC55</f>
        <v>0</v>
      </c>
      <c r="GYN10" s="85">
        <f>'TURMA E'!HAD55</f>
        <v>0</v>
      </c>
      <c r="GYO10" s="85">
        <f>'TURMA E'!HAE55</f>
        <v>0</v>
      </c>
      <c r="GYP10" s="85">
        <f>'TURMA E'!HAF55</f>
        <v>0</v>
      </c>
      <c r="GYQ10" s="85">
        <f>'TURMA E'!HAG55</f>
        <v>0</v>
      </c>
      <c r="GYR10" s="85">
        <f>'TURMA E'!HAH55</f>
        <v>0</v>
      </c>
      <c r="GYS10" s="85">
        <f>'TURMA E'!HAI55</f>
        <v>0</v>
      </c>
      <c r="GYT10" s="85">
        <f>'TURMA E'!HAJ55</f>
        <v>0</v>
      </c>
      <c r="GYU10" s="85">
        <f>'TURMA E'!HAK55</f>
        <v>0</v>
      </c>
      <c r="GYV10" s="85">
        <f>'TURMA E'!HAL55</f>
        <v>0</v>
      </c>
      <c r="GYW10" s="85">
        <f>'TURMA E'!HAM55</f>
        <v>0</v>
      </c>
      <c r="GYX10" s="85">
        <f>'TURMA E'!HAN55</f>
        <v>0</v>
      </c>
      <c r="GYY10" s="85">
        <f>'TURMA E'!HAO55</f>
        <v>0</v>
      </c>
      <c r="GYZ10" s="85">
        <f>'TURMA E'!HAP55</f>
        <v>0</v>
      </c>
      <c r="GZA10" s="85">
        <f>'TURMA E'!HAQ55</f>
        <v>0</v>
      </c>
      <c r="GZB10" s="85">
        <f>'TURMA E'!HAR55</f>
        <v>0</v>
      </c>
      <c r="GZC10" s="85">
        <f>'TURMA E'!HAS55</f>
        <v>0</v>
      </c>
      <c r="GZD10" s="85">
        <f>'TURMA E'!HAT55</f>
        <v>0</v>
      </c>
      <c r="GZE10" s="85">
        <f>'TURMA E'!HAU55</f>
        <v>0</v>
      </c>
      <c r="GZF10" s="85">
        <f>'TURMA E'!HAV55</f>
        <v>0</v>
      </c>
      <c r="GZG10" s="85">
        <f>'TURMA E'!HAW55</f>
        <v>0</v>
      </c>
      <c r="GZH10" s="85">
        <f>'TURMA E'!HAX55</f>
        <v>0</v>
      </c>
      <c r="GZI10" s="85">
        <f>'TURMA E'!HAY55</f>
        <v>0</v>
      </c>
      <c r="GZJ10" s="85">
        <f>'TURMA E'!HAZ55</f>
        <v>0</v>
      </c>
      <c r="GZK10" s="85">
        <f>'TURMA E'!HBA55</f>
        <v>0</v>
      </c>
      <c r="GZL10" s="85">
        <f>'TURMA E'!HBB55</f>
        <v>0</v>
      </c>
      <c r="GZM10" s="85">
        <f>'TURMA E'!HBC55</f>
        <v>0</v>
      </c>
      <c r="GZN10" s="85">
        <f>'TURMA E'!HBD55</f>
        <v>0</v>
      </c>
      <c r="GZO10" s="85">
        <f>'TURMA E'!HBE55</f>
        <v>0</v>
      </c>
      <c r="GZP10" s="85">
        <f>'TURMA E'!HBF55</f>
        <v>0</v>
      </c>
      <c r="GZQ10" s="85">
        <f>'TURMA E'!HBG55</f>
        <v>0</v>
      </c>
      <c r="GZR10" s="85">
        <f>'TURMA E'!HBH55</f>
        <v>0</v>
      </c>
      <c r="GZS10" s="85">
        <f>'TURMA E'!HBI55</f>
        <v>0</v>
      </c>
      <c r="GZT10" s="85">
        <f>'TURMA E'!HBJ55</f>
        <v>0</v>
      </c>
      <c r="GZU10" s="85">
        <f>'TURMA E'!HBK55</f>
        <v>0</v>
      </c>
      <c r="GZV10" s="85">
        <f>'TURMA E'!HBL55</f>
        <v>0</v>
      </c>
      <c r="GZW10" s="85">
        <f>'TURMA E'!HBM55</f>
        <v>0</v>
      </c>
      <c r="GZX10" s="85">
        <f>'TURMA E'!HBN55</f>
        <v>0</v>
      </c>
      <c r="GZY10" s="85">
        <f>'TURMA E'!HBO55</f>
        <v>0</v>
      </c>
      <c r="GZZ10" s="85">
        <f>'TURMA E'!HBP55</f>
        <v>0</v>
      </c>
      <c r="HAA10" s="85">
        <f>'TURMA E'!HBQ55</f>
        <v>0</v>
      </c>
      <c r="HAB10" s="85">
        <f>'TURMA E'!HBR55</f>
        <v>0</v>
      </c>
      <c r="HAC10" s="85">
        <f>'TURMA E'!HBS55</f>
        <v>0</v>
      </c>
      <c r="HAD10" s="85">
        <f>'TURMA E'!HBT55</f>
        <v>0</v>
      </c>
      <c r="HAE10" s="85">
        <f>'TURMA E'!HBU55</f>
        <v>0</v>
      </c>
      <c r="HAF10" s="85">
        <f>'TURMA E'!HBV55</f>
        <v>0</v>
      </c>
      <c r="HAG10" s="85">
        <f>'TURMA E'!HBW55</f>
        <v>0</v>
      </c>
      <c r="HAH10" s="85">
        <f>'TURMA E'!HBX55</f>
        <v>0</v>
      </c>
      <c r="HAI10" s="85">
        <f>'TURMA E'!HBY55</f>
        <v>0</v>
      </c>
      <c r="HAJ10" s="85">
        <f>'TURMA E'!HBZ55</f>
        <v>0</v>
      </c>
      <c r="HAK10" s="85">
        <f>'TURMA E'!HCA55</f>
        <v>0</v>
      </c>
      <c r="HAL10" s="85">
        <f>'TURMA E'!HCB55</f>
        <v>0</v>
      </c>
      <c r="HAM10" s="85">
        <f>'TURMA E'!HCC55</f>
        <v>0</v>
      </c>
      <c r="HAN10" s="85">
        <f>'TURMA E'!HCD55</f>
        <v>0</v>
      </c>
      <c r="HAO10" s="85">
        <f>'TURMA E'!HCE55</f>
        <v>0</v>
      </c>
      <c r="HAP10" s="85">
        <f>'TURMA E'!HCF55</f>
        <v>0</v>
      </c>
      <c r="HAQ10" s="85">
        <f>'TURMA E'!HCG55</f>
        <v>0</v>
      </c>
      <c r="HAR10" s="85">
        <f>'TURMA E'!HCH55</f>
        <v>0</v>
      </c>
      <c r="HAS10" s="85">
        <f>'TURMA E'!HCI55</f>
        <v>0</v>
      </c>
      <c r="HAT10" s="85">
        <f>'TURMA E'!HCJ55</f>
        <v>0</v>
      </c>
      <c r="HAU10" s="85">
        <f>'TURMA E'!HCK55</f>
        <v>0</v>
      </c>
      <c r="HAV10" s="85">
        <f>'TURMA E'!HCL55</f>
        <v>0</v>
      </c>
      <c r="HAW10" s="85">
        <f>'TURMA E'!HCM55</f>
        <v>0</v>
      </c>
      <c r="HAX10" s="85">
        <f>'TURMA E'!HCN55</f>
        <v>0</v>
      </c>
      <c r="HAY10" s="85">
        <f>'TURMA E'!HCO55</f>
        <v>0</v>
      </c>
      <c r="HAZ10" s="85">
        <f>'TURMA E'!HCP55</f>
        <v>0</v>
      </c>
      <c r="HBA10" s="85">
        <f>'TURMA E'!HCQ55</f>
        <v>0</v>
      </c>
      <c r="HBB10" s="85">
        <f>'TURMA E'!HCR55</f>
        <v>0</v>
      </c>
      <c r="HBC10" s="85">
        <f>'TURMA E'!HCS55</f>
        <v>0</v>
      </c>
      <c r="HBD10" s="85">
        <f>'TURMA E'!HCT55</f>
        <v>0</v>
      </c>
      <c r="HBE10" s="85">
        <f>'TURMA E'!HCU55</f>
        <v>0</v>
      </c>
      <c r="HBF10" s="85">
        <f>'TURMA E'!HCV55</f>
        <v>0</v>
      </c>
      <c r="HBG10" s="85">
        <f>'TURMA E'!HCW55</f>
        <v>0</v>
      </c>
      <c r="HBH10" s="85">
        <f>'TURMA E'!HCX55</f>
        <v>0</v>
      </c>
      <c r="HBI10" s="85">
        <f>'TURMA E'!HCY55</f>
        <v>0</v>
      </c>
      <c r="HBJ10" s="85">
        <f>'TURMA E'!HCZ55</f>
        <v>0</v>
      </c>
      <c r="HBK10" s="85">
        <f>'TURMA E'!HDA55</f>
        <v>0</v>
      </c>
      <c r="HBL10" s="85">
        <f>'TURMA E'!HDB55</f>
        <v>0</v>
      </c>
      <c r="HBM10" s="85">
        <f>'TURMA E'!HDC55</f>
        <v>0</v>
      </c>
      <c r="HBN10" s="85">
        <f>'TURMA E'!HDD55</f>
        <v>0</v>
      </c>
      <c r="HBO10" s="85">
        <f>'TURMA E'!HDE55</f>
        <v>0</v>
      </c>
      <c r="HBP10" s="85">
        <f>'TURMA E'!HDF55</f>
        <v>0</v>
      </c>
      <c r="HBQ10" s="85">
        <f>'TURMA E'!HDG55</f>
        <v>0</v>
      </c>
      <c r="HBR10" s="85">
        <f>'TURMA E'!HDH55</f>
        <v>0</v>
      </c>
      <c r="HBS10" s="85">
        <f>'TURMA E'!HDI55</f>
        <v>0</v>
      </c>
      <c r="HBT10" s="85">
        <f>'TURMA E'!HDJ55</f>
        <v>0</v>
      </c>
      <c r="HBU10" s="85">
        <f>'TURMA E'!HDK55</f>
        <v>0</v>
      </c>
      <c r="HBV10" s="85">
        <f>'TURMA E'!HDL55</f>
        <v>0</v>
      </c>
      <c r="HBW10" s="85">
        <f>'TURMA E'!HDM55</f>
        <v>0</v>
      </c>
      <c r="HBX10" s="85">
        <f>'TURMA E'!HDN55</f>
        <v>0</v>
      </c>
      <c r="HBY10" s="85">
        <f>'TURMA E'!HDO55</f>
        <v>0</v>
      </c>
      <c r="HBZ10" s="85">
        <f>'TURMA E'!HDP55</f>
        <v>0</v>
      </c>
      <c r="HCA10" s="85">
        <f>'TURMA E'!HDQ55</f>
        <v>0</v>
      </c>
      <c r="HCB10" s="85">
        <f>'TURMA E'!HDR55</f>
        <v>0</v>
      </c>
      <c r="HCC10" s="85">
        <f>'TURMA E'!HDS55</f>
        <v>0</v>
      </c>
      <c r="HCD10" s="85">
        <f>'TURMA E'!HDT55</f>
        <v>0</v>
      </c>
      <c r="HCE10" s="85">
        <f>'TURMA E'!HDU55</f>
        <v>0</v>
      </c>
      <c r="HCF10" s="85">
        <f>'TURMA E'!HDV55</f>
        <v>0</v>
      </c>
      <c r="HCG10" s="85">
        <f>'TURMA E'!HDW55</f>
        <v>0</v>
      </c>
      <c r="HCH10" s="85">
        <f>'TURMA E'!HDX55</f>
        <v>0</v>
      </c>
      <c r="HCI10" s="85">
        <f>'TURMA E'!HDY55</f>
        <v>0</v>
      </c>
      <c r="HCJ10" s="85">
        <f>'TURMA E'!HDZ55</f>
        <v>0</v>
      </c>
      <c r="HCK10" s="85">
        <f>'TURMA E'!HEA55</f>
        <v>0</v>
      </c>
      <c r="HCL10" s="85">
        <f>'TURMA E'!HEB55</f>
        <v>0</v>
      </c>
      <c r="HCM10" s="85">
        <f>'TURMA E'!HEC55</f>
        <v>0</v>
      </c>
      <c r="HCN10" s="85">
        <f>'TURMA E'!HED55</f>
        <v>0</v>
      </c>
      <c r="HCO10" s="85">
        <f>'TURMA E'!HEE55</f>
        <v>0</v>
      </c>
      <c r="HCP10" s="85">
        <f>'TURMA E'!HEF55</f>
        <v>0</v>
      </c>
      <c r="HCQ10" s="85">
        <f>'TURMA E'!HEG55</f>
        <v>0</v>
      </c>
      <c r="HCR10" s="85">
        <f>'TURMA E'!HEH55</f>
        <v>0</v>
      </c>
      <c r="HCS10" s="85">
        <f>'TURMA E'!HEI55</f>
        <v>0</v>
      </c>
      <c r="HCT10" s="85">
        <f>'TURMA E'!HEJ55</f>
        <v>0</v>
      </c>
      <c r="HCU10" s="85">
        <f>'TURMA E'!HEK55</f>
        <v>0</v>
      </c>
      <c r="HCV10" s="85">
        <f>'TURMA E'!HEL55</f>
        <v>0</v>
      </c>
      <c r="HCW10" s="85">
        <f>'TURMA E'!HEM55</f>
        <v>0</v>
      </c>
      <c r="HCX10" s="85">
        <f>'TURMA E'!HEN55</f>
        <v>0</v>
      </c>
      <c r="HCY10" s="85">
        <f>'TURMA E'!HEO55</f>
        <v>0</v>
      </c>
      <c r="HCZ10" s="85">
        <f>'TURMA E'!HEP55</f>
        <v>0</v>
      </c>
      <c r="HDA10" s="85">
        <f>'TURMA E'!HEQ55</f>
        <v>0</v>
      </c>
      <c r="HDB10" s="85">
        <f>'TURMA E'!HER55</f>
        <v>0</v>
      </c>
      <c r="HDC10" s="85">
        <f>'TURMA E'!HES55</f>
        <v>0</v>
      </c>
      <c r="HDD10" s="85">
        <f>'TURMA E'!HET55</f>
        <v>0</v>
      </c>
      <c r="HDE10" s="85">
        <f>'TURMA E'!HEU55</f>
        <v>0</v>
      </c>
      <c r="HDF10" s="85">
        <f>'TURMA E'!HEV55</f>
        <v>0</v>
      </c>
      <c r="HDG10" s="85">
        <f>'TURMA E'!HEW55</f>
        <v>0</v>
      </c>
      <c r="HDH10" s="85">
        <f>'TURMA E'!HEX55</f>
        <v>0</v>
      </c>
      <c r="HDI10" s="85">
        <f>'TURMA E'!HEY55</f>
        <v>0</v>
      </c>
      <c r="HDJ10" s="85">
        <f>'TURMA E'!HEZ55</f>
        <v>0</v>
      </c>
      <c r="HDK10" s="85">
        <f>'TURMA E'!HFA55</f>
        <v>0</v>
      </c>
      <c r="HDL10" s="85">
        <f>'TURMA E'!HFB55</f>
        <v>0</v>
      </c>
      <c r="HDM10" s="85">
        <f>'TURMA E'!HFC55</f>
        <v>0</v>
      </c>
      <c r="HDN10" s="85">
        <f>'TURMA E'!HFD55</f>
        <v>0</v>
      </c>
      <c r="HDO10" s="85">
        <f>'TURMA E'!HFE55</f>
        <v>0</v>
      </c>
      <c r="HDP10" s="85">
        <f>'TURMA E'!HFF55</f>
        <v>0</v>
      </c>
      <c r="HDQ10" s="85">
        <f>'TURMA E'!HFG55</f>
        <v>0</v>
      </c>
      <c r="HDR10" s="85">
        <f>'TURMA E'!HFH55</f>
        <v>0</v>
      </c>
      <c r="HDS10" s="85">
        <f>'TURMA E'!HFI55</f>
        <v>0</v>
      </c>
      <c r="HDT10" s="85">
        <f>'TURMA E'!HFJ55</f>
        <v>0</v>
      </c>
      <c r="HDU10" s="85">
        <f>'TURMA E'!HFK55</f>
        <v>0</v>
      </c>
      <c r="HDV10" s="85">
        <f>'TURMA E'!HFL55</f>
        <v>0</v>
      </c>
      <c r="HDW10" s="85">
        <f>'TURMA E'!HFM55</f>
        <v>0</v>
      </c>
      <c r="HDX10" s="85">
        <f>'TURMA E'!HFN55</f>
        <v>0</v>
      </c>
      <c r="HDY10" s="85">
        <f>'TURMA E'!HFO55</f>
        <v>0</v>
      </c>
      <c r="HDZ10" s="85">
        <f>'TURMA E'!HFP55</f>
        <v>0</v>
      </c>
      <c r="HEA10" s="85">
        <f>'TURMA E'!HFQ55</f>
        <v>0</v>
      </c>
      <c r="HEB10" s="85">
        <f>'TURMA E'!HFR55</f>
        <v>0</v>
      </c>
      <c r="HEC10" s="85">
        <f>'TURMA E'!HFS55</f>
        <v>0</v>
      </c>
      <c r="HED10" s="85">
        <f>'TURMA E'!HFT55</f>
        <v>0</v>
      </c>
      <c r="HEE10" s="85">
        <f>'TURMA E'!HFU55</f>
        <v>0</v>
      </c>
      <c r="HEF10" s="85">
        <f>'TURMA E'!HFV55</f>
        <v>0</v>
      </c>
      <c r="HEG10" s="85">
        <f>'TURMA E'!HFW55</f>
        <v>0</v>
      </c>
      <c r="HEH10" s="85">
        <f>'TURMA E'!HFX55</f>
        <v>0</v>
      </c>
      <c r="HEI10" s="85">
        <f>'TURMA E'!HFY55</f>
        <v>0</v>
      </c>
      <c r="HEJ10" s="85">
        <f>'TURMA E'!HFZ55</f>
        <v>0</v>
      </c>
      <c r="HEK10" s="85">
        <f>'TURMA E'!HGA55</f>
        <v>0</v>
      </c>
      <c r="HEL10" s="85">
        <f>'TURMA E'!HGB55</f>
        <v>0</v>
      </c>
      <c r="HEM10" s="85">
        <f>'TURMA E'!HGC55</f>
        <v>0</v>
      </c>
      <c r="HEN10" s="85">
        <f>'TURMA E'!HGD55</f>
        <v>0</v>
      </c>
      <c r="HEO10" s="85">
        <f>'TURMA E'!HGE55</f>
        <v>0</v>
      </c>
      <c r="HEP10" s="85">
        <f>'TURMA E'!HGF55</f>
        <v>0</v>
      </c>
      <c r="HEQ10" s="85">
        <f>'TURMA E'!HGG55</f>
        <v>0</v>
      </c>
      <c r="HER10" s="85">
        <f>'TURMA E'!HGH55</f>
        <v>0</v>
      </c>
      <c r="HES10" s="85">
        <f>'TURMA E'!HGI55</f>
        <v>0</v>
      </c>
      <c r="HET10" s="85">
        <f>'TURMA E'!HGJ55</f>
        <v>0</v>
      </c>
      <c r="HEU10" s="85">
        <f>'TURMA E'!HGK55</f>
        <v>0</v>
      </c>
      <c r="HEV10" s="85">
        <f>'TURMA E'!HGL55</f>
        <v>0</v>
      </c>
      <c r="HEW10" s="85">
        <f>'TURMA E'!HGM55</f>
        <v>0</v>
      </c>
      <c r="HEX10" s="85">
        <f>'TURMA E'!HGN55</f>
        <v>0</v>
      </c>
      <c r="HEY10" s="85">
        <f>'TURMA E'!HGO55</f>
        <v>0</v>
      </c>
      <c r="HEZ10" s="85">
        <f>'TURMA E'!HGP55</f>
        <v>0</v>
      </c>
      <c r="HFA10" s="85">
        <f>'TURMA E'!HGQ55</f>
        <v>0</v>
      </c>
      <c r="HFB10" s="85">
        <f>'TURMA E'!HGR55</f>
        <v>0</v>
      </c>
      <c r="HFC10" s="85">
        <f>'TURMA E'!HGS55</f>
        <v>0</v>
      </c>
      <c r="HFD10" s="85">
        <f>'TURMA E'!HGT55</f>
        <v>0</v>
      </c>
      <c r="HFE10" s="85">
        <f>'TURMA E'!HGU55</f>
        <v>0</v>
      </c>
      <c r="HFF10" s="85">
        <f>'TURMA E'!HGV55</f>
        <v>0</v>
      </c>
      <c r="HFG10" s="85">
        <f>'TURMA E'!HGW55</f>
        <v>0</v>
      </c>
      <c r="HFH10" s="85">
        <f>'TURMA E'!HGX55</f>
        <v>0</v>
      </c>
      <c r="HFI10" s="85">
        <f>'TURMA E'!HGY55</f>
        <v>0</v>
      </c>
      <c r="HFJ10" s="85">
        <f>'TURMA E'!HGZ55</f>
        <v>0</v>
      </c>
      <c r="HFK10" s="85">
        <f>'TURMA E'!HHA55</f>
        <v>0</v>
      </c>
      <c r="HFL10" s="85">
        <f>'TURMA E'!HHB55</f>
        <v>0</v>
      </c>
      <c r="HFM10" s="85">
        <f>'TURMA E'!HHC55</f>
        <v>0</v>
      </c>
      <c r="HFN10" s="85">
        <f>'TURMA E'!HHD55</f>
        <v>0</v>
      </c>
      <c r="HFO10" s="85">
        <f>'TURMA E'!HHE55</f>
        <v>0</v>
      </c>
      <c r="HFP10" s="85">
        <f>'TURMA E'!HHF55</f>
        <v>0</v>
      </c>
      <c r="HFQ10" s="85">
        <f>'TURMA E'!HHG55</f>
        <v>0</v>
      </c>
      <c r="HFR10" s="85">
        <f>'TURMA E'!HHH55</f>
        <v>0</v>
      </c>
      <c r="HFS10" s="85">
        <f>'TURMA E'!HHI55</f>
        <v>0</v>
      </c>
      <c r="HFT10" s="85">
        <f>'TURMA E'!HHJ55</f>
        <v>0</v>
      </c>
      <c r="HFU10" s="85">
        <f>'TURMA E'!HHK55</f>
        <v>0</v>
      </c>
      <c r="HFV10" s="85">
        <f>'TURMA E'!HHL55</f>
        <v>0</v>
      </c>
      <c r="HFW10" s="85">
        <f>'TURMA E'!HHM55</f>
        <v>0</v>
      </c>
      <c r="HFX10" s="85">
        <f>'TURMA E'!HHN55</f>
        <v>0</v>
      </c>
      <c r="HFY10" s="85">
        <f>'TURMA E'!HHO55</f>
        <v>0</v>
      </c>
      <c r="HFZ10" s="85">
        <f>'TURMA E'!HHP55</f>
        <v>0</v>
      </c>
      <c r="HGA10" s="85">
        <f>'TURMA E'!HHQ55</f>
        <v>0</v>
      </c>
      <c r="HGB10" s="85">
        <f>'TURMA E'!HHR55</f>
        <v>0</v>
      </c>
      <c r="HGC10" s="85">
        <f>'TURMA E'!HHS55</f>
        <v>0</v>
      </c>
      <c r="HGD10" s="85">
        <f>'TURMA E'!HHT55</f>
        <v>0</v>
      </c>
      <c r="HGE10" s="85">
        <f>'TURMA E'!HHU55</f>
        <v>0</v>
      </c>
      <c r="HGF10" s="85">
        <f>'TURMA E'!HHV55</f>
        <v>0</v>
      </c>
      <c r="HGG10" s="85">
        <f>'TURMA E'!HHW55</f>
        <v>0</v>
      </c>
      <c r="HGH10" s="85">
        <f>'TURMA E'!HHX55</f>
        <v>0</v>
      </c>
      <c r="HGI10" s="85">
        <f>'TURMA E'!HHY55</f>
        <v>0</v>
      </c>
      <c r="HGJ10" s="85">
        <f>'TURMA E'!HHZ55</f>
        <v>0</v>
      </c>
      <c r="HGK10" s="85">
        <f>'TURMA E'!HIA55</f>
        <v>0</v>
      </c>
      <c r="HGL10" s="85">
        <f>'TURMA E'!HIB55</f>
        <v>0</v>
      </c>
      <c r="HGM10" s="85">
        <f>'TURMA E'!HIC55</f>
        <v>0</v>
      </c>
      <c r="HGN10" s="85">
        <f>'TURMA E'!HID55</f>
        <v>0</v>
      </c>
      <c r="HGO10" s="85">
        <f>'TURMA E'!HIE55</f>
        <v>0</v>
      </c>
      <c r="HGP10" s="85">
        <f>'TURMA E'!HIF55</f>
        <v>0</v>
      </c>
      <c r="HGQ10" s="85">
        <f>'TURMA E'!HIG55</f>
        <v>0</v>
      </c>
      <c r="HGR10" s="85">
        <f>'TURMA E'!HIH55</f>
        <v>0</v>
      </c>
      <c r="HGS10" s="85">
        <f>'TURMA E'!HII55</f>
        <v>0</v>
      </c>
      <c r="HGT10" s="85">
        <f>'TURMA E'!HIJ55</f>
        <v>0</v>
      </c>
      <c r="HGU10" s="85">
        <f>'TURMA E'!HIK55</f>
        <v>0</v>
      </c>
      <c r="HGV10" s="85">
        <f>'TURMA E'!HIL55</f>
        <v>0</v>
      </c>
      <c r="HGW10" s="85">
        <f>'TURMA E'!HIM55</f>
        <v>0</v>
      </c>
      <c r="HGX10" s="85">
        <f>'TURMA E'!HIN55</f>
        <v>0</v>
      </c>
      <c r="HGY10" s="85">
        <f>'TURMA E'!HIO55</f>
        <v>0</v>
      </c>
      <c r="HGZ10" s="85">
        <f>'TURMA E'!HIP55</f>
        <v>0</v>
      </c>
      <c r="HHA10" s="85">
        <f>'TURMA E'!HIQ55</f>
        <v>0</v>
      </c>
      <c r="HHB10" s="85">
        <f>'TURMA E'!HIR55</f>
        <v>0</v>
      </c>
      <c r="HHC10" s="85">
        <f>'TURMA E'!HIS55</f>
        <v>0</v>
      </c>
      <c r="HHD10" s="85">
        <f>'TURMA E'!HIT55</f>
        <v>0</v>
      </c>
      <c r="HHE10" s="85">
        <f>'TURMA E'!HIU55</f>
        <v>0</v>
      </c>
      <c r="HHF10" s="85">
        <f>'TURMA E'!HIV55</f>
        <v>0</v>
      </c>
      <c r="HHG10" s="85">
        <f>'TURMA E'!HIW55</f>
        <v>0</v>
      </c>
      <c r="HHH10" s="85">
        <f>'TURMA E'!HIX55</f>
        <v>0</v>
      </c>
      <c r="HHI10" s="85">
        <f>'TURMA E'!HIY55</f>
        <v>0</v>
      </c>
      <c r="HHJ10" s="85">
        <f>'TURMA E'!HIZ55</f>
        <v>0</v>
      </c>
      <c r="HHK10" s="85">
        <f>'TURMA E'!HJA55</f>
        <v>0</v>
      </c>
      <c r="HHL10" s="85">
        <f>'TURMA E'!HJB55</f>
        <v>0</v>
      </c>
      <c r="HHM10" s="85">
        <f>'TURMA E'!HJC55</f>
        <v>0</v>
      </c>
      <c r="HHN10" s="85">
        <f>'TURMA E'!HJD55</f>
        <v>0</v>
      </c>
      <c r="HHO10" s="85">
        <f>'TURMA E'!HJE55</f>
        <v>0</v>
      </c>
      <c r="HHP10" s="85">
        <f>'TURMA E'!HJF55</f>
        <v>0</v>
      </c>
      <c r="HHQ10" s="85">
        <f>'TURMA E'!HJG55</f>
        <v>0</v>
      </c>
      <c r="HHR10" s="85">
        <f>'TURMA E'!HJH55</f>
        <v>0</v>
      </c>
      <c r="HHS10" s="85">
        <f>'TURMA E'!HJI55</f>
        <v>0</v>
      </c>
      <c r="HHT10" s="85">
        <f>'TURMA E'!HJJ55</f>
        <v>0</v>
      </c>
      <c r="HHU10" s="85">
        <f>'TURMA E'!HJK55</f>
        <v>0</v>
      </c>
      <c r="HHV10" s="85">
        <f>'TURMA E'!HJL55</f>
        <v>0</v>
      </c>
      <c r="HHW10" s="85">
        <f>'TURMA E'!HJM55</f>
        <v>0</v>
      </c>
      <c r="HHX10" s="85">
        <f>'TURMA E'!HJN55</f>
        <v>0</v>
      </c>
      <c r="HHY10" s="85">
        <f>'TURMA E'!HJO55</f>
        <v>0</v>
      </c>
      <c r="HHZ10" s="85">
        <f>'TURMA E'!HJP55</f>
        <v>0</v>
      </c>
      <c r="HIA10" s="85">
        <f>'TURMA E'!HJQ55</f>
        <v>0</v>
      </c>
      <c r="HIB10" s="85">
        <f>'TURMA E'!HJR55</f>
        <v>0</v>
      </c>
      <c r="HIC10" s="85">
        <f>'TURMA E'!HJS55</f>
        <v>0</v>
      </c>
      <c r="HID10" s="85">
        <f>'TURMA E'!HJT55</f>
        <v>0</v>
      </c>
      <c r="HIE10" s="85">
        <f>'TURMA E'!HJU55</f>
        <v>0</v>
      </c>
      <c r="HIF10" s="85">
        <f>'TURMA E'!HJV55</f>
        <v>0</v>
      </c>
      <c r="HIG10" s="85">
        <f>'TURMA E'!HJW55</f>
        <v>0</v>
      </c>
      <c r="HIH10" s="85">
        <f>'TURMA E'!HJX55</f>
        <v>0</v>
      </c>
      <c r="HII10" s="85">
        <f>'TURMA E'!HJY55</f>
        <v>0</v>
      </c>
      <c r="HIJ10" s="85">
        <f>'TURMA E'!HJZ55</f>
        <v>0</v>
      </c>
      <c r="HIK10" s="85">
        <f>'TURMA E'!HKA55</f>
        <v>0</v>
      </c>
      <c r="HIL10" s="85">
        <f>'TURMA E'!HKB55</f>
        <v>0</v>
      </c>
      <c r="HIM10" s="85">
        <f>'TURMA E'!HKC55</f>
        <v>0</v>
      </c>
      <c r="HIN10" s="85">
        <f>'TURMA E'!HKD55</f>
        <v>0</v>
      </c>
      <c r="HIO10" s="85">
        <f>'TURMA E'!HKE55</f>
        <v>0</v>
      </c>
      <c r="HIP10" s="85">
        <f>'TURMA E'!HKF55</f>
        <v>0</v>
      </c>
      <c r="HIQ10" s="85">
        <f>'TURMA E'!HKG55</f>
        <v>0</v>
      </c>
      <c r="HIR10" s="85">
        <f>'TURMA E'!HKH55</f>
        <v>0</v>
      </c>
      <c r="HIS10" s="85">
        <f>'TURMA E'!HKI55</f>
        <v>0</v>
      </c>
      <c r="HIT10" s="85">
        <f>'TURMA E'!HKJ55</f>
        <v>0</v>
      </c>
      <c r="HIU10" s="85">
        <f>'TURMA E'!HKK55</f>
        <v>0</v>
      </c>
      <c r="HIV10" s="85">
        <f>'TURMA E'!HKL55</f>
        <v>0</v>
      </c>
      <c r="HIW10" s="85">
        <f>'TURMA E'!HKM55</f>
        <v>0</v>
      </c>
      <c r="HIX10" s="85">
        <f>'TURMA E'!HKN55</f>
        <v>0</v>
      </c>
      <c r="HIY10" s="85">
        <f>'TURMA E'!HKO55</f>
        <v>0</v>
      </c>
      <c r="HIZ10" s="85">
        <f>'TURMA E'!HKP55</f>
        <v>0</v>
      </c>
      <c r="HJA10" s="85">
        <f>'TURMA E'!HKQ55</f>
        <v>0</v>
      </c>
      <c r="HJB10" s="85">
        <f>'TURMA E'!HKR55</f>
        <v>0</v>
      </c>
      <c r="HJC10" s="85">
        <f>'TURMA E'!HKS55</f>
        <v>0</v>
      </c>
      <c r="HJD10" s="85">
        <f>'TURMA E'!HKT55</f>
        <v>0</v>
      </c>
      <c r="HJE10" s="85">
        <f>'TURMA E'!HKU55</f>
        <v>0</v>
      </c>
      <c r="HJF10" s="85">
        <f>'TURMA E'!HKV55</f>
        <v>0</v>
      </c>
      <c r="HJG10" s="85">
        <f>'TURMA E'!HKW55</f>
        <v>0</v>
      </c>
      <c r="HJH10" s="85">
        <f>'TURMA E'!HKX55</f>
        <v>0</v>
      </c>
      <c r="HJI10" s="85">
        <f>'TURMA E'!HKY55</f>
        <v>0</v>
      </c>
      <c r="HJJ10" s="85">
        <f>'TURMA E'!HKZ55</f>
        <v>0</v>
      </c>
      <c r="HJK10" s="85">
        <f>'TURMA E'!HLA55</f>
        <v>0</v>
      </c>
      <c r="HJL10" s="85">
        <f>'TURMA E'!HLB55</f>
        <v>0</v>
      </c>
      <c r="HJM10" s="85">
        <f>'TURMA E'!HLC55</f>
        <v>0</v>
      </c>
      <c r="HJN10" s="85">
        <f>'TURMA E'!HLD55</f>
        <v>0</v>
      </c>
      <c r="HJO10" s="85">
        <f>'TURMA E'!HLE55</f>
        <v>0</v>
      </c>
      <c r="HJP10" s="85">
        <f>'TURMA E'!HLF55</f>
        <v>0</v>
      </c>
      <c r="HJQ10" s="85">
        <f>'TURMA E'!HLG55</f>
        <v>0</v>
      </c>
      <c r="HJR10" s="85">
        <f>'TURMA E'!HLH55</f>
        <v>0</v>
      </c>
      <c r="HJS10" s="85">
        <f>'TURMA E'!HLI55</f>
        <v>0</v>
      </c>
      <c r="HJT10" s="85">
        <f>'TURMA E'!HLJ55</f>
        <v>0</v>
      </c>
      <c r="HJU10" s="85">
        <f>'TURMA E'!HLK55</f>
        <v>0</v>
      </c>
      <c r="HJV10" s="85">
        <f>'TURMA E'!HLL55</f>
        <v>0</v>
      </c>
      <c r="HJW10" s="85">
        <f>'TURMA E'!HLM55</f>
        <v>0</v>
      </c>
      <c r="HJX10" s="85">
        <f>'TURMA E'!HLN55</f>
        <v>0</v>
      </c>
      <c r="HJY10" s="85">
        <f>'TURMA E'!HLO55</f>
        <v>0</v>
      </c>
      <c r="HJZ10" s="85">
        <f>'TURMA E'!HLP55</f>
        <v>0</v>
      </c>
      <c r="HKA10" s="85">
        <f>'TURMA E'!HLQ55</f>
        <v>0</v>
      </c>
      <c r="HKB10" s="85">
        <f>'TURMA E'!HLR55</f>
        <v>0</v>
      </c>
      <c r="HKC10" s="85">
        <f>'TURMA E'!HLS55</f>
        <v>0</v>
      </c>
      <c r="HKD10" s="85">
        <f>'TURMA E'!HLT55</f>
        <v>0</v>
      </c>
      <c r="HKE10" s="85">
        <f>'TURMA E'!HLU55</f>
        <v>0</v>
      </c>
      <c r="HKF10" s="85">
        <f>'TURMA E'!HLV55</f>
        <v>0</v>
      </c>
      <c r="HKG10" s="85">
        <f>'TURMA E'!HLW55</f>
        <v>0</v>
      </c>
      <c r="HKH10" s="85">
        <f>'TURMA E'!HLX55</f>
        <v>0</v>
      </c>
      <c r="HKI10" s="85">
        <f>'TURMA E'!HLY55</f>
        <v>0</v>
      </c>
      <c r="HKJ10" s="85">
        <f>'TURMA E'!HLZ55</f>
        <v>0</v>
      </c>
      <c r="HKK10" s="85">
        <f>'TURMA E'!HMA55</f>
        <v>0</v>
      </c>
      <c r="HKL10" s="85">
        <f>'TURMA E'!HMB55</f>
        <v>0</v>
      </c>
      <c r="HKM10" s="85">
        <f>'TURMA E'!HMC55</f>
        <v>0</v>
      </c>
      <c r="HKN10" s="85">
        <f>'TURMA E'!HMD55</f>
        <v>0</v>
      </c>
      <c r="HKO10" s="85">
        <f>'TURMA E'!HME55</f>
        <v>0</v>
      </c>
      <c r="HKP10" s="85">
        <f>'TURMA E'!HMF55</f>
        <v>0</v>
      </c>
      <c r="HKQ10" s="85">
        <f>'TURMA E'!HMG55</f>
        <v>0</v>
      </c>
      <c r="HKR10" s="85">
        <f>'TURMA E'!HMH55</f>
        <v>0</v>
      </c>
      <c r="HKS10" s="85">
        <f>'TURMA E'!HMI55</f>
        <v>0</v>
      </c>
      <c r="HKT10" s="85">
        <f>'TURMA E'!HMJ55</f>
        <v>0</v>
      </c>
      <c r="HKU10" s="85">
        <f>'TURMA E'!HMK55</f>
        <v>0</v>
      </c>
      <c r="HKV10" s="85">
        <f>'TURMA E'!HML55</f>
        <v>0</v>
      </c>
      <c r="HKW10" s="85">
        <f>'TURMA E'!HMM55</f>
        <v>0</v>
      </c>
      <c r="HKX10" s="85">
        <f>'TURMA E'!HMN55</f>
        <v>0</v>
      </c>
      <c r="HKY10" s="85">
        <f>'TURMA E'!HMO55</f>
        <v>0</v>
      </c>
      <c r="HKZ10" s="85">
        <f>'TURMA E'!HMP55</f>
        <v>0</v>
      </c>
      <c r="HLA10" s="85">
        <f>'TURMA E'!HMQ55</f>
        <v>0</v>
      </c>
      <c r="HLB10" s="85">
        <f>'TURMA E'!HMR55</f>
        <v>0</v>
      </c>
      <c r="HLC10" s="85">
        <f>'TURMA E'!HMS55</f>
        <v>0</v>
      </c>
      <c r="HLD10" s="85">
        <f>'TURMA E'!HMT55</f>
        <v>0</v>
      </c>
      <c r="HLE10" s="85">
        <f>'TURMA E'!HMU55</f>
        <v>0</v>
      </c>
      <c r="HLF10" s="85">
        <f>'TURMA E'!HMV55</f>
        <v>0</v>
      </c>
      <c r="HLG10" s="85">
        <f>'TURMA E'!HMW55</f>
        <v>0</v>
      </c>
      <c r="HLH10" s="85">
        <f>'TURMA E'!HMX55</f>
        <v>0</v>
      </c>
      <c r="HLI10" s="85">
        <f>'TURMA E'!HMY55</f>
        <v>0</v>
      </c>
      <c r="HLJ10" s="85">
        <f>'TURMA E'!HMZ55</f>
        <v>0</v>
      </c>
      <c r="HLK10" s="85">
        <f>'TURMA E'!HNA55</f>
        <v>0</v>
      </c>
      <c r="HLL10" s="85">
        <f>'TURMA E'!HNB55</f>
        <v>0</v>
      </c>
      <c r="HLM10" s="85">
        <f>'TURMA E'!HNC55</f>
        <v>0</v>
      </c>
      <c r="HLN10" s="85">
        <f>'TURMA E'!HND55</f>
        <v>0</v>
      </c>
      <c r="HLO10" s="85">
        <f>'TURMA E'!HNE55</f>
        <v>0</v>
      </c>
      <c r="HLP10" s="85">
        <f>'TURMA E'!HNF55</f>
        <v>0</v>
      </c>
      <c r="HLQ10" s="85">
        <f>'TURMA E'!HNG55</f>
        <v>0</v>
      </c>
      <c r="HLR10" s="85">
        <f>'TURMA E'!HNH55</f>
        <v>0</v>
      </c>
      <c r="HLS10" s="85">
        <f>'TURMA E'!HNI55</f>
        <v>0</v>
      </c>
      <c r="HLT10" s="85">
        <f>'TURMA E'!HNJ55</f>
        <v>0</v>
      </c>
      <c r="HLU10" s="85">
        <f>'TURMA E'!HNK55</f>
        <v>0</v>
      </c>
      <c r="HLV10" s="85">
        <f>'TURMA E'!HNL55</f>
        <v>0</v>
      </c>
      <c r="HLW10" s="85">
        <f>'TURMA E'!HNM55</f>
        <v>0</v>
      </c>
      <c r="HLX10" s="85">
        <f>'TURMA E'!HNN55</f>
        <v>0</v>
      </c>
      <c r="HLY10" s="85">
        <f>'TURMA E'!HNO55</f>
        <v>0</v>
      </c>
      <c r="HLZ10" s="85">
        <f>'TURMA E'!HNP55</f>
        <v>0</v>
      </c>
      <c r="HMA10" s="85">
        <f>'TURMA E'!HNQ55</f>
        <v>0</v>
      </c>
      <c r="HMB10" s="85">
        <f>'TURMA E'!HNR55</f>
        <v>0</v>
      </c>
      <c r="HMC10" s="85">
        <f>'TURMA E'!HNS55</f>
        <v>0</v>
      </c>
      <c r="HMD10" s="85">
        <f>'TURMA E'!HNT55</f>
        <v>0</v>
      </c>
      <c r="HME10" s="85">
        <f>'TURMA E'!HNU55</f>
        <v>0</v>
      </c>
      <c r="HMF10" s="85">
        <f>'TURMA E'!HNV55</f>
        <v>0</v>
      </c>
      <c r="HMG10" s="85">
        <f>'TURMA E'!HNW55</f>
        <v>0</v>
      </c>
      <c r="HMH10" s="85">
        <f>'TURMA E'!HNX55</f>
        <v>0</v>
      </c>
      <c r="HMI10" s="85">
        <f>'TURMA E'!HNY55</f>
        <v>0</v>
      </c>
      <c r="HMJ10" s="85">
        <f>'TURMA E'!HNZ55</f>
        <v>0</v>
      </c>
      <c r="HMK10" s="85">
        <f>'TURMA E'!HOA55</f>
        <v>0</v>
      </c>
      <c r="HML10" s="85">
        <f>'TURMA E'!HOB55</f>
        <v>0</v>
      </c>
      <c r="HMM10" s="85">
        <f>'TURMA E'!HOC55</f>
        <v>0</v>
      </c>
      <c r="HMN10" s="85">
        <f>'TURMA E'!HOD55</f>
        <v>0</v>
      </c>
      <c r="HMO10" s="85">
        <f>'TURMA E'!HOE55</f>
        <v>0</v>
      </c>
      <c r="HMP10" s="85">
        <f>'TURMA E'!HOF55</f>
        <v>0</v>
      </c>
      <c r="HMQ10" s="85">
        <f>'TURMA E'!HOG55</f>
        <v>0</v>
      </c>
      <c r="HMR10" s="85">
        <f>'TURMA E'!HOH55</f>
        <v>0</v>
      </c>
      <c r="HMS10" s="85">
        <f>'TURMA E'!HOI55</f>
        <v>0</v>
      </c>
      <c r="HMT10" s="85">
        <f>'TURMA E'!HOJ55</f>
        <v>0</v>
      </c>
      <c r="HMU10" s="85">
        <f>'TURMA E'!HOK55</f>
        <v>0</v>
      </c>
      <c r="HMV10" s="85">
        <f>'TURMA E'!HOL55</f>
        <v>0</v>
      </c>
      <c r="HMW10" s="85">
        <f>'TURMA E'!HOM55</f>
        <v>0</v>
      </c>
      <c r="HMX10" s="85">
        <f>'TURMA E'!HON55</f>
        <v>0</v>
      </c>
      <c r="HMY10" s="85">
        <f>'TURMA E'!HOO55</f>
        <v>0</v>
      </c>
      <c r="HMZ10" s="85">
        <f>'TURMA E'!HOP55</f>
        <v>0</v>
      </c>
      <c r="HNA10" s="85">
        <f>'TURMA E'!HOQ55</f>
        <v>0</v>
      </c>
      <c r="HNB10" s="85">
        <f>'TURMA E'!HOR55</f>
        <v>0</v>
      </c>
      <c r="HNC10" s="85">
        <f>'TURMA E'!HOS55</f>
        <v>0</v>
      </c>
      <c r="HND10" s="85">
        <f>'TURMA E'!HOT55</f>
        <v>0</v>
      </c>
      <c r="HNE10" s="85">
        <f>'TURMA E'!HOU55</f>
        <v>0</v>
      </c>
      <c r="HNF10" s="85">
        <f>'TURMA E'!HOV55</f>
        <v>0</v>
      </c>
      <c r="HNG10" s="85">
        <f>'TURMA E'!HOW55</f>
        <v>0</v>
      </c>
      <c r="HNH10" s="85">
        <f>'TURMA E'!HOX55</f>
        <v>0</v>
      </c>
      <c r="HNI10" s="85">
        <f>'TURMA E'!HOY55</f>
        <v>0</v>
      </c>
      <c r="HNJ10" s="85">
        <f>'TURMA E'!HOZ55</f>
        <v>0</v>
      </c>
      <c r="HNK10" s="85">
        <f>'TURMA E'!HPA55</f>
        <v>0</v>
      </c>
      <c r="HNL10" s="85">
        <f>'TURMA E'!HPB55</f>
        <v>0</v>
      </c>
      <c r="HNM10" s="85">
        <f>'TURMA E'!HPC55</f>
        <v>0</v>
      </c>
      <c r="HNN10" s="85">
        <f>'TURMA E'!HPD55</f>
        <v>0</v>
      </c>
      <c r="HNO10" s="85">
        <f>'TURMA E'!HPE55</f>
        <v>0</v>
      </c>
      <c r="HNP10" s="85">
        <f>'TURMA E'!HPF55</f>
        <v>0</v>
      </c>
      <c r="HNQ10" s="85">
        <f>'TURMA E'!HPG55</f>
        <v>0</v>
      </c>
      <c r="HNR10" s="85">
        <f>'TURMA E'!HPH55</f>
        <v>0</v>
      </c>
      <c r="HNS10" s="85">
        <f>'TURMA E'!HPI55</f>
        <v>0</v>
      </c>
      <c r="HNT10" s="85">
        <f>'TURMA E'!HPJ55</f>
        <v>0</v>
      </c>
      <c r="HNU10" s="85">
        <f>'TURMA E'!HPK55</f>
        <v>0</v>
      </c>
      <c r="HNV10" s="85">
        <f>'TURMA E'!HPL55</f>
        <v>0</v>
      </c>
      <c r="HNW10" s="85">
        <f>'TURMA E'!HPM55</f>
        <v>0</v>
      </c>
      <c r="HNX10" s="85">
        <f>'TURMA E'!HPN55</f>
        <v>0</v>
      </c>
      <c r="HNY10" s="85">
        <f>'TURMA E'!HPO55</f>
        <v>0</v>
      </c>
      <c r="HNZ10" s="85">
        <f>'TURMA E'!HPP55</f>
        <v>0</v>
      </c>
      <c r="HOA10" s="85">
        <f>'TURMA E'!HPQ55</f>
        <v>0</v>
      </c>
      <c r="HOB10" s="85">
        <f>'TURMA E'!HPR55</f>
        <v>0</v>
      </c>
      <c r="HOC10" s="85">
        <f>'TURMA E'!HPS55</f>
        <v>0</v>
      </c>
      <c r="HOD10" s="85">
        <f>'TURMA E'!HPT55</f>
        <v>0</v>
      </c>
      <c r="HOE10" s="85">
        <f>'TURMA E'!HPU55</f>
        <v>0</v>
      </c>
      <c r="HOF10" s="85">
        <f>'TURMA E'!HPV55</f>
        <v>0</v>
      </c>
      <c r="HOG10" s="85">
        <f>'TURMA E'!HPW55</f>
        <v>0</v>
      </c>
      <c r="HOH10" s="85">
        <f>'TURMA E'!HPX55</f>
        <v>0</v>
      </c>
      <c r="HOI10" s="85">
        <f>'TURMA E'!HPY55</f>
        <v>0</v>
      </c>
      <c r="HOJ10" s="85">
        <f>'TURMA E'!HPZ55</f>
        <v>0</v>
      </c>
      <c r="HOK10" s="85">
        <f>'TURMA E'!HQA55</f>
        <v>0</v>
      </c>
      <c r="HOL10" s="85">
        <f>'TURMA E'!HQB55</f>
        <v>0</v>
      </c>
      <c r="HOM10" s="85">
        <f>'TURMA E'!HQC55</f>
        <v>0</v>
      </c>
      <c r="HON10" s="85">
        <f>'TURMA E'!HQD55</f>
        <v>0</v>
      </c>
      <c r="HOO10" s="85">
        <f>'TURMA E'!HQE55</f>
        <v>0</v>
      </c>
      <c r="HOP10" s="85">
        <f>'TURMA E'!HQF55</f>
        <v>0</v>
      </c>
      <c r="HOQ10" s="85">
        <f>'TURMA E'!HQG55</f>
        <v>0</v>
      </c>
      <c r="HOR10" s="85">
        <f>'TURMA E'!HQH55</f>
        <v>0</v>
      </c>
      <c r="HOS10" s="85">
        <f>'TURMA E'!HQI55</f>
        <v>0</v>
      </c>
      <c r="HOT10" s="85">
        <f>'TURMA E'!HQJ55</f>
        <v>0</v>
      </c>
      <c r="HOU10" s="85">
        <f>'TURMA E'!HQK55</f>
        <v>0</v>
      </c>
      <c r="HOV10" s="85">
        <f>'TURMA E'!HQL55</f>
        <v>0</v>
      </c>
      <c r="HOW10" s="85">
        <f>'TURMA E'!HQM55</f>
        <v>0</v>
      </c>
      <c r="HOX10" s="85">
        <f>'TURMA E'!HQN55</f>
        <v>0</v>
      </c>
      <c r="HOY10" s="85">
        <f>'TURMA E'!HQO55</f>
        <v>0</v>
      </c>
      <c r="HOZ10" s="85">
        <f>'TURMA E'!HQP55</f>
        <v>0</v>
      </c>
      <c r="HPA10" s="85">
        <f>'TURMA E'!HQQ55</f>
        <v>0</v>
      </c>
      <c r="HPB10" s="85">
        <f>'TURMA E'!HQR55</f>
        <v>0</v>
      </c>
      <c r="HPC10" s="85">
        <f>'TURMA E'!HQS55</f>
        <v>0</v>
      </c>
      <c r="HPD10" s="85">
        <f>'TURMA E'!HQT55</f>
        <v>0</v>
      </c>
      <c r="HPE10" s="85">
        <f>'TURMA E'!HQU55</f>
        <v>0</v>
      </c>
      <c r="HPF10" s="85">
        <f>'TURMA E'!HQV55</f>
        <v>0</v>
      </c>
      <c r="HPG10" s="85">
        <f>'TURMA E'!HQW55</f>
        <v>0</v>
      </c>
      <c r="HPH10" s="85">
        <f>'TURMA E'!HQX55</f>
        <v>0</v>
      </c>
      <c r="HPI10" s="85">
        <f>'TURMA E'!HQY55</f>
        <v>0</v>
      </c>
      <c r="HPJ10" s="85">
        <f>'TURMA E'!HQZ55</f>
        <v>0</v>
      </c>
      <c r="HPK10" s="85">
        <f>'TURMA E'!HRA55</f>
        <v>0</v>
      </c>
      <c r="HPL10" s="85">
        <f>'TURMA E'!HRB55</f>
        <v>0</v>
      </c>
      <c r="HPM10" s="85">
        <f>'TURMA E'!HRC55</f>
        <v>0</v>
      </c>
      <c r="HPN10" s="85">
        <f>'TURMA E'!HRD55</f>
        <v>0</v>
      </c>
      <c r="HPO10" s="85">
        <f>'TURMA E'!HRE55</f>
        <v>0</v>
      </c>
      <c r="HPP10" s="85">
        <f>'TURMA E'!HRF55</f>
        <v>0</v>
      </c>
      <c r="HPQ10" s="85">
        <f>'TURMA E'!HRG55</f>
        <v>0</v>
      </c>
      <c r="HPR10" s="85">
        <f>'TURMA E'!HRH55</f>
        <v>0</v>
      </c>
      <c r="HPS10" s="85">
        <f>'TURMA E'!HRI55</f>
        <v>0</v>
      </c>
      <c r="HPT10" s="85">
        <f>'TURMA E'!HRJ55</f>
        <v>0</v>
      </c>
      <c r="HPU10" s="85">
        <f>'TURMA E'!HRK55</f>
        <v>0</v>
      </c>
      <c r="HPV10" s="85">
        <f>'TURMA E'!HRL55</f>
        <v>0</v>
      </c>
      <c r="HPW10" s="85">
        <f>'TURMA E'!HRM55</f>
        <v>0</v>
      </c>
      <c r="HPX10" s="85">
        <f>'TURMA E'!HRN55</f>
        <v>0</v>
      </c>
      <c r="HPY10" s="85">
        <f>'TURMA E'!HRO55</f>
        <v>0</v>
      </c>
      <c r="HPZ10" s="85">
        <f>'TURMA E'!HRP55</f>
        <v>0</v>
      </c>
      <c r="HQA10" s="85">
        <f>'TURMA E'!HRQ55</f>
        <v>0</v>
      </c>
      <c r="HQB10" s="85">
        <f>'TURMA E'!HRR55</f>
        <v>0</v>
      </c>
      <c r="HQC10" s="85">
        <f>'TURMA E'!HRS55</f>
        <v>0</v>
      </c>
      <c r="HQD10" s="85">
        <f>'TURMA E'!HRT55</f>
        <v>0</v>
      </c>
      <c r="HQE10" s="85">
        <f>'TURMA E'!HRU55</f>
        <v>0</v>
      </c>
      <c r="HQF10" s="85">
        <f>'TURMA E'!HRV55</f>
        <v>0</v>
      </c>
      <c r="HQG10" s="85">
        <f>'TURMA E'!HRW55</f>
        <v>0</v>
      </c>
      <c r="HQH10" s="85">
        <f>'TURMA E'!HRX55</f>
        <v>0</v>
      </c>
      <c r="HQI10" s="85">
        <f>'TURMA E'!HRY55</f>
        <v>0</v>
      </c>
      <c r="HQJ10" s="85">
        <f>'TURMA E'!HRZ55</f>
        <v>0</v>
      </c>
      <c r="HQK10" s="85">
        <f>'TURMA E'!HSA55</f>
        <v>0</v>
      </c>
      <c r="HQL10" s="85">
        <f>'TURMA E'!HSB55</f>
        <v>0</v>
      </c>
      <c r="HQM10" s="85">
        <f>'TURMA E'!HSC55</f>
        <v>0</v>
      </c>
      <c r="HQN10" s="85">
        <f>'TURMA E'!HSD55</f>
        <v>0</v>
      </c>
      <c r="HQO10" s="85">
        <f>'TURMA E'!HSE55</f>
        <v>0</v>
      </c>
      <c r="HQP10" s="85">
        <f>'TURMA E'!HSF55</f>
        <v>0</v>
      </c>
      <c r="HQQ10" s="85">
        <f>'TURMA E'!HSG55</f>
        <v>0</v>
      </c>
      <c r="HQR10" s="85">
        <f>'TURMA E'!HSH55</f>
        <v>0</v>
      </c>
      <c r="HQS10" s="85">
        <f>'TURMA E'!HSI55</f>
        <v>0</v>
      </c>
      <c r="HQT10" s="85">
        <f>'TURMA E'!HSJ55</f>
        <v>0</v>
      </c>
      <c r="HQU10" s="85">
        <f>'TURMA E'!HSK55</f>
        <v>0</v>
      </c>
      <c r="HQV10" s="85">
        <f>'TURMA E'!HSL55</f>
        <v>0</v>
      </c>
      <c r="HQW10" s="85">
        <f>'TURMA E'!HSM55</f>
        <v>0</v>
      </c>
      <c r="HQX10" s="85">
        <f>'TURMA E'!HSN55</f>
        <v>0</v>
      </c>
      <c r="HQY10" s="85">
        <f>'TURMA E'!HSO55</f>
        <v>0</v>
      </c>
      <c r="HQZ10" s="85">
        <f>'TURMA E'!HSP55</f>
        <v>0</v>
      </c>
      <c r="HRA10" s="85">
        <f>'TURMA E'!HSQ55</f>
        <v>0</v>
      </c>
      <c r="HRB10" s="85">
        <f>'TURMA E'!HSR55</f>
        <v>0</v>
      </c>
      <c r="HRC10" s="85">
        <f>'TURMA E'!HSS55</f>
        <v>0</v>
      </c>
      <c r="HRD10" s="85">
        <f>'TURMA E'!HST55</f>
        <v>0</v>
      </c>
      <c r="HRE10" s="85">
        <f>'TURMA E'!HSU55</f>
        <v>0</v>
      </c>
      <c r="HRF10" s="85">
        <f>'TURMA E'!HSV55</f>
        <v>0</v>
      </c>
      <c r="HRG10" s="85">
        <f>'TURMA E'!HSW55</f>
        <v>0</v>
      </c>
      <c r="HRH10" s="85">
        <f>'TURMA E'!HSX55</f>
        <v>0</v>
      </c>
      <c r="HRI10" s="85">
        <f>'TURMA E'!HSY55</f>
        <v>0</v>
      </c>
      <c r="HRJ10" s="85">
        <f>'TURMA E'!HSZ55</f>
        <v>0</v>
      </c>
      <c r="HRK10" s="85">
        <f>'TURMA E'!HTA55</f>
        <v>0</v>
      </c>
      <c r="HRL10" s="85">
        <f>'TURMA E'!HTB55</f>
        <v>0</v>
      </c>
      <c r="HRM10" s="85">
        <f>'TURMA E'!HTC55</f>
        <v>0</v>
      </c>
      <c r="HRN10" s="85">
        <f>'TURMA E'!HTD55</f>
        <v>0</v>
      </c>
      <c r="HRO10" s="85">
        <f>'TURMA E'!HTE55</f>
        <v>0</v>
      </c>
      <c r="HRP10" s="85">
        <f>'TURMA E'!HTF55</f>
        <v>0</v>
      </c>
      <c r="HRQ10" s="85">
        <f>'TURMA E'!HTG55</f>
        <v>0</v>
      </c>
      <c r="HRR10" s="85">
        <f>'TURMA E'!HTH55</f>
        <v>0</v>
      </c>
      <c r="HRS10" s="85">
        <f>'TURMA E'!HTI55</f>
        <v>0</v>
      </c>
      <c r="HRT10" s="85">
        <f>'TURMA E'!HTJ55</f>
        <v>0</v>
      </c>
      <c r="HRU10" s="85">
        <f>'TURMA E'!HTK55</f>
        <v>0</v>
      </c>
      <c r="HRV10" s="85">
        <f>'TURMA E'!HTL55</f>
        <v>0</v>
      </c>
      <c r="HRW10" s="85">
        <f>'TURMA E'!HTM55</f>
        <v>0</v>
      </c>
      <c r="HRX10" s="85">
        <f>'TURMA E'!HTN55</f>
        <v>0</v>
      </c>
      <c r="HRY10" s="85">
        <f>'TURMA E'!HTO55</f>
        <v>0</v>
      </c>
      <c r="HRZ10" s="85">
        <f>'TURMA E'!HTP55</f>
        <v>0</v>
      </c>
      <c r="HSA10" s="85">
        <f>'TURMA E'!HTQ55</f>
        <v>0</v>
      </c>
      <c r="HSB10" s="85">
        <f>'TURMA E'!HTR55</f>
        <v>0</v>
      </c>
      <c r="HSC10" s="85">
        <f>'TURMA E'!HTS55</f>
        <v>0</v>
      </c>
      <c r="HSD10" s="85">
        <f>'TURMA E'!HTT55</f>
        <v>0</v>
      </c>
      <c r="HSE10" s="85">
        <f>'TURMA E'!HTU55</f>
        <v>0</v>
      </c>
      <c r="HSF10" s="85">
        <f>'TURMA E'!HTV55</f>
        <v>0</v>
      </c>
      <c r="HSG10" s="85">
        <f>'TURMA E'!HTW55</f>
        <v>0</v>
      </c>
      <c r="HSH10" s="85">
        <f>'TURMA E'!HTX55</f>
        <v>0</v>
      </c>
      <c r="HSI10" s="85">
        <f>'TURMA E'!HTY55</f>
        <v>0</v>
      </c>
      <c r="HSJ10" s="85">
        <f>'TURMA E'!HTZ55</f>
        <v>0</v>
      </c>
      <c r="HSK10" s="85">
        <f>'TURMA E'!HUA55</f>
        <v>0</v>
      </c>
      <c r="HSL10" s="85">
        <f>'TURMA E'!HUB55</f>
        <v>0</v>
      </c>
      <c r="HSM10" s="85">
        <f>'TURMA E'!HUC55</f>
        <v>0</v>
      </c>
      <c r="HSN10" s="85">
        <f>'TURMA E'!HUD55</f>
        <v>0</v>
      </c>
      <c r="HSO10" s="85">
        <f>'TURMA E'!HUE55</f>
        <v>0</v>
      </c>
      <c r="HSP10" s="85">
        <f>'TURMA E'!HUF55</f>
        <v>0</v>
      </c>
      <c r="HSQ10" s="85">
        <f>'TURMA E'!HUG55</f>
        <v>0</v>
      </c>
      <c r="HSR10" s="85">
        <f>'TURMA E'!HUH55</f>
        <v>0</v>
      </c>
      <c r="HSS10" s="85">
        <f>'TURMA E'!HUI55</f>
        <v>0</v>
      </c>
      <c r="HST10" s="85">
        <f>'TURMA E'!HUJ55</f>
        <v>0</v>
      </c>
      <c r="HSU10" s="85">
        <f>'TURMA E'!HUK55</f>
        <v>0</v>
      </c>
      <c r="HSV10" s="85">
        <f>'TURMA E'!HUL55</f>
        <v>0</v>
      </c>
      <c r="HSW10" s="85">
        <f>'TURMA E'!HUM55</f>
        <v>0</v>
      </c>
      <c r="HSX10" s="85">
        <f>'TURMA E'!HUN55</f>
        <v>0</v>
      </c>
      <c r="HSY10" s="85">
        <f>'TURMA E'!HUO55</f>
        <v>0</v>
      </c>
      <c r="HSZ10" s="85">
        <f>'TURMA E'!HUP55</f>
        <v>0</v>
      </c>
      <c r="HTA10" s="85">
        <f>'TURMA E'!HUQ55</f>
        <v>0</v>
      </c>
      <c r="HTB10" s="85">
        <f>'TURMA E'!HUR55</f>
        <v>0</v>
      </c>
      <c r="HTC10" s="85">
        <f>'TURMA E'!HUS55</f>
        <v>0</v>
      </c>
      <c r="HTD10" s="85">
        <f>'TURMA E'!HUT55</f>
        <v>0</v>
      </c>
      <c r="HTE10" s="85">
        <f>'TURMA E'!HUU55</f>
        <v>0</v>
      </c>
      <c r="HTF10" s="85">
        <f>'TURMA E'!HUV55</f>
        <v>0</v>
      </c>
      <c r="HTG10" s="85">
        <f>'TURMA E'!HUW55</f>
        <v>0</v>
      </c>
      <c r="HTH10" s="85">
        <f>'TURMA E'!HUX55</f>
        <v>0</v>
      </c>
      <c r="HTI10" s="85">
        <f>'TURMA E'!HUY55</f>
        <v>0</v>
      </c>
      <c r="HTJ10" s="85">
        <f>'TURMA E'!HUZ55</f>
        <v>0</v>
      </c>
      <c r="HTK10" s="85">
        <f>'TURMA E'!HVA55</f>
        <v>0</v>
      </c>
      <c r="HTL10" s="85">
        <f>'TURMA E'!HVB55</f>
        <v>0</v>
      </c>
      <c r="HTM10" s="85">
        <f>'TURMA E'!HVC55</f>
        <v>0</v>
      </c>
      <c r="HTN10" s="85">
        <f>'TURMA E'!HVD55</f>
        <v>0</v>
      </c>
      <c r="HTO10" s="85">
        <f>'TURMA E'!HVE55</f>
        <v>0</v>
      </c>
      <c r="HTP10" s="85">
        <f>'TURMA E'!HVF55</f>
        <v>0</v>
      </c>
      <c r="HTQ10" s="85">
        <f>'TURMA E'!HVG55</f>
        <v>0</v>
      </c>
      <c r="HTR10" s="85">
        <f>'TURMA E'!HVH55</f>
        <v>0</v>
      </c>
      <c r="HTS10" s="85">
        <f>'TURMA E'!HVI55</f>
        <v>0</v>
      </c>
      <c r="HTT10" s="85">
        <f>'TURMA E'!HVJ55</f>
        <v>0</v>
      </c>
      <c r="HTU10" s="85">
        <f>'TURMA E'!HVK55</f>
        <v>0</v>
      </c>
      <c r="HTV10" s="85">
        <f>'TURMA E'!HVL55</f>
        <v>0</v>
      </c>
      <c r="HTW10" s="85">
        <f>'TURMA E'!HVM55</f>
        <v>0</v>
      </c>
      <c r="HTX10" s="85">
        <f>'TURMA E'!HVN55</f>
        <v>0</v>
      </c>
      <c r="HTY10" s="85">
        <f>'TURMA E'!HVO55</f>
        <v>0</v>
      </c>
      <c r="HTZ10" s="85">
        <f>'TURMA E'!HVP55</f>
        <v>0</v>
      </c>
      <c r="HUA10" s="85">
        <f>'TURMA E'!HVQ55</f>
        <v>0</v>
      </c>
      <c r="HUB10" s="85">
        <f>'TURMA E'!HVR55</f>
        <v>0</v>
      </c>
      <c r="HUC10" s="85">
        <f>'TURMA E'!HVS55</f>
        <v>0</v>
      </c>
      <c r="HUD10" s="85">
        <f>'TURMA E'!HVT55</f>
        <v>0</v>
      </c>
      <c r="HUE10" s="85">
        <f>'TURMA E'!HVU55</f>
        <v>0</v>
      </c>
      <c r="HUF10" s="85">
        <f>'TURMA E'!HVV55</f>
        <v>0</v>
      </c>
      <c r="HUG10" s="85">
        <f>'TURMA E'!HVW55</f>
        <v>0</v>
      </c>
      <c r="HUH10" s="85">
        <f>'TURMA E'!HVX55</f>
        <v>0</v>
      </c>
      <c r="HUI10" s="85">
        <f>'TURMA E'!HVY55</f>
        <v>0</v>
      </c>
      <c r="HUJ10" s="85">
        <f>'TURMA E'!HVZ55</f>
        <v>0</v>
      </c>
      <c r="HUK10" s="85">
        <f>'TURMA E'!HWA55</f>
        <v>0</v>
      </c>
      <c r="HUL10" s="85">
        <f>'TURMA E'!HWB55</f>
        <v>0</v>
      </c>
      <c r="HUM10" s="85">
        <f>'TURMA E'!HWC55</f>
        <v>0</v>
      </c>
      <c r="HUN10" s="85">
        <f>'TURMA E'!HWD55</f>
        <v>0</v>
      </c>
      <c r="HUO10" s="85">
        <f>'TURMA E'!HWE55</f>
        <v>0</v>
      </c>
      <c r="HUP10" s="85">
        <f>'TURMA E'!HWF55</f>
        <v>0</v>
      </c>
      <c r="HUQ10" s="85">
        <f>'TURMA E'!HWG55</f>
        <v>0</v>
      </c>
      <c r="HUR10" s="85">
        <f>'TURMA E'!HWH55</f>
        <v>0</v>
      </c>
      <c r="HUS10" s="85">
        <f>'TURMA E'!HWI55</f>
        <v>0</v>
      </c>
      <c r="HUT10" s="85">
        <f>'TURMA E'!HWJ55</f>
        <v>0</v>
      </c>
      <c r="HUU10" s="85">
        <f>'TURMA E'!HWK55</f>
        <v>0</v>
      </c>
      <c r="HUV10" s="85">
        <f>'TURMA E'!HWL55</f>
        <v>0</v>
      </c>
      <c r="HUW10" s="85">
        <f>'TURMA E'!HWM55</f>
        <v>0</v>
      </c>
      <c r="HUX10" s="85">
        <f>'TURMA E'!HWN55</f>
        <v>0</v>
      </c>
      <c r="HUY10" s="85">
        <f>'TURMA E'!HWO55</f>
        <v>0</v>
      </c>
      <c r="HUZ10" s="85">
        <f>'TURMA E'!HWP55</f>
        <v>0</v>
      </c>
      <c r="HVA10" s="85">
        <f>'TURMA E'!HWQ55</f>
        <v>0</v>
      </c>
      <c r="HVB10" s="85">
        <f>'TURMA E'!HWR55</f>
        <v>0</v>
      </c>
      <c r="HVC10" s="85">
        <f>'TURMA E'!HWS55</f>
        <v>0</v>
      </c>
      <c r="HVD10" s="85">
        <f>'TURMA E'!HWT55</f>
        <v>0</v>
      </c>
      <c r="HVE10" s="85">
        <f>'TURMA E'!HWU55</f>
        <v>0</v>
      </c>
      <c r="HVF10" s="85">
        <f>'TURMA E'!HWV55</f>
        <v>0</v>
      </c>
      <c r="HVG10" s="85">
        <f>'TURMA E'!HWW55</f>
        <v>0</v>
      </c>
      <c r="HVH10" s="85">
        <f>'TURMA E'!HWX55</f>
        <v>0</v>
      </c>
      <c r="HVI10" s="85">
        <f>'TURMA E'!HWY55</f>
        <v>0</v>
      </c>
      <c r="HVJ10" s="85">
        <f>'TURMA E'!HWZ55</f>
        <v>0</v>
      </c>
      <c r="HVK10" s="85">
        <f>'TURMA E'!HXA55</f>
        <v>0</v>
      </c>
      <c r="HVL10" s="85">
        <f>'TURMA E'!HXB55</f>
        <v>0</v>
      </c>
      <c r="HVM10" s="85">
        <f>'TURMA E'!HXC55</f>
        <v>0</v>
      </c>
      <c r="HVN10" s="85">
        <f>'TURMA E'!HXD55</f>
        <v>0</v>
      </c>
      <c r="HVO10" s="85">
        <f>'TURMA E'!HXE55</f>
        <v>0</v>
      </c>
      <c r="HVP10" s="85">
        <f>'TURMA E'!HXF55</f>
        <v>0</v>
      </c>
      <c r="HVQ10" s="85">
        <f>'TURMA E'!HXG55</f>
        <v>0</v>
      </c>
      <c r="HVR10" s="85">
        <f>'TURMA E'!HXH55</f>
        <v>0</v>
      </c>
      <c r="HVS10" s="85">
        <f>'TURMA E'!HXI55</f>
        <v>0</v>
      </c>
      <c r="HVT10" s="85">
        <f>'TURMA E'!HXJ55</f>
        <v>0</v>
      </c>
      <c r="HVU10" s="85">
        <f>'TURMA E'!HXK55</f>
        <v>0</v>
      </c>
      <c r="HVV10" s="85">
        <f>'TURMA E'!HXL55</f>
        <v>0</v>
      </c>
      <c r="HVW10" s="85">
        <f>'TURMA E'!HXM55</f>
        <v>0</v>
      </c>
      <c r="HVX10" s="85">
        <f>'TURMA E'!HXN55</f>
        <v>0</v>
      </c>
      <c r="HVY10" s="85">
        <f>'TURMA E'!HXO55</f>
        <v>0</v>
      </c>
      <c r="HVZ10" s="85">
        <f>'TURMA E'!HXP55</f>
        <v>0</v>
      </c>
      <c r="HWA10" s="85">
        <f>'TURMA E'!HXQ55</f>
        <v>0</v>
      </c>
      <c r="HWB10" s="85">
        <f>'TURMA E'!HXR55</f>
        <v>0</v>
      </c>
      <c r="HWC10" s="85">
        <f>'TURMA E'!HXS55</f>
        <v>0</v>
      </c>
      <c r="HWD10" s="85">
        <f>'TURMA E'!HXT55</f>
        <v>0</v>
      </c>
      <c r="HWE10" s="85">
        <f>'TURMA E'!HXU55</f>
        <v>0</v>
      </c>
      <c r="HWF10" s="85">
        <f>'TURMA E'!HXV55</f>
        <v>0</v>
      </c>
      <c r="HWG10" s="85">
        <f>'TURMA E'!HXW55</f>
        <v>0</v>
      </c>
      <c r="HWH10" s="85">
        <f>'TURMA E'!HXX55</f>
        <v>0</v>
      </c>
      <c r="HWI10" s="85">
        <f>'TURMA E'!HXY55</f>
        <v>0</v>
      </c>
      <c r="HWJ10" s="85">
        <f>'TURMA E'!HXZ55</f>
        <v>0</v>
      </c>
      <c r="HWK10" s="85">
        <f>'TURMA E'!HYA55</f>
        <v>0</v>
      </c>
      <c r="HWL10" s="85">
        <f>'TURMA E'!HYB55</f>
        <v>0</v>
      </c>
      <c r="HWM10" s="85">
        <f>'TURMA E'!HYC55</f>
        <v>0</v>
      </c>
      <c r="HWN10" s="85">
        <f>'TURMA E'!HYD55</f>
        <v>0</v>
      </c>
      <c r="HWO10" s="85">
        <f>'TURMA E'!HYE55</f>
        <v>0</v>
      </c>
      <c r="HWP10" s="85">
        <f>'TURMA E'!HYF55</f>
        <v>0</v>
      </c>
      <c r="HWQ10" s="85">
        <f>'TURMA E'!HYG55</f>
        <v>0</v>
      </c>
      <c r="HWR10" s="85">
        <f>'TURMA E'!HYH55</f>
        <v>0</v>
      </c>
      <c r="HWS10" s="85">
        <f>'TURMA E'!HYI55</f>
        <v>0</v>
      </c>
      <c r="HWT10" s="85">
        <f>'TURMA E'!HYJ55</f>
        <v>0</v>
      </c>
      <c r="HWU10" s="85">
        <f>'TURMA E'!HYK55</f>
        <v>0</v>
      </c>
      <c r="HWV10" s="85">
        <f>'TURMA E'!HYL55</f>
        <v>0</v>
      </c>
      <c r="HWW10" s="85">
        <f>'TURMA E'!HYM55</f>
        <v>0</v>
      </c>
      <c r="HWX10" s="85">
        <f>'TURMA E'!HYN55</f>
        <v>0</v>
      </c>
      <c r="HWY10" s="85">
        <f>'TURMA E'!HYO55</f>
        <v>0</v>
      </c>
      <c r="HWZ10" s="85">
        <f>'TURMA E'!HYP55</f>
        <v>0</v>
      </c>
      <c r="HXA10" s="85">
        <f>'TURMA E'!HYQ55</f>
        <v>0</v>
      </c>
      <c r="HXB10" s="85">
        <f>'TURMA E'!HYR55</f>
        <v>0</v>
      </c>
      <c r="HXC10" s="85">
        <f>'TURMA E'!HYS55</f>
        <v>0</v>
      </c>
      <c r="HXD10" s="85">
        <f>'TURMA E'!HYT55</f>
        <v>0</v>
      </c>
      <c r="HXE10" s="85">
        <f>'TURMA E'!HYU55</f>
        <v>0</v>
      </c>
      <c r="HXF10" s="85">
        <f>'TURMA E'!HYV55</f>
        <v>0</v>
      </c>
      <c r="HXG10" s="85">
        <f>'TURMA E'!HYW55</f>
        <v>0</v>
      </c>
      <c r="HXH10" s="85">
        <f>'TURMA E'!HYX55</f>
        <v>0</v>
      </c>
      <c r="HXI10" s="85">
        <f>'TURMA E'!HYY55</f>
        <v>0</v>
      </c>
      <c r="HXJ10" s="85">
        <f>'TURMA E'!HYZ55</f>
        <v>0</v>
      </c>
      <c r="HXK10" s="85">
        <f>'TURMA E'!HZA55</f>
        <v>0</v>
      </c>
      <c r="HXL10" s="85">
        <f>'TURMA E'!HZB55</f>
        <v>0</v>
      </c>
      <c r="HXM10" s="85">
        <f>'TURMA E'!HZC55</f>
        <v>0</v>
      </c>
      <c r="HXN10" s="85">
        <f>'TURMA E'!HZD55</f>
        <v>0</v>
      </c>
      <c r="HXO10" s="85">
        <f>'TURMA E'!HZE55</f>
        <v>0</v>
      </c>
      <c r="HXP10" s="85">
        <f>'TURMA E'!HZF55</f>
        <v>0</v>
      </c>
      <c r="HXQ10" s="85">
        <f>'TURMA E'!HZG55</f>
        <v>0</v>
      </c>
      <c r="HXR10" s="85">
        <f>'TURMA E'!HZH55</f>
        <v>0</v>
      </c>
      <c r="HXS10" s="85">
        <f>'TURMA E'!HZI55</f>
        <v>0</v>
      </c>
      <c r="HXT10" s="85">
        <f>'TURMA E'!HZJ55</f>
        <v>0</v>
      </c>
      <c r="HXU10" s="85">
        <f>'TURMA E'!HZK55</f>
        <v>0</v>
      </c>
      <c r="HXV10" s="85">
        <f>'TURMA E'!HZL55</f>
        <v>0</v>
      </c>
      <c r="HXW10" s="85">
        <f>'TURMA E'!HZM55</f>
        <v>0</v>
      </c>
      <c r="HXX10" s="85">
        <f>'TURMA E'!HZN55</f>
        <v>0</v>
      </c>
      <c r="HXY10" s="85">
        <f>'TURMA E'!HZO55</f>
        <v>0</v>
      </c>
      <c r="HXZ10" s="85">
        <f>'TURMA E'!HZP55</f>
        <v>0</v>
      </c>
      <c r="HYA10" s="85">
        <f>'TURMA E'!HZQ55</f>
        <v>0</v>
      </c>
      <c r="HYB10" s="85">
        <f>'TURMA E'!HZR55</f>
        <v>0</v>
      </c>
      <c r="HYC10" s="85">
        <f>'TURMA E'!HZS55</f>
        <v>0</v>
      </c>
      <c r="HYD10" s="85">
        <f>'TURMA E'!HZT55</f>
        <v>0</v>
      </c>
      <c r="HYE10" s="85">
        <f>'TURMA E'!HZU55</f>
        <v>0</v>
      </c>
      <c r="HYF10" s="85">
        <f>'TURMA E'!HZV55</f>
        <v>0</v>
      </c>
      <c r="HYG10" s="85">
        <f>'TURMA E'!HZW55</f>
        <v>0</v>
      </c>
      <c r="HYH10" s="85">
        <f>'TURMA E'!HZX55</f>
        <v>0</v>
      </c>
      <c r="HYI10" s="85">
        <f>'TURMA E'!HZY55</f>
        <v>0</v>
      </c>
      <c r="HYJ10" s="85">
        <f>'TURMA E'!HZZ55</f>
        <v>0</v>
      </c>
      <c r="HYK10" s="85">
        <f>'TURMA E'!IAA55</f>
        <v>0</v>
      </c>
      <c r="HYL10" s="85">
        <f>'TURMA E'!IAB55</f>
        <v>0</v>
      </c>
      <c r="HYM10" s="85">
        <f>'TURMA E'!IAC55</f>
        <v>0</v>
      </c>
      <c r="HYN10" s="85">
        <f>'TURMA E'!IAD55</f>
        <v>0</v>
      </c>
      <c r="HYO10" s="85">
        <f>'TURMA E'!IAE55</f>
        <v>0</v>
      </c>
      <c r="HYP10" s="85">
        <f>'TURMA E'!IAF55</f>
        <v>0</v>
      </c>
      <c r="HYQ10" s="85">
        <f>'TURMA E'!IAG55</f>
        <v>0</v>
      </c>
      <c r="HYR10" s="85">
        <f>'TURMA E'!IAH55</f>
        <v>0</v>
      </c>
      <c r="HYS10" s="85">
        <f>'TURMA E'!IAI55</f>
        <v>0</v>
      </c>
      <c r="HYT10" s="85">
        <f>'TURMA E'!IAJ55</f>
        <v>0</v>
      </c>
      <c r="HYU10" s="85">
        <f>'TURMA E'!IAK55</f>
        <v>0</v>
      </c>
      <c r="HYV10" s="85">
        <f>'TURMA E'!IAL55</f>
        <v>0</v>
      </c>
      <c r="HYW10" s="85">
        <f>'TURMA E'!IAM55</f>
        <v>0</v>
      </c>
      <c r="HYX10" s="85">
        <f>'TURMA E'!IAN55</f>
        <v>0</v>
      </c>
      <c r="HYY10" s="85">
        <f>'TURMA E'!IAO55</f>
        <v>0</v>
      </c>
      <c r="HYZ10" s="85">
        <f>'TURMA E'!IAP55</f>
        <v>0</v>
      </c>
      <c r="HZA10" s="85">
        <f>'TURMA E'!IAQ55</f>
        <v>0</v>
      </c>
      <c r="HZB10" s="85">
        <f>'TURMA E'!IAR55</f>
        <v>0</v>
      </c>
      <c r="HZC10" s="85">
        <f>'TURMA E'!IAS55</f>
        <v>0</v>
      </c>
      <c r="HZD10" s="85">
        <f>'TURMA E'!IAT55</f>
        <v>0</v>
      </c>
      <c r="HZE10" s="85">
        <f>'TURMA E'!IAU55</f>
        <v>0</v>
      </c>
      <c r="HZF10" s="85">
        <f>'TURMA E'!IAV55</f>
        <v>0</v>
      </c>
      <c r="HZG10" s="85">
        <f>'TURMA E'!IAW55</f>
        <v>0</v>
      </c>
      <c r="HZH10" s="85">
        <f>'TURMA E'!IAX55</f>
        <v>0</v>
      </c>
      <c r="HZI10" s="85">
        <f>'TURMA E'!IAY55</f>
        <v>0</v>
      </c>
      <c r="HZJ10" s="85">
        <f>'TURMA E'!IAZ55</f>
        <v>0</v>
      </c>
      <c r="HZK10" s="85">
        <f>'TURMA E'!IBA55</f>
        <v>0</v>
      </c>
      <c r="HZL10" s="85">
        <f>'TURMA E'!IBB55</f>
        <v>0</v>
      </c>
      <c r="HZM10" s="85">
        <f>'TURMA E'!IBC55</f>
        <v>0</v>
      </c>
      <c r="HZN10" s="85">
        <f>'TURMA E'!IBD55</f>
        <v>0</v>
      </c>
      <c r="HZO10" s="85">
        <f>'TURMA E'!IBE55</f>
        <v>0</v>
      </c>
      <c r="HZP10" s="85">
        <f>'TURMA E'!IBF55</f>
        <v>0</v>
      </c>
      <c r="HZQ10" s="85">
        <f>'TURMA E'!IBG55</f>
        <v>0</v>
      </c>
      <c r="HZR10" s="85">
        <f>'TURMA E'!IBH55</f>
        <v>0</v>
      </c>
      <c r="HZS10" s="85">
        <f>'TURMA E'!IBI55</f>
        <v>0</v>
      </c>
      <c r="HZT10" s="85">
        <f>'TURMA E'!IBJ55</f>
        <v>0</v>
      </c>
      <c r="HZU10" s="85">
        <f>'TURMA E'!IBK55</f>
        <v>0</v>
      </c>
      <c r="HZV10" s="85">
        <f>'TURMA E'!IBL55</f>
        <v>0</v>
      </c>
      <c r="HZW10" s="85">
        <f>'TURMA E'!IBM55</f>
        <v>0</v>
      </c>
      <c r="HZX10" s="85">
        <f>'TURMA E'!IBN55</f>
        <v>0</v>
      </c>
      <c r="HZY10" s="85">
        <f>'TURMA E'!IBO55</f>
        <v>0</v>
      </c>
      <c r="HZZ10" s="85">
        <f>'TURMA E'!IBP55</f>
        <v>0</v>
      </c>
      <c r="IAA10" s="85">
        <f>'TURMA E'!IBQ55</f>
        <v>0</v>
      </c>
      <c r="IAB10" s="85">
        <f>'TURMA E'!IBR55</f>
        <v>0</v>
      </c>
      <c r="IAC10" s="85">
        <f>'TURMA E'!IBS55</f>
        <v>0</v>
      </c>
      <c r="IAD10" s="85">
        <f>'TURMA E'!IBT55</f>
        <v>0</v>
      </c>
      <c r="IAE10" s="85">
        <f>'TURMA E'!IBU55</f>
        <v>0</v>
      </c>
      <c r="IAF10" s="85">
        <f>'TURMA E'!IBV55</f>
        <v>0</v>
      </c>
      <c r="IAG10" s="85">
        <f>'TURMA E'!IBW55</f>
        <v>0</v>
      </c>
      <c r="IAH10" s="85">
        <f>'TURMA E'!IBX55</f>
        <v>0</v>
      </c>
      <c r="IAI10" s="85">
        <f>'TURMA E'!IBY55</f>
        <v>0</v>
      </c>
      <c r="IAJ10" s="85">
        <f>'TURMA E'!IBZ55</f>
        <v>0</v>
      </c>
      <c r="IAK10" s="85">
        <f>'TURMA E'!ICA55</f>
        <v>0</v>
      </c>
      <c r="IAL10" s="85">
        <f>'TURMA E'!ICB55</f>
        <v>0</v>
      </c>
      <c r="IAM10" s="85">
        <f>'TURMA E'!ICC55</f>
        <v>0</v>
      </c>
      <c r="IAN10" s="85">
        <f>'TURMA E'!ICD55</f>
        <v>0</v>
      </c>
      <c r="IAO10" s="85">
        <f>'TURMA E'!ICE55</f>
        <v>0</v>
      </c>
      <c r="IAP10" s="85">
        <f>'TURMA E'!ICF55</f>
        <v>0</v>
      </c>
      <c r="IAQ10" s="85">
        <f>'TURMA E'!ICG55</f>
        <v>0</v>
      </c>
      <c r="IAR10" s="85">
        <f>'TURMA E'!ICH55</f>
        <v>0</v>
      </c>
      <c r="IAS10" s="85">
        <f>'TURMA E'!ICI55</f>
        <v>0</v>
      </c>
      <c r="IAT10" s="85">
        <f>'TURMA E'!ICJ55</f>
        <v>0</v>
      </c>
      <c r="IAU10" s="85">
        <f>'TURMA E'!ICK55</f>
        <v>0</v>
      </c>
      <c r="IAV10" s="85">
        <f>'TURMA E'!ICL55</f>
        <v>0</v>
      </c>
      <c r="IAW10" s="85">
        <f>'TURMA E'!ICM55</f>
        <v>0</v>
      </c>
      <c r="IAX10" s="85">
        <f>'TURMA E'!ICN55</f>
        <v>0</v>
      </c>
      <c r="IAY10" s="85">
        <f>'TURMA E'!ICO55</f>
        <v>0</v>
      </c>
      <c r="IAZ10" s="85">
        <f>'TURMA E'!ICP55</f>
        <v>0</v>
      </c>
      <c r="IBA10" s="85">
        <f>'TURMA E'!ICQ55</f>
        <v>0</v>
      </c>
      <c r="IBB10" s="85">
        <f>'TURMA E'!ICR55</f>
        <v>0</v>
      </c>
      <c r="IBC10" s="85">
        <f>'TURMA E'!ICS55</f>
        <v>0</v>
      </c>
      <c r="IBD10" s="85">
        <f>'TURMA E'!ICT55</f>
        <v>0</v>
      </c>
      <c r="IBE10" s="85">
        <f>'TURMA E'!ICU55</f>
        <v>0</v>
      </c>
      <c r="IBF10" s="85">
        <f>'TURMA E'!ICV55</f>
        <v>0</v>
      </c>
      <c r="IBG10" s="85">
        <f>'TURMA E'!ICW55</f>
        <v>0</v>
      </c>
      <c r="IBH10" s="85">
        <f>'TURMA E'!ICX55</f>
        <v>0</v>
      </c>
      <c r="IBI10" s="85">
        <f>'TURMA E'!ICY55</f>
        <v>0</v>
      </c>
      <c r="IBJ10" s="85">
        <f>'TURMA E'!ICZ55</f>
        <v>0</v>
      </c>
      <c r="IBK10" s="85">
        <f>'TURMA E'!IDA55</f>
        <v>0</v>
      </c>
      <c r="IBL10" s="85">
        <f>'TURMA E'!IDB55</f>
        <v>0</v>
      </c>
      <c r="IBM10" s="85">
        <f>'TURMA E'!IDC55</f>
        <v>0</v>
      </c>
      <c r="IBN10" s="85">
        <f>'TURMA E'!IDD55</f>
        <v>0</v>
      </c>
      <c r="IBO10" s="85">
        <f>'TURMA E'!IDE55</f>
        <v>0</v>
      </c>
      <c r="IBP10" s="85">
        <f>'TURMA E'!IDF55</f>
        <v>0</v>
      </c>
      <c r="IBQ10" s="85">
        <f>'TURMA E'!IDG55</f>
        <v>0</v>
      </c>
      <c r="IBR10" s="85">
        <f>'TURMA E'!IDH55</f>
        <v>0</v>
      </c>
      <c r="IBS10" s="85">
        <f>'TURMA E'!IDI55</f>
        <v>0</v>
      </c>
      <c r="IBT10" s="85">
        <f>'TURMA E'!IDJ55</f>
        <v>0</v>
      </c>
      <c r="IBU10" s="85">
        <f>'TURMA E'!IDK55</f>
        <v>0</v>
      </c>
      <c r="IBV10" s="85">
        <f>'TURMA E'!IDL55</f>
        <v>0</v>
      </c>
      <c r="IBW10" s="85">
        <f>'TURMA E'!IDM55</f>
        <v>0</v>
      </c>
      <c r="IBX10" s="85">
        <f>'TURMA E'!IDN55</f>
        <v>0</v>
      </c>
      <c r="IBY10" s="85">
        <f>'TURMA E'!IDO55</f>
        <v>0</v>
      </c>
      <c r="IBZ10" s="85">
        <f>'TURMA E'!IDP55</f>
        <v>0</v>
      </c>
      <c r="ICA10" s="85">
        <f>'TURMA E'!IDQ55</f>
        <v>0</v>
      </c>
      <c r="ICB10" s="85">
        <f>'TURMA E'!IDR55</f>
        <v>0</v>
      </c>
      <c r="ICC10" s="85">
        <f>'TURMA E'!IDS55</f>
        <v>0</v>
      </c>
      <c r="ICD10" s="85">
        <f>'TURMA E'!IDT55</f>
        <v>0</v>
      </c>
      <c r="ICE10" s="85">
        <f>'TURMA E'!IDU55</f>
        <v>0</v>
      </c>
      <c r="ICF10" s="85">
        <f>'TURMA E'!IDV55</f>
        <v>0</v>
      </c>
      <c r="ICG10" s="85">
        <f>'TURMA E'!IDW55</f>
        <v>0</v>
      </c>
      <c r="ICH10" s="85">
        <f>'TURMA E'!IDX55</f>
        <v>0</v>
      </c>
      <c r="ICI10" s="85">
        <f>'TURMA E'!IDY55</f>
        <v>0</v>
      </c>
      <c r="ICJ10" s="85">
        <f>'TURMA E'!IDZ55</f>
        <v>0</v>
      </c>
      <c r="ICK10" s="85">
        <f>'TURMA E'!IEA55</f>
        <v>0</v>
      </c>
      <c r="ICL10" s="85">
        <f>'TURMA E'!IEB55</f>
        <v>0</v>
      </c>
      <c r="ICM10" s="85">
        <f>'TURMA E'!IEC55</f>
        <v>0</v>
      </c>
      <c r="ICN10" s="85">
        <f>'TURMA E'!IED55</f>
        <v>0</v>
      </c>
      <c r="ICO10" s="85">
        <f>'TURMA E'!IEE55</f>
        <v>0</v>
      </c>
      <c r="ICP10" s="85">
        <f>'TURMA E'!IEF55</f>
        <v>0</v>
      </c>
      <c r="ICQ10" s="85">
        <f>'TURMA E'!IEG55</f>
        <v>0</v>
      </c>
      <c r="ICR10" s="85">
        <f>'TURMA E'!IEH55</f>
        <v>0</v>
      </c>
      <c r="ICS10" s="85">
        <f>'TURMA E'!IEI55</f>
        <v>0</v>
      </c>
      <c r="ICT10" s="85">
        <f>'TURMA E'!IEJ55</f>
        <v>0</v>
      </c>
      <c r="ICU10" s="85">
        <f>'TURMA E'!IEK55</f>
        <v>0</v>
      </c>
      <c r="ICV10" s="85">
        <f>'TURMA E'!IEL55</f>
        <v>0</v>
      </c>
      <c r="ICW10" s="85">
        <f>'TURMA E'!IEM55</f>
        <v>0</v>
      </c>
      <c r="ICX10" s="85">
        <f>'TURMA E'!IEN55</f>
        <v>0</v>
      </c>
      <c r="ICY10" s="85">
        <f>'TURMA E'!IEO55</f>
        <v>0</v>
      </c>
      <c r="ICZ10" s="85">
        <f>'TURMA E'!IEP55</f>
        <v>0</v>
      </c>
      <c r="IDA10" s="85">
        <f>'TURMA E'!IEQ55</f>
        <v>0</v>
      </c>
      <c r="IDB10" s="85">
        <f>'TURMA E'!IER55</f>
        <v>0</v>
      </c>
      <c r="IDC10" s="85">
        <f>'TURMA E'!IES55</f>
        <v>0</v>
      </c>
      <c r="IDD10" s="85">
        <f>'TURMA E'!IET55</f>
        <v>0</v>
      </c>
      <c r="IDE10" s="85">
        <f>'TURMA E'!IEU55</f>
        <v>0</v>
      </c>
      <c r="IDF10" s="85">
        <f>'TURMA E'!IEV55</f>
        <v>0</v>
      </c>
      <c r="IDG10" s="85">
        <f>'TURMA E'!IEW55</f>
        <v>0</v>
      </c>
      <c r="IDH10" s="85">
        <f>'TURMA E'!IEX55</f>
        <v>0</v>
      </c>
      <c r="IDI10" s="85">
        <f>'TURMA E'!IEY55</f>
        <v>0</v>
      </c>
      <c r="IDJ10" s="85">
        <f>'TURMA E'!IEZ55</f>
        <v>0</v>
      </c>
      <c r="IDK10" s="85">
        <f>'TURMA E'!IFA55</f>
        <v>0</v>
      </c>
      <c r="IDL10" s="85">
        <f>'TURMA E'!IFB55</f>
        <v>0</v>
      </c>
      <c r="IDM10" s="85">
        <f>'TURMA E'!IFC55</f>
        <v>0</v>
      </c>
      <c r="IDN10" s="85">
        <f>'TURMA E'!IFD55</f>
        <v>0</v>
      </c>
      <c r="IDO10" s="85">
        <f>'TURMA E'!IFE55</f>
        <v>0</v>
      </c>
      <c r="IDP10" s="85">
        <f>'TURMA E'!IFF55</f>
        <v>0</v>
      </c>
      <c r="IDQ10" s="85">
        <f>'TURMA E'!IFG55</f>
        <v>0</v>
      </c>
      <c r="IDR10" s="85">
        <f>'TURMA E'!IFH55</f>
        <v>0</v>
      </c>
      <c r="IDS10" s="85">
        <f>'TURMA E'!IFI55</f>
        <v>0</v>
      </c>
      <c r="IDT10" s="85">
        <f>'TURMA E'!IFJ55</f>
        <v>0</v>
      </c>
      <c r="IDU10" s="85">
        <f>'TURMA E'!IFK55</f>
        <v>0</v>
      </c>
      <c r="IDV10" s="85">
        <f>'TURMA E'!IFL55</f>
        <v>0</v>
      </c>
      <c r="IDW10" s="85">
        <f>'TURMA E'!IFM55</f>
        <v>0</v>
      </c>
      <c r="IDX10" s="85">
        <f>'TURMA E'!IFN55</f>
        <v>0</v>
      </c>
      <c r="IDY10" s="85">
        <f>'TURMA E'!IFO55</f>
        <v>0</v>
      </c>
      <c r="IDZ10" s="85">
        <f>'TURMA E'!IFP55</f>
        <v>0</v>
      </c>
      <c r="IEA10" s="85">
        <f>'TURMA E'!IFQ55</f>
        <v>0</v>
      </c>
      <c r="IEB10" s="85">
        <f>'TURMA E'!IFR55</f>
        <v>0</v>
      </c>
      <c r="IEC10" s="85">
        <f>'TURMA E'!IFS55</f>
        <v>0</v>
      </c>
      <c r="IED10" s="85">
        <f>'TURMA E'!IFT55</f>
        <v>0</v>
      </c>
      <c r="IEE10" s="85">
        <f>'TURMA E'!IFU55</f>
        <v>0</v>
      </c>
      <c r="IEF10" s="85">
        <f>'TURMA E'!IFV55</f>
        <v>0</v>
      </c>
      <c r="IEG10" s="85">
        <f>'TURMA E'!IFW55</f>
        <v>0</v>
      </c>
      <c r="IEH10" s="85">
        <f>'TURMA E'!IFX55</f>
        <v>0</v>
      </c>
      <c r="IEI10" s="85">
        <f>'TURMA E'!IFY55</f>
        <v>0</v>
      </c>
      <c r="IEJ10" s="85">
        <f>'TURMA E'!IFZ55</f>
        <v>0</v>
      </c>
      <c r="IEK10" s="85">
        <f>'TURMA E'!IGA55</f>
        <v>0</v>
      </c>
      <c r="IEL10" s="85">
        <f>'TURMA E'!IGB55</f>
        <v>0</v>
      </c>
      <c r="IEM10" s="85">
        <f>'TURMA E'!IGC55</f>
        <v>0</v>
      </c>
      <c r="IEN10" s="85">
        <f>'TURMA E'!IGD55</f>
        <v>0</v>
      </c>
      <c r="IEO10" s="85">
        <f>'TURMA E'!IGE55</f>
        <v>0</v>
      </c>
      <c r="IEP10" s="85">
        <f>'TURMA E'!IGF55</f>
        <v>0</v>
      </c>
      <c r="IEQ10" s="85">
        <f>'TURMA E'!IGG55</f>
        <v>0</v>
      </c>
      <c r="IER10" s="85">
        <f>'TURMA E'!IGH55</f>
        <v>0</v>
      </c>
      <c r="IES10" s="85">
        <f>'TURMA E'!IGI55</f>
        <v>0</v>
      </c>
      <c r="IET10" s="85">
        <f>'TURMA E'!IGJ55</f>
        <v>0</v>
      </c>
      <c r="IEU10" s="85">
        <f>'TURMA E'!IGK55</f>
        <v>0</v>
      </c>
      <c r="IEV10" s="85">
        <f>'TURMA E'!IGL55</f>
        <v>0</v>
      </c>
      <c r="IEW10" s="85">
        <f>'TURMA E'!IGM55</f>
        <v>0</v>
      </c>
      <c r="IEX10" s="85">
        <f>'TURMA E'!IGN55</f>
        <v>0</v>
      </c>
      <c r="IEY10" s="85">
        <f>'TURMA E'!IGO55</f>
        <v>0</v>
      </c>
      <c r="IEZ10" s="85">
        <f>'TURMA E'!IGP55</f>
        <v>0</v>
      </c>
      <c r="IFA10" s="85">
        <f>'TURMA E'!IGQ55</f>
        <v>0</v>
      </c>
      <c r="IFB10" s="85">
        <f>'TURMA E'!IGR55</f>
        <v>0</v>
      </c>
      <c r="IFC10" s="85">
        <f>'TURMA E'!IGS55</f>
        <v>0</v>
      </c>
      <c r="IFD10" s="85">
        <f>'TURMA E'!IGT55</f>
        <v>0</v>
      </c>
      <c r="IFE10" s="85">
        <f>'TURMA E'!IGU55</f>
        <v>0</v>
      </c>
      <c r="IFF10" s="85">
        <f>'TURMA E'!IGV55</f>
        <v>0</v>
      </c>
      <c r="IFG10" s="85">
        <f>'TURMA E'!IGW55</f>
        <v>0</v>
      </c>
      <c r="IFH10" s="85">
        <f>'TURMA E'!IGX55</f>
        <v>0</v>
      </c>
      <c r="IFI10" s="85">
        <f>'TURMA E'!IGY55</f>
        <v>0</v>
      </c>
      <c r="IFJ10" s="85">
        <f>'TURMA E'!IGZ55</f>
        <v>0</v>
      </c>
      <c r="IFK10" s="85">
        <f>'TURMA E'!IHA55</f>
        <v>0</v>
      </c>
      <c r="IFL10" s="85">
        <f>'TURMA E'!IHB55</f>
        <v>0</v>
      </c>
      <c r="IFM10" s="85">
        <f>'TURMA E'!IHC55</f>
        <v>0</v>
      </c>
      <c r="IFN10" s="85">
        <f>'TURMA E'!IHD55</f>
        <v>0</v>
      </c>
      <c r="IFO10" s="85">
        <f>'TURMA E'!IHE55</f>
        <v>0</v>
      </c>
      <c r="IFP10" s="85">
        <f>'TURMA E'!IHF55</f>
        <v>0</v>
      </c>
      <c r="IFQ10" s="85">
        <f>'TURMA E'!IHG55</f>
        <v>0</v>
      </c>
      <c r="IFR10" s="85">
        <f>'TURMA E'!IHH55</f>
        <v>0</v>
      </c>
      <c r="IFS10" s="85">
        <f>'TURMA E'!IHI55</f>
        <v>0</v>
      </c>
      <c r="IFT10" s="85">
        <f>'TURMA E'!IHJ55</f>
        <v>0</v>
      </c>
      <c r="IFU10" s="85">
        <f>'TURMA E'!IHK55</f>
        <v>0</v>
      </c>
      <c r="IFV10" s="85">
        <f>'TURMA E'!IHL55</f>
        <v>0</v>
      </c>
      <c r="IFW10" s="85">
        <f>'TURMA E'!IHM55</f>
        <v>0</v>
      </c>
      <c r="IFX10" s="85">
        <f>'TURMA E'!IHN55</f>
        <v>0</v>
      </c>
      <c r="IFY10" s="85">
        <f>'TURMA E'!IHO55</f>
        <v>0</v>
      </c>
      <c r="IFZ10" s="85">
        <f>'TURMA E'!IHP55</f>
        <v>0</v>
      </c>
      <c r="IGA10" s="85">
        <f>'TURMA E'!IHQ55</f>
        <v>0</v>
      </c>
      <c r="IGB10" s="85">
        <f>'TURMA E'!IHR55</f>
        <v>0</v>
      </c>
      <c r="IGC10" s="85">
        <f>'TURMA E'!IHS55</f>
        <v>0</v>
      </c>
      <c r="IGD10" s="85">
        <f>'TURMA E'!IHT55</f>
        <v>0</v>
      </c>
      <c r="IGE10" s="85">
        <f>'TURMA E'!IHU55</f>
        <v>0</v>
      </c>
      <c r="IGF10" s="85">
        <f>'TURMA E'!IHV55</f>
        <v>0</v>
      </c>
      <c r="IGG10" s="85">
        <f>'TURMA E'!IHW55</f>
        <v>0</v>
      </c>
      <c r="IGH10" s="85">
        <f>'TURMA E'!IHX55</f>
        <v>0</v>
      </c>
      <c r="IGI10" s="85">
        <f>'TURMA E'!IHY55</f>
        <v>0</v>
      </c>
      <c r="IGJ10" s="85">
        <f>'TURMA E'!IHZ55</f>
        <v>0</v>
      </c>
      <c r="IGK10" s="85">
        <f>'TURMA E'!IIA55</f>
        <v>0</v>
      </c>
      <c r="IGL10" s="85">
        <f>'TURMA E'!IIB55</f>
        <v>0</v>
      </c>
      <c r="IGM10" s="85">
        <f>'TURMA E'!IIC55</f>
        <v>0</v>
      </c>
      <c r="IGN10" s="85">
        <f>'TURMA E'!IID55</f>
        <v>0</v>
      </c>
      <c r="IGO10" s="85">
        <f>'TURMA E'!IIE55</f>
        <v>0</v>
      </c>
      <c r="IGP10" s="85">
        <f>'TURMA E'!IIF55</f>
        <v>0</v>
      </c>
      <c r="IGQ10" s="85">
        <f>'TURMA E'!IIG55</f>
        <v>0</v>
      </c>
      <c r="IGR10" s="85">
        <f>'TURMA E'!IIH55</f>
        <v>0</v>
      </c>
      <c r="IGS10" s="85">
        <f>'TURMA E'!III55</f>
        <v>0</v>
      </c>
      <c r="IGT10" s="85">
        <f>'TURMA E'!IIJ55</f>
        <v>0</v>
      </c>
      <c r="IGU10" s="85">
        <f>'TURMA E'!IIK55</f>
        <v>0</v>
      </c>
      <c r="IGV10" s="85">
        <f>'TURMA E'!IIL55</f>
        <v>0</v>
      </c>
      <c r="IGW10" s="85">
        <f>'TURMA E'!IIM55</f>
        <v>0</v>
      </c>
      <c r="IGX10" s="85">
        <f>'TURMA E'!IIN55</f>
        <v>0</v>
      </c>
      <c r="IGY10" s="85">
        <f>'TURMA E'!IIO55</f>
        <v>0</v>
      </c>
      <c r="IGZ10" s="85">
        <f>'TURMA E'!IIP55</f>
        <v>0</v>
      </c>
      <c r="IHA10" s="85">
        <f>'TURMA E'!IIQ55</f>
        <v>0</v>
      </c>
      <c r="IHB10" s="85">
        <f>'TURMA E'!IIR55</f>
        <v>0</v>
      </c>
      <c r="IHC10" s="85">
        <f>'TURMA E'!IIS55</f>
        <v>0</v>
      </c>
      <c r="IHD10" s="85">
        <f>'TURMA E'!IIT55</f>
        <v>0</v>
      </c>
      <c r="IHE10" s="85">
        <f>'TURMA E'!IIU55</f>
        <v>0</v>
      </c>
      <c r="IHF10" s="85">
        <f>'TURMA E'!IIV55</f>
        <v>0</v>
      </c>
      <c r="IHG10" s="85">
        <f>'TURMA E'!IIW55</f>
        <v>0</v>
      </c>
      <c r="IHH10" s="85">
        <f>'TURMA E'!IIX55</f>
        <v>0</v>
      </c>
      <c r="IHI10" s="85">
        <f>'TURMA E'!IIY55</f>
        <v>0</v>
      </c>
      <c r="IHJ10" s="85">
        <f>'TURMA E'!IIZ55</f>
        <v>0</v>
      </c>
      <c r="IHK10" s="85">
        <f>'TURMA E'!IJA55</f>
        <v>0</v>
      </c>
      <c r="IHL10" s="85">
        <f>'TURMA E'!IJB55</f>
        <v>0</v>
      </c>
      <c r="IHM10" s="85">
        <f>'TURMA E'!IJC55</f>
        <v>0</v>
      </c>
      <c r="IHN10" s="85">
        <f>'TURMA E'!IJD55</f>
        <v>0</v>
      </c>
      <c r="IHO10" s="85">
        <f>'TURMA E'!IJE55</f>
        <v>0</v>
      </c>
      <c r="IHP10" s="85">
        <f>'TURMA E'!IJF55</f>
        <v>0</v>
      </c>
      <c r="IHQ10" s="85">
        <f>'TURMA E'!IJG55</f>
        <v>0</v>
      </c>
      <c r="IHR10" s="85">
        <f>'TURMA E'!IJH55</f>
        <v>0</v>
      </c>
      <c r="IHS10" s="85">
        <f>'TURMA E'!IJI55</f>
        <v>0</v>
      </c>
      <c r="IHT10" s="85">
        <f>'TURMA E'!IJJ55</f>
        <v>0</v>
      </c>
      <c r="IHU10" s="85">
        <f>'TURMA E'!IJK55</f>
        <v>0</v>
      </c>
      <c r="IHV10" s="85">
        <f>'TURMA E'!IJL55</f>
        <v>0</v>
      </c>
      <c r="IHW10" s="85">
        <f>'TURMA E'!IJM55</f>
        <v>0</v>
      </c>
      <c r="IHX10" s="85">
        <f>'TURMA E'!IJN55</f>
        <v>0</v>
      </c>
      <c r="IHY10" s="85">
        <f>'TURMA E'!IJO55</f>
        <v>0</v>
      </c>
      <c r="IHZ10" s="85">
        <f>'TURMA E'!IJP55</f>
        <v>0</v>
      </c>
      <c r="IIA10" s="85">
        <f>'TURMA E'!IJQ55</f>
        <v>0</v>
      </c>
      <c r="IIB10" s="85">
        <f>'TURMA E'!IJR55</f>
        <v>0</v>
      </c>
      <c r="IIC10" s="85">
        <f>'TURMA E'!IJS55</f>
        <v>0</v>
      </c>
      <c r="IID10" s="85">
        <f>'TURMA E'!IJT55</f>
        <v>0</v>
      </c>
      <c r="IIE10" s="85">
        <f>'TURMA E'!IJU55</f>
        <v>0</v>
      </c>
      <c r="IIF10" s="85">
        <f>'TURMA E'!IJV55</f>
        <v>0</v>
      </c>
      <c r="IIG10" s="85">
        <f>'TURMA E'!IJW55</f>
        <v>0</v>
      </c>
      <c r="IIH10" s="85">
        <f>'TURMA E'!IJX55</f>
        <v>0</v>
      </c>
      <c r="III10" s="85">
        <f>'TURMA E'!IJY55</f>
        <v>0</v>
      </c>
      <c r="IIJ10" s="85">
        <f>'TURMA E'!IJZ55</f>
        <v>0</v>
      </c>
      <c r="IIK10" s="85">
        <f>'TURMA E'!IKA55</f>
        <v>0</v>
      </c>
      <c r="IIL10" s="85">
        <f>'TURMA E'!IKB55</f>
        <v>0</v>
      </c>
      <c r="IIM10" s="85">
        <f>'TURMA E'!IKC55</f>
        <v>0</v>
      </c>
      <c r="IIN10" s="85">
        <f>'TURMA E'!IKD55</f>
        <v>0</v>
      </c>
      <c r="IIO10" s="85">
        <f>'TURMA E'!IKE55</f>
        <v>0</v>
      </c>
      <c r="IIP10" s="85">
        <f>'TURMA E'!IKF55</f>
        <v>0</v>
      </c>
      <c r="IIQ10" s="85">
        <f>'TURMA E'!IKG55</f>
        <v>0</v>
      </c>
      <c r="IIR10" s="85">
        <f>'TURMA E'!IKH55</f>
        <v>0</v>
      </c>
      <c r="IIS10" s="85">
        <f>'TURMA E'!IKI55</f>
        <v>0</v>
      </c>
      <c r="IIT10" s="85">
        <f>'TURMA E'!IKJ55</f>
        <v>0</v>
      </c>
      <c r="IIU10" s="85">
        <f>'TURMA E'!IKK55</f>
        <v>0</v>
      </c>
      <c r="IIV10" s="85">
        <f>'TURMA E'!IKL55</f>
        <v>0</v>
      </c>
      <c r="IIW10" s="85">
        <f>'TURMA E'!IKM55</f>
        <v>0</v>
      </c>
      <c r="IIX10" s="85">
        <f>'TURMA E'!IKN55</f>
        <v>0</v>
      </c>
      <c r="IIY10" s="85">
        <f>'TURMA E'!IKO55</f>
        <v>0</v>
      </c>
      <c r="IIZ10" s="85">
        <f>'TURMA E'!IKP55</f>
        <v>0</v>
      </c>
      <c r="IJA10" s="85">
        <f>'TURMA E'!IKQ55</f>
        <v>0</v>
      </c>
      <c r="IJB10" s="85">
        <f>'TURMA E'!IKR55</f>
        <v>0</v>
      </c>
      <c r="IJC10" s="85">
        <f>'TURMA E'!IKS55</f>
        <v>0</v>
      </c>
      <c r="IJD10" s="85">
        <f>'TURMA E'!IKT55</f>
        <v>0</v>
      </c>
      <c r="IJE10" s="85">
        <f>'TURMA E'!IKU55</f>
        <v>0</v>
      </c>
      <c r="IJF10" s="85">
        <f>'TURMA E'!IKV55</f>
        <v>0</v>
      </c>
      <c r="IJG10" s="85">
        <f>'TURMA E'!IKW55</f>
        <v>0</v>
      </c>
      <c r="IJH10" s="85">
        <f>'TURMA E'!IKX55</f>
        <v>0</v>
      </c>
      <c r="IJI10" s="85">
        <f>'TURMA E'!IKY55</f>
        <v>0</v>
      </c>
      <c r="IJJ10" s="85">
        <f>'TURMA E'!IKZ55</f>
        <v>0</v>
      </c>
      <c r="IJK10" s="85">
        <f>'TURMA E'!ILA55</f>
        <v>0</v>
      </c>
      <c r="IJL10" s="85">
        <f>'TURMA E'!ILB55</f>
        <v>0</v>
      </c>
      <c r="IJM10" s="85">
        <f>'TURMA E'!ILC55</f>
        <v>0</v>
      </c>
      <c r="IJN10" s="85">
        <f>'TURMA E'!ILD55</f>
        <v>0</v>
      </c>
      <c r="IJO10" s="85">
        <f>'TURMA E'!ILE55</f>
        <v>0</v>
      </c>
      <c r="IJP10" s="85">
        <f>'TURMA E'!ILF55</f>
        <v>0</v>
      </c>
      <c r="IJQ10" s="85">
        <f>'TURMA E'!ILG55</f>
        <v>0</v>
      </c>
      <c r="IJR10" s="85">
        <f>'TURMA E'!ILH55</f>
        <v>0</v>
      </c>
      <c r="IJS10" s="85">
        <f>'TURMA E'!ILI55</f>
        <v>0</v>
      </c>
      <c r="IJT10" s="85">
        <f>'TURMA E'!ILJ55</f>
        <v>0</v>
      </c>
      <c r="IJU10" s="85">
        <f>'TURMA E'!ILK55</f>
        <v>0</v>
      </c>
      <c r="IJV10" s="85">
        <f>'TURMA E'!ILL55</f>
        <v>0</v>
      </c>
      <c r="IJW10" s="85">
        <f>'TURMA E'!ILM55</f>
        <v>0</v>
      </c>
      <c r="IJX10" s="85">
        <f>'TURMA E'!ILN55</f>
        <v>0</v>
      </c>
      <c r="IJY10" s="85">
        <f>'TURMA E'!ILO55</f>
        <v>0</v>
      </c>
      <c r="IJZ10" s="85">
        <f>'TURMA E'!ILP55</f>
        <v>0</v>
      </c>
      <c r="IKA10" s="85">
        <f>'TURMA E'!ILQ55</f>
        <v>0</v>
      </c>
      <c r="IKB10" s="85">
        <f>'TURMA E'!ILR55</f>
        <v>0</v>
      </c>
      <c r="IKC10" s="85">
        <f>'TURMA E'!ILS55</f>
        <v>0</v>
      </c>
      <c r="IKD10" s="85">
        <f>'TURMA E'!ILT55</f>
        <v>0</v>
      </c>
      <c r="IKE10" s="85">
        <f>'TURMA E'!ILU55</f>
        <v>0</v>
      </c>
      <c r="IKF10" s="85">
        <f>'TURMA E'!ILV55</f>
        <v>0</v>
      </c>
      <c r="IKG10" s="85">
        <f>'TURMA E'!ILW55</f>
        <v>0</v>
      </c>
      <c r="IKH10" s="85">
        <f>'TURMA E'!ILX55</f>
        <v>0</v>
      </c>
      <c r="IKI10" s="85">
        <f>'TURMA E'!ILY55</f>
        <v>0</v>
      </c>
      <c r="IKJ10" s="85">
        <f>'TURMA E'!ILZ55</f>
        <v>0</v>
      </c>
      <c r="IKK10" s="85">
        <f>'TURMA E'!IMA55</f>
        <v>0</v>
      </c>
      <c r="IKL10" s="85">
        <f>'TURMA E'!IMB55</f>
        <v>0</v>
      </c>
      <c r="IKM10" s="85">
        <f>'TURMA E'!IMC55</f>
        <v>0</v>
      </c>
      <c r="IKN10" s="85">
        <f>'TURMA E'!IMD55</f>
        <v>0</v>
      </c>
      <c r="IKO10" s="85">
        <f>'TURMA E'!IME55</f>
        <v>0</v>
      </c>
      <c r="IKP10" s="85">
        <f>'TURMA E'!IMF55</f>
        <v>0</v>
      </c>
      <c r="IKQ10" s="85">
        <f>'TURMA E'!IMG55</f>
        <v>0</v>
      </c>
      <c r="IKR10" s="85">
        <f>'TURMA E'!IMH55</f>
        <v>0</v>
      </c>
      <c r="IKS10" s="85">
        <f>'TURMA E'!IMI55</f>
        <v>0</v>
      </c>
      <c r="IKT10" s="85">
        <f>'TURMA E'!IMJ55</f>
        <v>0</v>
      </c>
      <c r="IKU10" s="85">
        <f>'TURMA E'!IMK55</f>
        <v>0</v>
      </c>
      <c r="IKV10" s="85">
        <f>'TURMA E'!IML55</f>
        <v>0</v>
      </c>
      <c r="IKW10" s="85">
        <f>'TURMA E'!IMM55</f>
        <v>0</v>
      </c>
      <c r="IKX10" s="85">
        <f>'TURMA E'!IMN55</f>
        <v>0</v>
      </c>
      <c r="IKY10" s="85">
        <f>'TURMA E'!IMO55</f>
        <v>0</v>
      </c>
      <c r="IKZ10" s="85">
        <f>'TURMA E'!IMP55</f>
        <v>0</v>
      </c>
      <c r="ILA10" s="85">
        <f>'TURMA E'!IMQ55</f>
        <v>0</v>
      </c>
      <c r="ILB10" s="85">
        <f>'TURMA E'!IMR55</f>
        <v>0</v>
      </c>
      <c r="ILC10" s="85">
        <f>'TURMA E'!IMS55</f>
        <v>0</v>
      </c>
      <c r="ILD10" s="85">
        <f>'TURMA E'!IMT55</f>
        <v>0</v>
      </c>
      <c r="ILE10" s="85">
        <f>'TURMA E'!IMU55</f>
        <v>0</v>
      </c>
      <c r="ILF10" s="85">
        <f>'TURMA E'!IMV55</f>
        <v>0</v>
      </c>
      <c r="ILG10" s="85">
        <f>'TURMA E'!IMW55</f>
        <v>0</v>
      </c>
      <c r="ILH10" s="85">
        <f>'TURMA E'!IMX55</f>
        <v>0</v>
      </c>
      <c r="ILI10" s="85">
        <f>'TURMA E'!IMY55</f>
        <v>0</v>
      </c>
      <c r="ILJ10" s="85">
        <f>'TURMA E'!IMZ55</f>
        <v>0</v>
      </c>
      <c r="ILK10" s="85">
        <f>'TURMA E'!INA55</f>
        <v>0</v>
      </c>
      <c r="ILL10" s="85">
        <f>'TURMA E'!INB55</f>
        <v>0</v>
      </c>
      <c r="ILM10" s="85">
        <f>'TURMA E'!INC55</f>
        <v>0</v>
      </c>
      <c r="ILN10" s="85">
        <f>'TURMA E'!IND55</f>
        <v>0</v>
      </c>
      <c r="ILO10" s="85">
        <f>'TURMA E'!INE55</f>
        <v>0</v>
      </c>
      <c r="ILP10" s="85">
        <f>'TURMA E'!INF55</f>
        <v>0</v>
      </c>
      <c r="ILQ10" s="85">
        <f>'TURMA E'!ING55</f>
        <v>0</v>
      </c>
      <c r="ILR10" s="85">
        <f>'TURMA E'!INH55</f>
        <v>0</v>
      </c>
      <c r="ILS10" s="85">
        <f>'TURMA E'!INI55</f>
        <v>0</v>
      </c>
      <c r="ILT10" s="85">
        <f>'TURMA E'!INJ55</f>
        <v>0</v>
      </c>
      <c r="ILU10" s="85">
        <f>'TURMA E'!INK55</f>
        <v>0</v>
      </c>
      <c r="ILV10" s="85">
        <f>'TURMA E'!INL55</f>
        <v>0</v>
      </c>
      <c r="ILW10" s="85">
        <f>'TURMA E'!INM55</f>
        <v>0</v>
      </c>
      <c r="ILX10" s="85">
        <f>'TURMA E'!INN55</f>
        <v>0</v>
      </c>
      <c r="ILY10" s="85">
        <f>'TURMA E'!INO55</f>
        <v>0</v>
      </c>
      <c r="ILZ10" s="85">
        <f>'TURMA E'!INP55</f>
        <v>0</v>
      </c>
      <c r="IMA10" s="85">
        <f>'TURMA E'!INQ55</f>
        <v>0</v>
      </c>
      <c r="IMB10" s="85">
        <f>'TURMA E'!INR55</f>
        <v>0</v>
      </c>
      <c r="IMC10" s="85">
        <f>'TURMA E'!INS55</f>
        <v>0</v>
      </c>
      <c r="IMD10" s="85">
        <f>'TURMA E'!INT55</f>
        <v>0</v>
      </c>
      <c r="IME10" s="85">
        <f>'TURMA E'!INU55</f>
        <v>0</v>
      </c>
      <c r="IMF10" s="85">
        <f>'TURMA E'!INV55</f>
        <v>0</v>
      </c>
      <c r="IMG10" s="85">
        <f>'TURMA E'!INW55</f>
        <v>0</v>
      </c>
      <c r="IMH10" s="85">
        <f>'TURMA E'!INX55</f>
        <v>0</v>
      </c>
      <c r="IMI10" s="85">
        <f>'TURMA E'!INY55</f>
        <v>0</v>
      </c>
      <c r="IMJ10" s="85">
        <f>'TURMA E'!INZ55</f>
        <v>0</v>
      </c>
      <c r="IMK10" s="85">
        <f>'TURMA E'!IOA55</f>
        <v>0</v>
      </c>
      <c r="IML10" s="85">
        <f>'TURMA E'!IOB55</f>
        <v>0</v>
      </c>
      <c r="IMM10" s="85">
        <f>'TURMA E'!IOC55</f>
        <v>0</v>
      </c>
      <c r="IMN10" s="85">
        <f>'TURMA E'!IOD55</f>
        <v>0</v>
      </c>
      <c r="IMO10" s="85">
        <f>'TURMA E'!IOE55</f>
        <v>0</v>
      </c>
      <c r="IMP10" s="85">
        <f>'TURMA E'!IOF55</f>
        <v>0</v>
      </c>
      <c r="IMQ10" s="85">
        <f>'TURMA E'!IOG55</f>
        <v>0</v>
      </c>
      <c r="IMR10" s="85">
        <f>'TURMA E'!IOH55</f>
        <v>0</v>
      </c>
      <c r="IMS10" s="85">
        <f>'TURMA E'!IOI55</f>
        <v>0</v>
      </c>
      <c r="IMT10" s="85">
        <f>'TURMA E'!IOJ55</f>
        <v>0</v>
      </c>
      <c r="IMU10" s="85">
        <f>'TURMA E'!IOK55</f>
        <v>0</v>
      </c>
      <c r="IMV10" s="85">
        <f>'TURMA E'!IOL55</f>
        <v>0</v>
      </c>
      <c r="IMW10" s="85">
        <f>'TURMA E'!IOM55</f>
        <v>0</v>
      </c>
      <c r="IMX10" s="85">
        <f>'TURMA E'!ION55</f>
        <v>0</v>
      </c>
      <c r="IMY10" s="85">
        <f>'TURMA E'!IOO55</f>
        <v>0</v>
      </c>
      <c r="IMZ10" s="85">
        <f>'TURMA E'!IOP55</f>
        <v>0</v>
      </c>
      <c r="INA10" s="85">
        <f>'TURMA E'!IOQ55</f>
        <v>0</v>
      </c>
      <c r="INB10" s="85">
        <f>'TURMA E'!IOR55</f>
        <v>0</v>
      </c>
      <c r="INC10" s="85">
        <f>'TURMA E'!IOS55</f>
        <v>0</v>
      </c>
      <c r="IND10" s="85">
        <f>'TURMA E'!IOT55</f>
        <v>0</v>
      </c>
      <c r="INE10" s="85">
        <f>'TURMA E'!IOU55</f>
        <v>0</v>
      </c>
      <c r="INF10" s="85">
        <f>'TURMA E'!IOV55</f>
        <v>0</v>
      </c>
      <c r="ING10" s="85">
        <f>'TURMA E'!IOW55</f>
        <v>0</v>
      </c>
      <c r="INH10" s="85">
        <f>'TURMA E'!IOX55</f>
        <v>0</v>
      </c>
      <c r="INI10" s="85">
        <f>'TURMA E'!IOY55</f>
        <v>0</v>
      </c>
      <c r="INJ10" s="85">
        <f>'TURMA E'!IOZ55</f>
        <v>0</v>
      </c>
      <c r="INK10" s="85">
        <f>'TURMA E'!IPA55</f>
        <v>0</v>
      </c>
      <c r="INL10" s="85">
        <f>'TURMA E'!IPB55</f>
        <v>0</v>
      </c>
      <c r="INM10" s="85">
        <f>'TURMA E'!IPC55</f>
        <v>0</v>
      </c>
      <c r="INN10" s="85">
        <f>'TURMA E'!IPD55</f>
        <v>0</v>
      </c>
      <c r="INO10" s="85">
        <f>'TURMA E'!IPE55</f>
        <v>0</v>
      </c>
      <c r="INP10" s="85">
        <f>'TURMA E'!IPF55</f>
        <v>0</v>
      </c>
      <c r="INQ10" s="85">
        <f>'TURMA E'!IPG55</f>
        <v>0</v>
      </c>
      <c r="INR10" s="85">
        <f>'TURMA E'!IPH55</f>
        <v>0</v>
      </c>
      <c r="INS10" s="85">
        <f>'TURMA E'!IPI55</f>
        <v>0</v>
      </c>
      <c r="INT10" s="85">
        <f>'TURMA E'!IPJ55</f>
        <v>0</v>
      </c>
      <c r="INU10" s="85">
        <f>'TURMA E'!IPK55</f>
        <v>0</v>
      </c>
      <c r="INV10" s="85">
        <f>'TURMA E'!IPL55</f>
        <v>0</v>
      </c>
      <c r="INW10" s="85">
        <f>'TURMA E'!IPM55</f>
        <v>0</v>
      </c>
      <c r="INX10" s="85">
        <f>'TURMA E'!IPN55</f>
        <v>0</v>
      </c>
      <c r="INY10" s="85">
        <f>'TURMA E'!IPO55</f>
        <v>0</v>
      </c>
      <c r="INZ10" s="85">
        <f>'TURMA E'!IPP55</f>
        <v>0</v>
      </c>
      <c r="IOA10" s="85">
        <f>'TURMA E'!IPQ55</f>
        <v>0</v>
      </c>
      <c r="IOB10" s="85">
        <f>'TURMA E'!IPR55</f>
        <v>0</v>
      </c>
      <c r="IOC10" s="85">
        <f>'TURMA E'!IPS55</f>
        <v>0</v>
      </c>
      <c r="IOD10" s="85">
        <f>'TURMA E'!IPT55</f>
        <v>0</v>
      </c>
      <c r="IOE10" s="85">
        <f>'TURMA E'!IPU55</f>
        <v>0</v>
      </c>
      <c r="IOF10" s="85">
        <f>'TURMA E'!IPV55</f>
        <v>0</v>
      </c>
      <c r="IOG10" s="85">
        <f>'TURMA E'!IPW55</f>
        <v>0</v>
      </c>
      <c r="IOH10" s="85">
        <f>'TURMA E'!IPX55</f>
        <v>0</v>
      </c>
      <c r="IOI10" s="85">
        <f>'TURMA E'!IPY55</f>
        <v>0</v>
      </c>
      <c r="IOJ10" s="85">
        <f>'TURMA E'!IPZ55</f>
        <v>0</v>
      </c>
      <c r="IOK10" s="85">
        <f>'TURMA E'!IQA55</f>
        <v>0</v>
      </c>
      <c r="IOL10" s="85">
        <f>'TURMA E'!IQB55</f>
        <v>0</v>
      </c>
      <c r="IOM10" s="85">
        <f>'TURMA E'!IQC55</f>
        <v>0</v>
      </c>
      <c r="ION10" s="85">
        <f>'TURMA E'!IQD55</f>
        <v>0</v>
      </c>
      <c r="IOO10" s="85">
        <f>'TURMA E'!IQE55</f>
        <v>0</v>
      </c>
      <c r="IOP10" s="85">
        <f>'TURMA E'!IQF55</f>
        <v>0</v>
      </c>
      <c r="IOQ10" s="85">
        <f>'TURMA E'!IQG55</f>
        <v>0</v>
      </c>
      <c r="IOR10" s="85">
        <f>'TURMA E'!IQH55</f>
        <v>0</v>
      </c>
      <c r="IOS10" s="85">
        <f>'TURMA E'!IQI55</f>
        <v>0</v>
      </c>
      <c r="IOT10" s="85">
        <f>'TURMA E'!IQJ55</f>
        <v>0</v>
      </c>
      <c r="IOU10" s="85">
        <f>'TURMA E'!IQK55</f>
        <v>0</v>
      </c>
      <c r="IOV10" s="85">
        <f>'TURMA E'!IQL55</f>
        <v>0</v>
      </c>
      <c r="IOW10" s="85">
        <f>'TURMA E'!IQM55</f>
        <v>0</v>
      </c>
      <c r="IOX10" s="85">
        <f>'TURMA E'!IQN55</f>
        <v>0</v>
      </c>
      <c r="IOY10" s="85">
        <f>'TURMA E'!IQO55</f>
        <v>0</v>
      </c>
      <c r="IOZ10" s="85">
        <f>'TURMA E'!IQP55</f>
        <v>0</v>
      </c>
      <c r="IPA10" s="85">
        <f>'TURMA E'!IQQ55</f>
        <v>0</v>
      </c>
      <c r="IPB10" s="85">
        <f>'TURMA E'!IQR55</f>
        <v>0</v>
      </c>
      <c r="IPC10" s="85">
        <f>'TURMA E'!IQS55</f>
        <v>0</v>
      </c>
      <c r="IPD10" s="85">
        <f>'TURMA E'!IQT55</f>
        <v>0</v>
      </c>
      <c r="IPE10" s="85">
        <f>'TURMA E'!IQU55</f>
        <v>0</v>
      </c>
      <c r="IPF10" s="85">
        <f>'TURMA E'!IQV55</f>
        <v>0</v>
      </c>
      <c r="IPG10" s="85">
        <f>'TURMA E'!IQW55</f>
        <v>0</v>
      </c>
      <c r="IPH10" s="85">
        <f>'TURMA E'!IQX55</f>
        <v>0</v>
      </c>
      <c r="IPI10" s="85">
        <f>'TURMA E'!IQY55</f>
        <v>0</v>
      </c>
      <c r="IPJ10" s="85">
        <f>'TURMA E'!IQZ55</f>
        <v>0</v>
      </c>
      <c r="IPK10" s="85">
        <f>'TURMA E'!IRA55</f>
        <v>0</v>
      </c>
      <c r="IPL10" s="85">
        <f>'TURMA E'!IRB55</f>
        <v>0</v>
      </c>
      <c r="IPM10" s="85">
        <f>'TURMA E'!IRC55</f>
        <v>0</v>
      </c>
      <c r="IPN10" s="85">
        <f>'TURMA E'!IRD55</f>
        <v>0</v>
      </c>
      <c r="IPO10" s="85">
        <f>'TURMA E'!IRE55</f>
        <v>0</v>
      </c>
      <c r="IPP10" s="85">
        <f>'TURMA E'!IRF55</f>
        <v>0</v>
      </c>
      <c r="IPQ10" s="85">
        <f>'TURMA E'!IRG55</f>
        <v>0</v>
      </c>
      <c r="IPR10" s="85">
        <f>'TURMA E'!IRH55</f>
        <v>0</v>
      </c>
      <c r="IPS10" s="85">
        <f>'TURMA E'!IRI55</f>
        <v>0</v>
      </c>
      <c r="IPT10" s="85">
        <f>'TURMA E'!IRJ55</f>
        <v>0</v>
      </c>
      <c r="IPU10" s="85">
        <f>'TURMA E'!IRK55</f>
        <v>0</v>
      </c>
      <c r="IPV10" s="85">
        <f>'TURMA E'!IRL55</f>
        <v>0</v>
      </c>
      <c r="IPW10" s="85">
        <f>'TURMA E'!IRM55</f>
        <v>0</v>
      </c>
      <c r="IPX10" s="85">
        <f>'TURMA E'!IRN55</f>
        <v>0</v>
      </c>
      <c r="IPY10" s="85">
        <f>'TURMA E'!IRO55</f>
        <v>0</v>
      </c>
      <c r="IPZ10" s="85">
        <f>'TURMA E'!IRP55</f>
        <v>0</v>
      </c>
      <c r="IQA10" s="85">
        <f>'TURMA E'!IRQ55</f>
        <v>0</v>
      </c>
      <c r="IQB10" s="85">
        <f>'TURMA E'!IRR55</f>
        <v>0</v>
      </c>
      <c r="IQC10" s="85">
        <f>'TURMA E'!IRS55</f>
        <v>0</v>
      </c>
      <c r="IQD10" s="85">
        <f>'TURMA E'!IRT55</f>
        <v>0</v>
      </c>
      <c r="IQE10" s="85">
        <f>'TURMA E'!IRU55</f>
        <v>0</v>
      </c>
      <c r="IQF10" s="85">
        <f>'TURMA E'!IRV55</f>
        <v>0</v>
      </c>
      <c r="IQG10" s="85">
        <f>'TURMA E'!IRW55</f>
        <v>0</v>
      </c>
      <c r="IQH10" s="85">
        <f>'TURMA E'!IRX55</f>
        <v>0</v>
      </c>
      <c r="IQI10" s="85">
        <f>'TURMA E'!IRY55</f>
        <v>0</v>
      </c>
      <c r="IQJ10" s="85">
        <f>'TURMA E'!IRZ55</f>
        <v>0</v>
      </c>
      <c r="IQK10" s="85">
        <f>'TURMA E'!ISA55</f>
        <v>0</v>
      </c>
      <c r="IQL10" s="85">
        <f>'TURMA E'!ISB55</f>
        <v>0</v>
      </c>
      <c r="IQM10" s="85">
        <f>'TURMA E'!ISC55</f>
        <v>0</v>
      </c>
      <c r="IQN10" s="85">
        <f>'TURMA E'!ISD55</f>
        <v>0</v>
      </c>
      <c r="IQO10" s="85">
        <f>'TURMA E'!ISE55</f>
        <v>0</v>
      </c>
      <c r="IQP10" s="85">
        <f>'TURMA E'!ISF55</f>
        <v>0</v>
      </c>
      <c r="IQQ10" s="85">
        <f>'TURMA E'!ISG55</f>
        <v>0</v>
      </c>
      <c r="IQR10" s="85">
        <f>'TURMA E'!ISH55</f>
        <v>0</v>
      </c>
      <c r="IQS10" s="85">
        <f>'TURMA E'!ISI55</f>
        <v>0</v>
      </c>
      <c r="IQT10" s="85">
        <f>'TURMA E'!ISJ55</f>
        <v>0</v>
      </c>
      <c r="IQU10" s="85">
        <f>'TURMA E'!ISK55</f>
        <v>0</v>
      </c>
      <c r="IQV10" s="85">
        <f>'TURMA E'!ISL55</f>
        <v>0</v>
      </c>
      <c r="IQW10" s="85">
        <f>'TURMA E'!ISM55</f>
        <v>0</v>
      </c>
      <c r="IQX10" s="85">
        <f>'TURMA E'!ISN55</f>
        <v>0</v>
      </c>
      <c r="IQY10" s="85">
        <f>'TURMA E'!ISO55</f>
        <v>0</v>
      </c>
      <c r="IQZ10" s="85">
        <f>'TURMA E'!ISP55</f>
        <v>0</v>
      </c>
      <c r="IRA10" s="85">
        <f>'TURMA E'!ISQ55</f>
        <v>0</v>
      </c>
      <c r="IRB10" s="85">
        <f>'TURMA E'!ISR55</f>
        <v>0</v>
      </c>
      <c r="IRC10" s="85">
        <f>'TURMA E'!ISS55</f>
        <v>0</v>
      </c>
      <c r="IRD10" s="85">
        <f>'TURMA E'!IST55</f>
        <v>0</v>
      </c>
      <c r="IRE10" s="85">
        <f>'TURMA E'!ISU55</f>
        <v>0</v>
      </c>
      <c r="IRF10" s="85">
        <f>'TURMA E'!ISV55</f>
        <v>0</v>
      </c>
      <c r="IRG10" s="85">
        <f>'TURMA E'!ISW55</f>
        <v>0</v>
      </c>
      <c r="IRH10" s="85">
        <f>'TURMA E'!ISX55</f>
        <v>0</v>
      </c>
      <c r="IRI10" s="85">
        <f>'TURMA E'!ISY55</f>
        <v>0</v>
      </c>
      <c r="IRJ10" s="85">
        <f>'TURMA E'!ISZ55</f>
        <v>0</v>
      </c>
      <c r="IRK10" s="85">
        <f>'TURMA E'!ITA55</f>
        <v>0</v>
      </c>
      <c r="IRL10" s="85">
        <f>'TURMA E'!ITB55</f>
        <v>0</v>
      </c>
      <c r="IRM10" s="85">
        <f>'TURMA E'!ITC55</f>
        <v>0</v>
      </c>
      <c r="IRN10" s="85">
        <f>'TURMA E'!ITD55</f>
        <v>0</v>
      </c>
      <c r="IRO10" s="85">
        <f>'TURMA E'!ITE55</f>
        <v>0</v>
      </c>
      <c r="IRP10" s="85">
        <f>'TURMA E'!ITF55</f>
        <v>0</v>
      </c>
      <c r="IRQ10" s="85">
        <f>'TURMA E'!ITG55</f>
        <v>0</v>
      </c>
      <c r="IRR10" s="85">
        <f>'TURMA E'!ITH55</f>
        <v>0</v>
      </c>
      <c r="IRS10" s="85">
        <f>'TURMA E'!ITI55</f>
        <v>0</v>
      </c>
      <c r="IRT10" s="85">
        <f>'TURMA E'!ITJ55</f>
        <v>0</v>
      </c>
      <c r="IRU10" s="85">
        <f>'TURMA E'!ITK55</f>
        <v>0</v>
      </c>
      <c r="IRV10" s="85">
        <f>'TURMA E'!ITL55</f>
        <v>0</v>
      </c>
      <c r="IRW10" s="85">
        <f>'TURMA E'!ITM55</f>
        <v>0</v>
      </c>
      <c r="IRX10" s="85">
        <f>'TURMA E'!ITN55</f>
        <v>0</v>
      </c>
      <c r="IRY10" s="85">
        <f>'TURMA E'!ITO55</f>
        <v>0</v>
      </c>
      <c r="IRZ10" s="85">
        <f>'TURMA E'!ITP55</f>
        <v>0</v>
      </c>
      <c r="ISA10" s="85">
        <f>'TURMA E'!ITQ55</f>
        <v>0</v>
      </c>
      <c r="ISB10" s="85">
        <f>'TURMA E'!ITR55</f>
        <v>0</v>
      </c>
      <c r="ISC10" s="85">
        <f>'TURMA E'!ITS55</f>
        <v>0</v>
      </c>
      <c r="ISD10" s="85">
        <f>'TURMA E'!ITT55</f>
        <v>0</v>
      </c>
      <c r="ISE10" s="85">
        <f>'TURMA E'!ITU55</f>
        <v>0</v>
      </c>
      <c r="ISF10" s="85">
        <f>'TURMA E'!ITV55</f>
        <v>0</v>
      </c>
      <c r="ISG10" s="85">
        <f>'TURMA E'!ITW55</f>
        <v>0</v>
      </c>
      <c r="ISH10" s="85">
        <f>'TURMA E'!ITX55</f>
        <v>0</v>
      </c>
      <c r="ISI10" s="85">
        <f>'TURMA E'!ITY55</f>
        <v>0</v>
      </c>
      <c r="ISJ10" s="85">
        <f>'TURMA E'!ITZ55</f>
        <v>0</v>
      </c>
      <c r="ISK10" s="85">
        <f>'TURMA E'!IUA55</f>
        <v>0</v>
      </c>
      <c r="ISL10" s="85">
        <f>'TURMA E'!IUB55</f>
        <v>0</v>
      </c>
      <c r="ISM10" s="85">
        <f>'TURMA E'!IUC55</f>
        <v>0</v>
      </c>
      <c r="ISN10" s="85">
        <f>'TURMA E'!IUD55</f>
        <v>0</v>
      </c>
      <c r="ISO10" s="85">
        <f>'TURMA E'!IUE55</f>
        <v>0</v>
      </c>
      <c r="ISP10" s="85">
        <f>'TURMA E'!IUF55</f>
        <v>0</v>
      </c>
      <c r="ISQ10" s="85">
        <f>'TURMA E'!IUG55</f>
        <v>0</v>
      </c>
      <c r="ISR10" s="85">
        <f>'TURMA E'!IUH55</f>
        <v>0</v>
      </c>
      <c r="ISS10" s="85">
        <f>'TURMA E'!IUI55</f>
        <v>0</v>
      </c>
      <c r="IST10" s="85">
        <f>'TURMA E'!IUJ55</f>
        <v>0</v>
      </c>
      <c r="ISU10" s="85">
        <f>'TURMA E'!IUK55</f>
        <v>0</v>
      </c>
      <c r="ISV10" s="85">
        <f>'TURMA E'!IUL55</f>
        <v>0</v>
      </c>
      <c r="ISW10" s="85">
        <f>'TURMA E'!IUM55</f>
        <v>0</v>
      </c>
      <c r="ISX10" s="85">
        <f>'TURMA E'!IUN55</f>
        <v>0</v>
      </c>
      <c r="ISY10" s="85">
        <f>'TURMA E'!IUO55</f>
        <v>0</v>
      </c>
      <c r="ISZ10" s="85">
        <f>'TURMA E'!IUP55</f>
        <v>0</v>
      </c>
      <c r="ITA10" s="85">
        <f>'TURMA E'!IUQ55</f>
        <v>0</v>
      </c>
      <c r="ITB10" s="85">
        <f>'TURMA E'!IUR55</f>
        <v>0</v>
      </c>
      <c r="ITC10" s="85">
        <f>'TURMA E'!IUS55</f>
        <v>0</v>
      </c>
      <c r="ITD10" s="85">
        <f>'TURMA E'!IUT55</f>
        <v>0</v>
      </c>
      <c r="ITE10" s="85">
        <f>'TURMA E'!IUU55</f>
        <v>0</v>
      </c>
      <c r="ITF10" s="85">
        <f>'TURMA E'!IUV55</f>
        <v>0</v>
      </c>
      <c r="ITG10" s="85">
        <f>'TURMA E'!IUW55</f>
        <v>0</v>
      </c>
      <c r="ITH10" s="85">
        <f>'TURMA E'!IUX55</f>
        <v>0</v>
      </c>
      <c r="ITI10" s="85">
        <f>'TURMA E'!IUY55</f>
        <v>0</v>
      </c>
      <c r="ITJ10" s="85">
        <f>'TURMA E'!IUZ55</f>
        <v>0</v>
      </c>
      <c r="ITK10" s="85">
        <f>'TURMA E'!IVA55</f>
        <v>0</v>
      </c>
      <c r="ITL10" s="85">
        <f>'TURMA E'!IVB55</f>
        <v>0</v>
      </c>
      <c r="ITM10" s="85">
        <f>'TURMA E'!IVC55</f>
        <v>0</v>
      </c>
      <c r="ITN10" s="85">
        <f>'TURMA E'!IVD55</f>
        <v>0</v>
      </c>
      <c r="ITO10" s="85">
        <f>'TURMA E'!IVE55</f>
        <v>0</v>
      </c>
      <c r="ITP10" s="85">
        <f>'TURMA E'!IVF55</f>
        <v>0</v>
      </c>
      <c r="ITQ10" s="85">
        <f>'TURMA E'!IVG55</f>
        <v>0</v>
      </c>
      <c r="ITR10" s="85">
        <f>'TURMA E'!IVH55</f>
        <v>0</v>
      </c>
      <c r="ITS10" s="85">
        <f>'TURMA E'!IVI55</f>
        <v>0</v>
      </c>
      <c r="ITT10" s="85">
        <f>'TURMA E'!IVJ55</f>
        <v>0</v>
      </c>
      <c r="ITU10" s="85">
        <f>'TURMA E'!IVK55</f>
        <v>0</v>
      </c>
      <c r="ITV10" s="85">
        <f>'TURMA E'!IVL55</f>
        <v>0</v>
      </c>
      <c r="ITW10" s="85">
        <f>'TURMA E'!IVM55</f>
        <v>0</v>
      </c>
      <c r="ITX10" s="85">
        <f>'TURMA E'!IVN55</f>
        <v>0</v>
      </c>
      <c r="ITY10" s="85">
        <f>'TURMA E'!IVO55</f>
        <v>0</v>
      </c>
      <c r="ITZ10" s="85">
        <f>'TURMA E'!IVP55</f>
        <v>0</v>
      </c>
      <c r="IUA10" s="85">
        <f>'TURMA E'!IVQ55</f>
        <v>0</v>
      </c>
      <c r="IUB10" s="85">
        <f>'TURMA E'!IVR55</f>
        <v>0</v>
      </c>
      <c r="IUC10" s="85">
        <f>'TURMA E'!IVS55</f>
        <v>0</v>
      </c>
      <c r="IUD10" s="85">
        <f>'TURMA E'!IVT55</f>
        <v>0</v>
      </c>
      <c r="IUE10" s="85">
        <f>'TURMA E'!IVU55</f>
        <v>0</v>
      </c>
      <c r="IUF10" s="85">
        <f>'TURMA E'!IVV55</f>
        <v>0</v>
      </c>
      <c r="IUG10" s="85">
        <f>'TURMA E'!IVW55</f>
        <v>0</v>
      </c>
      <c r="IUH10" s="85">
        <f>'TURMA E'!IVX55</f>
        <v>0</v>
      </c>
      <c r="IUI10" s="85">
        <f>'TURMA E'!IVY55</f>
        <v>0</v>
      </c>
      <c r="IUJ10" s="85">
        <f>'TURMA E'!IVZ55</f>
        <v>0</v>
      </c>
      <c r="IUK10" s="85">
        <f>'TURMA E'!IWA55</f>
        <v>0</v>
      </c>
      <c r="IUL10" s="85">
        <f>'TURMA E'!IWB55</f>
        <v>0</v>
      </c>
      <c r="IUM10" s="85">
        <f>'TURMA E'!IWC55</f>
        <v>0</v>
      </c>
      <c r="IUN10" s="85">
        <f>'TURMA E'!IWD55</f>
        <v>0</v>
      </c>
      <c r="IUO10" s="85">
        <f>'TURMA E'!IWE55</f>
        <v>0</v>
      </c>
      <c r="IUP10" s="85">
        <f>'TURMA E'!IWF55</f>
        <v>0</v>
      </c>
      <c r="IUQ10" s="85">
        <f>'TURMA E'!IWG55</f>
        <v>0</v>
      </c>
      <c r="IUR10" s="85">
        <f>'TURMA E'!IWH55</f>
        <v>0</v>
      </c>
      <c r="IUS10" s="85">
        <f>'TURMA E'!IWI55</f>
        <v>0</v>
      </c>
      <c r="IUT10" s="85">
        <f>'TURMA E'!IWJ55</f>
        <v>0</v>
      </c>
      <c r="IUU10" s="85">
        <f>'TURMA E'!IWK55</f>
        <v>0</v>
      </c>
      <c r="IUV10" s="85">
        <f>'TURMA E'!IWL55</f>
        <v>0</v>
      </c>
      <c r="IUW10" s="85">
        <f>'TURMA E'!IWM55</f>
        <v>0</v>
      </c>
      <c r="IUX10" s="85">
        <f>'TURMA E'!IWN55</f>
        <v>0</v>
      </c>
      <c r="IUY10" s="85">
        <f>'TURMA E'!IWO55</f>
        <v>0</v>
      </c>
      <c r="IUZ10" s="85">
        <f>'TURMA E'!IWP55</f>
        <v>0</v>
      </c>
      <c r="IVA10" s="85">
        <f>'TURMA E'!IWQ55</f>
        <v>0</v>
      </c>
      <c r="IVB10" s="85">
        <f>'TURMA E'!IWR55</f>
        <v>0</v>
      </c>
      <c r="IVC10" s="85">
        <f>'TURMA E'!IWS55</f>
        <v>0</v>
      </c>
      <c r="IVD10" s="85">
        <f>'TURMA E'!IWT55</f>
        <v>0</v>
      </c>
      <c r="IVE10" s="85">
        <f>'TURMA E'!IWU55</f>
        <v>0</v>
      </c>
      <c r="IVF10" s="85">
        <f>'TURMA E'!IWV55</f>
        <v>0</v>
      </c>
      <c r="IVG10" s="85">
        <f>'TURMA E'!IWW55</f>
        <v>0</v>
      </c>
      <c r="IVH10" s="85">
        <f>'TURMA E'!IWX55</f>
        <v>0</v>
      </c>
      <c r="IVI10" s="85">
        <f>'TURMA E'!IWY55</f>
        <v>0</v>
      </c>
      <c r="IVJ10" s="85">
        <f>'TURMA E'!IWZ55</f>
        <v>0</v>
      </c>
      <c r="IVK10" s="85">
        <f>'TURMA E'!IXA55</f>
        <v>0</v>
      </c>
      <c r="IVL10" s="85">
        <f>'TURMA E'!IXB55</f>
        <v>0</v>
      </c>
      <c r="IVM10" s="85">
        <f>'TURMA E'!IXC55</f>
        <v>0</v>
      </c>
      <c r="IVN10" s="85">
        <f>'TURMA E'!IXD55</f>
        <v>0</v>
      </c>
      <c r="IVO10" s="85">
        <f>'TURMA E'!IXE55</f>
        <v>0</v>
      </c>
      <c r="IVP10" s="85">
        <f>'TURMA E'!IXF55</f>
        <v>0</v>
      </c>
      <c r="IVQ10" s="85">
        <f>'TURMA E'!IXG55</f>
        <v>0</v>
      </c>
      <c r="IVR10" s="85">
        <f>'TURMA E'!IXH55</f>
        <v>0</v>
      </c>
      <c r="IVS10" s="85">
        <f>'TURMA E'!IXI55</f>
        <v>0</v>
      </c>
      <c r="IVT10" s="85">
        <f>'TURMA E'!IXJ55</f>
        <v>0</v>
      </c>
      <c r="IVU10" s="85">
        <f>'TURMA E'!IXK55</f>
        <v>0</v>
      </c>
      <c r="IVV10" s="85">
        <f>'TURMA E'!IXL55</f>
        <v>0</v>
      </c>
      <c r="IVW10" s="85">
        <f>'TURMA E'!IXM55</f>
        <v>0</v>
      </c>
      <c r="IVX10" s="85">
        <f>'TURMA E'!IXN55</f>
        <v>0</v>
      </c>
      <c r="IVY10" s="85">
        <f>'TURMA E'!IXO55</f>
        <v>0</v>
      </c>
      <c r="IVZ10" s="85">
        <f>'TURMA E'!IXP55</f>
        <v>0</v>
      </c>
      <c r="IWA10" s="85">
        <f>'TURMA E'!IXQ55</f>
        <v>0</v>
      </c>
      <c r="IWB10" s="85">
        <f>'TURMA E'!IXR55</f>
        <v>0</v>
      </c>
      <c r="IWC10" s="85">
        <f>'TURMA E'!IXS55</f>
        <v>0</v>
      </c>
      <c r="IWD10" s="85">
        <f>'TURMA E'!IXT55</f>
        <v>0</v>
      </c>
      <c r="IWE10" s="85">
        <f>'TURMA E'!IXU55</f>
        <v>0</v>
      </c>
      <c r="IWF10" s="85">
        <f>'TURMA E'!IXV55</f>
        <v>0</v>
      </c>
      <c r="IWG10" s="85">
        <f>'TURMA E'!IXW55</f>
        <v>0</v>
      </c>
      <c r="IWH10" s="85">
        <f>'TURMA E'!IXX55</f>
        <v>0</v>
      </c>
      <c r="IWI10" s="85">
        <f>'TURMA E'!IXY55</f>
        <v>0</v>
      </c>
      <c r="IWJ10" s="85">
        <f>'TURMA E'!IXZ55</f>
        <v>0</v>
      </c>
      <c r="IWK10" s="85">
        <f>'TURMA E'!IYA55</f>
        <v>0</v>
      </c>
      <c r="IWL10" s="85">
        <f>'TURMA E'!IYB55</f>
        <v>0</v>
      </c>
      <c r="IWM10" s="85">
        <f>'TURMA E'!IYC55</f>
        <v>0</v>
      </c>
      <c r="IWN10" s="85">
        <f>'TURMA E'!IYD55</f>
        <v>0</v>
      </c>
      <c r="IWO10" s="85">
        <f>'TURMA E'!IYE55</f>
        <v>0</v>
      </c>
      <c r="IWP10" s="85">
        <f>'TURMA E'!IYF55</f>
        <v>0</v>
      </c>
      <c r="IWQ10" s="85">
        <f>'TURMA E'!IYG55</f>
        <v>0</v>
      </c>
      <c r="IWR10" s="85">
        <f>'TURMA E'!IYH55</f>
        <v>0</v>
      </c>
      <c r="IWS10" s="85">
        <f>'TURMA E'!IYI55</f>
        <v>0</v>
      </c>
      <c r="IWT10" s="85">
        <f>'TURMA E'!IYJ55</f>
        <v>0</v>
      </c>
      <c r="IWU10" s="85">
        <f>'TURMA E'!IYK55</f>
        <v>0</v>
      </c>
      <c r="IWV10" s="85">
        <f>'TURMA E'!IYL55</f>
        <v>0</v>
      </c>
      <c r="IWW10" s="85">
        <f>'TURMA E'!IYM55</f>
        <v>0</v>
      </c>
      <c r="IWX10" s="85">
        <f>'TURMA E'!IYN55</f>
        <v>0</v>
      </c>
      <c r="IWY10" s="85">
        <f>'TURMA E'!IYO55</f>
        <v>0</v>
      </c>
      <c r="IWZ10" s="85">
        <f>'TURMA E'!IYP55</f>
        <v>0</v>
      </c>
      <c r="IXA10" s="85">
        <f>'TURMA E'!IYQ55</f>
        <v>0</v>
      </c>
      <c r="IXB10" s="85">
        <f>'TURMA E'!IYR55</f>
        <v>0</v>
      </c>
      <c r="IXC10" s="85">
        <f>'TURMA E'!IYS55</f>
        <v>0</v>
      </c>
      <c r="IXD10" s="85">
        <f>'TURMA E'!IYT55</f>
        <v>0</v>
      </c>
      <c r="IXE10" s="85">
        <f>'TURMA E'!IYU55</f>
        <v>0</v>
      </c>
      <c r="IXF10" s="85">
        <f>'TURMA E'!IYV55</f>
        <v>0</v>
      </c>
      <c r="IXG10" s="85">
        <f>'TURMA E'!IYW55</f>
        <v>0</v>
      </c>
      <c r="IXH10" s="85">
        <f>'TURMA E'!IYX55</f>
        <v>0</v>
      </c>
      <c r="IXI10" s="85">
        <f>'TURMA E'!IYY55</f>
        <v>0</v>
      </c>
      <c r="IXJ10" s="85">
        <f>'TURMA E'!IYZ55</f>
        <v>0</v>
      </c>
      <c r="IXK10" s="85">
        <f>'TURMA E'!IZA55</f>
        <v>0</v>
      </c>
      <c r="IXL10" s="85">
        <f>'TURMA E'!IZB55</f>
        <v>0</v>
      </c>
      <c r="IXM10" s="85">
        <f>'TURMA E'!IZC55</f>
        <v>0</v>
      </c>
      <c r="IXN10" s="85">
        <f>'TURMA E'!IZD55</f>
        <v>0</v>
      </c>
      <c r="IXO10" s="85">
        <f>'TURMA E'!IZE55</f>
        <v>0</v>
      </c>
      <c r="IXP10" s="85">
        <f>'TURMA E'!IZF55</f>
        <v>0</v>
      </c>
      <c r="IXQ10" s="85">
        <f>'TURMA E'!IZG55</f>
        <v>0</v>
      </c>
      <c r="IXR10" s="85">
        <f>'TURMA E'!IZH55</f>
        <v>0</v>
      </c>
      <c r="IXS10" s="85">
        <f>'TURMA E'!IZI55</f>
        <v>0</v>
      </c>
      <c r="IXT10" s="85">
        <f>'TURMA E'!IZJ55</f>
        <v>0</v>
      </c>
      <c r="IXU10" s="85">
        <f>'TURMA E'!IZK55</f>
        <v>0</v>
      </c>
      <c r="IXV10" s="85">
        <f>'TURMA E'!IZL55</f>
        <v>0</v>
      </c>
      <c r="IXW10" s="85">
        <f>'TURMA E'!IZM55</f>
        <v>0</v>
      </c>
      <c r="IXX10" s="85">
        <f>'TURMA E'!IZN55</f>
        <v>0</v>
      </c>
      <c r="IXY10" s="85">
        <f>'TURMA E'!IZO55</f>
        <v>0</v>
      </c>
      <c r="IXZ10" s="85">
        <f>'TURMA E'!IZP55</f>
        <v>0</v>
      </c>
      <c r="IYA10" s="85">
        <f>'TURMA E'!IZQ55</f>
        <v>0</v>
      </c>
      <c r="IYB10" s="85">
        <f>'TURMA E'!IZR55</f>
        <v>0</v>
      </c>
      <c r="IYC10" s="85">
        <f>'TURMA E'!IZS55</f>
        <v>0</v>
      </c>
      <c r="IYD10" s="85">
        <f>'TURMA E'!IZT55</f>
        <v>0</v>
      </c>
      <c r="IYE10" s="85">
        <f>'TURMA E'!IZU55</f>
        <v>0</v>
      </c>
      <c r="IYF10" s="85">
        <f>'TURMA E'!IZV55</f>
        <v>0</v>
      </c>
      <c r="IYG10" s="85">
        <f>'TURMA E'!IZW55</f>
        <v>0</v>
      </c>
      <c r="IYH10" s="85">
        <f>'TURMA E'!IZX55</f>
        <v>0</v>
      </c>
      <c r="IYI10" s="85">
        <f>'TURMA E'!IZY55</f>
        <v>0</v>
      </c>
      <c r="IYJ10" s="85">
        <f>'TURMA E'!IZZ55</f>
        <v>0</v>
      </c>
      <c r="IYK10" s="85">
        <f>'TURMA E'!JAA55</f>
        <v>0</v>
      </c>
      <c r="IYL10" s="85">
        <f>'TURMA E'!JAB55</f>
        <v>0</v>
      </c>
      <c r="IYM10" s="85">
        <f>'TURMA E'!JAC55</f>
        <v>0</v>
      </c>
      <c r="IYN10" s="85">
        <f>'TURMA E'!JAD55</f>
        <v>0</v>
      </c>
      <c r="IYO10" s="85">
        <f>'TURMA E'!JAE55</f>
        <v>0</v>
      </c>
      <c r="IYP10" s="85">
        <f>'TURMA E'!JAF55</f>
        <v>0</v>
      </c>
      <c r="IYQ10" s="85">
        <f>'TURMA E'!JAG55</f>
        <v>0</v>
      </c>
      <c r="IYR10" s="85">
        <f>'TURMA E'!JAH55</f>
        <v>0</v>
      </c>
      <c r="IYS10" s="85">
        <f>'TURMA E'!JAI55</f>
        <v>0</v>
      </c>
      <c r="IYT10" s="85">
        <f>'TURMA E'!JAJ55</f>
        <v>0</v>
      </c>
      <c r="IYU10" s="85">
        <f>'TURMA E'!JAK55</f>
        <v>0</v>
      </c>
      <c r="IYV10" s="85">
        <f>'TURMA E'!JAL55</f>
        <v>0</v>
      </c>
      <c r="IYW10" s="85">
        <f>'TURMA E'!JAM55</f>
        <v>0</v>
      </c>
      <c r="IYX10" s="85">
        <f>'TURMA E'!JAN55</f>
        <v>0</v>
      </c>
      <c r="IYY10" s="85">
        <f>'TURMA E'!JAO55</f>
        <v>0</v>
      </c>
      <c r="IYZ10" s="85">
        <f>'TURMA E'!JAP55</f>
        <v>0</v>
      </c>
      <c r="IZA10" s="85">
        <f>'TURMA E'!JAQ55</f>
        <v>0</v>
      </c>
      <c r="IZB10" s="85">
        <f>'TURMA E'!JAR55</f>
        <v>0</v>
      </c>
      <c r="IZC10" s="85">
        <f>'TURMA E'!JAS55</f>
        <v>0</v>
      </c>
      <c r="IZD10" s="85">
        <f>'TURMA E'!JAT55</f>
        <v>0</v>
      </c>
      <c r="IZE10" s="85">
        <f>'TURMA E'!JAU55</f>
        <v>0</v>
      </c>
      <c r="IZF10" s="85">
        <f>'TURMA E'!JAV55</f>
        <v>0</v>
      </c>
      <c r="IZG10" s="85">
        <f>'TURMA E'!JAW55</f>
        <v>0</v>
      </c>
      <c r="IZH10" s="85">
        <f>'TURMA E'!JAX55</f>
        <v>0</v>
      </c>
      <c r="IZI10" s="85">
        <f>'TURMA E'!JAY55</f>
        <v>0</v>
      </c>
      <c r="IZJ10" s="85">
        <f>'TURMA E'!JAZ55</f>
        <v>0</v>
      </c>
      <c r="IZK10" s="85">
        <f>'TURMA E'!JBA55</f>
        <v>0</v>
      </c>
      <c r="IZL10" s="85">
        <f>'TURMA E'!JBB55</f>
        <v>0</v>
      </c>
      <c r="IZM10" s="85">
        <f>'TURMA E'!JBC55</f>
        <v>0</v>
      </c>
      <c r="IZN10" s="85">
        <f>'TURMA E'!JBD55</f>
        <v>0</v>
      </c>
      <c r="IZO10" s="85">
        <f>'TURMA E'!JBE55</f>
        <v>0</v>
      </c>
      <c r="IZP10" s="85">
        <f>'TURMA E'!JBF55</f>
        <v>0</v>
      </c>
      <c r="IZQ10" s="85">
        <f>'TURMA E'!JBG55</f>
        <v>0</v>
      </c>
      <c r="IZR10" s="85">
        <f>'TURMA E'!JBH55</f>
        <v>0</v>
      </c>
      <c r="IZS10" s="85">
        <f>'TURMA E'!JBI55</f>
        <v>0</v>
      </c>
      <c r="IZT10" s="85">
        <f>'TURMA E'!JBJ55</f>
        <v>0</v>
      </c>
      <c r="IZU10" s="85">
        <f>'TURMA E'!JBK55</f>
        <v>0</v>
      </c>
      <c r="IZV10" s="85">
        <f>'TURMA E'!JBL55</f>
        <v>0</v>
      </c>
      <c r="IZW10" s="85">
        <f>'TURMA E'!JBM55</f>
        <v>0</v>
      </c>
      <c r="IZX10" s="85">
        <f>'TURMA E'!JBN55</f>
        <v>0</v>
      </c>
      <c r="IZY10" s="85">
        <f>'TURMA E'!JBO55</f>
        <v>0</v>
      </c>
      <c r="IZZ10" s="85">
        <f>'TURMA E'!JBP55</f>
        <v>0</v>
      </c>
      <c r="JAA10" s="85">
        <f>'TURMA E'!JBQ55</f>
        <v>0</v>
      </c>
      <c r="JAB10" s="85">
        <f>'TURMA E'!JBR55</f>
        <v>0</v>
      </c>
      <c r="JAC10" s="85">
        <f>'TURMA E'!JBS55</f>
        <v>0</v>
      </c>
      <c r="JAD10" s="85">
        <f>'TURMA E'!JBT55</f>
        <v>0</v>
      </c>
      <c r="JAE10" s="85">
        <f>'TURMA E'!JBU55</f>
        <v>0</v>
      </c>
      <c r="JAF10" s="85">
        <f>'TURMA E'!JBV55</f>
        <v>0</v>
      </c>
      <c r="JAG10" s="85">
        <f>'TURMA E'!JBW55</f>
        <v>0</v>
      </c>
      <c r="JAH10" s="85">
        <f>'TURMA E'!JBX55</f>
        <v>0</v>
      </c>
      <c r="JAI10" s="85">
        <f>'TURMA E'!JBY55</f>
        <v>0</v>
      </c>
      <c r="JAJ10" s="85">
        <f>'TURMA E'!JBZ55</f>
        <v>0</v>
      </c>
      <c r="JAK10" s="85">
        <f>'TURMA E'!JCA55</f>
        <v>0</v>
      </c>
      <c r="JAL10" s="85">
        <f>'TURMA E'!JCB55</f>
        <v>0</v>
      </c>
      <c r="JAM10" s="85">
        <f>'TURMA E'!JCC55</f>
        <v>0</v>
      </c>
      <c r="JAN10" s="85">
        <f>'TURMA E'!JCD55</f>
        <v>0</v>
      </c>
      <c r="JAO10" s="85">
        <f>'TURMA E'!JCE55</f>
        <v>0</v>
      </c>
      <c r="JAP10" s="85">
        <f>'TURMA E'!JCF55</f>
        <v>0</v>
      </c>
      <c r="JAQ10" s="85">
        <f>'TURMA E'!JCG55</f>
        <v>0</v>
      </c>
      <c r="JAR10" s="85">
        <f>'TURMA E'!JCH55</f>
        <v>0</v>
      </c>
      <c r="JAS10" s="85">
        <f>'TURMA E'!JCI55</f>
        <v>0</v>
      </c>
      <c r="JAT10" s="85">
        <f>'TURMA E'!JCJ55</f>
        <v>0</v>
      </c>
      <c r="JAU10" s="85">
        <f>'TURMA E'!JCK55</f>
        <v>0</v>
      </c>
      <c r="JAV10" s="85">
        <f>'TURMA E'!JCL55</f>
        <v>0</v>
      </c>
      <c r="JAW10" s="85">
        <f>'TURMA E'!JCM55</f>
        <v>0</v>
      </c>
      <c r="JAX10" s="85">
        <f>'TURMA E'!JCN55</f>
        <v>0</v>
      </c>
      <c r="JAY10" s="85">
        <f>'TURMA E'!JCO55</f>
        <v>0</v>
      </c>
      <c r="JAZ10" s="85">
        <f>'TURMA E'!JCP55</f>
        <v>0</v>
      </c>
      <c r="JBA10" s="85">
        <f>'TURMA E'!JCQ55</f>
        <v>0</v>
      </c>
      <c r="JBB10" s="85">
        <f>'TURMA E'!JCR55</f>
        <v>0</v>
      </c>
      <c r="JBC10" s="85">
        <f>'TURMA E'!JCS55</f>
        <v>0</v>
      </c>
      <c r="JBD10" s="85">
        <f>'TURMA E'!JCT55</f>
        <v>0</v>
      </c>
      <c r="JBE10" s="85">
        <f>'TURMA E'!JCU55</f>
        <v>0</v>
      </c>
      <c r="JBF10" s="85">
        <f>'TURMA E'!JCV55</f>
        <v>0</v>
      </c>
      <c r="JBG10" s="85">
        <f>'TURMA E'!JCW55</f>
        <v>0</v>
      </c>
      <c r="JBH10" s="85">
        <f>'TURMA E'!JCX55</f>
        <v>0</v>
      </c>
      <c r="JBI10" s="85">
        <f>'TURMA E'!JCY55</f>
        <v>0</v>
      </c>
      <c r="JBJ10" s="85">
        <f>'TURMA E'!JCZ55</f>
        <v>0</v>
      </c>
      <c r="JBK10" s="85">
        <f>'TURMA E'!JDA55</f>
        <v>0</v>
      </c>
      <c r="JBL10" s="85">
        <f>'TURMA E'!JDB55</f>
        <v>0</v>
      </c>
      <c r="JBM10" s="85">
        <f>'TURMA E'!JDC55</f>
        <v>0</v>
      </c>
      <c r="JBN10" s="85">
        <f>'TURMA E'!JDD55</f>
        <v>0</v>
      </c>
      <c r="JBO10" s="85">
        <f>'TURMA E'!JDE55</f>
        <v>0</v>
      </c>
      <c r="JBP10" s="85">
        <f>'TURMA E'!JDF55</f>
        <v>0</v>
      </c>
      <c r="JBQ10" s="85">
        <f>'TURMA E'!JDG55</f>
        <v>0</v>
      </c>
      <c r="JBR10" s="85">
        <f>'TURMA E'!JDH55</f>
        <v>0</v>
      </c>
      <c r="JBS10" s="85">
        <f>'TURMA E'!JDI55</f>
        <v>0</v>
      </c>
      <c r="JBT10" s="85">
        <f>'TURMA E'!JDJ55</f>
        <v>0</v>
      </c>
      <c r="JBU10" s="85">
        <f>'TURMA E'!JDK55</f>
        <v>0</v>
      </c>
      <c r="JBV10" s="85">
        <f>'TURMA E'!JDL55</f>
        <v>0</v>
      </c>
      <c r="JBW10" s="85">
        <f>'TURMA E'!JDM55</f>
        <v>0</v>
      </c>
      <c r="JBX10" s="85">
        <f>'TURMA E'!JDN55</f>
        <v>0</v>
      </c>
      <c r="JBY10" s="85">
        <f>'TURMA E'!JDO55</f>
        <v>0</v>
      </c>
      <c r="JBZ10" s="85">
        <f>'TURMA E'!JDP55</f>
        <v>0</v>
      </c>
      <c r="JCA10" s="85">
        <f>'TURMA E'!JDQ55</f>
        <v>0</v>
      </c>
      <c r="JCB10" s="85">
        <f>'TURMA E'!JDR55</f>
        <v>0</v>
      </c>
      <c r="JCC10" s="85">
        <f>'TURMA E'!JDS55</f>
        <v>0</v>
      </c>
      <c r="JCD10" s="85">
        <f>'TURMA E'!JDT55</f>
        <v>0</v>
      </c>
      <c r="JCE10" s="85">
        <f>'TURMA E'!JDU55</f>
        <v>0</v>
      </c>
      <c r="JCF10" s="85">
        <f>'TURMA E'!JDV55</f>
        <v>0</v>
      </c>
      <c r="JCG10" s="85">
        <f>'TURMA E'!JDW55</f>
        <v>0</v>
      </c>
      <c r="JCH10" s="85">
        <f>'TURMA E'!JDX55</f>
        <v>0</v>
      </c>
      <c r="JCI10" s="85">
        <f>'TURMA E'!JDY55</f>
        <v>0</v>
      </c>
      <c r="JCJ10" s="85">
        <f>'TURMA E'!JDZ55</f>
        <v>0</v>
      </c>
      <c r="JCK10" s="85">
        <f>'TURMA E'!JEA55</f>
        <v>0</v>
      </c>
      <c r="JCL10" s="85">
        <f>'TURMA E'!JEB55</f>
        <v>0</v>
      </c>
      <c r="JCM10" s="85">
        <f>'TURMA E'!JEC55</f>
        <v>0</v>
      </c>
      <c r="JCN10" s="85">
        <f>'TURMA E'!JED55</f>
        <v>0</v>
      </c>
      <c r="JCO10" s="85">
        <f>'TURMA E'!JEE55</f>
        <v>0</v>
      </c>
      <c r="JCP10" s="85">
        <f>'TURMA E'!JEF55</f>
        <v>0</v>
      </c>
      <c r="JCQ10" s="85">
        <f>'TURMA E'!JEG55</f>
        <v>0</v>
      </c>
      <c r="JCR10" s="85">
        <f>'TURMA E'!JEH55</f>
        <v>0</v>
      </c>
      <c r="JCS10" s="85">
        <f>'TURMA E'!JEI55</f>
        <v>0</v>
      </c>
      <c r="JCT10" s="85">
        <f>'TURMA E'!JEJ55</f>
        <v>0</v>
      </c>
      <c r="JCU10" s="85">
        <f>'TURMA E'!JEK55</f>
        <v>0</v>
      </c>
      <c r="JCV10" s="85">
        <f>'TURMA E'!JEL55</f>
        <v>0</v>
      </c>
      <c r="JCW10" s="85">
        <f>'TURMA E'!JEM55</f>
        <v>0</v>
      </c>
      <c r="JCX10" s="85">
        <f>'TURMA E'!JEN55</f>
        <v>0</v>
      </c>
      <c r="JCY10" s="85">
        <f>'TURMA E'!JEO55</f>
        <v>0</v>
      </c>
      <c r="JCZ10" s="85">
        <f>'TURMA E'!JEP55</f>
        <v>0</v>
      </c>
      <c r="JDA10" s="85">
        <f>'TURMA E'!JEQ55</f>
        <v>0</v>
      </c>
      <c r="JDB10" s="85">
        <f>'TURMA E'!JER55</f>
        <v>0</v>
      </c>
      <c r="JDC10" s="85">
        <f>'TURMA E'!JES55</f>
        <v>0</v>
      </c>
      <c r="JDD10" s="85">
        <f>'TURMA E'!JET55</f>
        <v>0</v>
      </c>
      <c r="JDE10" s="85">
        <f>'TURMA E'!JEU55</f>
        <v>0</v>
      </c>
      <c r="JDF10" s="85">
        <f>'TURMA E'!JEV55</f>
        <v>0</v>
      </c>
      <c r="JDG10" s="85">
        <f>'TURMA E'!JEW55</f>
        <v>0</v>
      </c>
      <c r="JDH10" s="85">
        <f>'TURMA E'!JEX55</f>
        <v>0</v>
      </c>
      <c r="JDI10" s="85">
        <f>'TURMA E'!JEY55</f>
        <v>0</v>
      </c>
      <c r="JDJ10" s="85">
        <f>'TURMA E'!JEZ55</f>
        <v>0</v>
      </c>
      <c r="JDK10" s="85">
        <f>'TURMA E'!JFA55</f>
        <v>0</v>
      </c>
      <c r="JDL10" s="85">
        <f>'TURMA E'!JFB55</f>
        <v>0</v>
      </c>
      <c r="JDM10" s="85">
        <f>'TURMA E'!JFC55</f>
        <v>0</v>
      </c>
      <c r="JDN10" s="85">
        <f>'TURMA E'!JFD55</f>
        <v>0</v>
      </c>
      <c r="JDO10" s="85">
        <f>'TURMA E'!JFE55</f>
        <v>0</v>
      </c>
      <c r="JDP10" s="85">
        <f>'TURMA E'!JFF55</f>
        <v>0</v>
      </c>
      <c r="JDQ10" s="85">
        <f>'TURMA E'!JFG55</f>
        <v>0</v>
      </c>
      <c r="JDR10" s="85">
        <f>'TURMA E'!JFH55</f>
        <v>0</v>
      </c>
      <c r="JDS10" s="85">
        <f>'TURMA E'!JFI55</f>
        <v>0</v>
      </c>
      <c r="JDT10" s="85">
        <f>'TURMA E'!JFJ55</f>
        <v>0</v>
      </c>
      <c r="JDU10" s="85">
        <f>'TURMA E'!JFK55</f>
        <v>0</v>
      </c>
      <c r="JDV10" s="85">
        <f>'TURMA E'!JFL55</f>
        <v>0</v>
      </c>
      <c r="JDW10" s="85">
        <f>'TURMA E'!JFM55</f>
        <v>0</v>
      </c>
      <c r="JDX10" s="85">
        <f>'TURMA E'!JFN55</f>
        <v>0</v>
      </c>
      <c r="JDY10" s="85">
        <f>'TURMA E'!JFO55</f>
        <v>0</v>
      </c>
      <c r="JDZ10" s="85">
        <f>'TURMA E'!JFP55</f>
        <v>0</v>
      </c>
      <c r="JEA10" s="85">
        <f>'TURMA E'!JFQ55</f>
        <v>0</v>
      </c>
      <c r="JEB10" s="85">
        <f>'TURMA E'!JFR55</f>
        <v>0</v>
      </c>
      <c r="JEC10" s="85">
        <f>'TURMA E'!JFS55</f>
        <v>0</v>
      </c>
      <c r="JED10" s="85">
        <f>'TURMA E'!JFT55</f>
        <v>0</v>
      </c>
      <c r="JEE10" s="85">
        <f>'TURMA E'!JFU55</f>
        <v>0</v>
      </c>
      <c r="JEF10" s="85">
        <f>'TURMA E'!JFV55</f>
        <v>0</v>
      </c>
      <c r="JEG10" s="85">
        <f>'TURMA E'!JFW55</f>
        <v>0</v>
      </c>
      <c r="JEH10" s="85">
        <f>'TURMA E'!JFX55</f>
        <v>0</v>
      </c>
      <c r="JEI10" s="85">
        <f>'TURMA E'!JFY55</f>
        <v>0</v>
      </c>
      <c r="JEJ10" s="85">
        <f>'TURMA E'!JFZ55</f>
        <v>0</v>
      </c>
      <c r="JEK10" s="85">
        <f>'TURMA E'!JGA55</f>
        <v>0</v>
      </c>
      <c r="JEL10" s="85">
        <f>'TURMA E'!JGB55</f>
        <v>0</v>
      </c>
      <c r="JEM10" s="85">
        <f>'TURMA E'!JGC55</f>
        <v>0</v>
      </c>
      <c r="JEN10" s="85">
        <f>'TURMA E'!JGD55</f>
        <v>0</v>
      </c>
      <c r="JEO10" s="85">
        <f>'TURMA E'!JGE55</f>
        <v>0</v>
      </c>
      <c r="JEP10" s="85">
        <f>'TURMA E'!JGF55</f>
        <v>0</v>
      </c>
      <c r="JEQ10" s="85">
        <f>'TURMA E'!JGG55</f>
        <v>0</v>
      </c>
      <c r="JER10" s="85">
        <f>'TURMA E'!JGH55</f>
        <v>0</v>
      </c>
      <c r="JES10" s="85">
        <f>'TURMA E'!JGI55</f>
        <v>0</v>
      </c>
      <c r="JET10" s="85">
        <f>'TURMA E'!JGJ55</f>
        <v>0</v>
      </c>
      <c r="JEU10" s="85">
        <f>'TURMA E'!JGK55</f>
        <v>0</v>
      </c>
      <c r="JEV10" s="85">
        <f>'TURMA E'!JGL55</f>
        <v>0</v>
      </c>
      <c r="JEW10" s="85">
        <f>'TURMA E'!JGM55</f>
        <v>0</v>
      </c>
      <c r="JEX10" s="85">
        <f>'TURMA E'!JGN55</f>
        <v>0</v>
      </c>
      <c r="JEY10" s="85">
        <f>'TURMA E'!JGO55</f>
        <v>0</v>
      </c>
      <c r="JEZ10" s="85">
        <f>'TURMA E'!JGP55</f>
        <v>0</v>
      </c>
      <c r="JFA10" s="85">
        <f>'TURMA E'!JGQ55</f>
        <v>0</v>
      </c>
      <c r="JFB10" s="85">
        <f>'TURMA E'!JGR55</f>
        <v>0</v>
      </c>
      <c r="JFC10" s="85">
        <f>'TURMA E'!JGS55</f>
        <v>0</v>
      </c>
      <c r="JFD10" s="85">
        <f>'TURMA E'!JGT55</f>
        <v>0</v>
      </c>
      <c r="JFE10" s="85">
        <f>'TURMA E'!JGU55</f>
        <v>0</v>
      </c>
      <c r="JFF10" s="85">
        <f>'TURMA E'!JGV55</f>
        <v>0</v>
      </c>
      <c r="JFG10" s="85">
        <f>'TURMA E'!JGW55</f>
        <v>0</v>
      </c>
      <c r="JFH10" s="85">
        <f>'TURMA E'!JGX55</f>
        <v>0</v>
      </c>
      <c r="JFI10" s="85">
        <f>'TURMA E'!JGY55</f>
        <v>0</v>
      </c>
      <c r="JFJ10" s="85">
        <f>'TURMA E'!JGZ55</f>
        <v>0</v>
      </c>
      <c r="JFK10" s="85">
        <f>'TURMA E'!JHA55</f>
        <v>0</v>
      </c>
      <c r="JFL10" s="85">
        <f>'TURMA E'!JHB55</f>
        <v>0</v>
      </c>
      <c r="JFM10" s="85">
        <f>'TURMA E'!JHC55</f>
        <v>0</v>
      </c>
      <c r="JFN10" s="85">
        <f>'TURMA E'!JHD55</f>
        <v>0</v>
      </c>
      <c r="JFO10" s="85">
        <f>'TURMA E'!JHE55</f>
        <v>0</v>
      </c>
      <c r="JFP10" s="85">
        <f>'TURMA E'!JHF55</f>
        <v>0</v>
      </c>
      <c r="JFQ10" s="85">
        <f>'TURMA E'!JHG55</f>
        <v>0</v>
      </c>
      <c r="JFR10" s="85">
        <f>'TURMA E'!JHH55</f>
        <v>0</v>
      </c>
      <c r="JFS10" s="85">
        <f>'TURMA E'!JHI55</f>
        <v>0</v>
      </c>
      <c r="JFT10" s="85">
        <f>'TURMA E'!JHJ55</f>
        <v>0</v>
      </c>
      <c r="JFU10" s="85">
        <f>'TURMA E'!JHK55</f>
        <v>0</v>
      </c>
      <c r="JFV10" s="85">
        <f>'TURMA E'!JHL55</f>
        <v>0</v>
      </c>
      <c r="JFW10" s="85">
        <f>'TURMA E'!JHM55</f>
        <v>0</v>
      </c>
      <c r="JFX10" s="85">
        <f>'TURMA E'!JHN55</f>
        <v>0</v>
      </c>
      <c r="JFY10" s="85">
        <f>'TURMA E'!JHO55</f>
        <v>0</v>
      </c>
      <c r="JFZ10" s="85">
        <f>'TURMA E'!JHP55</f>
        <v>0</v>
      </c>
      <c r="JGA10" s="85">
        <f>'TURMA E'!JHQ55</f>
        <v>0</v>
      </c>
      <c r="JGB10" s="85">
        <f>'TURMA E'!JHR55</f>
        <v>0</v>
      </c>
      <c r="JGC10" s="85">
        <f>'TURMA E'!JHS55</f>
        <v>0</v>
      </c>
      <c r="JGD10" s="85">
        <f>'TURMA E'!JHT55</f>
        <v>0</v>
      </c>
      <c r="JGE10" s="85">
        <f>'TURMA E'!JHU55</f>
        <v>0</v>
      </c>
      <c r="JGF10" s="85">
        <f>'TURMA E'!JHV55</f>
        <v>0</v>
      </c>
      <c r="JGG10" s="85">
        <f>'TURMA E'!JHW55</f>
        <v>0</v>
      </c>
      <c r="JGH10" s="85">
        <f>'TURMA E'!JHX55</f>
        <v>0</v>
      </c>
      <c r="JGI10" s="85">
        <f>'TURMA E'!JHY55</f>
        <v>0</v>
      </c>
      <c r="JGJ10" s="85">
        <f>'TURMA E'!JHZ55</f>
        <v>0</v>
      </c>
      <c r="JGK10" s="85">
        <f>'TURMA E'!JIA55</f>
        <v>0</v>
      </c>
      <c r="JGL10" s="85">
        <f>'TURMA E'!JIB55</f>
        <v>0</v>
      </c>
      <c r="JGM10" s="85">
        <f>'TURMA E'!JIC55</f>
        <v>0</v>
      </c>
      <c r="JGN10" s="85">
        <f>'TURMA E'!JID55</f>
        <v>0</v>
      </c>
      <c r="JGO10" s="85">
        <f>'TURMA E'!JIE55</f>
        <v>0</v>
      </c>
      <c r="JGP10" s="85">
        <f>'TURMA E'!JIF55</f>
        <v>0</v>
      </c>
      <c r="JGQ10" s="85">
        <f>'TURMA E'!JIG55</f>
        <v>0</v>
      </c>
      <c r="JGR10" s="85">
        <f>'TURMA E'!JIH55</f>
        <v>0</v>
      </c>
      <c r="JGS10" s="85">
        <f>'TURMA E'!JII55</f>
        <v>0</v>
      </c>
      <c r="JGT10" s="85">
        <f>'TURMA E'!JIJ55</f>
        <v>0</v>
      </c>
      <c r="JGU10" s="85">
        <f>'TURMA E'!JIK55</f>
        <v>0</v>
      </c>
      <c r="JGV10" s="85">
        <f>'TURMA E'!JIL55</f>
        <v>0</v>
      </c>
      <c r="JGW10" s="85">
        <f>'TURMA E'!JIM55</f>
        <v>0</v>
      </c>
      <c r="JGX10" s="85">
        <f>'TURMA E'!JIN55</f>
        <v>0</v>
      </c>
      <c r="JGY10" s="85">
        <f>'TURMA E'!JIO55</f>
        <v>0</v>
      </c>
      <c r="JGZ10" s="85">
        <f>'TURMA E'!JIP55</f>
        <v>0</v>
      </c>
      <c r="JHA10" s="85">
        <f>'TURMA E'!JIQ55</f>
        <v>0</v>
      </c>
      <c r="JHB10" s="85">
        <f>'TURMA E'!JIR55</f>
        <v>0</v>
      </c>
      <c r="JHC10" s="85">
        <f>'TURMA E'!JIS55</f>
        <v>0</v>
      </c>
      <c r="JHD10" s="85">
        <f>'TURMA E'!JIT55</f>
        <v>0</v>
      </c>
      <c r="JHE10" s="85">
        <f>'TURMA E'!JIU55</f>
        <v>0</v>
      </c>
      <c r="JHF10" s="85">
        <f>'TURMA E'!JIV55</f>
        <v>0</v>
      </c>
      <c r="JHG10" s="85">
        <f>'TURMA E'!JIW55</f>
        <v>0</v>
      </c>
      <c r="JHH10" s="85">
        <f>'TURMA E'!JIX55</f>
        <v>0</v>
      </c>
      <c r="JHI10" s="85">
        <f>'TURMA E'!JIY55</f>
        <v>0</v>
      </c>
      <c r="JHJ10" s="85">
        <f>'TURMA E'!JIZ55</f>
        <v>0</v>
      </c>
      <c r="JHK10" s="85">
        <f>'TURMA E'!JJA55</f>
        <v>0</v>
      </c>
      <c r="JHL10" s="85">
        <f>'TURMA E'!JJB55</f>
        <v>0</v>
      </c>
      <c r="JHM10" s="85">
        <f>'TURMA E'!JJC55</f>
        <v>0</v>
      </c>
      <c r="JHN10" s="85">
        <f>'TURMA E'!JJD55</f>
        <v>0</v>
      </c>
      <c r="JHO10" s="85">
        <f>'TURMA E'!JJE55</f>
        <v>0</v>
      </c>
      <c r="JHP10" s="85">
        <f>'TURMA E'!JJF55</f>
        <v>0</v>
      </c>
      <c r="JHQ10" s="85">
        <f>'TURMA E'!JJG55</f>
        <v>0</v>
      </c>
      <c r="JHR10" s="85">
        <f>'TURMA E'!JJH55</f>
        <v>0</v>
      </c>
      <c r="JHS10" s="85">
        <f>'TURMA E'!JJI55</f>
        <v>0</v>
      </c>
      <c r="JHT10" s="85">
        <f>'TURMA E'!JJJ55</f>
        <v>0</v>
      </c>
      <c r="JHU10" s="85">
        <f>'TURMA E'!JJK55</f>
        <v>0</v>
      </c>
      <c r="JHV10" s="85">
        <f>'TURMA E'!JJL55</f>
        <v>0</v>
      </c>
      <c r="JHW10" s="85">
        <f>'TURMA E'!JJM55</f>
        <v>0</v>
      </c>
      <c r="JHX10" s="85">
        <f>'TURMA E'!JJN55</f>
        <v>0</v>
      </c>
      <c r="JHY10" s="85">
        <f>'TURMA E'!JJO55</f>
        <v>0</v>
      </c>
      <c r="JHZ10" s="85">
        <f>'TURMA E'!JJP55</f>
        <v>0</v>
      </c>
      <c r="JIA10" s="85">
        <f>'TURMA E'!JJQ55</f>
        <v>0</v>
      </c>
      <c r="JIB10" s="85">
        <f>'TURMA E'!JJR55</f>
        <v>0</v>
      </c>
      <c r="JIC10" s="85">
        <f>'TURMA E'!JJS55</f>
        <v>0</v>
      </c>
      <c r="JID10" s="85">
        <f>'TURMA E'!JJT55</f>
        <v>0</v>
      </c>
      <c r="JIE10" s="85">
        <f>'TURMA E'!JJU55</f>
        <v>0</v>
      </c>
      <c r="JIF10" s="85">
        <f>'TURMA E'!JJV55</f>
        <v>0</v>
      </c>
      <c r="JIG10" s="85">
        <f>'TURMA E'!JJW55</f>
        <v>0</v>
      </c>
      <c r="JIH10" s="85">
        <f>'TURMA E'!JJX55</f>
        <v>0</v>
      </c>
      <c r="JII10" s="85">
        <f>'TURMA E'!JJY55</f>
        <v>0</v>
      </c>
      <c r="JIJ10" s="85">
        <f>'TURMA E'!JJZ55</f>
        <v>0</v>
      </c>
      <c r="JIK10" s="85">
        <f>'TURMA E'!JKA55</f>
        <v>0</v>
      </c>
      <c r="JIL10" s="85">
        <f>'TURMA E'!JKB55</f>
        <v>0</v>
      </c>
      <c r="JIM10" s="85">
        <f>'TURMA E'!JKC55</f>
        <v>0</v>
      </c>
      <c r="JIN10" s="85">
        <f>'TURMA E'!JKD55</f>
        <v>0</v>
      </c>
      <c r="JIO10" s="85">
        <f>'TURMA E'!JKE55</f>
        <v>0</v>
      </c>
      <c r="JIP10" s="85">
        <f>'TURMA E'!JKF55</f>
        <v>0</v>
      </c>
      <c r="JIQ10" s="85">
        <f>'TURMA E'!JKG55</f>
        <v>0</v>
      </c>
      <c r="JIR10" s="85">
        <f>'TURMA E'!JKH55</f>
        <v>0</v>
      </c>
      <c r="JIS10" s="85">
        <f>'TURMA E'!JKI55</f>
        <v>0</v>
      </c>
      <c r="JIT10" s="85">
        <f>'TURMA E'!JKJ55</f>
        <v>0</v>
      </c>
      <c r="JIU10" s="85">
        <f>'TURMA E'!JKK55</f>
        <v>0</v>
      </c>
      <c r="JIV10" s="85">
        <f>'TURMA E'!JKL55</f>
        <v>0</v>
      </c>
      <c r="JIW10" s="85">
        <f>'TURMA E'!JKM55</f>
        <v>0</v>
      </c>
      <c r="JIX10" s="85">
        <f>'TURMA E'!JKN55</f>
        <v>0</v>
      </c>
      <c r="JIY10" s="85">
        <f>'TURMA E'!JKO55</f>
        <v>0</v>
      </c>
      <c r="JIZ10" s="85">
        <f>'TURMA E'!JKP55</f>
        <v>0</v>
      </c>
      <c r="JJA10" s="85">
        <f>'TURMA E'!JKQ55</f>
        <v>0</v>
      </c>
      <c r="JJB10" s="85">
        <f>'TURMA E'!JKR55</f>
        <v>0</v>
      </c>
      <c r="JJC10" s="85">
        <f>'TURMA E'!JKS55</f>
        <v>0</v>
      </c>
      <c r="JJD10" s="85">
        <f>'TURMA E'!JKT55</f>
        <v>0</v>
      </c>
      <c r="JJE10" s="85">
        <f>'TURMA E'!JKU55</f>
        <v>0</v>
      </c>
      <c r="JJF10" s="85">
        <f>'TURMA E'!JKV55</f>
        <v>0</v>
      </c>
      <c r="JJG10" s="85">
        <f>'TURMA E'!JKW55</f>
        <v>0</v>
      </c>
      <c r="JJH10" s="85">
        <f>'TURMA E'!JKX55</f>
        <v>0</v>
      </c>
      <c r="JJI10" s="85">
        <f>'TURMA E'!JKY55</f>
        <v>0</v>
      </c>
      <c r="JJJ10" s="85">
        <f>'TURMA E'!JKZ55</f>
        <v>0</v>
      </c>
      <c r="JJK10" s="85">
        <f>'TURMA E'!JLA55</f>
        <v>0</v>
      </c>
      <c r="JJL10" s="85">
        <f>'TURMA E'!JLB55</f>
        <v>0</v>
      </c>
      <c r="JJM10" s="85">
        <f>'TURMA E'!JLC55</f>
        <v>0</v>
      </c>
      <c r="JJN10" s="85">
        <f>'TURMA E'!JLD55</f>
        <v>0</v>
      </c>
      <c r="JJO10" s="85">
        <f>'TURMA E'!JLE55</f>
        <v>0</v>
      </c>
      <c r="JJP10" s="85">
        <f>'TURMA E'!JLF55</f>
        <v>0</v>
      </c>
      <c r="JJQ10" s="85">
        <f>'TURMA E'!JLG55</f>
        <v>0</v>
      </c>
      <c r="JJR10" s="85">
        <f>'TURMA E'!JLH55</f>
        <v>0</v>
      </c>
      <c r="JJS10" s="85">
        <f>'TURMA E'!JLI55</f>
        <v>0</v>
      </c>
      <c r="JJT10" s="85">
        <f>'TURMA E'!JLJ55</f>
        <v>0</v>
      </c>
      <c r="JJU10" s="85">
        <f>'TURMA E'!JLK55</f>
        <v>0</v>
      </c>
      <c r="JJV10" s="85">
        <f>'TURMA E'!JLL55</f>
        <v>0</v>
      </c>
      <c r="JJW10" s="85">
        <f>'TURMA E'!JLM55</f>
        <v>0</v>
      </c>
      <c r="JJX10" s="85">
        <f>'TURMA E'!JLN55</f>
        <v>0</v>
      </c>
      <c r="JJY10" s="85">
        <f>'TURMA E'!JLO55</f>
        <v>0</v>
      </c>
      <c r="JJZ10" s="85">
        <f>'TURMA E'!JLP55</f>
        <v>0</v>
      </c>
      <c r="JKA10" s="85">
        <f>'TURMA E'!JLQ55</f>
        <v>0</v>
      </c>
      <c r="JKB10" s="85">
        <f>'TURMA E'!JLR55</f>
        <v>0</v>
      </c>
      <c r="JKC10" s="85">
        <f>'TURMA E'!JLS55</f>
        <v>0</v>
      </c>
      <c r="JKD10" s="85">
        <f>'TURMA E'!JLT55</f>
        <v>0</v>
      </c>
      <c r="JKE10" s="85">
        <f>'TURMA E'!JLU55</f>
        <v>0</v>
      </c>
      <c r="JKF10" s="85">
        <f>'TURMA E'!JLV55</f>
        <v>0</v>
      </c>
      <c r="JKG10" s="85">
        <f>'TURMA E'!JLW55</f>
        <v>0</v>
      </c>
      <c r="JKH10" s="85">
        <f>'TURMA E'!JLX55</f>
        <v>0</v>
      </c>
      <c r="JKI10" s="85">
        <f>'TURMA E'!JLY55</f>
        <v>0</v>
      </c>
      <c r="JKJ10" s="85">
        <f>'TURMA E'!JLZ55</f>
        <v>0</v>
      </c>
      <c r="JKK10" s="85">
        <f>'TURMA E'!JMA55</f>
        <v>0</v>
      </c>
      <c r="JKL10" s="85">
        <f>'TURMA E'!JMB55</f>
        <v>0</v>
      </c>
      <c r="JKM10" s="85">
        <f>'TURMA E'!JMC55</f>
        <v>0</v>
      </c>
      <c r="JKN10" s="85">
        <f>'TURMA E'!JMD55</f>
        <v>0</v>
      </c>
      <c r="JKO10" s="85">
        <f>'TURMA E'!JME55</f>
        <v>0</v>
      </c>
      <c r="JKP10" s="85">
        <f>'TURMA E'!JMF55</f>
        <v>0</v>
      </c>
      <c r="JKQ10" s="85">
        <f>'TURMA E'!JMG55</f>
        <v>0</v>
      </c>
      <c r="JKR10" s="85">
        <f>'TURMA E'!JMH55</f>
        <v>0</v>
      </c>
      <c r="JKS10" s="85">
        <f>'TURMA E'!JMI55</f>
        <v>0</v>
      </c>
      <c r="JKT10" s="85">
        <f>'TURMA E'!JMJ55</f>
        <v>0</v>
      </c>
      <c r="JKU10" s="85">
        <f>'TURMA E'!JMK55</f>
        <v>0</v>
      </c>
      <c r="JKV10" s="85">
        <f>'TURMA E'!JML55</f>
        <v>0</v>
      </c>
      <c r="JKW10" s="85">
        <f>'TURMA E'!JMM55</f>
        <v>0</v>
      </c>
      <c r="JKX10" s="85">
        <f>'TURMA E'!JMN55</f>
        <v>0</v>
      </c>
      <c r="JKY10" s="85">
        <f>'TURMA E'!JMO55</f>
        <v>0</v>
      </c>
      <c r="JKZ10" s="85">
        <f>'TURMA E'!JMP55</f>
        <v>0</v>
      </c>
      <c r="JLA10" s="85">
        <f>'TURMA E'!JMQ55</f>
        <v>0</v>
      </c>
      <c r="JLB10" s="85">
        <f>'TURMA E'!JMR55</f>
        <v>0</v>
      </c>
      <c r="JLC10" s="85">
        <f>'TURMA E'!JMS55</f>
        <v>0</v>
      </c>
      <c r="JLD10" s="85">
        <f>'TURMA E'!JMT55</f>
        <v>0</v>
      </c>
      <c r="JLE10" s="85">
        <f>'TURMA E'!JMU55</f>
        <v>0</v>
      </c>
      <c r="JLF10" s="85">
        <f>'TURMA E'!JMV55</f>
        <v>0</v>
      </c>
      <c r="JLG10" s="85">
        <f>'TURMA E'!JMW55</f>
        <v>0</v>
      </c>
      <c r="JLH10" s="85">
        <f>'TURMA E'!JMX55</f>
        <v>0</v>
      </c>
      <c r="JLI10" s="85">
        <f>'TURMA E'!JMY55</f>
        <v>0</v>
      </c>
      <c r="JLJ10" s="85">
        <f>'TURMA E'!JMZ55</f>
        <v>0</v>
      </c>
      <c r="JLK10" s="85">
        <f>'TURMA E'!JNA55</f>
        <v>0</v>
      </c>
      <c r="JLL10" s="85">
        <f>'TURMA E'!JNB55</f>
        <v>0</v>
      </c>
      <c r="JLM10" s="85">
        <f>'TURMA E'!JNC55</f>
        <v>0</v>
      </c>
      <c r="JLN10" s="85">
        <f>'TURMA E'!JND55</f>
        <v>0</v>
      </c>
      <c r="JLO10" s="85">
        <f>'TURMA E'!JNE55</f>
        <v>0</v>
      </c>
      <c r="JLP10" s="85">
        <f>'TURMA E'!JNF55</f>
        <v>0</v>
      </c>
      <c r="JLQ10" s="85">
        <f>'TURMA E'!JNG55</f>
        <v>0</v>
      </c>
      <c r="JLR10" s="85">
        <f>'TURMA E'!JNH55</f>
        <v>0</v>
      </c>
      <c r="JLS10" s="85">
        <f>'TURMA E'!JNI55</f>
        <v>0</v>
      </c>
      <c r="JLT10" s="85">
        <f>'TURMA E'!JNJ55</f>
        <v>0</v>
      </c>
      <c r="JLU10" s="85">
        <f>'TURMA E'!JNK55</f>
        <v>0</v>
      </c>
      <c r="JLV10" s="85">
        <f>'TURMA E'!JNL55</f>
        <v>0</v>
      </c>
      <c r="JLW10" s="85">
        <f>'TURMA E'!JNM55</f>
        <v>0</v>
      </c>
      <c r="JLX10" s="85">
        <f>'TURMA E'!JNN55</f>
        <v>0</v>
      </c>
      <c r="JLY10" s="85">
        <f>'TURMA E'!JNO55</f>
        <v>0</v>
      </c>
      <c r="JLZ10" s="85">
        <f>'TURMA E'!JNP55</f>
        <v>0</v>
      </c>
      <c r="JMA10" s="85">
        <f>'TURMA E'!JNQ55</f>
        <v>0</v>
      </c>
      <c r="JMB10" s="85">
        <f>'TURMA E'!JNR55</f>
        <v>0</v>
      </c>
      <c r="JMC10" s="85">
        <f>'TURMA E'!JNS55</f>
        <v>0</v>
      </c>
      <c r="JMD10" s="85">
        <f>'TURMA E'!JNT55</f>
        <v>0</v>
      </c>
      <c r="JME10" s="85">
        <f>'TURMA E'!JNU55</f>
        <v>0</v>
      </c>
      <c r="JMF10" s="85">
        <f>'TURMA E'!JNV55</f>
        <v>0</v>
      </c>
      <c r="JMG10" s="85">
        <f>'TURMA E'!JNW55</f>
        <v>0</v>
      </c>
      <c r="JMH10" s="85">
        <f>'TURMA E'!JNX55</f>
        <v>0</v>
      </c>
      <c r="JMI10" s="85">
        <f>'TURMA E'!JNY55</f>
        <v>0</v>
      </c>
      <c r="JMJ10" s="85">
        <f>'TURMA E'!JNZ55</f>
        <v>0</v>
      </c>
      <c r="JMK10" s="85">
        <f>'TURMA E'!JOA55</f>
        <v>0</v>
      </c>
      <c r="JML10" s="85">
        <f>'TURMA E'!JOB55</f>
        <v>0</v>
      </c>
      <c r="JMM10" s="85">
        <f>'TURMA E'!JOC55</f>
        <v>0</v>
      </c>
      <c r="JMN10" s="85">
        <f>'TURMA E'!JOD55</f>
        <v>0</v>
      </c>
      <c r="JMO10" s="85">
        <f>'TURMA E'!JOE55</f>
        <v>0</v>
      </c>
      <c r="JMP10" s="85">
        <f>'TURMA E'!JOF55</f>
        <v>0</v>
      </c>
      <c r="JMQ10" s="85">
        <f>'TURMA E'!JOG55</f>
        <v>0</v>
      </c>
      <c r="JMR10" s="85">
        <f>'TURMA E'!JOH55</f>
        <v>0</v>
      </c>
      <c r="JMS10" s="85">
        <f>'TURMA E'!JOI55</f>
        <v>0</v>
      </c>
      <c r="JMT10" s="85">
        <f>'TURMA E'!JOJ55</f>
        <v>0</v>
      </c>
      <c r="JMU10" s="85">
        <f>'TURMA E'!JOK55</f>
        <v>0</v>
      </c>
      <c r="JMV10" s="85">
        <f>'TURMA E'!JOL55</f>
        <v>0</v>
      </c>
      <c r="JMW10" s="85">
        <f>'TURMA E'!JOM55</f>
        <v>0</v>
      </c>
      <c r="JMX10" s="85">
        <f>'TURMA E'!JON55</f>
        <v>0</v>
      </c>
      <c r="JMY10" s="85">
        <f>'TURMA E'!JOO55</f>
        <v>0</v>
      </c>
      <c r="JMZ10" s="85">
        <f>'TURMA E'!JOP55</f>
        <v>0</v>
      </c>
      <c r="JNA10" s="85">
        <f>'TURMA E'!JOQ55</f>
        <v>0</v>
      </c>
      <c r="JNB10" s="85">
        <f>'TURMA E'!JOR55</f>
        <v>0</v>
      </c>
      <c r="JNC10" s="85">
        <f>'TURMA E'!JOS55</f>
        <v>0</v>
      </c>
      <c r="JND10" s="85">
        <f>'TURMA E'!JOT55</f>
        <v>0</v>
      </c>
      <c r="JNE10" s="85">
        <f>'TURMA E'!JOU55</f>
        <v>0</v>
      </c>
      <c r="JNF10" s="85">
        <f>'TURMA E'!JOV55</f>
        <v>0</v>
      </c>
      <c r="JNG10" s="85">
        <f>'TURMA E'!JOW55</f>
        <v>0</v>
      </c>
      <c r="JNH10" s="85">
        <f>'TURMA E'!JOX55</f>
        <v>0</v>
      </c>
      <c r="JNI10" s="85">
        <f>'TURMA E'!JOY55</f>
        <v>0</v>
      </c>
      <c r="JNJ10" s="85">
        <f>'TURMA E'!JOZ55</f>
        <v>0</v>
      </c>
      <c r="JNK10" s="85">
        <f>'TURMA E'!JPA55</f>
        <v>0</v>
      </c>
      <c r="JNL10" s="85">
        <f>'TURMA E'!JPB55</f>
        <v>0</v>
      </c>
      <c r="JNM10" s="85">
        <f>'TURMA E'!JPC55</f>
        <v>0</v>
      </c>
      <c r="JNN10" s="85">
        <f>'TURMA E'!JPD55</f>
        <v>0</v>
      </c>
      <c r="JNO10" s="85">
        <f>'TURMA E'!JPE55</f>
        <v>0</v>
      </c>
      <c r="JNP10" s="85">
        <f>'TURMA E'!JPF55</f>
        <v>0</v>
      </c>
      <c r="JNQ10" s="85">
        <f>'TURMA E'!JPG55</f>
        <v>0</v>
      </c>
      <c r="JNR10" s="85">
        <f>'TURMA E'!JPH55</f>
        <v>0</v>
      </c>
      <c r="JNS10" s="85">
        <f>'TURMA E'!JPI55</f>
        <v>0</v>
      </c>
      <c r="JNT10" s="85">
        <f>'TURMA E'!JPJ55</f>
        <v>0</v>
      </c>
      <c r="JNU10" s="85">
        <f>'TURMA E'!JPK55</f>
        <v>0</v>
      </c>
      <c r="JNV10" s="85">
        <f>'TURMA E'!JPL55</f>
        <v>0</v>
      </c>
      <c r="JNW10" s="85">
        <f>'TURMA E'!JPM55</f>
        <v>0</v>
      </c>
      <c r="JNX10" s="85">
        <f>'TURMA E'!JPN55</f>
        <v>0</v>
      </c>
      <c r="JNY10" s="85">
        <f>'TURMA E'!JPO55</f>
        <v>0</v>
      </c>
      <c r="JNZ10" s="85">
        <f>'TURMA E'!JPP55</f>
        <v>0</v>
      </c>
      <c r="JOA10" s="85">
        <f>'TURMA E'!JPQ55</f>
        <v>0</v>
      </c>
      <c r="JOB10" s="85">
        <f>'TURMA E'!JPR55</f>
        <v>0</v>
      </c>
      <c r="JOC10" s="85">
        <f>'TURMA E'!JPS55</f>
        <v>0</v>
      </c>
      <c r="JOD10" s="85">
        <f>'TURMA E'!JPT55</f>
        <v>0</v>
      </c>
      <c r="JOE10" s="85">
        <f>'TURMA E'!JPU55</f>
        <v>0</v>
      </c>
      <c r="JOF10" s="85">
        <f>'TURMA E'!JPV55</f>
        <v>0</v>
      </c>
      <c r="JOG10" s="85">
        <f>'TURMA E'!JPW55</f>
        <v>0</v>
      </c>
      <c r="JOH10" s="85">
        <f>'TURMA E'!JPX55</f>
        <v>0</v>
      </c>
      <c r="JOI10" s="85">
        <f>'TURMA E'!JPY55</f>
        <v>0</v>
      </c>
      <c r="JOJ10" s="85">
        <f>'TURMA E'!JPZ55</f>
        <v>0</v>
      </c>
      <c r="JOK10" s="85">
        <f>'TURMA E'!JQA55</f>
        <v>0</v>
      </c>
      <c r="JOL10" s="85">
        <f>'TURMA E'!JQB55</f>
        <v>0</v>
      </c>
      <c r="JOM10" s="85">
        <f>'TURMA E'!JQC55</f>
        <v>0</v>
      </c>
      <c r="JON10" s="85">
        <f>'TURMA E'!JQD55</f>
        <v>0</v>
      </c>
      <c r="JOO10" s="85">
        <f>'TURMA E'!JQE55</f>
        <v>0</v>
      </c>
      <c r="JOP10" s="85">
        <f>'TURMA E'!JQF55</f>
        <v>0</v>
      </c>
      <c r="JOQ10" s="85">
        <f>'TURMA E'!JQG55</f>
        <v>0</v>
      </c>
      <c r="JOR10" s="85">
        <f>'TURMA E'!JQH55</f>
        <v>0</v>
      </c>
      <c r="JOS10" s="85">
        <f>'TURMA E'!JQI55</f>
        <v>0</v>
      </c>
      <c r="JOT10" s="85">
        <f>'TURMA E'!JQJ55</f>
        <v>0</v>
      </c>
      <c r="JOU10" s="85">
        <f>'TURMA E'!JQK55</f>
        <v>0</v>
      </c>
      <c r="JOV10" s="85">
        <f>'TURMA E'!JQL55</f>
        <v>0</v>
      </c>
      <c r="JOW10" s="85">
        <f>'TURMA E'!JQM55</f>
        <v>0</v>
      </c>
      <c r="JOX10" s="85">
        <f>'TURMA E'!JQN55</f>
        <v>0</v>
      </c>
      <c r="JOY10" s="85">
        <f>'TURMA E'!JQO55</f>
        <v>0</v>
      </c>
      <c r="JOZ10" s="85">
        <f>'TURMA E'!JQP55</f>
        <v>0</v>
      </c>
      <c r="JPA10" s="85">
        <f>'TURMA E'!JQQ55</f>
        <v>0</v>
      </c>
      <c r="JPB10" s="85">
        <f>'TURMA E'!JQR55</f>
        <v>0</v>
      </c>
      <c r="JPC10" s="85">
        <f>'TURMA E'!JQS55</f>
        <v>0</v>
      </c>
      <c r="JPD10" s="85">
        <f>'TURMA E'!JQT55</f>
        <v>0</v>
      </c>
      <c r="JPE10" s="85">
        <f>'TURMA E'!JQU55</f>
        <v>0</v>
      </c>
      <c r="JPF10" s="85">
        <f>'TURMA E'!JQV55</f>
        <v>0</v>
      </c>
      <c r="JPG10" s="85">
        <f>'TURMA E'!JQW55</f>
        <v>0</v>
      </c>
      <c r="JPH10" s="85">
        <f>'TURMA E'!JQX55</f>
        <v>0</v>
      </c>
      <c r="JPI10" s="85">
        <f>'TURMA E'!JQY55</f>
        <v>0</v>
      </c>
      <c r="JPJ10" s="85">
        <f>'TURMA E'!JQZ55</f>
        <v>0</v>
      </c>
      <c r="JPK10" s="85">
        <f>'TURMA E'!JRA55</f>
        <v>0</v>
      </c>
      <c r="JPL10" s="85">
        <f>'TURMA E'!JRB55</f>
        <v>0</v>
      </c>
      <c r="JPM10" s="85">
        <f>'TURMA E'!JRC55</f>
        <v>0</v>
      </c>
      <c r="JPN10" s="85">
        <f>'TURMA E'!JRD55</f>
        <v>0</v>
      </c>
      <c r="JPO10" s="85">
        <f>'TURMA E'!JRE55</f>
        <v>0</v>
      </c>
      <c r="JPP10" s="85">
        <f>'TURMA E'!JRF55</f>
        <v>0</v>
      </c>
      <c r="JPQ10" s="85">
        <f>'TURMA E'!JRG55</f>
        <v>0</v>
      </c>
      <c r="JPR10" s="85">
        <f>'TURMA E'!JRH55</f>
        <v>0</v>
      </c>
      <c r="JPS10" s="85">
        <f>'TURMA E'!JRI55</f>
        <v>0</v>
      </c>
      <c r="JPT10" s="85">
        <f>'TURMA E'!JRJ55</f>
        <v>0</v>
      </c>
      <c r="JPU10" s="85">
        <f>'TURMA E'!JRK55</f>
        <v>0</v>
      </c>
      <c r="JPV10" s="85">
        <f>'TURMA E'!JRL55</f>
        <v>0</v>
      </c>
      <c r="JPW10" s="85">
        <f>'TURMA E'!JRM55</f>
        <v>0</v>
      </c>
      <c r="JPX10" s="85">
        <f>'TURMA E'!JRN55</f>
        <v>0</v>
      </c>
      <c r="JPY10" s="85">
        <f>'TURMA E'!JRO55</f>
        <v>0</v>
      </c>
      <c r="JPZ10" s="85">
        <f>'TURMA E'!JRP55</f>
        <v>0</v>
      </c>
      <c r="JQA10" s="85">
        <f>'TURMA E'!JRQ55</f>
        <v>0</v>
      </c>
      <c r="JQB10" s="85">
        <f>'TURMA E'!JRR55</f>
        <v>0</v>
      </c>
      <c r="JQC10" s="85">
        <f>'TURMA E'!JRS55</f>
        <v>0</v>
      </c>
      <c r="JQD10" s="85">
        <f>'TURMA E'!JRT55</f>
        <v>0</v>
      </c>
      <c r="JQE10" s="85">
        <f>'TURMA E'!JRU55</f>
        <v>0</v>
      </c>
      <c r="JQF10" s="85">
        <f>'TURMA E'!JRV55</f>
        <v>0</v>
      </c>
      <c r="JQG10" s="85">
        <f>'TURMA E'!JRW55</f>
        <v>0</v>
      </c>
      <c r="JQH10" s="85">
        <f>'TURMA E'!JRX55</f>
        <v>0</v>
      </c>
      <c r="JQI10" s="85">
        <f>'TURMA E'!JRY55</f>
        <v>0</v>
      </c>
      <c r="JQJ10" s="85">
        <f>'TURMA E'!JRZ55</f>
        <v>0</v>
      </c>
      <c r="JQK10" s="85">
        <f>'TURMA E'!JSA55</f>
        <v>0</v>
      </c>
      <c r="JQL10" s="85">
        <f>'TURMA E'!JSB55</f>
        <v>0</v>
      </c>
      <c r="JQM10" s="85">
        <f>'TURMA E'!JSC55</f>
        <v>0</v>
      </c>
      <c r="JQN10" s="85">
        <f>'TURMA E'!JSD55</f>
        <v>0</v>
      </c>
      <c r="JQO10" s="85">
        <f>'TURMA E'!JSE55</f>
        <v>0</v>
      </c>
      <c r="JQP10" s="85">
        <f>'TURMA E'!JSF55</f>
        <v>0</v>
      </c>
      <c r="JQQ10" s="85">
        <f>'TURMA E'!JSG55</f>
        <v>0</v>
      </c>
      <c r="JQR10" s="85">
        <f>'TURMA E'!JSH55</f>
        <v>0</v>
      </c>
      <c r="JQS10" s="85">
        <f>'TURMA E'!JSI55</f>
        <v>0</v>
      </c>
      <c r="JQT10" s="85">
        <f>'TURMA E'!JSJ55</f>
        <v>0</v>
      </c>
      <c r="JQU10" s="85">
        <f>'TURMA E'!JSK55</f>
        <v>0</v>
      </c>
      <c r="JQV10" s="85">
        <f>'TURMA E'!JSL55</f>
        <v>0</v>
      </c>
      <c r="JQW10" s="85">
        <f>'TURMA E'!JSM55</f>
        <v>0</v>
      </c>
      <c r="JQX10" s="85">
        <f>'TURMA E'!JSN55</f>
        <v>0</v>
      </c>
      <c r="JQY10" s="85">
        <f>'TURMA E'!JSO55</f>
        <v>0</v>
      </c>
      <c r="JQZ10" s="85">
        <f>'TURMA E'!JSP55</f>
        <v>0</v>
      </c>
      <c r="JRA10" s="85">
        <f>'TURMA E'!JSQ55</f>
        <v>0</v>
      </c>
      <c r="JRB10" s="85">
        <f>'TURMA E'!JSR55</f>
        <v>0</v>
      </c>
      <c r="JRC10" s="85">
        <f>'TURMA E'!JSS55</f>
        <v>0</v>
      </c>
      <c r="JRD10" s="85">
        <f>'TURMA E'!JST55</f>
        <v>0</v>
      </c>
      <c r="JRE10" s="85">
        <f>'TURMA E'!JSU55</f>
        <v>0</v>
      </c>
      <c r="JRF10" s="85">
        <f>'TURMA E'!JSV55</f>
        <v>0</v>
      </c>
      <c r="JRG10" s="85">
        <f>'TURMA E'!JSW55</f>
        <v>0</v>
      </c>
      <c r="JRH10" s="85">
        <f>'TURMA E'!JSX55</f>
        <v>0</v>
      </c>
      <c r="JRI10" s="85">
        <f>'TURMA E'!JSY55</f>
        <v>0</v>
      </c>
      <c r="JRJ10" s="85">
        <f>'TURMA E'!JSZ55</f>
        <v>0</v>
      </c>
      <c r="JRK10" s="85">
        <f>'TURMA E'!JTA55</f>
        <v>0</v>
      </c>
      <c r="JRL10" s="85">
        <f>'TURMA E'!JTB55</f>
        <v>0</v>
      </c>
      <c r="JRM10" s="85">
        <f>'TURMA E'!JTC55</f>
        <v>0</v>
      </c>
      <c r="JRN10" s="85">
        <f>'TURMA E'!JTD55</f>
        <v>0</v>
      </c>
      <c r="JRO10" s="85">
        <f>'TURMA E'!JTE55</f>
        <v>0</v>
      </c>
      <c r="JRP10" s="85">
        <f>'TURMA E'!JTF55</f>
        <v>0</v>
      </c>
      <c r="JRQ10" s="85">
        <f>'TURMA E'!JTG55</f>
        <v>0</v>
      </c>
      <c r="JRR10" s="85">
        <f>'TURMA E'!JTH55</f>
        <v>0</v>
      </c>
      <c r="JRS10" s="85">
        <f>'TURMA E'!JTI55</f>
        <v>0</v>
      </c>
      <c r="JRT10" s="85">
        <f>'TURMA E'!JTJ55</f>
        <v>0</v>
      </c>
      <c r="JRU10" s="85">
        <f>'TURMA E'!JTK55</f>
        <v>0</v>
      </c>
      <c r="JRV10" s="85">
        <f>'TURMA E'!JTL55</f>
        <v>0</v>
      </c>
      <c r="JRW10" s="85">
        <f>'TURMA E'!JTM55</f>
        <v>0</v>
      </c>
      <c r="JRX10" s="85">
        <f>'TURMA E'!JTN55</f>
        <v>0</v>
      </c>
      <c r="JRY10" s="85">
        <f>'TURMA E'!JTO55</f>
        <v>0</v>
      </c>
      <c r="JRZ10" s="85">
        <f>'TURMA E'!JTP55</f>
        <v>0</v>
      </c>
      <c r="JSA10" s="85">
        <f>'TURMA E'!JTQ55</f>
        <v>0</v>
      </c>
      <c r="JSB10" s="85">
        <f>'TURMA E'!JTR55</f>
        <v>0</v>
      </c>
      <c r="JSC10" s="85">
        <f>'TURMA E'!JTS55</f>
        <v>0</v>
      </c>
      <c r="JSD10" s="85">
        <f>'TURMA E'!JTT55</f>
        <v>0</v>
      </c>
      <c r="JSE10" s="85">
        <f>'TURMA E'!JTU55</f>
        <v>0</v>
      </c>
      <c r="JSF10" s="85">
        <f>'TURMA E'!JTV55</f>
        <v>0</v>
      </c>
      <c r="JSG10" s="85">
        <f>'TURMA E'!JTW55</f>
        <v>0</v>
      </c>
      <c r="JSH10" s="85">
        <f>'TURMA E'!JTX55</f>
        <v>0</v>
      </c>
      <c r="JSI10" s="85">
        <f>'TURMA E'!JTY55</f>
        <v>0</v>
      </c>
      <c r="JSJ10" s="85">
        <f>'TURMA E'!JTZ55</f>
        <v>0</v>
      </c>
      <c r="JSK10" s="85">
        <f>'TURMA E'!JUA55</f>
        <v>0</v>
      </c>
      <c r="JSL10" s="85">
        <f>'TURMA E'!JUB55</f>
        <v>0</v>
      </c>
      <c r="JSM10" s="85">
        <f>'TURMA E'!JUC55</f>
        <v>0</v>
      </c>
      <c r="JSN10" s="85">
        <f>'TURMA E'!JUD55</f>
        <v>0</v>
      </c>
      <c r="JSO10" s="85">
        <f>'TURMA E'!JUE55</f>
        <v>0</v>
      </c>
      <c r="JSP10" s="85">
        <f>'TURMA E'!JUF55</f>
        <v>0</v>
      </c>
      <c r="JSQ10" s="85">
        <f>'TURMA E'!JUG55</f>
        <v>0</v>
      </c>
      <c r="JSR10" s="85">
        <f>'TURMA E'!JUH55</f>
        <v>0</v>
      </c>
      <c r="JSS10" s="85">
        <f>'TURMA E'!JUI55</f>
        <v>0</v>
      </c>
      <c r="JST10" s="85">
        <f>'TURMA E'!JUJ55</f>
        <v>0</v>
      </c>
      <c r="JSU10" s="85">
        <f>'TURMA E'!JUK55</f>
        <v>0</v>
      </c>
      <c r="JSV10" s="85">
        <f>'TURMA E'!JUL55</f>
        <v>0</v>
      </c>
      <c r="JSW10" s="85">
        <f>'TURMA E'!JUM55</f>
        <v>0</v>
      </c>
      <c r="JSX10" s="85">
        <f>'TURMA E'!JUN55</f>
        <v>0</v>
      </c>
      <c r="JSY10" s="85">
        <f>'TURMA E'!JUO55</f>
        <v>0</v>
      </c>
      <c r="JSZ10" s="85">
        <f>'TURMA E'!JUP55</f>
        <v>0</v>
      </c>
      <c r="JTA10" s="85">
        <f>'TURMA E'!JUQ55</f>
        <v>0</v>
      </c>
      <c r="JTB10" s="85">
        <f>'TURMA E'!JUR55</f>
        <v>0</v>
      </c>
      <c r="JTC10" s="85">
        <f>'TURMA E'!JUS55</f>
        <v>0</v>
      </c>
      <c r="JTD10" s="85">
        <f>'TURMA E'!JUT55</f>
        <v>0</v>
      </c>
      <c r="JTE10" s="85">
        <f>'TURMA E'!JUU55</f>
        <v>0</v>
      </c>
      <c r="JTF10" s="85">
        <f>'TURMA E'!JUV55</f>
        <v>0</v>
      </c>
      <c r="JTG10" s="85">
        <f>'TURMA E'!JUW55</f>
        <v>0</v>
      </c>
      <c r="JTH10" s="85">
        <f>'TURMA E'!JUX55</f>
        <v>0</v>
      </c>
      <c r="JTI10" s="85">
        <f>'TURMA E'!JUY55</f>
        <v>0</v>
      </c>
      <c r="JTJ10" s="85">
        <f>'TURMA E'!JUZ55</f>
        <v>0</v>
      </c>
      <c r="JTK10" s="85">
        <f>'TURMA E'!JVA55</f>
        <v>0</v>
      </c>
      <c r="JTL10" s="85">
        <f>'TURMA E'!JVB55</f>
        <v>0</v>
      </c>
      <c r="JTM10" s="85">
        <f>'TURMA E'!JVC55</f>
        <v>0</v>
      </c>
      <c r="JTN10" s="85">
        <f>'TURMA E'!JVD55</f>
        <v>0</v>
      </c>
      <c r="JTO10" s="85">
        <f>'TURMA E'!JVE55</f>
        <v>0</v>
      </c>
      <c r="JTP10" s="85">
        <f>'TURMA E'!JVF55</f>
        <v>0</v>
      </c>
      <c r="JTQ10" s="85">
        <f>'TURMA E'!JVG55</f>
        <v>0</v>
      </c>
      <c r="JTR10" s="85">
        <f>'TURMA E'!JVH55</f>
        <v>0</v>
      </c>
      <c r="JTS10" s="85">
        <f>'TURMA E'!JVI55</f>
        <v>0</v>
      </c>
      <c r="JTT10" s="85">
        <f>'TURMA E'!JVJ55</f>
        <v>0</v>
      </c>
      <c r="JTU10" s="85">
        <f>'TURMA E'!JVK55</f>
        <v>0</v>
      </c>
      <c r="JTV10" s="85">
        <f>'TURMA E'!JVL55</f>
        <v>0</v>
      </c>
      <c r="JTW10" s="85">
        <f>'TURMA E'!JVM55</f>
        <v>0</v>
      </c>
      <c r="JTX10" s="85">
        <f>'TURMA E'!JVN55</f>
        <v>0</v>
      </c>
      <c r="JTY10" s="85">
        <f>'TURMA E'!JVO55</f>
        <v>0</v>
      </c>
      <c r="JTZ10" s="85">
        <f>'TURMA E'!JVP55</f>
        <v>0</v>
      </c>
      <c r="JUA10" s="85">
        <f>'TURMA E'!JVQ55</f>
        <v>0</v>
      </c>
      <c r="JUB10" s="85">
        <f>'TURMA E'!JVR55</f>
        <v>0</v>
      </c>
      <c r="JUC10" s="85">
        <f>'TURMA E'!JVS55</f>
        <v>0</v>
      </c>
      <c r="JUD10" s="85">
        <f>'TURMA E'!JVT55</f>
        <v>0</v>
      </c>
      <c r="JUE10" s="85">
        <f>'TURMA E'!JVU55</f>
        <v>0</v>
      </c>
      <c r="JUF10" s="85">
        <f>'TURMA E'!JVV55</f>
        <v>0</v>
      </c>
      <c r="JUG10" s="85">
        <f>'TURMA E'!JVW55</f>
        <v>0</v>
      </c>
      <c r="JUH10" s="85">
        <f>'TURMA E'!JVX55</f>
        <v>0</v>
      </c>
      <c r="JUI10" s="85">
        <f>'TURMA E'!JVY55</f>
        <v>0</v>
      </c>
      <c r="JUJ10" s="85">
        <f>'TURMA E'!JVZ55</f>
        <v>0</v>
      </c>
      <c r="JUK10" s="85">
        <f>'TURMA E'!JWA55</f>
        <v>0</v>
      </c>
      <c r="JUL10" s="85">
        <f>'TURMA E'!JWB55</f>
        <v>0</v>
      </c>
      <c r="JUM10" s="85">
        <f>'TURMA E'!JWC55</f>
        <v>0</v>
      </c>
      <c r="JUN10" s="85">
        <f>'TURMA E'!JWD55</f>
        <v>0</v>
      </c>
      <c r="JUO10" s="85">
        <f>'TURMA E'!JWE55</f>
        <v>0</v>
      </c>
      <c r="JUP10" s="85">
        <f>'TURMA E'!JWF55</f>
        <v>0</v>
      </c>
      <c r="JUQ10" s="85">
        <f>'TURMA E'!JWG55</f>
        <v>0</v>
      </c>
      <c r="JUR10" s="85">
        <f>'TURMA E'!JWH55</f>
        <v>0</v>
      </c>
      <c r="JUS10" s="85">
        <f>'TURMA E'!JWI55</f>
        <v>0</v>
      </c>
      <c r="JUT10" s="85">
        <f>'TURMA E'!JWJ55</f>
        <v>0</v>
      </c>
      <c r="JUU10" s="85">
        <f>'TURMA E'!JWK55</f>
        <v>0</v>
      </c>
      <c r="JUV10" s="85">
        <f>'TURMA E'!JWL55</f>
        <v>0</v>
      </c>
      <c r="JUW10" s="85">
        <f>'TURMA E'!JWM55</f>
        <v>0</v>
      </c>
      <c r="JUX10" s="85">
        <f>'TURMA E'!JWN55</f>
        <v>0</v>
      </c>
      <c r="JUY10" s="85">
        <f>'TURMA E'!JWO55</f>
        <v>0</v>
      </c>
      <c r="JUZ10" s="85">
        <f>'TURMA E'!JWP55</f>
        <v>0</v>
      </c>
      <c r="JVA10" s="85">
        <f>'TURMA E'!JWQ55</f>
        <v>0</v>
      </c>
      <c r="JVB10" s="85">
        <f>'TURMA E'!JWR55</f>
        <v>0</v>
      </c>
      <c r="JVC10" s="85">
        <f>'TURMA E'!JWS55</f>
        <v>0</v>
      </c>
      <c r="JVD10" s="85">
        <f>'TURMA E'!JWT55</f>
        <v>0</v>
      </c>
      <c r="JVE10" s="85">
        <f>'TURMA E'!JWU55</f>
        <v>0</v>
      </c>
      <c r="JVF10" s="85">
        <f>'TURMA E'!JWV55</f>
        <v>0</v>
      </c>
      <c r="JVG10" s="85">
        <f>'TURMA E'!JWW55</f>
        <v>0</v>
      </c>
      <c r="JVH10" s="85">
        <f>'TURMA E'!JWX55</f>
        <v>0</v>
      </c>
      <c r="JVI10" s="85">
        <f>'TURMA E'!JWY55</f>
        <v>0</v>
      </c>
      <c r="JVJ10" s="85">
        <f>'TURMA E'!JWZ55</f>
        <v>0</v>
      </c>
      <c r="JVK10" s="85">
        <f>'TURMA E'!JXA55</f>
        <v>0</v>
      </c>
      <c r="JVL10" s="85">
        <f>'TURMA E'!JXB55</f>
        <v>0</v>
      </c>
      <c r="JVM10" s="85">
        <f>'TURMA E'!JXC55</f>
        <v>0</v>
      </c>
      <c r="JVN10" s="85">
        <f>'TURMA E'!JXD55</f>
        <v>0</v>
      </c>
      <c r="JVO10" s="85">
        <f>'TURMA E'!JXE55</f>
        <v>0</v>
      </c>
      <c r="JVP10" s="85">
        <f>'TURMA E'!JXF55</f>
        <v>0</v>
      </c>
      <c r="JVQ10" s="85">
        <f>'TURMA E'!JXG55</f>
        <v>0</v>
      </c>
      <c r="JVR10" s="85">
        <f>'TURMA E'!JXH55</f>
        <v>0</v>
      </c>
      <c r="JVS10" s="85">
        <f>'TURMA E'!JXI55</f>
        <v>0</v>
      </c>
      <c r="JVT10" s="85">
        <f>'TURMA E'!JXJ55</f>
        <v>0</v>
      </c>
      <c r="JVU10" s="85">
        <f>'TURMA E'!JXK55</f>
        <v>0</v>
      </c>
      <c r="JVV10" s="85">
        <f>'TURMA E'!JXL55</f>
        <v>0</v>
      </c>
      <c r="JVW10" s="85">
        <f>'TURMA E'!JXM55</f>
        <v>0</v>
      </c>
      <c r="JVX10" s="85">
        <f>'TURMA E'!JXN55</f>
        <v>0</v>
      </c>
      <c r="JVY10" s="85">
        <f>'TURMA E'!JXO55</f>
        <v>0</v>
      </c>
      <c r="JVZ10" s="85">
        <f>'TURMA E'!JXP55</f>
        <v>0</v>
      </c>
      <c r="JWA10" s="85">
        <f>'TURMA E'!JXQ55</f>
        <v>0</v>
      </c>
      <c r="JWB10" s="85">
        <f>'TURMA E'!JXR55</f>
        <v>0</v>
      </c>
      <c r="JWC10" s="85">
        <f>'TURMA E'!JXS55</f>
        <v>0</v>
      </c>
      <c r="JWD10" s="85">
        <f>'TURMA E'!JXT55</f>
        <v>0</v>
      </c>
      <c r="JWE10" s="85">
        <f>'TURMA E'!JXU55</f>
        <v>0</v>
      </c>
      <c r="JWF10" s="85">
        <f>'TURMA E'!JXV55</f>
        <v>0</v>
      </c>
      <c r="JWG10" s="85">
        <f>'TURMA E'!JXW55</f>
        <v>0</v>
      </c>
      <c r="JWH10" s="85">
        <f>'TURMA E'!JXX55</f>
        <v>0</v>
      </c>
      <c r="JWI10" s="85">
        <f>'TURMA E'!JXY55</f>
        <v>0</v>
      </c>
      <c r="JWJ10" s="85">
        <f>'TURMA E'!JXZ55</f>
        <v>0</v>
      </c>
      <c r="JWK10" s="85">
        <f>'TURMA E'!JYA55</f>
        <v>0</v>
      </c>
      <c r="JWL10" s="85">
        <f>'TURMA E'!JYB55</f>
        <v>0</v>
      </c>
      <c r="JWM10" s="85">
        <f>'TURMA E'!JYC55</f>
        <v>0</v>
      </c>
      <c r="JWN10" s="85">
        <f>'TURMA E'!JYD55</f>
        <v>0</v>
      </c>
      <c r="JWO10" s="85">
        <f>'TURMA E'!JYE55</f>
        <v>0</v>
      </c>
      <c r="JWP10" s="85">
        <f>'TURMA E'!JYF55</f>
        <v>0</v>
      </c>
      <c r="JWQ10" s="85">
        <f>'TURMA E'!JYG55</f>
        <v>0</v>
      </c>
      <c r="JWR10" s="85">
        <f>'TURMA E'!JYH55</f>
        <v>0</v>
      </c>
      <c r="JWS10" s="85">
        <f>'TURMA E'!JYI55</f>
        <v>0</v>
      </c>
      <c r="JWT10" s="85">
        <f>'TURMA E'!JYJ55</f>
        <v>0</v>
      </c>
      <c r="JWU10" s="85">
        <f>'TURMA E'!JYK55</f>
        <v>0</v>
      </c>
      <c r="JWV10" s="85">
        <f>'TURMA E'!JYL55</f>
        <v>0</v>
      </c>
      <c r="JWW10" s="85">
        <f>'TURMA E'!JYM55</f>
        <v>0</v>
      </c>
      <c r="JWX10" s="85">
        <f>'TURMA E'!JYN55</f>
        <v>0</v>
      </c>
      <c r="JWY10" s="85">
        <f>'TURMA E'!JYO55</f>
        <v>0</v>
      </c>
      <c r="JWZ10" s="85">
        <f>'TURMA E'!JYP55</f>
        <v>0</v>
      </c>
      <c r="JXA10" s="85">
        <f>'TURMA E'!JYQ55</f>
        <v>0</v>
      </c>
      <c r="JXB10" s="85">
        <f>'TURMA E'!JYR55</f>
        <v>0</v>
      </c>
      <c r="JXC10" s="85">
        <f>'TURMA E'!JYS55</f>
        <v>0</v>
      </c>
      <c r="JXD10" s="85">
        <f>'TURMA E'!JYT55</f>
        <v>0</v>
      </c>
      <c r="JXE10" s="85">
        <f>'TURMA E'!JYU55</f>
        <v>0</v>
      </c>
      <c r="JXF10" s="85">
        <f>'TURMA E'!JYV55</f>
        <v>0</v>
      </c>
      <c r="JXG10" s="85">
        <f>'TURMA E'!JYW55</f>
        <v>0</v>
      </c>
      <c r="JXH10" s="85">
        <f>'TURMA E'!JYX55</f>
        <v>0</v>
      </c>
      <c r="JXI10" s="85">
        <f>'TURMA E'!JYY55</f>
        <v>0</v>
      </c>
      <c r="JXJ10" s="85">
        <f>'TURMA E'!JYZ55</f>
        <v>0</v>
      </c>
      <c r="JXK10" s="85">
        <f>'TURMA E'!JZA55</f>
        <v>0</v>
      </c>
      <c r="JXL10" s="85">
        <f>'TURMA E'!JZB55</f>
        <v>0</v>
      </c>
      <c r="JXM10" s="85">
        <f>'TURMA E'!JZC55</f>
        <v>0</v>
      </c>
      <c r="JXN10" s="85">
        <f>'TURMA E'!JZD55</f>
        <v>0</v>
      </c>
      <c r="JXO10" s="85">
        <f>'TURMA E'!JZE55</f>
        <v>0</v>
      </c>
      <c r="JXP10" s="85">
        <f>'TURMA E'!JZF55</f>
        <v>0</v>
      </c>
      <c r="JXQ10" s="85">
        <f>'TURMA E'!JZG55</f>
        <v>0</v>
      </c>
      <c r="JXR10" s="85">
        <f>'TURMA E'!JZH55</f>
        <v>0</v>
      </c>
      <c r="JXS10" s="85">
        <f>'TURMA E'!JZI55</f>
        <v>0</v>
      </c>
      <c r="JXT10" s="85">
        <f>'TURMA E'!JZJ55</f>
        <v>0</v>
      </c>
      <c r="JXU10" s="85">
        <f>'TURMA E'!JZK55</f>
        <v>0</v>
      </c>
      <c r="JXV10" s="85">
        <f>'TURMA E'!JZL55</f>
        <v>0</v>
      </c>
      <c r="JXW10" s="85">
        <f>'TURMA E'!JZM55</f>
        <v>0</v>
      </c>
      <c r="JXX10" s="85">
        <f>'TURMA E'!JZN55</f>
        <v>0</v>
      </c>
      <c r="JXY10" s="85">
        <f>'TURMA E'!JZO55</f>
        <v>0</v>
      </c>
      <c r="JXZ10" s="85">
        <f>'TURMA E'!JZP55</f>
        <v>0</v>
      </c>
      <c r="JYA10" s="85">
        <f>'TURMA E'!JZQ55</f>
        <v>0</v>
      </c>
      <c r="JYB10" s="85">
        <f>'TURMA E'!JZR55</f>
        <v>0</v>
      </c>
      <c r="JYC10" s="85">
        <f>'TURMA E'!JZS55</f>
        <v>0</v>
      </c>
      <c r="JYD10" s="85">
        <f>'TURMA E'!JZT55</f>
        <v>0</v>
      </c>
      <c r="JYE10" s="85">
        <f>'TURMA E'!JZU55</f>
        <v>0</v>
      </c>
      <c r="JYF10" s="85">
        <f>'TURMA E'!JZV55</f>
        <v>0</v>
      </c>
      <c r="JYG10" s="85">
        <f>'TURMA E'!JZW55</f>
        <v>0</v>
      </c>
      <c r="JYH10" s="85">
        <f>'TURMA E'!JZX55</f>
        <v>0</v>
      </c>
      <c r="JYI10" s="85">
        <f>'TURMA E'!JZY55</f>
        <v>0</v>
      </c>
      <c r="JYJ10" s="85">
        <f>'TURMA E'!JZZ55</f>
        <v>0</v>
      </c>
      <c r="JYK10" s="85">
        <f>'TURMA E'!KAA55</f>
        <v>0</v>
      </c>
      <c r="JYL10" s="85">
        <f>'TURMA E'!KAB55</f>
        <v>0</v>
      </c>
      <c r="JYM10" s="85">
        <f>'TURMA E'!KAC55</f>
        <v>0</v>
      </c>
      <c r="JYN10" s="85">
        <f>'TURMA E'!KAD55</f>
        <v>0</v>
      </c>
      <c r="JYO10" s="85">
        <f>'TURMA E'!KAE55</f>
        <v>0</v>
      </c>
      <c r="JYP10" s="85">
        <f>'TURMA E'!KAF55</f>
        <v>0</v>
      </c>
      <c r="JYQ10" s="85">
        <f>'TURMA E'!KAG55</f>
        <v>0</v>
      </c>
      <c r="JYR10" s="85">
        <f>'TURMA E'!KAH55</f>
        <v>0</v>
      </c>
      <c r="JYS10" s="85">
        <f>'TURMA E'!KAI55</f>
        <v>0</v>
      </c>
      <c r="JYT10" s="85">
        <f>'TURMA E'!KAJ55</f>
        <v>0</v>
      </c>
      <c r="JYU10" s="85">
        <f>'TURMA E'!KAK55</f>
        <v>0</v>
      </c>
      <c r="JYV10" s="85">
        <f>'TURMA E'!KAL55</f>
        <v>0</v>
      </c>
      <c r="JYW10" s="85">
        <f>'TURMA E'!KAM55</f>
        <v>0</v>
      </c>
      <c r="JYX10" s="85">
        <f>'TURMA E'!KAN55</f>
        <v>0</v>
      </c>
      <c r="JYY10" s="85">
        <f>'TURMA E'!KAO55</f>
        <v>0</v>
      </c>
      <c r="JYZ10" s="85">
        <f>'TURMA E'!KAP55</f>
        <v>0</v>
      </c>
      <c r="JZA10" s="85">
        <f>'TURMA E'!KAQ55</f>
        <v>0</v>
      </c>
      <c r="JZB10" s="85">
        <f>'TURMA E'!KAR55</f>
        <v>0</v>
      </c>
      <c r="JZC10" s="85">
        <f>'TURMA E'!KAS55</f>
        <v>0</v>
      </c>
      <c r="JZD10" s="85">
        <f>'TURMA E'!KAT55</f>
        <v>0</v>
      </c>
      <c r="JZE10" s="85">
        <f>'TURMA E'!KAU55</f>
        <v>0</v>
      </c>
      <c r="JZF10" s="85">
        <f>'TURMA E'!KAV55</f>
        <v>0</v>
      </c>
      <c r="JZG10" s="85">
        <f>'TURMA E'!KAW55</f>
        <v>0</v>
      </c>
      <c r="JZH10" s="85">
        <f>'TURMA E'!KAX55</f>
        <v>0</v>
      </c>
      <c r="JZI10" s="85">
        <f>'TURMA E'!KAY55</f>
        <v>0</v>
      </c>
      <c r="JZJ10" s="85">
        <f>'TURMA E'!KAZ55</f>
        <v>0</v>
      </c>
      <c r="JZK10" s="85">
        <f>'TURMA E'!KBA55</f>
        <v>0</v>
      </c>
      <c r="JZL10" s="85">
        <f>'TURMA E'!KBB55</f>
        <v>0</v>
      </c>
      <c r="JZM10" s="85">
        <f>'TURMA E'!KBC55</f>
        <v>0</v>
      </c>
      <c r="JZN10" s="85">
        <f>'TURMA E'!KBD55</f>
        <v>0</v>
      </c>
      <c r="JZO10" s="85">
        <f>'TURMA E'!KBE55</f>
        <v>0</v>
      </c>
      <c r="JZP10" s="85">
        <f>'TURMA E'!KBF55</f>
        <v>0</v>
      </c>
      <c r="JZQ10" s="85">
        <f>'TURMA E'!KBG55</f>
        <v>0</v>
      </c>
      <c r="JZR10" s="85">
        <f>'TURMA E'!KBH55</f>
        <v>0</v>
      </c>
      <c r="JZS10" s="85">
        <f>'TURMA E'!KBI55</f>
        <v>0</v>
      </c>
      <c r="JZT10" s="85">
        <f>'TURMA E'!KBJ55</f>
        <v>0</v>
      </c>
      <c r="JZU10" s="85">
        <f>'TURMA E'!KBK55</f>
        <v>0</v>
      </c>
      <c r="JZV10" s="85">
        <f>'TURMA E'!KBL55</f>
        <v>0</v>
      </c>
      <c r="JZW10" s="85">
        <f>'TURMA E'!KBM55</f>
        <v>0</v>
      </c>
      <c r="JZX10" s="85">
        <f>'TURMA E'!KBN55</f>
        <v>0</v>
      </c>
      <c r="JZY10" s="85">
        <f>'TURMA E'!KBO55</f>
        <v>0</v>
      </c>
      <c r="JZZ10" s="85">
        <f>'TURMA E'!KBP55</f>
        <v>0</v>
      </c>
      <c r="KAA10" s="85">
        <f>'TURMA E'!KBQ55</f>
        <v>0</v>
      </c>
      <c r="KAB10" s="85">
        <f>'TURMA E'!KBR55</f>
        <v>0</v>
      </c>
      <c r="KAC10" s="85">
        <f>'TURMA E'!KBS55</f>
        <v>0</v>
      </c>
      <c r="KAD10" s="85">
        <f>'TURMA E'!KBT55</f>
        <v>0</v>
      </c>
      <c r="KAE10" s="85">
        <f>'TURMA E'!KBU55</f>
        <v>0</v>
      </c>
      <c r="KAF10" s="85">
        <f>'TURMA E'!KBV55</f>
        <v>0</v>
      </c>
      <c r="KAG10" s="85">
        <f>'TURMA E'!KBW55</f>
        <v>0</v>
      </c>
      <c r="KAH10" s="85">
        <f>'TURMA E'!KBX55</f>
        <v>0</v>
      </c>
      <c r="KAI10" s="85">
        <f>'TURMA E'!KBY55</f>
        <v>0</v>
      </c>
      <c r="KAJ10" s="85">
        <f>'TURMA E'!KBZ55</f>
        <v>0</v>
      </c>
      <c r="KAK10" s="85">
        <f>'TURMA E'!KCA55</f>
        <v>0</v>
      </c>
      <c r="KAL10" s="85">
        <f>'TURMA E'!KCB55</f>
        <v>0</v>
      </c>
      <c r="KAM10" s="85">
        <f>'TURMA E'!KCC55</f>
        <v>0</v>
      </c>
      <c r="KAN10" s="85">
        <f>'TURMA E'!KCD55</f>
        <v>0</v>
      </c>
      <c r="KAO10" s="85">
        <f>'TURMA E'!KCE55</f>
        <v>0</v>
      </c>
      <c r="KAP10" s="85">
        <f>'TURMA E'!KCF55</f>
        <v>0</v>
      </c>
      <c r="KAQ10" s="85">
        <f>'TURMA E'!KCG55</f>
        <v>0</v>
      </c>
      <c r="KAR10" s="85">
        <f>'TURMA E'!KCH55</f>
        <v>0</v>
      </c>
      <c r="KAS10" s="85">
        <f>'TURMA E'!KCI55</f>
        <v>0</v>
      </c>
      <c r="KAT10" s="85">
        <f>'TURMA E'!KCJ55</f>
        <v>0</v>
      </c>
      <c r="KAU10" s="85">
        <f>'TURMA E'!KCK55</f>
        <v>0</v>
      </c>
      <c r="KAV10" s="85">
        <f>'TURMA E'!KCL55</f>
        <v>0</v>
      </c>
      <c r="KAW10" s="85">
        <f>'TURMA E'!KCM55</f>
        <v>0</v>
      </c>
      <c r="KAX10" s="85">
        <f>'TURMA E'!KCN55</f>
        <v>0</v>
      </c>
      <c r="KAY10" s="85">
        <f>'TURMA E'!KCO55</f>
        <v>0</v>
      </c>
      <c r="KAZ10" s="85">
        <f>'TURMA E'!KCP55</f>
        <v>0</v>
      </c>
      <c r="KBA10" s="85">
        <f>'TURMA E'!KCQ55</f>
        <v>0</v>
      </c>
      <c r="KBB10" s="85">
        <f>'TURMA E'!KCR55</f>
        <v>0</v>
      </c>
      <c r="KBC10" s="85">
        <f>'TURMA E'!KCS55</f>
        <v>0</v>
      </c>
      <c r="KBD10" s="85">
        <f>'TURMA E'!KCT55</f>
        <v>0</v>
      </c>
      <c r="KBE10" s="85">
        <f>'TURMA E'!KCU55</f>
        <v>0</v>
      </c>
      <c r="KBF10" s="85">
        <f>'TURMA E'!KCV55</f>
        <v>0</v>
      </c>
      <c r="KBG10" s="85">
        <f>'TURMA E'!KCW55</f>
        <v>0</v>
      </c>
      <c r="KBH10" s="85">
        <f>'TURMA E'!KCX55</f>
        <v>0</v>
      </c>
      <c r="KBI10" s="85">
        <f>'TURMA E'!KCY55</f>
        <v>0</v>
      </c>
      <c r="KBJ10" s="85">
        <f>'TURMA E'!KCZ55</f>
        <v>0</v>
      </c>
      <c r="KBK10" s="85">
        <f>'TURMA E'!KDA55</f>
        <v>0</v>
      </c>
      <c r="KBL10" s="85">
        <f>'TURMA E'!KDB55</f>
        <v>0</v>
      </c>
      <c r="KBM10" s="85">
        <f>'TURMA E'!KDC55</f>
        <v>0</v>
      </c>
      <c r="KBN10" s="85">
        <f>'TURMA E'!KDD55</f>
        <v>0</v>
      </c>
      <c r="KBO10" s="85">
        <f>'TURMA E'!KDE55</f>
        <v>0</v>
      </c>
      <c r="KBP10" s="85">
        <f>'TURMA E'!KDF55</f>
        <v>0</v>
      </c>
      <c r="KBQ10" s="85">
        <f>'TURMA E'!KDG55</f>
        <v>0</v>
      </c>
      <c r="KBR10" s="85">
        <f>'TURMA E'!KDH55</f>
        <v>0</v>
      </c>
      <c r="KBS10" s="85">
        <f>'TURMA E'!KDI55</f>
        <v>0</v>
      </c>
      <c r="KBT10" s="85">
        <f>'TURMA E'!KDJ55</f>
        <v>0</v>
      </c>
      <c r="KBU10" s="85">
        <f>'TURMA E'!KDK55</f>
        <v>0</v>
      </c>
      <c r="KBV10" s="85">
        <f>'TURMA E'!KDL55</f>
        <v>0</v>
      </c>
      <c r="KBW10" s="85">
        <f>'TURMA E'!KDM55</f>
        <v>0</v>
      </c>
      <c r="KBX10" s="85">
        <f>'TURMA E'!KDN55</f>
        <v>0</v>
      </c>
      <c r="KBY10" s="85">
        <f>'TURMA E'!KDO55</f>
        <v>0</v>
      </c>
      <c r="KBZ10" s="85">
        <f>'TURMA E'!KDP55</f>
        <v>0</v>
      </c>
      <c r="KCA10" s="85">
        <f>'TURMA E'!KDQ55</f>
        <v>0</v>
      </c>
      <c r="KCB10" s="85">
        <f>'TURMA E'!KDR55</f>
        <v>0</v>
      </c>
      <c r="KCC10" s="85">
        <f>'TURMA E'!KDS55</f>
        <v>0</v>
      </c>
      <c r="KCD10" s="85">
        <f>'TURMA E'!KDT55</f>
        <v>0</v>
      </c>
      <c r="KCE10" s="85">
        <f>'TURMA E'!KDU55</f>
        <v>0</v>
      </c>
      <c r="KCF10" s="85">
        <f>'TURMA E'!KDV55</f>
        <v>0</v>
      </c>
      <c r="KCG10" s="85">
        <f>'TURMA E'!KDW55</f>
        <v>0</v>
      </c>
      <c r="KCH10" s="85">
        <f>'TURMA E'!KDX55</f>
        <v>0</v>
      </c>
      <c r="KCI10" s="85">
        <f>'TURMA E'!KDY55</f>
        <v>0</v>
      </c>
      <c r="KCJ10" s="85">
        <f>'TURMA E'!KDZ55</f>
        <v>0</v>
      </c>
      <c r="KCK10" s="85">
        <f>'TURMA E'!KEA55</f>
        <v>0</v>
      </c>
      <c r="KCL10" s="85">
        <f>'TURMA E'!KEB55</f>
        <v>0</v>
      </c>
      <c r="KCM10" s="85">
        <f>'TURMA E'!KEC55</f>
        <v>0</v>
      </c>
      <c r="KCN10" s="85">
        <f>'TURMA E'!KED55</f>
        <v>0</v>
      </c>
      <c r="KCO10" s="85">
        <f>'TURMA E'!KEE55</f>
        <v>0</v>
      </c>
      <c r="KCP10" s="85">
        <f>'TURMA E'!KEF55</f>
        <v>0</v>
      </c>
      <c r="KCQ10" s="85">
        <f>'TURMA E'!KEG55</f>
        <v>0</v>
      </c>
      <c r="KCR10" s="85">
        <f>'TURMA E'!KEH55</f>
        <v>0</v>
      </c>
      <c r="KCS10" s="85">
        <f>'TURMA E'!KEI55</f>
        <v>0</v>
      </c>
      <c r="KCT10" s="85">
        <f>'TURMA E'!KEJ55</f>
        <v>0</v>
      </c>
      <c r="KCU10" s="85">
        <f>'TURMA E'!KEK55</f>
        <v>0</v>
      </c>
      <c r="KCV10" s="85">
        <f>'TURMA E'!KEL55</f>
        <v>0</v>
      </c>
      <c r="KCW10" s="85">
        <f>'TURMA E'!KEM55</f>
        <v>0</v>
      </c>
      <c r="KCX10" s="85">
        <f>'TURMA E'!KEN55</f>
        <v>0</v>
      </c>
      <c r="KCY10" s="85">
        <f>'TURMA E'!KEO55</f>
        <v>0</v>
      </c>
      <c r="KCZ10" s="85">
        <f>'TURMA E'!KEP55</f>
        <v>0</v>
      </c>
      <c r="KDA10" s="85">
        <f>'TURMA E'!KEQ55</f>
        <v>0</v>
      </c>
      <c r="KDB10" s="85">
        <f>'TURMA E'!KER55</f>
        <v>0</v>
      </c>
      <c r="KDC10" s="85">
        <f>'TURMA E'!KES55</f>
        <v>0</v>
      </c>
      <c r="KDD10" s="85">
        <f>'TURMA E'!KET55</f>
        <v>0</v>
      </c>
      <c r="KDE10" s="85">
        <f>'TURMA E'!KEU55</f>
        <v>0</v>
      </c>
      <c r="KDF10" s="85">
        <f>'TURMA E'!KEV55</f>
        <v>0</v>
      </c>
      <c r="KDG10" s="85">
        <f>'TURMA E'!KEW55</f>
        <v>0</v>
      </c>
      <c r="KDH10" s="85">
        <f>'TURMA E'!KEX55</f>
        <v>0</v>
      </c>
      <c r="KDI10" s="85">
        <f>'TURMA E'!KEY55</f>
        <v>0</v>
      </c>
      <c r="KDJ10" s="85">
        <f>'TURMA E'!KEZ55</f>
        <v>0</v>
      </c>
      <c r="KDK10" s="85">
        <f>'TURMA E'!KFA55</f>
        <v>0</v>
      </c>
      <c r="KDL10" s="85">
        <f>'TURMA E'!KFB55</f>
        <v>0</v>
      </c>
      <c r="KDM10" s="85">
        <f>'TURMA E'!KFC55</f>
        <v>0</v>
      </c>
      <c r="KDN10" s="85">
        <f>'TURMA E'!KFD55</f>
        <v>0</v>
      </c>
      <c r="KDO10" s="85">
        <f>'TURMA E'!KFE55</f>
        <v>0</v>
      </c>
      <c r="KDP10" s="85">
        <f>'TURMA E'!KFF55</f>
        <v>0</v>
      </c>
      <c r="KDQ10" s="85">
        <f>'TURMA E'!KFG55</f>
        <v>0</v>
      </c>
      <c r="KDR10" s="85">
        <f>'TURMA E'!KFH55</f>
        <v>0</v>
      </c>
      <c r="KDS10" s="85">
        <f>'TURMA E'!KFI55</f>
        <v>0</v>
      </c>
      <c r="KDT10" s="85">
        <f>'TURMA E'!KFJ55</f>
        <v>0</v>
      </c>
      <c r="KDU10" s="85">
        <f>'TURMA E'!KFK55</f>
        <v>0</v>
      </c>
      <c r="KDV10" s="85">
        <f>'TURMA E'!KFL55</f>
        <v>0</v>
      </c>
      <c r="KDW10" s="85">
        <f>'TURMA E'!KFM55</f>
        <v>0</v>
      </c>
      <c r="KDX10" s="85">
        <f>'TURMA E'!KFN55</f>
        <v>0</v>
      </c>
      <c r="KDY10" s="85">
        <f>'TURMA E'!KFO55</f>
        <v>0</v>
      </c>
      <c r="KDZ10" s="85">
        <f>'TURMA E'!KFP55</f>
        <v>0</v>
      </c>
      <c r="KEA10" s="85">
        <f>'TURMA E'!KFQ55</f>
        <v>0</v>
      </c>
      <c r="KEB10" s="85">
        <f>'TURMA E'!KFR55</f>
        <v>0</v>
      </c>
      <c r="KEC10" s="85">
        <f>'TURMA E'!KFS55</f>
        <v>0</v>
      </c>
      <c r="KED10" s="85">
        <f>'TURMA E'!KFT55</f>
        <v>0</v>
      </c>
      <c r="KEE10" s="85">
        <f>'TURMA E'!KFU55</f>
        <v>0</v>
      </c>
      <c r="KEF10" s="85">
        <f>'TURMA E'!KFV55</f>
        <v>0</v>
      </c>
      <c r="KEG10" s="85">
        <f>'TURMA E'!KFW55</f>
        <v>0</v>
      </c>
      <c r="KEH10" s="85">
        <f>'TURMA E'!KFX55</f>
        <v>0</v>
      </c>
      <c r="KEI10" s="85">
        <f>'TURMA E'!KFY55</f>
        <v>0</v>
      </c>
      <c r="KEJ10" s="85">
        <f>'TURMA E'!KFZ55</f>
        <v>0</v>
      </c>
      <c r="KEK10" s="85">
        <f>'TURMA E'!KGA55</f>
        <v>0</v>
      </c>
      <c r="KEL10" s="85">
        <f>'TURMA E'!KGB55</f>
        <v>0</v>
      </c>
      <c r="KEM10" s="85">
        <f>'TURMA E'!KGC55</f>
        <v>0</v>
      </c>
      <c r="KEN10" s="85">
        <f>'TURMA E'!KGD55</f>
        <v>0</v>
      </c>
      <c r="KEO10" s="85">
        <f>'TURMA E'!KGE55</f>
        <v>0</v>
      </c>
      <c r="KEP10" s="85">
        <f>'TURMA E'!KGF55</f>
        <v>0</v>
      </c>
      <c r="KEQ10" s="85">
        <f>'TURMA E'!KGG55</f>
        <v>0</v>
      </c>
      <c r="KER10" s="85">
        <f>'TURMA E'!KGH55</f>
        <v>0</v>
      </c>
      <c r="KES10" s="85">
        <f>'TURMA E'!KGI55</f>
        <v>0</v>
      </c>
      <c r="KET10" s="85">
        <f>'TURMA E'!KGJ55</f>
        <v>0</v>
      </c>
      <c r="KEU10" s="85">
        <f>'TURMA E'!KGK55</f>
        <v>0</v>
      </c>
      <c r="KEV10" s="85">
        <f>'TURMA E'!KGL55</f>
        <v>0</v>
      </c>
      <c r="KEW10" s="85">
        <f>'TURMA E'!KGM55</f>
        <v>0</v>
      </c>
      <c r="KEX10" s="85">
        <f>'TURMA E'!KGN55</f>
        <v>0</v>
      </c>
      <c r="KEY10" s="85">
        <f>'TURMA E'!KGO55</f>
        <v>0</v>
      </c>
      <c r="KEZ10" s="85">
        <f>'TURMA E'!KGP55</f>
        <v>0</v>
      </c>
      <c r="KFA10" s="85">
        <f>'TURMA E'!KGQ55</f>
        <v>0</v>
      </c>
      <c r="KFB10" s="85">
        <f>'TURMA E'!KGR55</f>
        <v>0</v>
      </c>
      <c r="KFC10" s="85">
        <f>'TURMA E'!KGS55</f>
        <v>0</v>
      </c>
      <c r="KFD10" s="85">
        <f>'TURMA E'!KGT55</f>
        <v>0</v>
      </c>
      <c r="KFE10" s="85">
        <f>'TURMA E'!KGU55</f>
        <v>0</v>
      </c>
      <c r="KFF10" s="85">
        <f>'TURMA E'!KGV55</f>
        <v>0</v>
      </c>
      <c r="KFG10" s="85">
        <f>'TURMA E'!KGW55</f>
        <v>0</v>
      </c>
      <c r="KFH10" s="85">
        <f>'TURMA E'!KGX55</f>
        <v>0</v>
      </c>
      <c r="KFI10" s="85">
        <f>'TURMA E'!KGY55</f>
        <v>0</v>
      </c>
      <c r="KFJ10" s="85">
        <f>'TURMA E'!KGZ55</f>
        <v>0</v>
      </c>
      <c r="KFK10" s="85">
        <f>'TURMA E'!KHA55</f>
        <v>0</v>
      </c>
      <c r="KFL10" s="85">
        <f>'TURMA E'!KHB55</f>
        <v>0</v>
      </c>
      <c r="KFM10" s="85">
        <f>'TURMA E'!KHC55</f>
        <v>0</v>
      </c>
      <c r="KFN10" s="85">
        <f>'TURMA E'!KHD55</f>
        <v>0</v>
      </c>
      <c r="KFO10" s="85">
        <f>'TURMA E'!KHE55</f>
        <v>0</v>
      </c>
      <c r="KFP10" s="85">
        <f>'TURMA E'!KHF55</f>
        <v>0</v>
      </c>
      <c r="KFQ10" s="85">
        <f>'TURMA E'!KHG55</f>
        <v>0</v>
      </c>
      <c r="KFR10" s="85">
        <f>'TURMA E'!KHH55</f>
        <v>0</v>
      </c>
      <c r="KFS10" s="85">
        <f>'TURMA E'!KHI55</f>
        <v>0</v>
      </c>
      <c r="KFT10" s="85">
        <f>'TURMA E'!KHJ55</f>
        <v>0</v>
      </c>
      <c r="KFU10" s="85">
        <f>'TURMA E'!KHK55</f>
        <v>0</v>
      </c>
      <c r="KFV10" s="85">
        <f>'TURMA E'!KHL55</f>
        <v>0</v>
      </c>
      <c r="KFW10" s="85">
        <f>'TURMA E'!KHM55</f>
        <v>0</v>
      </c>
      <c r="KFX10" s="85">
        <f>'TURMA E'!KHN55</f>
        <v>0</v>
      </c>
      <c r="KFY10" s="85">
        <f>'TURMA E'!KHO55</f>
        <v>0</v>
      </c>
      <c r="KFZ10" s="85">
        <f>'TURMA E'!KHP55</f>
        <v>0</v>
      </c>
      <c r="KGA10" s="85">
        <f>'TURMA E'!KHQ55</f>
        <v>0</v>
      </c>
      <c r="KGB10" s="85">
        <f>'TURMA E'!KHR55</f>
        <v>0</v>
      </c>
      <c r="KGC10" s="85">
        <f>'TURMA E'!KHS55</f>
        <v>0</v>
      </c>
      <c r="KGD10" s="85">
        <f>'TURMA E'!KHT55</f>
        <v>0</v>
      </c>
      <c r="KGE10" s="85">
        <f>'TURMA E'!KHU55</f>
        <v>0</v>
      </c>
      <c r="KGF10" s="85">
        <f>'TURMA E'!KHV55</f>
        <v>0</v>
      </c>
      <c r="KGG10" s="85">
        <f>'TURMA E'!KHW55</f>
        <v>0</v>
      </c>
      <c r="KGH10" s="85">
        <f>'TURMA E'!KHX55</f>
        <v>0</v>
      </c>
      <c r="KGI10" s="85">
        <f>'TURMA E'!KHY55</f>
        <v>0</v>
      </c>
      <c r="KGJ10" s="85">
        <f>'TURMA E'!KHZ55</f>
        <v>0</v>
      </c>
      <c r="KGK10" s="85">
        <f>'TURMA E'!KIA55</f>
        <v>0</v>
      </c>
      <c r="KGL10" s="85">
        <f>'TURMA E'!KIB55</f>
        <v>0</v>
      </c>
      <c r="KGM10" s="85">
        <f>'TURMA E'!KIC55</f>
        <v>0</v>
      </c>
      <c r="KGN10" s="85">
        <f>'TURMA E'!KID55</f>
        <v>0</v>
      </c>
      <c r="KGO10" s="85">
        <f>'TURMA E'!KIE55</f>
        <v>0</v>
      </c>
      <c r="KGP10" s="85">
        <f>'TURMA E'!KIF55</f>
        <v>0</v>
      </c>
      <c r="KGQ10" s="85">
        <f>'TURMA E'!KIG55</f>
        <v>0</v>
      </c>
      <c r="KGR10" s="85">
        <f>'TURMA E'!KIH55</f>
        <v>0</v>
      </c>
      <c r="KGS10" s="85">
        <f>'TURMA E'!KII55</f>
        <v>0</v>
      </c>
      <c r="KGT10" s="85">
        <f>'TURMA E'!KIJ55</f>
        <v>0</v>
      </c>
      <c r="KGU10" s="85">
        <f>'TURMA E'!KIK55</f>
        <v>0</v>
      </c>
      <c r="KGV10" s="85">
        <f>'TURMA E'!KIL55</f>
        <v>0</v>
      </c>
      <c r="KGW10" s="85">
        <f>'TURMA E'!KIM55</f>
        <v>0</v>
      </c>
      <c r="KGX10" s="85">
        <f>'TURMA E'!KIN55</f>
        <v>0</v>
      </c>
      <c r="KGY10" s="85">
        <f>'TURMA E'!KIO55</f>
        <v>0</v>
      </c>
      <c r="KGZ10" s="85">
        <f>'TURMA E'!KIP55</f>
        <v>0</v>
      </c>
      <c r="KHA10" s="85">
        <f>'TURMA E'!KIQ55</f>
        <v>0</v>
      </c>
      <c r="KHB10" s="85">
        <f>'TURMA E'!KIR55</f>
        <v>0</v>
      </c>
      <c r="KHC10" s="85">
        <f>'TURMA E'!KIS55</f>
        <v>0</v>
      </c>
      <c r="KHD10" s="85">
        <f>'TURMA E'!KIT55</f>
        <v>0</v>
      </c>
      <c r="KHE10" s="85">
        <f>'TURMA E'!KIU55</f>
        <v>0</v>
      </c>
      <c r="KHF10" s="85">
        <f>'TURMA E'!KIV55</f>
        <v>0</v>
      </c>
      <c r="KHG10" s="85">
        <f>'TURMA E'!KIW55</f>
        <v>0</v>
      </c>
      <c r="KHH10" s="85">
        <f>'TURMA E'!KIX55</f>
        <v>0</v>
      </c>
      <c r="KHI10" s="85">
        <f>'TURMA E'!KIY55</f>
        <v>0</v>
      </c>
      <c r="KHJ10" s="85">
        <f>'TURMA E'!KIZ55</f>
        <v>0</v>
      </c>
      <c r="KHK10" s="85">
        <f>'TURMA E'!KJA55</f>
        <v>0</v>
      </c>
      <c r="KHL10" s="85">
        <f>'TURMA E'!KJB55</f>
        <v>0</v>
      </c>
      <c r="KHM10" s="85">
        <f>'TURMA E'!KJC55</f>
        <v>0</v>
      </c>
      <c r="KHN10" s="85">
        <f>'TURMA E'!KJD55</f>
        <v>0</v>
      </c>
      <c r="KHO10" s="85">
        <f>'TURMA E'!KJE55</f>
        <v>0</v>
      </c>
      <c r="KHP10" s="85">
        <f>'TURMA E'!KJF55</f>
        <v>0</v>
      </c>
      <c r="KHQ10" s="85">
        <f>'TURMA E'!KJG55</f>
        <v>0</v>
      </c>
      <c r="KHR10" s="85">
        <f>'TURMA E'!KJH55</f>
        <v>0</v>
      </c>
      <c r="KHS10" s="85">
        <f>'TURMA E'!KJI55</f>
        <v>0</v>
      </c>
      <c r="KHT10" s="85">
        <f>'TURMA E'!KJJ55</f>
        <v>0</v>
      </c>
      <c r="KHU10" s="85">
        <f>'TURMA E'!KJK55</f>
        <v>0</v>
      </c>
      <c r="KHV10" s="85">
        <f>'TURMA E'!KJL55</f>
        <v>0</v>
      </c>
      <c r="KHW10" s="85">
        <f>'TURMA E'!KJM55</f>
        <v>0</v>
      </c>
      <c r="KHX10" s="85">
        <f>'TURMA E'!KJN55</f>
        <v>0</v>
      </c>
      <c r="KHY10" s="85">
        <f>'TURMA E'!KJO55</f>
        <v>0</v>
      </c>
      <c r="KHZ10" s="85">
        <f>'TURMA E'!KJP55</f>
        <v>0</v>
      </c>
      <c r="KIA10" s="85">
        <f>'TURMA E'!KJQ55</f>
        <v>0</v>
      </c>
      <c r="KIB10" s="85">
        <f>'TURMA E'!KJR55</f>
        <v>0</v>
      </c>
      <c r="KIC10" s="85">
        <f>'TURMA E'!KJS55</f>
        <v>0</v>
      </c>
      <c r="KID10" s="85">
        <f>'TURMA E'!KJT55</f>
        <v>0</v>
      </c>
      <c r="KIE10" s="85">
        <f>'TURMA E'!KJU55</f>
        <v>0</v>
      </c>
      <c r="KIF10" s="85">
        <f>'TURMA E'!KJV55</f>
        <v>0</v>
      </c>
      <c r="KIG10" s="85">
        <f>'TURMA E'!KJW55</f>
        <v>0</v>
      </c>
      <c r="KIH10" s="85">
        <f>'TURMA E'!KJX55</f>
        <v>0</v>
      </c>
      <c r="KII10" s="85">
        <f>'TURMA E'!KJY55</f>
        <v>0</v>
      </c>
      <c r="KIJ10" s="85">
        <f>'TURMA E'!KJZ55</f>
        <v>0</v>
      </c>
      <c r="KIK10" s="85">
        <f>'TURMA E'!KKA55</f>
        <v>0</v>
      </c>
      <c r="KIL10" s="85">
        <f>'TURMA E'!KKB55</f>
        <v>0</v>
      </c>
      <c r="KIM10" s="85">
        <f>'TURMA E'!KKC55</f>
        <v>0</v>
      </c>
      <c r="KIN10" s="85">
        <f>'TURMA E'!KKD55</f>
        <v>0</v>
      </c>
      <c r="KIO10" s="85">
        <f>'TURMA E'!KKE55</f>
        <v>0</v>
      </c>
      <c r="KIP10" s="85">
        <f>'TURMA E'!KKF55</f>
        <v>0</v>
      </c>
      <c r="KIQ10" s="85">
        <f>'TURMA E'!KKG55</f>
        <v>0</v>
      </c>
      <c r="KIR10" s="85">
        <f>'TURMA E'!KKH55</f>
        <v>0</v>
      </c>
      <c r="KIS10" s="85">
        <f>'TURMA E'!KKI55</f>
        <v>0</v>
      </c>
      <c r="KIT10" s="85">
        <f>'TURMA E'!KKJ55</f>
        <v>0</v>
      </c>
      <c r="KIU10" s="85">
        <f>'TURMA E'!KKK55</f>
        <v>0</v>
      </c>
      <c r="KIV10" s="85">
        <f>'TURMA E'!KKL55</f>
        <v>0</v>
      </c>
      <c r="KIW10" s="85">
        <f>'TURMA E'!KKM55</f>
        <v>0</v>
      </c>
      <c r="KIX10" s="85">
        <f>'TURMA E'!KKN55</f>
        <v>0</v>
      </c>
      <c r="KIY10" s="85">
        <f>'TURMA E'!KKO55</f>
        <v>0</v>
      </c>
      <c r="KIZ10" s="85">
        <f>'TURMA E'!KKP55</f>
        <v>0</v>
      </c>
      <c r="KJA10" s="85">
        <f>'TURMA E'!KKQ55</f>
        <v>0</v>
      </c>
      <c r="KJB10" s="85">
        <f>'TURMA E'!KKR55</f>
        <v>0</v>
      </c>
      <c r="KJC10" s="85">
        <f>'TURMA E'!KKS55</f>
        <v>0</v>
      </c>
      <c r="KJD10" s="85">
        <f>'TURMA E'!KKT55</f>
        <v>0</v>
      </c>
      <c r="KJE10" s="85">
        <f>'TURMA E'!KKU55</f>
        <v>0</v>
      </c>
      <c r="KJF10" s="85">
        <f>'TURMA E'!KKV55</f>
        <v>0</v>
      </c>
      <c r="KJG10" s="85">
        <f>'TURMA E'!KKW55</f>
        <v>0</v>
      </c>
      <c r="KJH10" s="85">
        <f>'TURMA E'!KKX55</f>
        <v>0</v>
      </c>
      <c r="KJI10" s="85">
        <f>'TURMA E'!KKY55</f>
        <v>0</v>
      </c>
      <c r="KJJ10" s="85">
        <f>'TURMA E'!KKZ55</f>
        <v>0</v>
      </c>
      <c r="KJK10" s="85">
        <f>'TURMA E'!KLA55</f>
        <v>0</v>
      </c>
      <c r="KJL10" s="85">
        <f>'TURMA E'!KLB55</f>
        <v>0</v>
      </c>
      <c r="KJM10" s="85">
        <f>'TURMA E'!KLC55</f>
        <v>0</v>
      </c>
      <c r="KJN10" s="85">
        <f>'TURMA E'!KLD55</f>
        <v>0</v>
      </c>
      <c r="KJO10" s="85">
        <f>'TURMA E'!KLE55</f>
        <v>0</v>
      </c>
      <c r="KJP10" s="85">
        <f>'TURMA E'!KLF55</f>
        <v>0</v>
      </c>
      <c r="KJQ10" s="85">
        <f>'TURMA E'!KLG55</f>
        <v>0</v>
      </c>
      <c r="KJR10" s="85">
        <f>'TURMA E'!KLH55</f>
        <v>0</v>
      </c>
      <c r="KJS10" s="85">
        <f>'TURMA E'!KLI55</f>
        <v>0</v>
      </c>
      <c r="KJT10" s="85">
        <f>'TURMA E'!KLJ55</f>
        <v>0</v>
      </c>
      <c r="KJU10" s="85">
        <f>'TURMA E'!KLK55</f>
        <v>0</v>
      </c>
      <c r="KJV10" s="85">
        <f>'TURMA E'!KLL55</f>
        <v>0</v>
      </c>
      <c r="KJW10" s="85">
        <f>'TURMA E'!KLM55</f>
        <v>0</v>
      </c>
      <c r="KJX10" s="85">
        <f>'TURMA E'!KLN55</f>
        <v>0</v>
      </c>
      <c r="KJY10" s="85">
        <f>'TURMA E'!KLO55</f>
        <v>0</v>
      </c>
      <c r="KJZ10" s="85">
        <f>'TURMA E'!KLP55</f>
        <v>0</v>
      </c>
      <c r="KKA10" s="85">
        <f>'TURMA E'!KLQ55</f>
        <v>0</v>
      </c>
      <c r="KKB10" s="85">
        <f>'TURMA E'!KLR55</f>
        <v>0</v>
      </c>
      <c r="KKC10" s="85">
        <f>'TURMA E'!KLS55</f>
        <v>0</v>
      </c>
      <c r="KKD10" s="85">
        <f>'TURMA E'!KLT55</f>
        <v>0</v>
      </c>
      <c r="KKE10" s="85">
        <f>'TURMA E'!KLU55</f>
        <v>0</v>
      </c>
      <c r="KKF10" s="85">
        <f>'TURMA E'!KLV55</f>
        <v>0</v>
      </c>
      <c r="KKG10" s="85">
        <f>'TURMA E'!KLW55</f>
        <v>0</v>
      </c>
      <c r="KKH10" s="85">
        <f>'TURMA E'!KLX55</f>
        <v>0</v>
      </c>
      <c r="KKI10" s="85">
        <f>'TURMA E'!KLY55</f>
        <v>0</v>
      </c>
      <c r="KKJ10" s="85">
        <f>'TURMA E'!KLZ55</f>
        <v>0</v>
      </c>
      <c r="KKK10" s="85">
        <f>'TURMA E'!KMA55</f>
        <v>0</v>
      </c>
      <c r="KKL10" s="85">
        <f>'TURMA E'!KMB55</f>
        <v>0</v>
      </c>
      <c r="KKM10" s="85">
        <f>'TURMA E'!KMC55</f>
        <v>0</v>
      </c>
      <c r="KKN10" s="85">
        <f>'TURMA E'!KMD55</f>
        <v>0</v>
      </c>
      <c r="KKO10" s="85">
        <f>'TURMA E'!KME55</f>
        <v>0</v>
      </c>
      <c r="KKP10" s="85">
        <f>'TURMA E'!KMF55</f>
        <v>0</v>
      </c>
      <c r="KKQ10" s="85">
        <f>'TURMA E'!KMG55</f>
        <v>0</v>
      </c>
      <c r="KKR10" s="85">
        <f>'TURMA E'!KMH55</f>
        <v>0</v>
      </c>
      <c r="KKS10" s="85">
        <f>'TURMA E'!KMI55</f>
        <v>0</v>
      </c>
      <c r="KKT10" s="85">
        <f>'TURMA E'!KMJ55</f>
        <v>0</v>
      </c>
      <c r="KKU10" s="85">
        <f>'TURMA E'!KMK55</f>
        <v>0</v>
      </c>
      <c r="KKV10" s="85">
        <f>'TURMA E'!KML55</f>
        <v>0</v>
      </c>
      <c r="KKW10" s="85">
        <f>'TURMA E'!KMM55</f>
        <v>0</v>
      </c>
      <c r="KKX10" s="85">
        <f>'TURMA E'!KMN55</f>
        <v>0</v>
      </c>
      <c r="KKY10" s="85">
        <f>'TURMA E'!KMO55</f>
        <v>0</v>
      </c>
      <c r="KKZ10" s="85">
        <f>'TURMA E'!KMP55</f>
        <v>0</v>
      </c>
      <c r="KLA10" s="85">
        <f>'TURMA E'!KMQ55</f>
        <v>0</v>
      </c>
      <c r="KLB10" s="85">
        <f>'TURMA E'!KMR55</f>
        <v>0</v>
      </c>
      <c r="KLC10" s="85">
        <f>'TURMA E'!KMS55</f>
        <v>0</v>
      </c>
      <c r="KLD10" s="85">
        <f>'TURMA E'!KMT55</f>
        <v>0</v>
      </c>
      <c r="KLE10" s="85">
        <f>'TURMA E'!KMU55</f>
        <v>0</v>
      </c>
      <c r="KLF10" s="85">
        <f>'TURMA E'!KMV55</f>
        <v>0</v>
      </c>
      <c r="KLG10" s="85">
        <f>'TURMA E'!KMW55</f>
        <v>0</v>
      </c>
      <c r="KLH10" s="85">
        <f>'TURMA E'!KMX55</f>
        <v>0</v>
      </c>
      <c r="KLI10" s="85">
        <f>'TURMA E'!KMY55</f>
        <v>0</v>
      </c>
      <c r="KLJ10" s="85">
        <f>'TURMA E'!KMZ55</f>
        <v>0</v>
      </c>
      <c r="KLK10" s="85">
        <f>'TURMA E'!KNA55</f>
        <v>0</v>
      </c>
      <c r="KLL10" s="85">
        <f>'TURMA E'!KNB55</f>
        <v>0</v>
      </c>
      <c r="KLM10" s="85">
        <f>'TURMA E'!KNC55</f>
        <v>0</v>
      </c>
      <c r="KLN10" s="85">
        <f>'TURMA E'!KND55</f>
        <v>0</v>
      </c>
      <c r="KLO10" s="85">
        <f>'TURMA E'!KNE55</f>
        <v>0</v>
      </c>
      <c r="KLP10" s="85">
        <f>'TURMA E'!KNF55</f>
        <v>0</v>
      </c>
      <c r="KLQ10" s="85">
        <f>'TURMA E'!KNG55</f>
        <v>0</v>
      </c>
      <c r="KLR10" s="85">
        <f>'TURMA E'!KNH55</f>
        <v>0</v>
      </c>
      <c r="KLS10" s="85">
        <f>'TURMA E'!KNI55</f>
        <v>0</v>
      </c>
      <c r="KLT10" s="85">
        <f>'TURMA E'!KNJ55</f>
        <v>0</v>
      </c>
      <c r="KLU10" s="85">
        <f>'TURMA E'!KNK55</f>
        <v>0</v>
      </c>
      <c r="KLV10" s="85">
        <f>'TURMA E'!KNL55</f>
        <v>0</v>
      </c>
      <c r="KLW10" s="85">
        <f>'TURMA E'!KNM55</f>
        <v>0</v>
      </c>
      <c r="KLX10" s="85">
        <f>'TURMA E'!KNN55</f>
        <v>0</v>
      </c>
      <c r="KLY10" s="85">
        <f>'TURMA E'!KNO55</f>
        <v>0</v>
      </c>
      <c r="KLZ10" s="85">
        <f>'TURMA E'!KNP55</f>
        <v>0</v>
      </c>
      <c r="KMA10" s="85">
        <f>'TURMA E'!KNQ55</f>
        <v>0</v>
      </c>
      <c r="KMB10" s="85">
        <f>'TURMA E'!KNR55</f>
        <v>0</v>
      </c>
      <c r="KMC10" s="85">
        <f>'TURMA E'!KNS55</f>
        <v>0</v>
      </c>
      <c r="KMD10" s="85">
        <f>'TURMA E'!KNT55</f>
        <v>0</v>
      </c>
      <c r="KME10" s="85">
        <f>'TURMA E'!KNU55</f>
        <v>0</v>
      </c>
      <c r="KMF10" s="85">
        <f>'TURMA E'!KNV55</f>
        <v>0</v>
      </c>
      <c r="KMG10" s="85">
        <f>'TURMA E'!KNW55</f>
        <v>0</v>
      </c>
      <c r="KMH10" s="85">
        <f>'TURMA E'!KNX55</f>
        <v>0</v>
      </c>
      <c r="KMI10" s="85">
        <f>'TURMA E'!KNY55</f>
        <v>0</v>
      </c>
      <c r="KMJ10" s="85">
        <f>'TURMA E'!KNZ55</f>
        <v>0</v>
      </c>
      <c r="KMK10" s="85">
        <f>'TURMA E'!KOA55</f>
        <v>0</v>
      </c>
      <c r="KML10" s="85">
        <f>'TURMA E'!KOB55</f>
        <v>0</v>
      </c>
      <c r="KMM10" s="85">
        <f>'TURMA E'!KOC55</f>
        <v>0</v>
      </c>
      <c r="KMN10" s="85">
        <f>'TURMA E'!KOD55</f>
        <v>0</v>
      </c>
      <c r="KMO10" s="85">
        <f>'TURMA E'!KOE55</f>
        <v>0</v>
      </c>
      <c r="KMP10" s="85">
        <f>'TURMA E'!KOF55</f>
        <v>0</v>
      </c>
      <c r="KMQ10" s="85">
        <f>'TURMA E'!KOG55</f>
        <v>0</v>
      </c>
      <c r="KMR10" s="85">
        <f>'TURMA E'!KOH55</f>
        <v>0</v>
      </c>
      <c r="KMS10" s="85">
        <f>'TURMA E'!KOI55</f>
        <v>0</v>
      </c>
      <c r="KMT10" s="85">
        <f>'TURMA E'!KOJ55</f>
        <v>0</v>
      </c>
      <c r="KMU10" s="85">
        <f>'TURMA E'!KOK55</f>
        <v>0</v>
      </c>
      <c r="KMV10" s="85">
        <f>'TURMA E'!KOL55</f>
        <v>0</v>
      </c>
      <c r="KMW10" s="85">
        <f>'TURMA E'!KOM55</f>
        <v>0</v>
      </c>
      <c r="KMX10" s="85">
        <f>'TURMA E'!KON55</f>
        <v>0</v>
      </c>
      <c r="KMY10" s="85">
        <f>'TURMA E'!KOO55</f>
        <v>0</v>
      </c>
      <c r="KMZ10" s="85">
        <f>'TURMA E'!KOP55</f>
        <v>0</v>
      </c>
      <c r="KNA10" s="85">
        <f>'TURMA E'!KOQ55</f>
        <v>0</v>
      </c>
      <c r="KNB10" s="85">
        <f>'TURMA E'!KOR55</f>
        <v>0</v>
      </c>
      <c r="KNC10" s="85">
        <f>'TURMA E'!KOS55</f>
        <v>0</v>
      </c>
      <c r="KND10" s="85">
        <f>'TURMA E'!KOT55</f>
        <v>0</v>
      </c>
      <c r="KNE10" s="85">
        <f>'TURMA E'!KOU55</f>
        <v>0</v>
      </c>
      <c r="KNF10" s="85">
        <f>'TURMA E'!KOV55</f>
        <v>0</v>
      </c>
      <c r="KNG10" s="85">
        <f>'TURMA E'!KOW55</f>
        <v>0</v>
      </c>
      <c r="KNH10" s="85">
        <f>'TURMA E'!KOX55</f>
        <v>0</v>
      </c>
      <c r="KNI10" s="85">
        <f>'TURMA E'!KOY55</f>
        <v>0</v>
      </c>
      <c r="KNJ10" s="85">
        <f>'TURMA E'!KOZ55</f>
        <v>0</v>
      </c>
      <c r="KNK10" s="85">
        <f>'TURMA E'!KPA55</f>
        <v>0</v>
      </c>
      <c r="KNL10" s="85">
        <f>'TURMA E'!KPB55</f>
        <v>0</v>
      </c>
      <c r="KNM10" s="85">
        <f>'TURMA E'!KPC55</f>
        <v>0</v>
      </c>
      <c r="KNN10" s="85">
        <f>'TURMA E'!KPD55</f>
        <v>0</v>
      </c>
      <c r="KNO10" s="85">
        <f>'TURMA E'!KPE55</f>
        <v>0</v>
      </c>
      <c r="KNP10" s="85">
        <f>'TURMA E'!KPF55</f>
        <v>0</v>
      </c>
      <c r="KNQ10" s="85">
        <f>'TURMA E'!KPG55</f>
        <v>0</v>
      </c>
      <c r="KNR10" s="85">
        <f>'TURMA E'!KPH55</f>
        <v>0</v>
      </c>
      <c r="KNS10" s="85">
        <f>'TURMA E'!KPI55</f>
        <v>0</v>
      </c>
      <c r="KNT10" s="85">
        <f>'TURMA E'!KPJ55</f>
        <v>0</v>
      </c>
      <c r="KNU10" s="85">
        <f>'TURMA E'!KPK55</f>
        <v>0</v>
      </c>
      <c r="KNV10" s="85">
        <f>'TURMA E'!KPL55</f>
        <v>0</v>
      </c>
      <c r="KNW10" s="85">
        <f>'TURMA E'!KPM55</f>
        <v>0</v>
      </c>
      <c r="KNX10" s="85">
        <f>'TURMA E'!KPN55</f>
        <v>0</v>
      </c>
      <c r="KNY10" s="85">
        <f>'TURMA E'!KPO55</f>
        <v>0</v>
      </c>
      <c r="KNZ10" s="85">
        <f>'TURMA E'!KPP55</f>
        <v>0</v>
      </c>
      <c r="KOA10" s="85">
        <f>'TURMA E'!KPQ55</f>
        <v>0</v>
      </c>
      <c r="KOB10" s="85">
        <f>'TURMA E'!KPR55</f>
        <v>0</v>
      </c>
      <c r="KOC10" s="85">
        <f>'TURMA E'!KPS55</f>
        <v>0</v>
      </c>
      <c r="KOD10" s="85">
        <f>'TURMA E'!KPT55</f>
        <v>0</v>
      </c>
      <c r="KOE10" s="85">
        <f>'TURMA E'!KPU55</f>
        <v>0</v>
      </c>
      <c r="KOF10" s="85">
        <f>'TURMA E'!KPV55</f>
        <v>0</v>
      </c>
      <c r="KOG10" s="85">
        <f>'TURMA E'!KPW55</f>
        <v>0</v>
      </c>
      <c r="KOH10" s="85">
        <f>'TURMA E'!KPX55</f>
        <v>0</v>
      </c>
      <c r="KOI10" s="85">
        <f>'TURMA E'!KPY55</f>
        <v>0</v>
      </c>
      <c r="KOJ10" s="85">
        <f>'TURMA E'!KPZ55</f>
        <v>0</v>
      </c>
      <c r="KOK10" s="85">
        <f>'TURMA E'!KQA55</f>
        <v>0</v>
      </c>
      <c r="KOL10" s="85">
        <f>'TURMA E'!KQB55</f>
        <v>0</v>
      </c>
      <c r="KOM10" s="85">
        <f>'TURMA E'!KQC55</f>
        <v>0</v>
      </c>
      <c r="KON10" s="85">
        <f>'TURMA E'!KQD55</f>
        <v>0</v>
      </c>
      <c r="KOO10" s="85">
        <f>'TURMA E'!KQE55</f>
        <v>0</v>
      </c>
      <c r="KOP10" s="85">
        <f>'TURMA E'!KQF55</f>
        <v>0</v>
      </c>
      <c r="KOQ10" s="85">
        <f>'TURMA E'!KQG55</f>
        <v>0</v>
      </c>
      <c r="KOR10" s="85">
        <f>'TURMA E'!KQH55</f>
        <v>0</v>
      </c>
      <c r="KOS10" s="85">
        <f>'TURMA E'!KQI55</f>
        <v>0</v>
      </c>
      <c r="KOT10" s="85">
        <f>'TURMA E'!KQJ55</f>
        <v>0</v>
      </c>
      <c r="KOU10" s="85">
        <f>'TURMA E'!KQK55</f>
        <v>0</v>
      </c>
      <c r="KOV10" s="85">
        <f>'TURMA E'!KQL55</f>
        <v>0</v>
      </c>
      <c r="KOW10" s="85">
        <f>'TURMA E'!KQM55</f>
        <v>0</v>
      </c>
      <c r="KOX10" s="85">
        <f>'TURMA E'!KQN55</f>
        <v>0</v>
      </c>
      <c r="KOY10" s="85">
        <f>'TURMA E'!KQO55</f>
        <v>0</v>
      </c>
      <c r="KOZ10" s="85">
        <f>'TURMA E'!KQP55</f>
        <v>0</v>
      </c>
      <c r="KPA10" s="85">
        <f>'TURMA E'!KQQ55</f>
        <v>0</v>
      </c>
      <c r="KPB10" s="85">
        <f>'TURMA E'!KQR55</f>
        <v>0</v>
      </c>
      <c r="KPC10" s="85">
        <f>'TURMA E'!KQS55</f>
        <v>0</v>
      </c>
      <c r="KPD10" s="85">
        <f>'TURMA E'!KQT55</f>
        <v>0</v>
      </c>
      <c r="KPE10" s="85">
        <f>'TURMA E'!KQU55</f>
        <v>0</v>
      </c>
      <c r="KPF10" s="85">
        <f>'TURMA E'!KQV55</f>
        <v>0</v>
      </c>
      <c r="KPG10" s="85">
        <f>'TURMA E'!KQW55</f>
        <v>0</v>
      </c>
      <c r="KPH10" s="85">
        <f>'TURMA E'!KQX55</f>
        <v>0</v>
      </c>
      <c r="KPI10" s="85">
        <f>'TURMA E'!KQY55</f>
        <v>0</v>
      </c>
      <c r="KPJ10" s="85">
        <f>'TURMA E'!KQZ55</f>
        <v>0</v>
      </c>
      <c r="KPK10" s="85">
        <f>'TURMA E'!KRA55</f>
        <v>0</v>
      </c>
      <c r="KPL10" s="85">
        <f>'TURMA E'!KRB55</f>
        <v>0</v>
      </c>
      <c r="KPM10" s="85">
        <f>'TURMA E'!KRC55</f>
        <v>0</v>
      </c>
      <c r="KPN10" s="85">
        <f>'TURMA E'!KRD55</f>
        <v>0</v>
      </c>
      <c r="KPO10" s="85">
        <f>'TURMA E'!KRE55</f>
        <v>0</v>
      </c>
      <c r="KPP10" s="85">
        <f>'TURMA E'!KRF55</f>
        <v>0</v>
      </c>
      <c r="KPQ10" s="85">
        <f>'TURMA E'!KRG55</f>
        <v>0</v>
      </c>
      <c r="KPR10" s="85">
        <f>'TURMA E'!KRH55</f>
        <v>0</v>
      </c>
      <c r="KPS10" s="85">
        <f>'TURMA E'!KRI55</f>
        <v>0</v>
      </c>
      <c r="KPT10" s="85">
        <f>'TURMA E'!KRJ55</f>
        <v>0</v>
      </c>
      <c r="KPU10" s="85">
        <f>'TURMA E'!KRK55</f>
        <v>0</v>
      </c>
      <c r="KPV10" s="85">
        <f>'TURMA E'!KRL55</f>
        <v>0</v>
      </c>
      <c r="KPW10" s="85">
        <f>'TURMA E'!KRM55</f>
        <v>0</v>
      </c>
      <c r="KPX10" s="85">
        <f>'TURMA E'!KRN55</f>
        <v>0</v>
      </c>
      <c r="KPY10" s="85">
        <f>'TURMA E'!KRO55</f>
        <v>0</v>
      </c>
      <c r="KPZ10" s="85">
        <f>'TURMA E'!KRP55</f>
        <v>0</v>
      </c>
      <c r="KQA10" s="85">
        <f>'TURMA E'!KRQ55</f>
        <v>0</v>
      </c>
      <c r="KQB10" s="85">
        <f>'TURMA E'!KRR55</f>
        <v>0</v>
      </c>
      <c r="KQC10" s="85">
        <f>'TURMA E'!KRS55</f>
        <v>0</v>
      </c>
      <c r="KQD10" s="85">
        <f>'TURMA E'!KRT55</f>
        <v>0</v>
      </c>
      <c r="KQE10" s="85">
        <f>'TURMA E'!KRU55</f>
        <v>0</v>
      </c>
      <c r="KQF10" s="85">
        <f>'TURMA E'!KRV55</f>
        <v>0</v>
      </c>
      <c r="KQG10" s="85">
        <f>'TURMA E'!KRW55</f>
        <v>0</v>
      </c>
      <c r="KQH10" s="85">
        <f>'TURMA E'!KRX55</f>
        <v>0</v>
      </c>
      <c r="KQI10" s="85">
        <f>'TURMA E'!KRY55</f>
        <v>0</v>
      </c>
      <c r="KQJ10" s="85">
        <f>'TURMA E'!KRZ55</f>
        <v>0</v>
      </c>
      <c r="KQK10" s="85">
        <f>'TURMA E'!KSA55</f>
        <v>0</v>
      </c>
      <c r="KQL10" s="85">
        <f>'TURMA E'!KSB55</f>
        <v>0</v>
      </c>
      <c r="KQM10" s="85">
        <f>'TURMA E'!KSC55</f>
        <v>0</v>
      </c>
      <c r="KQN10" s="85">
        <f>'TURMA E'!KSD55</f>
        <v>0</v>
      </c>
      <c r="KQO10" s="85">
        <f>'TURMA E'!KSE55</f>
        <v>0</v>
      </c>
      <c r="KQP10" s="85">
        <f>'TURMA E'!KSF55</f>
        <v>0</v>
      </c>
      <c r="KQQ10" s="85">
        <f>'TURMA E'!KSG55</f>
        <v>0</v>
      </c>
      <c r="KQR10" s="85">
        <f>'TURMA E'!KSH55</f>
        <v>0</v>
      </c>
      <c r="KQS10" s="85">
        <f>'TURMA E'!KSI55</f>
        <v>0</v>
      </c>
      <c r="KQT10" s="85">
        <f>'TURMA E'!KSJ55</f>
        <v>0</v>
      </c>
      <c r="KQU10" s="85">
        <f>'TURMA E'!KSK55</f>
        <v>0</v>
      </c>
      <c r="KQV10" s="85">
        <f>'TURMA E'!KSL55</f>
        <v>0</v>
      </c>
      <c r="KQW10" s="85">
        <f>'TURMA E'!KSM55</f>
        <v>0</v>
      </c>
      <c r="KQX10" s="85">
        <f>'TURMA E'!KSN55</f>
        <v>0</v>
      </c>
      <c r="KQY10" s="85">
        <f>'TURMA E'!KSO55</f>
        <v>0</v>
      </c>
      <c r="KQZ10" s="85">
        <f>'TURMA E'!KSP55</f>
        <v>0</v>
      </c>
      <c r="KRA10" s="85">
        <f>'TURMA E'!KSQ55</f>
        <v>0</v>
      </c>
      <c r="KRB10" s="85">
        <f>'TURMA E'!KSR55</f>
        <v>0</v>
      </c>
      <c r="KRC10" s="85">
        <f>'TURMA E'!KSS55</f>
        <v>0</v>
      </c>
      <c r="KRD10" s="85">
        <f>'TURMA E'!KST55</f>
        <v>0</v>
      </c>
      <c r="KRE10" s="85">
        <f>'TURMA E'!KSU55</f>
        <v>0</v>
      </c>
      <c r="KRF10" s="85">
        <f>'TURMA E'!KSV55</f>
        <v>0</v>
      </c>
      <c r="KRG10" s="85">
        <f>'TURMA E'!KSW55</f>
        <v>0</v>
      </c>
      <c r="KRH10" s="85">
        <f>'TURMA E'!KSX55</f>
        <v>0</v>
      </c>
      <c r="KRI10" s="85">
        <f>'TURMA E'!KSY55</f>
        <v>0</v>
      </c>
      <c r="KRJ10" s="85">
        <f>'TURMA E'!KSZ55</f>
        <v>0</v>
      </c>
      <c r="KRK10" s="85">
        <f>'TURMA E'!KTA55</f>
        <v>0</v>
      </c>
      <c r="KRL10" s="85">
        <f>'TURMA E'!KTB55</f>
        <v>0</v>
      </c>
      <c r="KRM10" s="85">
        <f>'TURMA E'!KTC55</f>
        <v>0</v>
      </c>
      <c r="KRN10" s="85">
        <f>'TURMA E'!KTD55</f>
        <v>0</v>
      </c>
      <c r="KRO10" s="85">
        <f>'TURMA E'!KTE55</f>
        <v>0</v>
      </c>
      <c r="KRP10" s="85">
        <f>'TURMA E'!KTF55</f>
        <v>0</v>
      </c>
      <c r="KRQ10" s="85">
        <f>'TURMA E'!KTG55</f>
        <v>0</v>
      </c>
      <c r="KRR10" s="85">
        <f>'TURMA E'!KTH55</f>
        <v>0</v>
      </c>
      <c r="KRS10" s="85">
        <f>'TURMA E'!KTI55</f>
        <v>0</v>
      </c>
      <c r="KRT10" s="85">
        <f>'TURMA E'!KTJ55</f>
        <v>0</v>
      </c>
      <c r="KRU10" s="85">
        <f>'TURMA E'!KTK55</f>
        <v>0</v>
      </c>
      <c r="KRV10" s="85">
        <f>'TURMA E'!KTL55</f>
        <v>0</v>
      </c>
      <c r="KRW10" s="85">
        <f>'TURMA E'!KTM55</f>
        <v>0</v>
      </c>
      <c r="KRX10" s="85">
        <f>'TURMA E'!KTN55</f>
        <v>0</v>
      </c>
      <c r="KRY10" s="85">
        <f>'TURMA E'!KTO55</f>
        <v>0</v>
      </c>
      <c r="KRZ10" s="85">
        <f>'TURMA E'!KTP55</f>
        <v>0</v>
      </c>
      <c r="KSA10" s="85">
        <f>'TURMA E'!KTQ55</f>
        <v>0</v>
      </c>
      <c r="KSB10" s="85">
        <f>'TURMA E'!KTR55</f>
        <v>0</v>
      </c>
      <c r="KSC10" s="85">
        <f>'TURMA E'!KTS55</f>
        <v>0</v>
      </c>
      <c r="KSD10" s="85">
        <f>'TURMA E'!KTT55</f>
        <v>0</v>
      </c>
      <c r="KSE10" s="85">
        <f>'TURMA E'!KTU55</f>
        <v>0</v>
      </c>
      <c r="KSF10" s="85">
        <f>'TURMA E'!KTV55</f>
        <v>0</v>
      </c>
      <c r="KSG10" s="85">
        <f>'TURMA E'!KTW55</f>
        <v>0</v>
      </c>
      <c r="KSH10" s="85">
        <f>'TURMA E'!KTX55</f>
        <v>0</v>
      </c>
      <c r="KSI10" s="85">
        <f>'TURMA E'!KTY55</f>
        <v>0</v>
      </c>
      <c r="KSJ10" s="85">
        <f>'TURMA E'!KTZ55</f>
        <v>0</v>
      </c>
      <c r="KSK10" s="85">
        <f>'TURMA E'!KUA55</f>
        <v>0</v>
      </c>
      <c r="KSL10" s="85">
        <f>'TURMA E'!KUB55</f>
        <v>0</v>
      </c>
      <c r="KSM10" s="85">
        <f>'TURMA E'!KUC55</f>
        <v>0</v>
      </c>
      <c r="KSN10" s="85">
        <f>'TURMA E'!KUD55</f>
        <v>0</v>
      </c>
      <c r="KSO10" s="85">
        <f>'TURMA E'!KUE55</f>
        <v>0</v>
      </c>
      <c r="KSP10" s="85">
        <f>'TURMA E'!KUF55</f>
        <v>0</v>
      </c>
      <c r="KSQ10" s="85">
        <f>'TURMA E'!KUG55</f>
        <v>0</v>
      </c>
      <c r="KSR10" s="85">
        <f>'TURMA E'!KUH55</f>
        <v>0</v>
      </c>
      <c r="KSS10" s="85">
        <f>'TURMA E'!KUI55</f>
        <v>0</v>
      </c>
      <c r="KST10" s="85">
        <f>'TURMA E'!KUJ55</f>
        <v>0</v>
      </c>
      <c r="KSU10" s="85">
        <f>'TURMA E'!KUK55</f>
        <v>0</v>
      </c>
      <c r="KSV10" s="85">
        <f>'TURMA E'!KUL55</f>
        <v>0</v>
      </c>
      <c r="KSW10" s="85">
        <f>'TURMA E'!KUM55</f>
        <v>0</v>
      </c>
      <c r="KSX10" s="85">
        <f>'TURMA E'!KUN55</f>
        <v>0</v>
      </c>
      <c r="KSY10" s="85">
        <f>'TURMA E'!KUO55</f>
        <v>0</v>
      </c>
      <c r="KSZ10" s="85">
        <f>'TURMA E'!KUP55</f>
        <v>0</v>
      </c>
      <c r="KTA10" s="85">
        <f>'TURMA E'!KUQ55</f>
        <v>0</v>
      </c>
      <c r="KTB10" s="85">
        <f>'TURMA E'!KUR55</f>
        <v>0</v>
      </c>
      <c r="KTC10" s="85">
        <f>'TURMA E'!KUS55</f>
        <v>0</v>
      </c>
      <c r="KTD10" s="85">
        <f>'TURMA E'!KUT55</f>
        <v>0</v>
      </c>
      <c r="KTE10" s="85">
        <f>'TURMA E'!KUU55</f>
        <v>0</v>
      </c>
      <c r="KTF10" s="85">
        <f>'TURMA E'!KUV55</f>
        <v>0</v>
      </c>
      <c r="KTG10" s="85">
        <f>'TURMA E'!KUW55</f>
        <v>0</v>
      </c>
      <c r="KTH10" s="85">
        <f>'TURMA E'!KUX55</f>
        <v>0</v>
      </c>
      <c r="KTI10" s="85">
        <f>'TURMA E'!KUY55</f>
        <v>0</v>
      </c>
      <c r="KTJ10" s="85">
        <f>'TURMA E'!KUZ55</f>
        <v>0</v>
      </c>
      <c r="KTK10" s="85">
        <f>'TURMA E'!KVA55</f>
        <v>0</v>
      </c>
      <c r="KTL10" s="85">
        <f>'TURMA E'!KVB55</f>
        <v>0</v>
      </c>
      <c r="KTM10" s="85">
        <f>'TURMA E'!KVC55</f>
        <v>0</v>
      </c>
      <c r="KTN10" s="85">
        <f>'TURMA E'!KVD55</f>
        <v>0</v>
      </c>
      <c r="KTO10" s="85">
        <f>'TURMA E'!KVE55</f>
        <v>0</v>
      </c>
      <c r="KTP10" s="85">
        <f>'TURMA E'!KVF55</f>
        <v>0</v>
      </c>
      <c r="KTQ10" s="85">
        <f>'TURMA E'!KVG55</f>
        <v>0</v>
      </c>
      <c r="KTR10" s="85">
        <f>'TURMA E'!KVH55</f>
        <v>0</v>
      </c>
      <c r="KTS10" s="85">
        <f>'TURMA E'!KVI55</f>
        <v>0</v>
      </c>
      <c r="KTT10" s="85">
        <f>'TURMA E'!KVJ55</f>
        <v>0</v>
      </c>
      <c r="KTU10" s="85">
        <f>'TURMA E'!KVK55</f>
        <v>0</v>
      </c>
      <c r="KTV10" s="85">
        <f>'TURMA E'!KVL55</f>
        <v>0</v>
      </c>
      <c r="KTW10" s="85">
        <f>'TURMA E'!KVM55</f>
        <v>0</v>
      </c>
      <c r="KTX10" s="85">
        <f>'TURMA E'!KVN55</f>
        <v>0</v>
      </c>
      <c r="KTY10" s="85">
        <f>'TURMA E'!KVO55</f>
        <v>0</v>
      </c>
      <c r="KTZ10" s="85">
        <f>'TURMA E'!KVP55</f>
        <v>0</v>
      </c>
      <c r="KUA10" s="85">
        <f>'TURMA E'!KVQ55</f>
        <v>0</v>
      </c>
      <c r="KUB10" s="85">
        <f>'TURMA E'!KVR55</f>
        <v>0</v>
      </c>
      <c r="KUC10" s="85">
        <f>'TURMA E'!KVS55</f>
        <v>0</v>
      </c>
      <c r="KUD10" s="85">
        <f>'TURMA E'!KVT55</f>
        <v>0</v>
      </c>
      <c r="KUE10" s="85">
        <f>'TURMA E'!KVU55</f>
        <v>0</v>
      </c>
      <c r="KUF10" s="85">
        <f>'TURMA E'!KVV55</f>
        <v>0</v>
      </c>
      <c r="KUG10" s="85">
        <f>'TURMA E'!KVW55</f>
        <v>0</v>
      </c>
      <c r="KUH10" s="85">
        <f>'TURMA E'!KVX55</f>
        <v>0</v>
      </c>
      <c r="KUI10" s="85">
        <f>'TURMA E'!KVY55</f>
        <v>0</v>
      </c>
      <c r="KUJ10" s="85">
        <f>'TURMA E'!KVZ55</f>
        <v>0</v>
      </c>
      <c r="KUK10" s="85">
        <f>'TURMA E'!KWA55</f>
        <v>0</v>
      </c>
      <c r="KUL10" s="85">
        <f>'TURMA E'!KWB55</f>
        <v>0</v>
      </c>
      <c r="KUM10" s="85">
        <f>'TURMA E'!KWC55</f>
        <v>0</v>
      </c>
      <c r="KUN10" s="85">
        <f>'TURMA E'!KWD55</f>
        <v>0</v>
      </c>
      <c r="KUO10" s="85">
        <f>'TURMA E'!KWE55</f>
        <v>0</v>
      </c>
      <c r="KUP10" s="85">
        <f>'TURMA E'!KWF55</f>
        <v>0</v>
      </c>
      <c r="KUQ10" s="85">
        <f>'TURMA E'!KWG55</f>
        <v>0</v>
      </c>
      <c r="KUR10" s="85">
        <f>'TURMA E'!KWH55</f>
        <v>0</v>
      </c>
      <c r="KUS10" s="85">
        <f>'TURMA E'!KWI55</f>
        <v>0</v>
      </c>
      <c r="KUT10" s="85">
        <f>'TURMA E'!KWJ55</f>
        <v>0</v>
      </c>
      <c r="KUU10" s="85">
        <f>'TURMA E'!KWK55</f>
        <v>0</v>
      </c>
      <c r="KUV10" s="85">
        <f>'TURMA E'!KWL55</f>
        <v>0</v>
      </c>
      <c r="KUW10" s="85">
        <f>'TURMA E'!KWM55</f>
        <v>0</v>
      </c>
      <c r="KUX10" s="85">
        <f>'TURMA E'!KWN55</f>
        <v>0</v>
      </c>
      <c r="KUY10" s="85">
        <f>'TURMA E'!KWO55</f>
        <v>0</v>
      </c>
      <c r="KUZ10" s="85">
        <f>'TURMA E'!KWP55</f>
        <v>0</v>
      </c>
      <c r="KVA10" s="85">
        <f>'TURMA E'!KWQ55</f>
        <v>0</v>
      </c>
      <c r="KVB10" s="85">
        <f>'TURMA E'!KWR55</f>
        <v>0</v>
      </c>
      <c r="KVC10" s="85">
        <f>'TURMA E'!KWS55</f>
        <v>0</v>
      </c>
      <c r="KVD10" s="85">
        <f>'TURMA E'!KWT55</f>
        <v>0</v>
      </c>
      <c r="KVE10" s="85">
        <f>'TURMA E'!KWU55</f>
        <v>0</v>
      </c>
      <c r="KVF10" s="85">
        <f>'TURMA E'!KWV55</f>
        <v>0</v>
      </c>
      <c r="KVG10" s="85">
        <f>'TURMA E'!KWW55</f>
        <v>0</v>
      </c>
      <c r="KVH10" s="85">
        <f>'TURMA E'!KWX55</f>
        <v>0</v>
      </c>
      <c r="KVI10" s="85">
        <f>'TURMA E'!KWY55</f>
        <v>0</v>
      </c>
      <c r="KVJ10" s="85">
        <f>'TURMA E'!KWZ55</f>
        <v>0</v>
      </c>
      <c r="KVK10" s="85">
        <f>'TURMA E'!KXA55</f>
        <v>0</v>
      </c>
      <c r="KVL10" s="85">
        <f>'TURMA E'!KXB55</f>
        <v>0</v>
      </c>
      <c r="KVM10" s="85">
        <f>'TURMA E'!KXC55</f>
        <v>0</v>
      </c>
      <c r="KVN10" s="85">
        <f>'TURMA E'!KXD55</f>
        <v>0</v>
      </c>
      <c r="KVO10" s="85">
        <f>'TURMA E'!KXE55</f>
        <v>0</v>
      </c>
      <c r="KVP10" s="85">
        <f>'TURMA E'!KXF55</f>
        <v>0</v>
      </c>
      <c r="KVQ10" s="85">
        <f>'TURMA E'!KXG55</f>
        <v>0</v>
      </c>
      <c r="KVR10" s="85">
        <f>'TURMA E'!KXH55</f>
        <v>0</v>
      </c>
      <c r="KVS10" s="85">
        <f>'TURMA E'!KXI55</f>
        <v>0</v>
      </c>
      <c r="KVT10" s="85">
        <f>'TURMA E'!KXJ55</f>
        <v>0</v>
      </c>
      <c r="KVU10" s="85">
        <f>'TURMA E'!KXK55</f>
        <v>0</v>
      </c>
      <c r="KVV10" s="85">
        <f>'TURMA E'!KXL55</f>
        <v>0</v>
      </c>
      <c r="KVW10" s="85">
        <f>'TURMA E'!KXM55</f>
        <v>0</v>
      </c>
      <c r="KVX10" s="85">
        <f>'TURMA E'!KXN55</f>
        <v>0</v>
      </c>
      <c r="KVY10" s="85">
        <f>'TURMA E'!KXO55</f>
        <v>0</v>
      </c>
      <c r="KVZ10" s="85">
        <f>'TURMA E'!KXP55</f>
        <v>0</v>
      </c>
      <c r="KWA10" s="85">
        <f>'TURMA E'!KXQ55</f>
        <v>0</v>
      </c>
      <c r="KWB10" s="85">
        <f>'TURMA E'!KXR55</f>
        <v>0</v>
      </c>
      <c r="KWC10" s="85">
        <f>'TURMA E'!KXS55</f>
        <v>0</v>
      </c>
      <c r="KWD10" s="85">
        <f>'TURMA E'!KXT55</f>
        <v>0</v>
      </c>
      <c r="KWE10" s="85">
        <f>'TURMA E'!KXU55</f>
        <v>0</v>
      </c>
      <c r="KWF10" s="85">
        <f>'TURMA E'!KXV55</f>
        <v>0</v>
      </c>
      <c r="KWG10" s="85">
        <f>'TURMA E'!KXW55</f>
        <v>0</v>
      </c>
      <c r="KWH10" s="85">
        <f>'TURMA E'!KXX55</f>
        <v>0</v>
      </c>
      <c r="KWI10" s="85">
        <f>'TURMA E'!KXY55</f>
        <v>0</v>
      </c>
      <c r="KWJ10" s="85">
        <f>'TURMA E'!KXZ55</f>
        <v>0</v>
      </c>
      <c r="KWK10" s="85">
        <f>'TURMA E'!KYA55</f>
        <v>0</v>
      </c>
      <c r="KWL10" s="85">
        <f>'TURMA E'!KYB55</f>
        <v>0</v>
      </c>
      <c r="KWM10" s="85">
        <f>'TURMA E'!KYC55</f>
        <v>0</v>
      </c>
      <c r="KWN10" s="85">
        <f>'TURMA E'!KYD55</f>
        <v>0</v>
      </c>
      <c r="KWO10" s="85">
        <f>'TURMA E'!KYE55</f>
        <v>0</v>
      </c>
      <c r="KWP10" s="85">
        <f>'TURMA E'!KYF55</f>
        <v>0</v>
      </c>
      <c r="KWQ10" s="85">
        <f>'TURMA E'!KYG55</f>
        <v>0</v>
      </c>
      <c r="KWR10" s="85">
        <f>'TURMA E'!KYH55</f>
        <v>0</v>
      </c>
      <c r="KWS10" s="85">
        <f>'TURMA E'!KYI55</f>
        <v>0</v>
      </c>
      <c r="KWT10" s="85">
        <f>'TURMA E'!KYJ55</f>
        <v>0</v>
      </c>
      <c r="KWU10" s="85">
        <f>'TURMA E'!KYK55</f>
        <v>0</v>
      </c>
      <c r="KWV10" s="85">
        <f>'TURMA E'!KYL55</f>
        <v>0</v>
      </c>
      <c r="KWW10" s="85">
        <f>'TURMA E'!KYM55</f>
        <v>0</v>
      </c>
      <c r="KWX10" s="85">
        <f>'TURMA E'!KYN55</f>
        <v>0</v>
      </c>
      <c r="KWY10" s="85">
        <f>'TURMA E'!KYO55</f>
        <v>0</v>
      </c>
      <c r="KWZ10" s="85">
        <f>'TURMA E'!KYP55</f>
        <v>0</v>
      </c>
      <c r="KXA10" s="85">
        <f>'TURMA E'!KYQ55</f>
        <v>0</v>
      </c>
      <c r="KXB10" s="85">
        <f>'TURMA E'!KYR55</f>
        <v>0</v>
      </c>
      <c r="KXC10" s="85">
        <f>'TURMA E'!KYS55</f>
        <v>0</v>
      </c>
      <c r="KXD10" s="85">
        <f>'TURMA E'!KYT55</f>
        <v>0</v>
      </c>
      <c r="KXE10" s="85">
        <f>'TURMA E'!KYU55</f>
        <v>0</v>
      </c>
      <c r="KXF10" s="85">
        <f>'TURMA E'!KYV55</f>
        <v>0</v>
      </c>
      <c r="KXG10" s="85">
        <f>'TURMA E'!KYW55</f>
        <v>0</v>
      </c>
      <c r="KXH10" s="85">
        <f>'TURMA E'!KYX55</f>
        <v>0</v>
      </c>
      <c r="KXI10" s="85">
        <f>'TURMA E'!KYY55</f>
        <v>0</v>
      </c>
      <c r="KXJ10" s="85">
        <f>'TURMA E'!KYZ55</f>
        <v>0</v>
      </c>
      <c r="KXK10" s="85">
        <f>'TURMA E'!KZA55</f>
        <v>0</v>
      </c>
      <c r="KXL10" s="85">
        <f>'TURMA E'!KZB55</f>
        <v>0</v>
      </c>
      <c r="KXM10" s="85">
        <f>'TURMA E'!KZC55</f>
        <v>0</v>
      </c>
      <c r="KXN10" s="85">
        <f>'TURMA E'!KZD55</f>
        <v>0</v>
      </c>
      <c r="KXO10" s="85">
        <f>'TURMA E'!KZE55</f>
        <v>0</v>
      </c>
      <c r="KXP10" s="85">
        <f>'TURMA E'!KZF55</f>
        <v>0</v>
      </c>
      <c r="KXQ10" s="85">
        <f>'TURMA E'!KZG55</f>
        <v>0</v>
      </c>
      <c r="KXR10" s="85">
        <f>'TURMA E'!KZH55</f>
        <v>0</v>
      </c>
      <c r="KXS10" s="85">
        <f>'TURMA E'!KZI55</f>
        <v>0</v>
      </c>
      <c r="KXT10" s="85">
        <f>'TURMA E'!KZJ55</f>
        <v>0</v>
      </c>
      <c r="KXU10" s="85">
        <f>'TURMA E'!KZK55</f>
        <v>0</v>
      </c>
      <c r="KXV10" s="85">
        <f>'TURMA E'!KZL55</f>
        <v>0</v>
      </c>
      <c r="KXW10" s="85">
        <f>'TURMA E'!KZM55</f>
        <v>0</v>
      </c>
      <c r="KXX10" s="85">
        <f>'TURMA E'!KZN55</f>
        <v>0</v>
      </c>
      <c r="KXY10" s="85">
        <f>'TURMA E'!KZO55</f>
        <v>0</v>
      </c>
      <c r="KXZ10" s="85">
        <f>'TURMA E'!KZP55</f>
        <v>0</v>
      </c>
      <c r="KYA10" s="85">
        <f>'TURMA E'!KZQ55</f>
        <v>0</v>
      </c>
      <c r="KYB10" s="85">
        <f>'TURMA E'!KZR55</f>
        <v>0</v>
      </c>
      <c r="KYC10" s="85">
        <f>'TURMA E'!KZS55</f>
        <v>0</v>
      </c>
      <c r="KYD10" s="85">
        <f>'TURMA E'!KZT55</f>
        <v>0</v>
      </c>
      <c r="KYE10" s="85">
        <f>'TURMA E'!KZU55</f>
        <v>0</v>
      </c>
      <c r="KYF10" s="85">
        <f>'TURMA E'!KZV55</f>
        <v>0</v>
      </c>
      <c r="KYG10" s="85">
        <f>'TURMA E'!KZW55</f>
        <v>0</v>
      </c>
      <c r="KYH10" s="85">
        <f>'TURMA E'!KZX55</f>
        <v>0</v>
      </c>
      <c r="KYI10" s="85">
        <f>'TURMA E'!KZY55</f>
        <v>0</v>
      </c>
      <c r="KYJ10" s="85">
        <f>'TURMA E'!KZZ55</f>
        <v>0</v>
      </c>
      <c r="KYK10" s="85">
        <f>'TURMA E'!LAA55</f>
        <v>0</v>
      </c>
      <c r="KYL10" s="85">
        <f>'TURMA E'!LAB55</f>
        <v>0</v>
      </c>
      <c r="KYM10" s="85">
        <f>'TURMA E'!LAC55</f>
        <v>0</v>
      </c>
      <c r="KYN10" s="85">
        <f>'TURMA E'!LAD55</f>
        <v>0</v>
      </c>
      <c r="KYO10" s="85">
        <f>'TURMA E'!LAE55</f>
        <v>0</v>
      </c>
      <c r="KYP10" s="85">
        <f>'TURMA E'!LAF55</f>
        <v>0</v>
      </c>
      <c r="KYQ10" s="85">
        <f>'TURMA E'!LAG55</f>
        <v>0</v>
      </c>
      <c r="KYR10" s="85">
        <f>'TURMA E'!LAH55</f>
        <v>0</v>
      </c>
      <c r="KYS10" s="85">
        <f>'TURMA E'!LAI55</f>
        <v>0</v>
      </c>
      <c r="KYT10" s="85">
        <f>'TURMA E'!LAJ55</f>
        <v>0</v>
      </c>
      <c r="KYU10" s="85">
        <f>'TURMA E'!LAK55</f>
        <v>0</v>
      </c>
      <c r="KYV10" s="85">
        <f>'TURMA E'!LAL55</f>
        <v>0</v>
      </c>
      <c r="KYW10" s="85">
        <f>'TURMA E'!LAM55</f>
        <v>0</v>
      </c>
      <c r="KYX10" s="85">
        <f>'TURMA E'!LAN55</f>
        <v>0</v>
      </c>
      <c r="KYY10" s="85">
        <f>'TURMA E'!LAO55</f>
        <v>0</v>
      </c>
      <c r="KYZ10" s="85">
        <f>'TURMA E'!LAP55</f>
        <v>0</v>
      </c>
      <c r="KZA10" s="85">
        <f>'TURMA E'!LAQ55</f>
        <v>0</v>
      </c>
      <c r="KZB10" s="85">
        <f>'TURMA E'!LAR55</f>
        <v>0</v>
      </c>
      <c r="KZC10" s="85">
        <f>'TURMA E'!LAS55</f>
        <v>0</v>
      </c>
      <c r="KZD10" s="85">
        <f>'TURMA E'!LAT55</f>
        <v>0</v>
      </c>
      <c r="KZE10" s="85">
        <f>'TURMA E'!LAU55</f>
        <v>0</v>
      </c>
      <c r="KZF10" s="85">
        <f>'TURMA E'!LAV55</f>
        <v>0</v>
      </c>
      <c r="KZG10" s="85">
        <f>'TURMA E'!LAW55</f>
        <v>0</v>
      </c>
      <c r="KZH10" s="85">
        <f>'TURMA E'!LAX55</f>
        <v>0</v>
      </c>
      <c r="KZI10" s="85">
        <f>'TURMA E'!LAY55</f>
        <v>0</v>
      </c>
      <c r="KZJ10" s="85">
        <f>'TURMA E'!LAZ55</f>
        <v>0</v>
      </c>
      <c r="KZK10" s="85">
        <f>'TURMA E'!LBA55</f>
        <v>0</v>
      </c>
      <c r="KZL10" s="85">
        <f>'TURMA E'!LBB55</f>
        <v>0</v>
      </c>
      <c r="KZM10" s="85">
        <f>'TURMA E'!LBC55</f>
        <v>0</v>
      </c>
      <c r="KZN10" s="85">
        <f>'TURMA E'!LBD55</f>
        <v>0</v>
      </c>
      <c r="KZO10" s="85">
        <f>'TURMA E'!LBE55</f>
        <v>0</v>
      </c>
      <c r="KZP10" s="85">
        <f>'TURMA E'!LBF55</f>
        <v>0</v>
      </c>
      <c r="KZQ10" s="85">
        <f>'TURMA E'!LBG55</f>
        <v>0</v>
      </c>
      <c r="KZR10" s="85">
        <f>'TURMA E'!LBH55</f>
        <v>0</v>
      </c>
      <c r="KZS10" s="85">
        <f>'TURMA E'!LBI55</f>
        <v>0</v>
      </c>
      <c r="KZT10" s="85">
        <f>'TURMA E'!LBJ55</f>
        <v>0</v>
      </c>
      <c r="KZU10" s="85">
        <f>'TURMA E'!LBK55</f>
        <v>0</v>
      </c>
      <c r="KZV10" s="85">
        <f>'TURMA E'!LBL55</f>
        <v>0</v>
      </c>
      <c r="KZW10" s="85">
        <f>'TURMA E'!LBM55</f>
        <v>0</v>
      </c>
      <c r="KZX10" s="85">
        <f>'TURMA E'!LBN55</f>
        <v>0</v>
      </c>
      <c r="KZY10" s="85">
        <f>'TURMA E'!LBO55</f>
        <v>0</v>
      </c>
      <c r="KZZ10" s="85">
        <f>'TURMA E'!LBP55</f>
        <v>0</v>
      </c>
      <c r="LAA10" s="85">
        <f>'TURMA E'!LBQ55</f>
        <v>0</v>
      </c>
      <c r="LAB10" s="85">
        <f>'TURMA E'!LBR55</f>
        <v>0</v>
      </c>
      <c r="LAC10" s="85">
        <f>'TURMA E'!LBS55</f>
        <v>0</v>
      </c>
      <c r="LAD10" s="85">
        <f>'TURMA E'!LBT55</f>
        <v>0</v>
      </c>
      <c r="LAE10" s="85">
        <f>'TURMA E'!LBU55</f>
        <v>0</v>
      </c>
      <c r="LAF10" s="85">
        <f>'TURMA E'!LBV55</f>
        <v>0</v>
      </c>
      <c r="LAG10" s="85">
        <f>'TURMA E'!LBW55</f>
        <v>0</v>
      </c>
      <c r="LAH10" s="85">
        <f>'TURMA E'!LBX55</f>
        <v>0</v>
      </c>
      <c r="LAI10" s="85">
        <f>'TURMA E'!LBY55</f>
        <v>0</v>
      </c>
      <c r="LAJ10" s="85">
        <f>'TURMA E'!LBZ55</f>
        <v>0</v>
      </c>
      <c r="LAK10" s="85">
        <f>'TURMA E'!LCA55</f>
        <v>0</v>
      </c>
      <c r="LAL10" s="85">
        <f>'TURMA E'!LCB55</f>
        <v>0</v>
      </c>
      <c r="LAM10" s="85">
        <f>'TURMA E'!LCC55</f>
        <v>0</v>
      </c>
      <c r="LAN10" s="85">
        <f>'TURMA E'!LCD55</f>
        <v>0</v>
      </c>
      <c r="LAO10" s="85">
        <f>'TURMA E'!LCE55</f>
        <v>0</v>
      </c>
      <c r="LAP10" s="85">
        <f>'TURMA E'!LCF55</f>
        <v>0</v>
      </c>
      <c r="LAQ10" s="85">
        <f>'TURMA E'!LCG55</f>
        <v>0</v>
      </c>
      <c r="LAR10" s="85">
        <f>'TURMA E'!LCH55</f>
        <v>0</v>
      </c>
      <c r="LAS10" s="85">
        <f>'TURMA E'!LCI55</f>
        <v>0</v>
      </c>
      <c r="LAT10" s="85">
        <f>'TURMA E'!LCJ55</f>
        <v>0</v>
      </c>
      <c r="LAU10" s="85">
        <f>'TURMA E'!LCK55</f>
        <v>0</v>
      </c>
      <c r="LAV10" s="85">
        <f>'TURMA E'!LCL55</f>
        <v>0</v>
      </c>
      <c r="LAW10" s="85">
        <f>'TURMA E'!LCM55</f>
        <v>0</v>
      </c>
      <c r="LAX10" s="85">
        <f>'TURMA E'!LCN55</f>
        <v>0</v>
      </c>
      <c r="LAY10" s="85">
        <f>'TURMA E'!LCO55</f>
        <v>0</v>
      </c>
      <c r="LAZ10" s="85">
        <f>'TURMA E'!LCP55</f>
        <v>0</v>
      </c>
      <c r="LBA10" s="85">
        <f>'TURMA E'!LCQ55</f>
        <v>0</v>
      </c>
      <c r="LBB10" s="85">
        <f>'TURMA E'!LCR55</f>
        <v>0</v>
      </c>
      <c r="LBC10" s="85">
        <f>'TURMA E'!LCS55</f>
        <v>0</v>
      </c>
      <c r="LBD10" s="85">
        <f>'TURMA E'!LCT55</f>
        <v>0</v>
      </c>
      <c r="LBE10" s="85">
        <f>'TURMA E'!LCU55</f>
        <v>0</v>
      </c>
      <c r="LBF10" s="85">
        <f>'TURMA E'!LCV55</f>
        <v>0</v>
      </c>
      <c r="LBG10" s="85">
        <f>'TURMA E'!LCW55</f>
        <v>0</v>
      </c>
      <c r="LBH10" s="85">
        <f>'TURMA E'!LCX55</f>
        <v>0</v>
      </c>
      <c r="LBI10" s="85">
        <f>'TURMA E'!LCY55</f>
        <v>0</v>
      </c>
      <c r="LBJ10" s="85">
        <f>'TURMA E'!LCZ55</f>
        <v>0</v>
      </c>
      <c r="LBK10" s="85">
        <f>'TURMA E'!LDA55</f>
        <v>0</v>
      </c>
      <c r="LBL10" s="85">
        <f>'TURMA E'!LDB55</f>
        <v>0</v>
      </c>
      <c r="LBM10" s="85">
        <f>'TURMA E'!LDC55</f>
        <v>0</v>
      </c>
      <c r="LBN10" s="85">
        <f>'TURMA E'!LDD55</f>
        <v>0</v>
      </c>
      <c r="LBO10" s="85">
        <f>'TURMA E'!LDE55</f>
        <v>0</v>
      </c>
      <c r="LBP10" s="85">
        <f>'TURMA E'!LDF55</f>
        <v>0</v>
      </c>
      <c r="LBQ10" s="85">
        <f>'TURMA E'!LDG55</f>
        <v>0</v>
      </c>
      <c r="LBR10" s="85">
        <f>'TURMA E'!LDH55</f>
        <v>0</v>
      </c>
      <c r="LBS10" s="85">
        <f>'TURMA E'!LDI55</f>
        <v>0</v>
      </c>
      <c r="LBT10" s="85">
        <f>'TURMA E'!LDJ55</f>
        <v>0</v>
      </c>
      <c r="LBU10" s="85">
        <f>'TURMA E'!LDK55</f>
        <v>0</v>
      </c>
      <c r="LBV10" s="85">
        <f>'TURMA E'!LDL55</f>
        <v>0</v>
      </c>
      <c r="LBW10" s="85">
        <f>'TURMA E'!LDM55</f>
        <v>0</v>
      </c>
      <c r="LBX10" s="85">
        <f>'TURMA E'!LDN55</f>
        <v>0</v>
      </c>
      <c r="LBY10" s="85">
        <f>'TURMA E'!LDO55</f>
        <v>0</v>
      </c>
      <c r="LBZ10" s="85">
        <f>'TURMA E'!LDP55</f>
        <v>0</v>
      </c>
      <c r="LCA10" s="85">
        <f>'TURMA E'!LDQ55</f>
        <v>0</v>
      </c>
      <c r="LCB10" s="85">
        <f>'TURMA E'!LDR55</f>
        <v>0</v>
      </c>
      <c r="LCC10" s="85">
        <f>'TURMA E'!LDS55</f>
        <v>0</v>
      </c>
      <c r="LCD10" s="85">
        <f>'TURMA E'!LDT55</f>
        <v>0</v>
      </c>
      <c r="LCE10" s="85">
        <f>'TURMA E'!LDU55</f>
        <v>0</v>
      </c>
      <c r="LCF10" s="85">
        <f>'TURMA E'!LDV55</f>
        <v>0</v>
      </c>
      <c r="LCG10" s="85">
        <f>'TURMA E'!LDW55</f>
        <v>0</v>
      </c>
      <c r="LCH10" s="85">
        <f>'TURMA E'!LDX55</f>
        <v>0</v>
      </c>
      <c r="LCI10" s="85">
        <f>'TURMA E'!LDY55</f>
        <v>0</v>
      </c>
      <c r="LCJ10" s="85">
        <f>'TURMA E'!LDZ55</f>
        <v>0</v>
      </c>
      <c r="LCK10" s="85">
        <f>'TURMA E'!LEA55</f>
        <v>0</v>
      </c>
      <c r="LCL10" s="85">
        <f>'TURMA E'!LEB55</f>
        <v>0</v>
      </c>
      <c r="LCM10" s="85">
        <f>'TURMA E'!LEC55</f>
        <v>0</v>
      </c>
      <c r="LCN10" s="85">
        <f>'TURMA E'!LED55</f>
        <v>0</v>
      </c>
      <c r="LCO10" s="85">
        <f>'TURMA E'!LEE55</f>
        <v>0</v>
      </c>
      <c r="LCP10" s="85">
        <f>'TURMA E'!LEF55</f>
        <v>0</v>
      </c>
      <c r="LCQ10" s="85">
        <f>'TURMA E'!LEG55</f>
        <v>0</v>
      </c>
      <c r="LCR10" s="85">
        <f>'TURMA E'!LEH55</f>
        <v>0</v>
      </c>
      <c r="LCS10" s="85">
        <f>'TURMA E'!LEI55</f>
        <v>0</v>
      </c>
      <c r="LCT10" s="85">
        <f>'TURMA E'!LEJ55</f>
        <v>0</v>
      </c>
      <c r="LCU10" s="85">
        <f>'TURMA E'!LEK55</f>
        <v>0</v>
      </c>
      <c r="LCV10" s="85">
        <f>'TURMA E'!LEL55</f>
        <v>0</v>
      </c>
      <c r="LCW10" s="85">
        <f>'TURMA E'!LEM55</f>
        <v>0</v>
      </c>
      <c r="LCX10" s="85">
        <f>'TURMA E'!LEN55</f>
        <v>0</v>
      </c>
      <c r="LCY10" s="85">
        <f>'TURMA E'!LEO55</f>
        <v>0</v>
      </c>
      <c r="LCZ10" s="85">
        <f>'TURMA E'!LEP55</f>
        <v>0</v>
      </c>
      <c r="LDA10" s="85">
        <f>'TURMA E'!LEQ55</f>
        <v>0</v>
      </c>
      <c r="LDB10" s="85">
        <f>'TURMA E'!LER55</f>
        <v>0</v>
      </c>
      <c r="LDC10" s="85">
        <f>'TURMA E'!LES55</f>
        <v>0</v>
      </c>
      <c r="LDD10" s="85">
        <f>'TURMA E'!LET55</f>
        <v>0</v>
      </c>
      <c r="LDE10" s="85">
        <f>'TURMA E'!LEU55</f>
        <v>0</v>
      </c>
      <c r="LDF10" s="85">
        <f>'TURMA E'!LEV55</f>
        <v>0</v>
      </c>
      <c r="LDG10" s="85">
        <f>'TURMA E'!LEW55</f>
        <v>0</v>
      </c>
      <c r="LDH10" s="85">
        <f>'TURMA E'!LEX55</f>
        <v>0</v>
      </c>
      <c r="LDI10" s="85">
        <f>'TURMA E'!LEY55</f>
        <v>0</v>
      </c>
      <c r="LDJ10" s="85">
        <f>'TURMA E'!LEZ55</f>
        <v>0</v>
      </c>
      <c r="LDK10" s="85">
        <f>'TURMA E'!LFA55</f>
        <v>0</v>
      </c>
      <c r="LDL10" s="85">
        <f>'TURMA E'!LFB55</f>
        <v>0</v>
      </c>
      <c r="LDM10" s="85">
        <f>'TURMA E'!LFC55</f>
        <v>0</v>
      </c>
      <c r="LDN10" s="85">
        <f>'TURMA E'!LFD55</f>
        <v>0</v>
      </c>
      <c r="LDO10" s="85">
        <f>'TURMA E'!LFE55</f>
        <v>0</v>
      </c>
      <c r="LDP10" s="85">
        <f>'TURMA E'!LFF55</f>
        <v>0</v>
      </c>
      <c r="LDQ10" s="85">
        <f>'TURMA E'!LFG55</f>
        <v>0</v>
      </c>
      <c r="LDR10" s="85">
        <f>'TURMA E'!LFH55</f>
        <v>0</v>
      </c>
      <c r="LDS10" s="85">
        <f>'TURMA E'!LFI55</f>
        <v>0</v>
      </c>
      <c r="LDT10" s="85">
        <f>'TURMA E'!LFJ55</f>
        <v>0</v>
      </c>
      <c r="LDU10" s="85">
        <f>'TURMA E'!LFK55</f>
        <v>0</v>
      </c>
      <c r="LDV10" s="85">
        <f>'TURMA E'!LFL55</f>
        <v>0</v>
      </c>
      <c r="LDW10" s="85">
        <f>'TURMA E'!LFM55</f>
        <v>0</v>
      </c>
      <c r="LDX10" s="85">
        <f>'TURMA E'!LFN55</f>
        <v>0</v>
      </c>
      <c r="LDY10" s="85">
        <f>'TURMA E'!LFO55</f>
        <v>0</v>
      </c>
      <c r="LDZ10" s="85">
        <f>'TURMA E'!LFP55</f>
        <v>0</v>
      </c>
      <c r="LEA10" s="85">
        <f>'TURMA E'!LFQ55</f>
        <v>0</v>
      </c>
      <c r="LEB10" s="85">
        <f>'TURMA E'!LFR55</f>
        <v>0</v>
      </c>
      <c r="LEC10" s="85">
        <f>'TURMA E'!LFS55</f>
        <v>0</v>
      </c>
      <c r="LED10" s="85">
        <f>'TURMA E'!LFT55</f>
        <v>0</v>
      </c>
      <c r="LEE10" s="85">
        <f>'TURMA E'!LFU55</f>
        <v>0</v>
      </c>
      <c r="LEF10" s="85">
        <f>'TURMA E'!LFV55</f>
        <v>0</v>
      </c>
      <c r="LEG10" s="85">
        <f>'TURMA E'!LFW55</f>
        <v>0</v>
      </c>
      <c r="LEH10" s="85">
        <f>'TURMA E'!LFX55</f>
        <v>0</v>
      </c>
      <c r="LEI10" s="85">
        <f>'TURMA E'!LFY55</f>
        <v>0</v>
      </c>
      <c r="LEJ10" s="85">
        <f>'TURMA E'!LFZ55</f>
        <v>0</v>
      </c>
      <c r="LEK10" s="85">
        <f>'TURMA E'!LGA55</f>
        <v>0</v>
      </c>
      <c r="LEL10" s="85">
        <f>'TURMA E'!LGB55</f>
        <v>0</v>
      </c>
      <c r="LEM10" s="85">
        <f>'TURMA E'!LGC55</f>
        <v>0</v>
      </c>
      <c r="LEN10" s="85">
        <f>'TURMA E'!LGD55</f>
        <v>0</v>
      </c>
      <c r="LEO10" s="85">
        <f>'TURMA E'!LGE55</f>
        <v>0</v>
      </c>
      <c r="LEP10" s="85">
        <f>'TURMA E'!LGF55</f>
        <v>0</v>
      </c>
      <c r="LEQ10" s="85">
        <f>'TURMA E'!LGG55</f>
        <v>0</v>
      </c>
      <c r="LER10" s="85">
        <f>'TURMA E'!LGH55</f>
        <v>0</v>
      </c>
      <c r="LES10" s="85">
        <f>'TURMA E'!LGI55</f>
        <v>0</v>
      </c>
      <c r="LET10" s="85">
        <f>'TURMA E'!LGJ55</f>
        <v>0</v>
      </c>
      <c r="LEU10" s="85">
        <f>'TURMA E'!LGK55</f>
        <v>0</v>
      </c>
      <c r="LEV10" s="85">
        <f>'TURMA E'!LGL55</f>
        <v>0</v>
      </c>
      <c r="LEW10" s="85">
        <f>'TURMA E'!LGM55</f>
        <v>0</v>
      </c>
      <c r="LEX10" s="85">
        <f>'TURMA E'!LGN55</f>
        <v>0</v>
      </c>
      <c r="LEY10" s="85">
        <f>'TURMA E'!LGO55</f>
        <v>0</v>
      </c>
      <c r="LEZ10" s="85">
        <f>'TURMA E'!LGP55</f>
        <v>0</v>
      </c>
      <c r="LFA10" s="85">
        <f>'TURMA E'!LGQ55</f>
        <v>0</v>
      </c>
      <c r="LFB10" s="85">
        <f>'TURMA E'!LGR55</f>
        <v>0</v>
      </c>
      <c r="LFC10" s="85">
        <f>'TURMA E'!LGS55</f>
        <v>0</v>
      </c>
      <c r="LFD10" s="85">
        <f>'TURMA E'!LGT55</f>
        <v>0</v>
      </c>
      <c r="LFE10" s="85">
        <f>'TURMA E'!LGU55</f>
        <v>0</v>
      </c>
      <c r="LFF10" s="85">
        <f>'TURMA E'!LGV55</f>
        <v>0</v>
      </c>
      <c r="LFG10" s="85">
        <f>'TURMA E'!LGW55</f>
        <v>0</v>
      </c>
      <c r="LFH10" s="85">
        <f>'TURMA E'!LGX55</f>
        <v>0</v>
      </c>
      <c r="LFI10" s="85">
        <f>'TURMA E'!LGY55</f>
        <v>0</v>
      </c>
      <c r="LFJ10" s="85">
        <f>'TURMA E'!LGZ55</f>
        <v>0</v>
      </c>
      <c r="LFK10" s="85">
        <f>'TURMA E'!LHA55</f>
        <v>0</v>
      </c>
      <c r="LFL10" s="85">
        <f>'TURMA E'!LHB55</f>
        <v>0</v>
      </c>
      <c r="LFM10" s="85">
        <f>'TURMA E'!LHC55</f>
        <v>0</v>
      </c>
      <c r="LFN10" s="85">
        <f>'TURMA E'!LHD55</f>
        <v>0</v>
      </c>
      <c r="LFO10" s="85">
        <f>'TURMA E'!LHE55</f>
        <v>0</v>
      </c>
      <c r="LFP10" s="85">
        <f>'TURMA E'!LHF55</f>
        <v>0</v>
      </c>
      <c r="LFQ10" s="85">
        <f>'TURMA E'!LHG55</f>
        <v>0</v>
      </c>
      <c r="LFR10" s="85">
        <f>'TURMA E'!LHH55</f>
        <v>0</v>
      </c>
      <c r="LFS10" s="85">
        <f>'TURMA E'!LHI55</f>
        <v>0</v>
      </c>
      <c r="LFT10" s="85">
        <f>'TURMA E'!LHJ55</f>
        <v>0</v>
      </c>
      <c r="LFU10" s="85">
        <f>'TURMA E'!LHK55</f>
        <v>0</v>
      </c>
      <c r="LFV10" s="85">
        <f>'TURMA E'!LHL55</f>
        <v>0</v>
      </c>
      <c r="LFW10" s="85">
        <f>'TURMA E'!LHM55</f>
        <v>0</v>
      </c>
      <c r="LFX10" s="85">
        <f>'TURMA E'!LHN55</f>
        <v>0</v>
      </c>
      <c r="LFY10" s="85">
        <f>'TURMA E'!LHO55</f>
        <v>0</v>
      </c>
      <c r="LFZ10" s="85">
        <f>'TURMA E'!LHP55</f>
        <v>0</v>
      </c>
      <c r="LGA10" s="85">
        <f>'TURMA E'!LHQ55</f>
        <v>0</v>
      </c>
      <c r="LGB10" s="85">
        <f>'TURMA E'!LHR55</f>
        <v>0</v>
      </c>
      <c r="LGC10" s="85">
        <f>'TURMA E'!LHS55</f>
        <v>0</v>
      </c>
      <c r="LGD10" s="85">
        <f>'TURMA E'!LHT55</f>
        <v>0</v>
      </c>
      <c r="LGE10" s="85">
        <f>'TURMA E'!LHU55</f>
        <v>0</v>
      </c>
      <c r="LGF10" s="85">
        <f>'TURMA E'!LHV55</f>
        <v>0</v>
      </c>
      <c r="LGG10" s="85">
        <f>'TURMA E'!LHW55</f>
        <v>0</v>
      </c>
      <c r="LGH10" s="85">
        <f>'TURMA E'!LHX55</f>
        <v>0</v>
      </c>
      <c r="LGI10" s="85">
        <f>'TURMA E'!LHY55</f>
        <v>0</v>
      </c>
      <c r="LGJ10" s="85">
        <f>'TURMA E'!LHZ55</f>
        <v>0</v>
      </c>
      <c r="LGK10" s="85">
        <f>'TURMA E'!LIA55</f>
        <v>0</v>
      </c>
      <c r="LGL10" s="85">
        <f>'TURMA E'!LIB55</f>
        <v>0</v>
      </c>
      <c r="LGM10" s="85">
        <f>'TURMA E'!LIC55</f>
        <v>0</v>
      </c>
      <c r="LGN10" s="85">
        <f>'TURMA E'!LID55</f>
        <v>0</v>
      </c>
      <c r="LGO10" s="85">
        <f>'TURMA E'!LIE55</f>
        <v>0</v>
      </c>
      <c r="LGP10" s="85">
        <f>'TURMA E'!LIF55</f>
        <v>0</v>
      </c>
      <c r="LGQ10" s="85">
        <f>'TURMA E'!LIG55</f>
        <v>0</v>
      </c>
      <c r="LGR10" s="85">
        <f>'TURMA E'!LIH55</f>
        <v>0</v>
      </c>
      <c r="LGS10" s="85">
        <f>'TURMA E'!LII55</f>
        <v>0</v>
      </c>
      <c r="LGT10" s="85">
        <f>'TURMA E'!LIJ55</f>
        <v>0</v>
      </c>
      <c r="LGU10" s="85">
        <f>'TURMA E'!LIK55</f>
        <v>0</v>
      </c>
      <c r="LGV10" s="85">
        <f>'TURMA E'!LIL55</f>
        <v>0</v>
      </c>
      <c r="LGW10" s="85">
        <f>'TURMA E'!LIM55</f>
        <v>0</v>
      </c>
      <c r="LGX10" s="85">
        <f>'TURMA E'!LIN55</f>
        <v>0</v>
      </c>
      <c r="LGY10" s="85">
        <f>'TURMA E'!LIO55</f>
        <v>0</v>
      </c>
      <c r="LGZ10" s="85">
        <f>'TURMA E'!LIP55</f>
        <v>0</v>
      </c>
      <c r="LHA10" s="85">
        <f>'TURMA E'!LIQ55</f>
        <v>0</v>
      </c>
      <c r="LHB10" s="85">
        <f>'TURMA E'!LIR55</f>
        <v>0</v>
      </c>
      <c r="LHC10" s="85">
        <f>'TURMA E'!LIS55</f>
        <v>0</v>
      </c>
      <c r="LHD10" s="85">
        <f>'TURMA E'!LIT55</f>
        <v>0</v>
      </c>
      <c r="LHE10" s="85">
        <f>'TURMA E'!LIU55</f>
        <v>0</v>
      </c>
      <c r="LHF10" s="85">
        <f>'TURMA E'!LIV55</f>
        <v>0</v>
      </c>
      <c r="LHG10" s="85">
        <f>'TURMA E'!LIW55</f>
        <v>0</v>
      </c>
      <c r="LHH10" s="85">
        <f>'TURMA E'!LIX55</f>
        <v>0</v>
      </c>
      <c r="LHI10" s="85">
        <f>'TURMA E'!LIY55</f>
        <v>0</v>
      </c>
      <c r="LHJ10" s="85">
        <f>'TURMA E'!LIZ55</f>
        <v>0</v>
      </c>
      <c r="LHK10" s="85">
        <f>'TURMA E'!LJA55</f>
        <v>0</v>
      </c>
      <c r="LHL10" s="85">
        <f>'TURMA E'!LJB55</f>
        <v>0</v>
      </c>
      <c r="LHM10" s="85">
        <f>'TURMA E'!LJC55</f>
        <v>0</v>
      </c>
      <c r="LHN10" s="85">
        <f>'TURMA E'!LJD55</f>
        <v>0</v>
      </c>
      <c r="LHO10" s="85">
        <f>'TURMA E'!LJE55</f>
        <v>0</v>
      </c>
      <c r="LHP10" s="85">
        <f>'TURMA E'!LJF55</f>
        <v>0</v>
      </c>
      <c r="LHQ10" s="85">
        <f>'TURMA E'!LJG55</f>
        <v>0</v>
      </c>
      <c r="LHR10" s="85">
        <f>'TURMA E'!LJH55</f>
        <v>0</v>
      </c>
      <c r="LHS10" s="85">
        <f>'TURMA E'!LJI55</f>
        <v>0</v>
      </c>
      <c r="LHT10" s="85">
        <f>'TURMA E'!LJJ55</f>
        <v>0</v>
      </c>
      <c r="LHU10" s="85">
        <f>'TURMA E'!LJK55</f>
        <v>0</v>
      </c>
      <c r="LHV10" s="85">
        <f>'TURMA E'!LJL55</f>
        <v>0</v>
      </c>
      <c r="LHW10" s="85">
        <f>'TURMA E'!LJM55</f>
        <v>0</v>
      </c>
      <c r="LHX10" s="85">
        <f>'TURMA E'!LJN55</f>
        <v>0</v>
      </c>
      <c r="LHY10" s="85">
        <f>'TURMA E'!LJO55</f>
        <v>0</v>
      </c>
      <c r="LHZ10" s="85">
        <f>'TURMA E'!LJP55</f>
        <v>0</v>
      </c>
      <c r="LIA10" s="85">
        <f>'TURMA E'!LJQ55</f>
        <v>0</v>
      </c>
      <c r="LIB10" s="85">
        <f>'TURMA E'!LJR55</f>
        <v>0</v>
      </c>
      <c r="LIC10" s="85">
        <f>'TURMA E'!LJS55</f>
        <v>0</v>
      </c>
      <c r="LID10" s="85">
        <f>'TURMA E'!LJT55</f>
        <v>0</v>
      </c>
      <c r="LIE10" s="85">
        <f>'TURMA E'!LJU55</f>
        <v>0</v>
      </c>
      <c r="LIF10" s="85">
        <f>'TURMA E'!LJV55</f>
        <v>0</v>
      </c>
      <c r="LIG10" s="85">
        <f>'TURMA E'!LJW55</f>
        <v>0</v>
      </c>
      <c r="LIH10" s="85">
        <f>'TURMA E'!LJX55</f>
        <v>0</v>
      </c>
      <c r="LII10" s="85">
        <f>'TURMA E'!LJY55</f>
        <v>0</v>
      </c>
      <c r="LIJ10" s="85">
        <f>'TURMA E'!LJZ55</f>
        <v>0</v>
      </c>
      <c r="LIK10" s="85">
        <f>'TURMA E'!LKA55</f>
        <v>0</v>
      </c>
      <c r="LIL10" s="85">
        <f>'TURMA E'!LKB55</f>
        <v>0</v>
      </c>
      <c r="LIM10" s="85">
        <f>'TURMA E'!LKC55</f>
        <v>0</v>
      </c>
      <c r="LIN10" s="85">
        <f>'TURMA E'!LKD55</f>
        <v>0</v>
      </c>
      <c r="LIO10" s="85">
        <f>'TURMA E'!LKE55</f>
        <v>0</v>
      </c>
      <c r="LIP10" s="85">
        <f>'TURMA E'!LKF55</f>
        <v>0</v>
      </c>
      <c r="LIQ10" s="85">
        <f>'TURMA E'!LKG55</f>
        <v>0</v>
      </c>
      <c r="LIR10" s="85">
        <f>'TURMA E'!LKH55</f>
        <v>0</v>
      </c>
      <c r="LIS10" s="85">
        <f>'TURMA E'!LKI55</f>
        <v>0</v>
      </c>
      <c r="LIT10" s="85">
        <f>'TURMA E'!LKJ55</f>
        <v>0</v>
      </c>
      <c r="LIU10" s="85">
        <f>'TURMA E'!LKK55</f>
        <v>0</v>
      </c>
      <c r="LIV10" s="85">
        <f>'TURMA E'!LKL55</f>
        <v>0</v>
      </c>
      <c r="LIW10" s="85">
        <f>'TURMA E'!LKM55</f>
        <v>0</v>
      </c>
      <c r="LIX10" s="85">
        <f>'TURMA E'!LKN55</f>
        <v>0</v>
      </c>
      <c r="LIY10" s="85">
        <f>'TURMA E'!LKO55</f>
        <v>0</v>
      </c>
      <c r="LIZ10" s="85">
        <f>'TURMA E'!LKP55</f>
        <v>0</v>
      </c>
      <c r="LJA10" s="85">
        <f>'TURMA E'!LKQ55</f>
        <v>0</v>
      </c>
      <c r="LJB10" s="85">
        <f>'TURMA E'!LKR55</f>
        <v>0</v>
      </c>
      <c r="LJC10" s="85">
        <f>'TURMA E'!LKS55</f>
        <v>0</v>
      </c>
      <c r="LJD10" s="85">
        <f>'TURMA E'!LKT55</f>
        <v>0</v>
      </c>
      <c r="LJE10" s="85">
        <f>'TURMA E'!LKU55</f>
        <v>0</v>
      </c>
      <c r="LJF10" s="85">
        <f>'TURMA E'!LKV55</f>
        <v>0</v>
      </c>
      <c r="LJG10" s="85">
        <f>'TURMA E'!LKW55</f>
        <v>0</v>
      </c>
      <c r="LJH10" s="85">
        <f>'TURMA E'!LKX55</f>
        <v>0</v>
      </c>
      <c r="LJI10" s="85">
        <f>'TURMA E'!LKY55</f>
        <v>0</v>
      </c>
      <c r="LJJ10" s="85">
        <f>'TURMA E'!LKZ55</f>
        <v>0</v>
      </c>
      <c r="LJK10" s="85">
        <f>'TURMA E'!LLA55</f>
        <v>0</v>
      </c>
      <c r="LJL10" s="85">
        <f>'TURMA E'!LLB55</f>
        <v>0</v>
      </c>
      <c r="LJM10" s="85">
        <f>'TURMA E'!LLC55</f>
        <v>0</v>
      </c>
      <c r="LJN10" s="85">
        <f>'TURMA E'!LLD55</f>
        <v>0</v>
      </c>
      <c r="LJO10" s="85">
        <f>'TURMA E'!LLE55</f>
        <v>0</v>
      </c>
      <c r="LJP10" s="85">
        <f>'TURMA E'!LLF55</f>
        <v>0</v>
      </c>
      <c r="LJQ10" s="85">
        <f>'TURMA E'!LLG55</f>
        <v>0</v>
      </c>
      <c r="LJR10" s="85">
        <f>'TURMA E'!LLH55</f>
        <v>0</v>
      </c>
      <c r="LJS10" s="85">
        <f>'TURMA E'!LLI55</f>
        <v>0</v>
      </c>
      <c r="LJT10" s="85">
        <f>'TURMA E'!LLJ55</f>
        <v>0</v>
      </c>
      <c r="LJU10" s="85">
        <f>'TURMA E'!LLK55</f>
        <v>0</v>
      </c>
      <c r="LJV10" s="85">
        <f>'TURMA E'!LLL55</f>
        <v>0</v>
      </c>
      <c r="LJW10" s="85">
        <f>'TURMA E'!LLM55</f>
        <v>0</v>
      </c>
      <c r="LJX10" s="85">
        <f>'TURMA E'!LLN55</f>
        <v>0</v>
      </c>
      <c r="LJY10" s="85">
        <f>'TURMA E'!LLO55</f>
        <v>0</v>
      </c>
      <c r="LJZ10" s="85">
        <f>'TURMA E'!LLP55</f>
        <v>0</v>
      </c>
      <c r="LKA10" s="85">
        <f>'TURMA E'!LLQ55</f>
        <v>0</v>
      </c>
      <c r="LKB10" s="85">
        <f>'TURMA E'!LLR55</f>
        <v>0</v>
      </c>
      <c r="LKC10" s="85">
        <f>'TURMA E'!LLS55</f>
        <v>0</v>
      </c>
      <c r="LKD10" s="85">
        <f>'TURMA E'!LLT55</f>
        <v>0</v>
      </c>
      <c r="LKE10" s="85">
        <f>'TURMA E'!LLU55</f>
        <v>0</v>
      </c>
      <c r="LKF10" s="85">
        <f>'TURMA E'!LLV55</f>
        <v>0</v>
      </c>
      <c r="LKG10" s="85">
        <f>'TURMA E'!LLW55</f>
        <v>0</v>
      </c>
      <c r="LKH10" s="85">
        <f>'TURMA E'!LLX55</f>
        <v>0</v>
      </c>
      <c r="LKI10" s="85">
        <f>'TURMA E'!LLY55</f>
        <v>0</v>
      </c>
      <c r="LKJ10" s="85">
        <f>'TURMA E'!LLZ55</f>
        <v>0</v>
      </c>
      <c r="LKK10" s="85">
        <f>'TURMA E'!LMA55</f>
        <v>0</v>
      </c>
      <c r="LKL10" s="85">
        <f>'TURMA E'!LMB55</f>
        <v>0</v>
      </c>
      <c r="LKM10" s="85">
        <f>'TURMA E'!LMC55</f>
        <v>0</v>
      </c>
      <c r="LKN10" s="85">
        <f>'TURMA E'!LMD55</f>
        <v>0</v>
      </c>
      <c r="LKO10" s="85">
        <f>'TURMA E'!LME55</f>
        <v>0</v>
      </c>
      <c r="LKP10" s="85">
        <f>'TURMA E'!LMF55</f>
        <v>0</v>
      </c>
      <c r="LKQ10" s="85">
        <f>'TURMA E'!LMG55</f>
        <v>0</v>
      </c>
      <c r="LKR10" s="85">
        <f>'TURMA E'!LMH55</f>
        <v>0</v>
      </c>
      <c r="LKS10" s="85">
        <f>'TURMA E'!LMI55</f>
        <v>0</v>
      </c>
      <c r="LKT10" s="85">
        <f>'TURMA E'!LMJ55</f>
        <v>0</v>
      </c>
      <c r="LKU10" s="85">
        <f>'TURMA E'!LMK55</f>
        <v>0</v>
      </c>
      <c r="LKV10" s="85">
        <f>'TURMA E'!LML55</f>
        <v>0</v>
      </c>
      <c r="LKW10" s="85">
        <f>'TURMA E'!LMM55</f>
        <v>0</v>
      </c>
      <c r="LKX10" s="85">
        <f>'TURMA E'!LMN55</f>
        <v>0</v>
      </c>
      <c r="LKY10" s="85">
        <f>'TURMA E'!LMO55</f>
        <v>0</v>
      </c>
      <c r="LKZ10" s="85">
        <f>'TURMA E'!LMP55</f>
        <v>0</v>
      </c>
      <c r="LLA10" s="85">
        <f>'TURMA E'!LMQ55</f>
        <v>0</v>
      </c>
      <c r="LLB10" s="85">
        <f>'TURMA E'!LMR55</f>
        <v>0</v>
      </c>
      <c r="LLC10" s="85">
        <f>'TURMA E'!LMS55</f>
        <v>0</v>
      </c>
      <c r="LLD10" s="85">
        <f>'TURMA E'!LMT55</f>
        <v>0</v>
      </c>
      <c r="LLE10" s="85">
        <f>'TURMA E'!LMU55</f>
        <v>0</v>
      </c>
      <c r="LLF10" s="85">
        <f>'TURMA E'!LMV55</f>
        <v>0</v>
      </c>
      <c r="LLG10" s="85">
        <f>'TURMA E'!LMW55</f>
        <v>0</v>
      </c>
      <c r="LLH10" s="85">
        <f>'TURMA E'!LMX55</f>
        <v>0</v>
      </c>
      <c r="LLI10" s="85">
        <f>'TURMA E'!LMY55</f>
        <v>0</v>
      </c>
      <c r="LLJ10" s="85">
        <f>'TURMA E'!LMZ55</f>
        <v>0</v>
      </c>
      <c r="LLK10" s="85">
        <f>'TURMA E'!LNA55</f>
        <v>0</v>
      </c>
      <c r="LLL10" s="85">
        <f>'TURMA E'!LNB55</f>
        <v>0</v>
      </c>
      <c r="LLM10" s="85">
        <f>'TURMA E'!LNC55</f>
        <v>0</v>
      </c>
      <c r="LLN10" s="85">
        <f>'TURMA E'!LND55</f>
        <v>0</v>
      </c>
      <c r="LLO10" s="85">
        <f>'TURMA E'!LNE55</f>
        <v>0</v>
      </c>
      <c r="LLP10" s="85">
        <f>'TURMA E'!LNF55</f>
        <v>0</v>
      </c>
      <c r="LLQ10" s="85">
        <f>'TURMA E'!LNG55</f>
        <v>0</v>
      </c>
      <c r="LLR10" s="85">
        <f>'TURMA E'!LNH55</f>
        <v>0</v>
      </c>
      <c r="LLS10" s="85">
        <f>'TURMA E'!LNI55</f>
        <v>0</v>
      </c>
      <c r="LLT10" s="85">
        <f>'TURMA E'!LNJ55</f>
        <v>0</v>
      </c>
      <c r="LLU10" s="85">
        <f>'TURMA E'!LNK55</f>
        <v>0</v>
      </c>
      <c r="LLV10" s="85">
        <f>'TURMA E'!LNL55</f>
        <v>0</v>
      </c>
      <c r="LLW10" s="85">
        <f>'TURMA E'!LNM55</f>
        <v>0</v>
      </c>
      <c r="LLX10" s="85">
        <f>'TURMA E'!LNN55</f>
        <v>0</v>
      </c>
      <c r="LLY10" s="85">
        <f>'TURMA E'!LNO55</f>
        <v>0</v>
      </c>
      <c r="LLZ10" s="85">
        <f>'TURMA E'!LNP55</f>
        <v>0</v>
      </c>
      <c r="LMA10" s="85">
        <f>'TURMA E'!LNQ55</f>
        <v>0</v>
      </c>
      <c r="LMB10" s="85">
        <f>'TURMA E'!LNR55</f>
        <v>0</v>
      </c>
      <c r="LMC10" s="85">
        <f>'TURMA E'!LNS55</f>
        <v>0</v>
      </c>
      <c r="LMD10" s="85">
        <f>'TURMA E'!LNT55</f>
        <v>0</v>
      </c>
      <c r="LME10" s="85">
        <f>'TURMA E'!LNU55</f>
        <v>0</v>
      </c>
      <c r="LMF10" s="85">
        <f>'TURMA E'!LNV55</f>
        <v>0</v>
      </c>
      <c r="LMG10" s="85">
        <f>'TURMA E'!LNW55</f>
        <v>0</v>
      </c>
      <c r="LMH10" s="85">
        <f>'TURMA E'!LNX55</f>
        <v>0</v>
      </c>
      <c r="LMI10" s="85">
        <f>'TURMA E'!LNY55</f>
        <v>0</v>
      </c>
      <c r="LMJ10" s="85">
        <f>'TURMA E'!LNZ55</f>
        <v>0</v>
      </c>
      <c r="LMK10" s="85">
        <f>'TURMA E'!LOA55</f>
        <v>0</v>
      </c>
      <c r="LML10" s="85">
        <f>'TURMA E'!LOB55</f>
        <v>0</v>
      </c>
      <c r="LMM10" s="85">
        <f>'TURMA E'!LOC55</f>
        <v>0</v>
      </c>
      <c r="LMN10" s="85">
        <f>'TURMA E'!LOD55</f>
        <v>0</v>
      </c>
      <c r="LMO10" s="85">
        <f>'TURMA E'!LOE55</f>
        <v>0</v>
      </c>
      <c r="LMP10" s="85">
        <f>'TURMA E'!LOF55</f>
        <v>0</v>
      </c>
      <c r="LMQ10" s="85">
        <f>'TURMA E'!LOG55</f>
        <v>0</v>
      </c>
      <c r="LMR10" s="85">
        <f>'TURMA E'!LOH55</f>
        <v>0</v>
      </c>
      <c r="LMS10" s="85">
        <f>'TURMA E'!LOI55</f>
        <v>0</v>
      </c>
      <c r="LMT10" s="85">
        <f>'TURMA E'!LOJ55</f>
        <v>0</v>
      </c>
      <c r="LMU10" s="85">
        <f>'TURMA E'!LOK55</f>
        <v>0</v>
      </c>
      <c r="LMV10" s="85">
        <f>'TURMA E'!LOL55</f>
        <v>0</v>
      </c>
      <c r="LMW10" s="85">
        <f>'TURMA E'!LOM55</f>
        <v>0</v>
      </c>
      <c r="LMX10" s="85">
        <f>'TURMA E'!LON55</f>
        <v>0</v>
      </c>
      <c r="LMY10" s="85">
        <f>'TURMA E'!LOO55</f>
        <v>0</v>
      </c>
      <c r="LMZ10" s="85">
        <f>'TURMA E'!LOP55</f>
        <v>0</v>
      </c>
      <c r="LNA10" s="85">
        <f>'TURMA E'!LOQ55</f>
        <v>0</v>
      </c>
      <c r="LNB10" s="85">
        <f>'TURMA E'!LOR55</f>
        <v>0</v>
      </c>
      <c r="LNC10" s="85">
        <f>'TURMA E'!LOS55</f>
        <v>0</v>
      </c>
      <c r="LND10" s="85">
        <f>'TURMA E'!LOT55</f>
        <v>0</v>
      </c>
      <c r="LNE10" s="85">
        <f>'TURMA E'!LOU55</f>
        <v>0</v>
      </c>
      <c r="LNF10" s="85">
        <f>'TURMA E'!LOV55</f>
        <v>0</v>
      </c>
      <c r="LNG10" s="85">
        <f>'TURMA E'!LOW55</f>
        <v>0</v>
      </c>
      <c r="LNH10" s="85">
        <f>'TURMA E'!LOX55</f>
        <v>0</v>
      </c>
      <c r="LNI10" s="85">
        <f>'TURMA E'!LOY55</f>
        <v>0</v>
      </c>
      <c r="LNJ10" s="85">
        <f>'TURMA E'!LOZ55</f>
        <v>0</v>
      </c>
      <c r="LNK10" s="85">
        <f>'TURMA E'!LPA55</f>
        <v>0</v>
      </c>
      <c r="LNL10" s="85">
        <f>'TURMA E'!LPB55</f>
        <v>0</v>
      </c>
      <c r="LNM10" s="85">
        <f>'TURMA E'!LPC55</f>
        <v>0</v>
      </c>
      <c r="LNN10" s="85">
        <f>'TURMA E'!LPD55</f>
        <v>0</v>
      </c>
      <c r="LNO10" s="85">
        <f>'TURMA E'!LPE55</f>
        <v>0</v>
      </c>
      <c r="LNP10" s="85">
        <f>'TURMA E'!LPF55</f>
        <v>0</v>
      </c>
      <c r="LNQ10" s="85">
        <f>'TURMA E'!LPG55</f>
        <v>0</v>
      </c>
      <c r="LNR10" s="85">
        <f>'TURMA E'!LPH55</f>
        <v>0</v>
      </c>
      <c r="LNS10" s="85">
        <f>'TURMA E'!LPI55</f>
        <v>0</v>
      </c>
      <c r="LNT10" s="85">
        <f>'TURMA E'!LPJ55</f>
        <v>0</v>
      </c>
      <c r="LNU10" s="85">
        <f>'TURMA E'!LPK55</f>
        <v>0</v>
      </c>
      <c r="LNV10" s="85">
        <f>'TURMA E'!LPL55</f>
        <v>0</v>
      </c>
      <c r="LNW10" s="85">
        <f>'TURMA E'!LPM55</f>
        <v>0</v>
      </c>
      <c r="LNX10" s="85">
        <f>'TURMA E'!LPN55</f>
        <v>0</v>
      </c>
      <c r="LNY10" s="85">
        <f>'TURMA E'!LPO55</f>
        <v>0</v>
      </c>
      <c r="LNZ10" s="85">
        <f>'TURMA E'!LPP55</f>
        <v>0</v>
      </c>
      <c r="LOA10" s="85">
        <f>'TURMA E'!LPQ55</f>
        <v>0</v>
      </c>
      <c r="LOB10" s="85">
        <f>'TURMA E'!LPR55</f>
        <v>0</v>
      </c>
      <c r="LOC10" s="85">
        <f>'TURMA E'!LPS55</f>
        <v>0</v>
      </c>
      <c r="LOD10" s="85">
        <f>'TURMA E'!LPT55</f>
        <v>0</v>
      </c>
      <c r="LOE10" s="85">
        <f>'TURMA E'!LPU55</f>
        <v>0</v>
      </c>
      <c r="LOF10" s="85">
        <f>'TURMA E'!LPV55</f>
        <v>0</v>
      </c>
      <c r="LOG10" s="85">
        <f>'TURMA E'!LPW55</f>
        <v>0</v>
      </c>
      <c r="LOH10" s="85">
        <f>'TURMA E'!LPX55</f>
        <v>0</v>
      </c>
      <c r="LOI10" s="85">
        <f>'TURMA E'!LPY55</f>
        <v>0</v>
      </c>
      <c r="LOJ10" s="85">
        <f>'TURMA E'!LPZ55</f>
        <v>0</v>
      </c>
      <c r="LOK10" s="85">
        <f>'TURMA E'!LQA55</f>
        <v>0</v>
      </c>
      <c r="LOL10" s="85">
        <f>'TURMA E'!LQB55</f>
        <v>0</v>
      </c>
      <c r="LOM10" s="85">
        <f>'TURMA E'!LQC55</f>
        <v>0</v>
      </c>
      <c r="LON10" s="85">
        <f>'TURMA E'!LQD55</f>
        <v>0</v>
      </c>
      <c r="LOO10" s="85">
        <f>'TURMA E'!LQE55</f>
        <v>0</v>
      </c>
      <c r="LOP10" s="85">
        <f>'TURMA E'!LQF55</f>
        <v>0</v>
      </c>
      <c r="LOQ10" s="85">
        <f>'TURMA E'!LQG55</f>
        <v>0</v>
      </c>
      <c r="LOR10" s="85">
        <f>'TURMA E'!LQH55</f>
        <v>0</v>
      </c>
      <c r="LOS10" s="85">
        <f>'TURMA E'!LQI55</f>
        <v>0</v>
      </c>
      <c r="LOT10" s="85">
        <f>'TURMA E'!LQJ55</f>
        <v>0</v>
      </c>
      <c r="LOU10" s="85">
        <f>'TURMA E'!LQK55</f>
        <v>0</v>
      </c>
      <c r="LOV10" s="85">
        <f>'TURMA E'!LQL55</f>
        <v>0</v>
      </c>
      <c r="LOW10" s="85">
        <f>'TURMA E'!LQM55</f>
        <v>0</v>
      </c>
      <c r="LOX10" s="85">
        <f>'TURMA E'!LQN55</f>
        <v>0</v>
      </c>
      <c r="LOY10" s="85">
        <f>'TURMA E'!LQO55</f>
        <v>0</v>
      </c>
      <c r="LOZ10" s="85">
        <f>'TURMA E'!LQP55</f>
        <v>0</v>
      </c>
      <c r="LPA10" s="85">
        <f>'TURMA E'!LQQ55</f>
        <v>0</v>
      </c>
      <c r="LPB10" s="85">
        <f>'TURMA E'!LQR55</f>
        <v>0</v>
      </c>
      <c r="LPC10" s="85">
        <f>'TURMA E'!LQS55</f>
        <v>0</v>
      </c>
      <c r="LPD10" s="85">
        <f>'TURMA E'!LQT55</f>
        <v>0</v>
      </c>
      <c r="LPE10" s="85">
        <f>'TURMA E'!LQU55</f>
        <v>0</v>
      </c>
      <c r="LPF10" s="85">
        <f>'TURMA E'!LQV55</f>
        <v>0</v>
      </c>
      <c r="LPG10" s="85">
        <f>'TURMA E'!LQW55</f>
        <v>0</v>
      </c>
      <c r="LPH10" s="85">
        <f>'TURMA E'!LQX55</f>
        <v>0</v>
      </c>
      <c r="LPI10" s="85">
        <f>'TURMA E'!LQY55</f>
        <v>0</v>
      </c>
      <c r="LPJ10" s="85">
        <f>'TURMA E'!LQZ55</f>
        <v>0</v>
      </c>
      <c r="LPK10" s="85">
        <f>'TURMA E'!LRA55</f>
        <v>0</v>
      </c>
      <c r="LPL10" s="85">
        <f>'TURMA E'!LRB55</f>
        <v>0</v>
      </c>
      <c r="LPM10" s="85">
        <f>'TURMA E'!LRC55</f>
        <v>0</v>
      </c>
      <c r="LPN10" s="85">
        <f>'TURMA E'!LRD55</f>
        <v>0</v>
      </c>
      <c r="LPO10" s="85">
        <f>'TURMA E'!LRE55</f>
        <v>0</v>
      </c>
      <c r="LPP10" s="85">
        <f>'TURMA E'!LRF55</f>
        <v>0</v>
      </c>
      <c r="LPQ10" s="85">
        <f>'TURMA E'!LRG55</f>
        <v>0</v>
      </c>
      <c r="LPR10" s="85">
        <f>'TURMA E'!LRH55</f>
        <v>0</v>
      </c>
      <c r="LPS10" s="85">
        <f>'TURMA E'!LRI55</f>
        <v>0</v>
      </c>
      <c r="LPT10" s="85">
        <f>'TURMA E'!LRJ55</f>
        <v>0</v>
      </c>
      <c r="LPU10" s="85">
        <f>'TURMA E'!LRK55</f>
        <v>0</v>
      </c>
      <c r="LPV10" s="85">
        <f>'TURMA E'!LRL55</f>
        <v>0</v>
      </c>
      <c r="LPW10" s="85">
        <f>'TURMA E'!LRM55</f>
        <v>0</v>
      </c>
      <c r="LPX10" s="85">
        <f>'TURMA E'!LRN55</f>
        <v>0</v>
      </c>
      <c r="LPY10" s="85">
        <f>'TURMA E'!LRO55</f>
        <v>0</v>
      </c>
      <c r="LPZ10" s="85">
        <f>'TURMA E'!LRP55</f>
        <v>0</v>
      </c>
      <c r="LQA10" s="85">
        <f>'TURMA E'!LRQ55</f>
        <v>0</v>
      </c>
      <c r="LQB10" s="85">
        <f>'TURMA E'!LRR55</f>
        <v>0</v>
      </c>
      <c r="LQC10" s="85">
        <f>'TURMA E'!LRS55</f>
        <v>0</v>
      </c>
      <c r="LQD10" s="85">
        <f>'TURMA E'!LRT55</f>
        <v>0</v>
      </c>
      <c r="LQE10" s="85">
        <f>'TURMA E'!LRU55</f>
        <v>0</v>
      </c>
      <c r="LQF10" s="85">
        <f>'TURMA E'!LRV55</f>
        <v>0</v>
      </c>
      <c r="LQG10" s="85">
        <f>'TURMA E'!LRW55</f>
        <v>0</v>
      </c>
      <c r="LQH10" s="85">
        <f>'TURMA E'!LRX55</f>
        <v>0</v>
      </c>
      <c r="LQI10" s="85">
        <f>'TURMA E'!LRY55</f>
        <v>0</v>
      </c>
      <c r="LQJ10" s="85">
        <f>'TURMA E'!LRZ55</f>
        <v>0</v>
      </c>
      <c r="LQK10" s="85">
        <f>'TURMA E'!LSA55</f>
        <v>0</v>
      </c>
      <c r="LQL10" s="85">
        <f>'TURMA E'!LSB55</f>
        <v>0</v>
      </c>
      <c r="LQM10" s="85">
        <f>'TURMA E'!LSC55</f>
        <v>0</v>
      </c>
      <c r="LQN10" s="85">
        <f>'TURMA E'!LSD55</f>
        <v>0</v>
      </c>
      <c r="LQO10" s="85">
        <f>'TURMA E'!LSE55</f>
        <v>0</v>
      </c>
      <c r="LQP10" s="85">
        <f>'TURMA E'!LSF55</f>
        <v>0</v>
      </c>
      <c r="LQQ10" s="85">
        <f>'TURMA E'!LSG55</f>
        <v>0</v>
      </c>
      <c r="LQR10" s="85">
        <f>'TURMA E'!LSH55</f>
        <v>0</v>
      </c>
      <c r="LQS10" s="85">
        <f>'TURMA E'!LSI55</f>
        <v>0</v>
      </c>
      <c r="LQT10" s="85">
        <f>'TURMA E'!LSJ55</f>
        <v>0</v>
      </c>
      <c r="LQU10" s="85">
        <f>'TURMA E'!LSK55</f>
        <v>0</v>
      </c>
      <c r="LQV10" s="85">
        <f>'TURMA E'!LSL55</f>
        <v>0</v>
      </c>
      <c r="LQW10" s="85">
        <f>'TURMA E'!LSM55</f>
        <v>0</v>
      </c>
      <c r="LQX10" s="85">
        <f>'TURMA E'!LSN55</f>
        <v>0</v>
      </c>
      <c r="LQY10" s="85">
        <f>'TURMA E'!LSO55</f>
        <v>0</v>
      </c>
      <c r="LQZ10" s="85">
        <f>'TURMA E'!LSP55</f>
        <v>0</v>
      </c>
      <c r="LRA10" s="85">
        <f>'TURMA E'!LSQ55</f>
        <v>0</v>
      </c>
      <c r="LRB10" s="85">
        <f>'TURMA E'!LSR55</f>
        <v>0</v>
      </c>
      <c r="LRC10" s="85">
        <f>'TURMA E'!LSS55</f>
        <v>0</v>
      </c>
      <c r="LRD10" s="85">
        <f>'TURMA E'!LST55</f>
        <v>0</v>
      </c>
      <c r="LRE10" s="85">
        <f>'TURMA E'!LSU55</f>
        <v>0</v>
      </c>
      <c r="LRF10" s="85">
        <f>'TURMA E'!LSV55</f>
        <v>0</v>
      </c>
      <c r="LRG10" s="85">
        <f>'TURMA E'!LSW55</f>
        <v>0</v>
      </c>
      <c r="LRH10" s="85">
        <f>'TURMA E'!LSX55</f>
        <v>0</v>
      </c>
      <c r="LRI10" s="85">
        <f>'TURMA E'!LSY55</f>
        <v>0</v>
      </c>
      <c r="LRJ10" s="85">
        <f>'TURMA E'!LSZ55</f>
        <v>0</v>
      </c>
      <c r="LRK10" s="85">
        <f>'TURMA E'!LTA55</f>
        <v>0</v>
      </c>
      <c r="LRL10" s="85">
        <f>'TURMA E'!LTB55</f>
        <v>0</v>
      </c>
      <c r="LRM10" s="85">
        <f>'TURMA E'!LTC55</f>
        <v>0</v>
      </c>
      <c r="LRN10" s="85">
        <f>'TURMA E'!LTD55</f>
        <v>0</v>
      </c>
      <c r="LRO10" s="85">
        <f>'TURMA E'!LTE55</f>
        <v>0</v>
      </c>
      <c r="LRP10" s="85">
        <f>'TURMA E'!LTF55</f>
        <v>0</v>
      </c>
      <c r="LRQ10" s="85">
        <f>'TURMA E'!LTG55</f>
        <v>0</v>
      </c>
      <c r="LRR10" s="85">
        <f>'TURMA E'!LTH55</f>
        <v>0</v>
      </c>
      <c r="LRS10" s="85">
        <f>'TURMA E'!LTI55</f>
        <v>0</v>
      </c>
      <c r="LRT10" s="85">
        <f>'TURMA E'!LTJ55</f>
        <v>0</v>
      </c>
      <c r="LRU10" s="85">
        <f>'TURMA E'!LTK55</f>
        <v>0</v>
      </c>
      <c r="LRV10" s="85">
        <f>'TURMA E'!LTL55</f>
        <v>0</v>
      </c>
      <c r="LRW10" s="85">
        <f>'TURMA E'!LTM55</f>
        <v>0</v>
      </c>
      <c r="LRX10" s="85">
        <f>'TURMA E'!LTN55</f>
        <v>0</v>
      </c>
      <c r="LRY10" s="85">
        <f>'TURMA E'!LTO55</f>
        <v>0</v>
      </c>
      <c r="LRZ10" s="85">
        <f>'TURMA E'!LTP55</f>
        <v>0</v>
      </c>
      <c r="LSA10" s="85">
        <f>'TURMA E'!LTQ55</f>
        <v>0</v>
      </c>
      <c r="LSB10" s="85">
        <f>'TURMA E'!LTR55</f>
        <v>0</v>
      </c>
      <c r="LSC10" s="85">
        <f>'TURMA E'!LTS55</f>
        <v>0</v>
      </c>
      <c r="LSD10" s="85">
        <f>'TURMA E'!LTT55</f>
        <v>0</v>
      </c>
      <c r="LSE10" s="85">
        <f>'TURMA E'!LTU55</f>
        <v>0</v>
      </c>
      <c r="LSF10" s="85">
        <f>'TURMA E'!LTV55</f>
        <v>0</v>
      </c>
      <c r="LSG10" s="85">
        <f>'TURMA E'!LTW55</f>
        <v>0</v>
      </c>
      <c r="LSH10" s="85">
        <f>'TURMA E'!LTX55</f>
        <v>0</v>
      </c>
      <c r="LSI10" s="85">
        <f>'TURMA E'!LTY55</f>
        <v>0</v>
      </c>
      <c r="LSJ10" s="85">
        <f>'TURMA E'!LTZ55</f>
        <v>0</v>
      </c>
      <c r="LSK10" s="85">
        <f>'TURMA E'!LUA55</f>
        <v>0</v>
      </c>
      <c r="LSL10" s="85">
        <f>'TURMA E'!LUB55</f>
        <v>0</v>
      </c>
      <c r="LSM10" s="85">
        <f>'TURMA E'!LUC55</f>
        <v>0</v>
      </c>
      <c r="LSN10" s="85">
        <f>'TURMA E'!LUD55</f>
        <v>0</v>
      </c>
      <c r="LSO10" s="85">
        <f>'TURMA E'!LUE55</f>
        <v>0</v>
      </c>
      <c r="LSP10" s="85">
        <f>'TURMA E'!LUF55</f>
        <v>0</v>
      </c>
      <c r="LSQ10" s="85">
        <f>'TURMA E'!LUG55</f>
        <v>0</v>
      </c>
      <c r="LSR10" s="85">
        <f>'TURMA E'!LUH55</f>
        <v>0</v>
      </c>
      <c r="LSS10" s="85">
        <f>'TURMA E'!LUI55</f>
        <v>0</v>
      </c>
      <c r="LST10" s="85">
        <f>'TURMA E'!LUJ55</f>
        <v>0</v>
      </c>
      <c r="LSU10" s="85">
        <f>'TURMA E'!LUK55</f>
        <v>0</v>
      </c>
      <c r="LSV10" s="85">
        <f>'TURMA E'!LUL55</f>
        <v>0</v>
      </c>
      <c r="LSW10" s="85">
        <f>'TURMA E'!LUM55</f>
        <v>0</v>
      </c>
      <c r="LSX10" s="85">
        <f>'TURMA E'!LUN55</f>
        <v>0</v>
      </c>
      <c r="LSY10" s="85">
        <f>'TURMA E'!LUO55</f>
        <v>0</v>
      </c>
      <c r="LSZ10" s="85">
        <f>'TURMA E'!LUP55</f>
        <v>0</v>
      </c>
      <c r="LTA10" s="85">
        <f>'TURMA E'!LUQ55</f>
        <v>0</v>
      </c>
      <c r="LTB10" s="85">
        <f>'TURMA E'!LUR55</f>
        <v>0</v>
      </c>
      <c r="LTC10" s="85">
        <f>'TURMA E'!LUS55</f>
        <v>0</v>
      </c>
      <c r="LTD10" s="85">
        <f>'TURMA E'!LUT55</f>
        <v>0</v>
      </c>
      <c r="LTE10" s="85">
        <f>'TURMA E'!LUU55</f>
        <v>0</v>
      </c>
      <c r="LTF10" s="85">
        <f>'TURMA E'!LUV55</f>
        <v>0</v>
      </c>
      <c r="LTG10" s="85">
        <f>'TURMA E'!LUW55</f>
        <v>0</v>
      </c>
      <c r="LTH10" s="85">
        <f>'TURMA E'!LUX55</f>
        <v>0</v>
      </c>
      <c r="LTI10" s="85">
        <f>'TURMA E'!LUY55</f>
        <v>0</v>
      </c>
      <c r="LTJ10" s="85">
        <f>'TURMA E'!LUZ55</f>
        <v>0</v>
      </c>
      <c r="LTK10" s="85">
        <f>'TURMA E'!LVA55</f>
        <v>0</v>
      </c>
      <c r="LTL10" s="85">
        <f>'TURMA E'!LVB55</f>
        <v>0</v>
      </c>
      <c r="LTM10" s="85">
        <f>'TURMA E'!LVC55</f>
        <v>0</v>
      </c>
      <c r="LTN10" s="85">
        <f>'TURMA E'!LVD55</f>
        <v>0</v>
      </c>
      <c r="LTO10" s="85">
        <f>'TURMA E'!LVE55</f>
        <v>0</v>
      </c>
      <c r="LTP10" s="85">
        <f>'TURMA E'!LVF55</f>
        <v>0</v>
      </c>
      <c r="LTQ10" s="85">
        <f>'TURMA E'!LVG55</f>
        <v>0</v>
      </c>
      <c r="LTR10" s="85">
        <f>'TURMA E'!LVH55</f>
        <v>0</v>
      </c>
      <c r="LTS10" s="85">
        <f>'TURMA E'!LVI55</f>
        <v>0</v>
      </c>
      <c r="LTT10" s="85">
        <f>'TURMA E'!LVJ55</f>
        <v>0</v>
      </c>
      <c r="LTU10" s="85">
        <f>'TURMA E'!LVK55</f>
        <v>0</v>
      </c>
      <c r="LTV10" s="85">
        <f>'TURMA E'!LVL55</f>
        <v>0</v>
      </c>
      <c r="LTW10" s="85">
        <f>'TURMA E'!LVM55</f>
        <v>0</v>
      </c>
      <c r="LTX10" s="85">
        <f>'TURMA E'!LVN55</f>
        <v>0</v>
      </c>
      <c r="LTY10" s="85">
        <f>'TURMA E'!LVO55</f>
        <v>0</v>
      </c>
      <c r="LTZ10" s="85">
        <f>'TURMA E'!LVP55</f>
        <v>0</v>
      </c>
      <c r="LUA10" s="85">
        <f>'TURMA E'!LVQ55</f>
        <v>0</v>
      </c>
      <c r="LUB10" s="85">
        <f>'TURMA E'!LVR55</f>
        <v>0</v>
      </c>
      <c r="LUC10" s="85">
        <f>'TURMA E'!LVS55</f>
        <v>0</v>
      </c>
      <c r="LUD10" s="85">
        <f>'TURMA E'!LVT55</f>
        <v>0</v>
      </c>
      <c r="LUE10" s="85">
        <f>'TURMA E'!LVU55</f>
        <v>0</v>
      </c>
      <c r="LUF10" s="85">
        <f>'TURMA E'!LVV55</f>
        <v>0</v>
      </c>
      <c r="LUG10" s="85">
        <f>'TURMA E'!LVW55</f>
        <v>0</v>
      </c>
      <c r="LUH10" s="85">
        <f>'TURMA E'!LVX55</f>
        <v>0</v>
      </c>
      <c r="LUI10" s="85">
        <f>'TURMA E'!LVY55</f>
        <v>0</v>
      </c>
      <c r="LUJ10" s="85">
        <f>'TURMA E'!LVZ55</f>
        <v>0</v>
      </c>
      <c r="LUK10" s="85">
        <f>'TURMA E'!LWA55</f>
        <v>0</v>
      </c>
      <c r="LUL10" s="85">
        <f>'TURMA E'!LWB55</f>
        <v>0</v>
      </c>
      <c r="LUM10" s="85">
        <f>'TURMA E'!LWC55</f>
        <v>0</v>
      </c>
      <c r="LUN10" s="85">
        <f>'TURMA E'!LWD55</f>
        <v>0</v>
      </c>
      <c r="LUO10" s="85">
        <f>'TURMA E'!LWE55</f>
        <v>0</v>
      </c>
      <c r="LUP10" s="85">
        <f>'TURMA E'!LWF55</f>
        <v>0</v>
      </c>
      <c r="LUQ10" s="85">
        <f>'TURMA E'!LWG55</f>
        <v>0</v>
      </c>
      <c r="LUR10" s="85">
        <f>'TURMA E'!LWH55</f>
        <v>0</v>
      </c>
      <c r="LUS10" s="85">
        <f>'TURMA E'!LWI55</f>
        <v>0</v>
      </c>
      <c r="LUT10" s="85">
        <f>'TURMA E'!LWJ55</f>
        <v>0</v>
      </c>
      <c r="LUU10" s="85">
        <f>'TURMA E'!LWK55</f>
        <v>0</v>
      </c>
      <c r="LUV10" s="85">
        <f>'TURMA E'!LWL55</f>
        <v>0</v>
      </c>
      <c r="LUW10" s="85">
        <f>'TURMA E'!LWM55</f>
        <v>0</v>
      </c>
      <c r="LUX10" s="85">
        <f>'TURMA E'!LWN55</f>
        <v>0</v>
      </c>
      <c r="LUY10" s="85">
        <f>'TURMA E'!LWO55</f>
        <v>0</v>
      </c>
      <c r="LUZ10" s="85">
        <f>'TURMA E'!LWP55</f>
        <v>0</v>
      </c>
      <c r="LVA10" s="85">
        <f>'TURMA E'!LWQ55</f>
        <v>0</v>
      </c>
      <c r="LVB10" s="85">
        <f>'TURMA E'!LWR55</f>
        <v>0</v>
      </c>
      <c r="LVC10" s="85">
        <f>'TURMA E'!LWS55</f>
        <v>0</v>
      </c>
      <c r="LVD10" s="85">
        <f>'TURMA E'!LWT55</f>
        <v>0</v>
      </c>
      <c r="LVE10" s="85">
        <f>'TURMA E'!LWU55</f>
        <v>0</v>
      </c>
      <c r="LVF10" s="85">
        <f>'TURMA E'!LWV55</f>
        <v>0</v>
      </c>
      <c r="LVG10" s="85">
        <f>'TURMA E'!LWW55</f>
        <v>0</v>
      </c>
      <c r="LVH10" s="85">
        <f>'TURMA E'!LWX55</f>
        <v>0</v>
      </c>
      <c r="LVI10" s="85">
        <f>'TURMA E'!LWY55</f>
        <v>0</v>
      </c>
      <c r="LVJ10" s="85">
        <f>'TURMA E'!LWZ55</f>
        <v>0</v>
      </c>
      <c r="LVK10" s="85">
        <f>'TURMA E'!LXA55</f>
        <v>0</v>
      </c>
      <c r="LVL10" s="85">
        <f>'TURMA E'!LXB55</f>
        <v>0</v>
      </c>
      <c r="LVM10" s="85">
        <f>'TURMA E'!LXC55</f>
        <v>0</v>
      </c>
      <c r="LVN10" s="85">
        <f>'TURMA E'!LXD55</f>
        <v>0</v>
      </c>
      <c r="LVO10" s="85">
        <f>'TURMA E'!LXE55</f>
        <v>0</v>
      </c>
      <c r="LVP10" s="85">
        <f>'TURMA E'!LXF55</f>
        <v>0</v>
      </c>
      <c r="LVQ10" s="85">
        <f>'TURMA E'!LXG55</f>
        <v>0</v>
      </c>
      <c r="LVR10" s="85">
        <f>'TURMA E'!LXH55</f>
        <v>0</v>
      </c>
      <c r="LVS10" s="85">
        <f>'TURMA E'!LXI55</f>
        <v>0</v>
      </c>
      <c r="LVT10" s="85">
        <f>'TURMA E'!LXJ55</f>
        <v>0</v>
      </c>
      <c r="LVU10" s="85">
        <f>'TURMA E'!LXK55</f>
        <v>0</v>
      </c>
      <c r="LVV10" s="85">
        <f>'TURMA E'!LXL55</f>
        <v>0</v>
      </c>
      <c r="LVW10" s="85">
        <f>'TURMA E'!LXM55</f>
        <v>0</v>
      </c>
      <c r="LVX10" s="85">
        <f>'TURMA E'!LXN55</f>
        <v>0</v>
      </c>
      <c r="LVY10" s="85">
        <f>'TURMA E'!LXO55</f>
        <v>0</v>
      </c>
      <c r="LVZ10" s="85">
        <f>'TURMA E'!LXP55</f>
        <v>0</v>
      </c>
      <c r="LWA10" s="85">
        <f>'TURMA E'!LXQ55</f>
        <v>0</v>
      </c>
      <c r="LWB10" s="85">
        <f>'TURMA E'!LXR55</f>
        <v>0</v>
      </c>
      <c r="LWC10" s="85">
        <f>'TURMA E'!LXS55</f>
        <v>0</v>
      </c>
      <c r="LWD10" s="85">
        <f>'TURMA E'!LXT55</f>
        <v>0</v>
      </c>
      <c r="LWE10" s="85">
        <f>'TURMA E'!LXU55</f>
        <v>0</v>
      </c>
      <c r="LWF10" s="85">
        <f>'TURMA E'!LXV55</f>
        <v>0</v>
      </c>
      <c r="LWG10" s="85">
        <f>'TURMA E'!LXW55</f>
        <v>0</v>
      </c>
      <c r="LWH10" s="85">
        <f>'TURMA E'!LXX55</f>
        <v>0</v>
      </c>
      <c r="LWI10" s="85">
        <f>'TURMA E'!LXY55</f>
        <v>0</v>
      </c>
      <c r="LWJ10" s="85">
        <f>'TURMA E'!LXZ55</f>
        <v>0</v>
      </c>
      <c r="LWK10" s="85">
        <f>'TURMA E'!LYA55</f>
        <v>0</v>
      </c>
      <c r="LWL10" s="85">
        <f>'TURMA E'!LYB55</f>
        <v>0</v>
      </c>
      <c r="LWM10" s="85">
        <f>'TURMA E'!LYC55</f>
        <v>0</v>
      </c>
      <c r="LWN10" s="85">
        <f>'TURMA E'!LYD55</f>
        <v>0</v>
      </c>
      <c r="LWO10" s="85">
        <f>'TURMA E'!LYE55</f>
        <v>0</v>
      </c>
      <c r="LWP10" s="85">
        <f>'TURMA E'!LYF55</f>
        <v>0</v>
      </c>
      <c r="LWQ10" s="85">
        <f>'TURMA E'!LYG55</f>
        <v>0</v>
      </c>
      <c r="LWR10" s="85">
        <f>'TURMA E'!LYH55</f>
        <v>0</v>
      </c>
      <c r="LWS10" s="85">
        <f>'TURMA E'!LYI55</f>
        <v>0</v>
      </c>
      <c r="LWT10" s="85">
        <f>'TURMA E'!LYJ55</f>
        <v>0</v>
      </c>
      <c r="LWU10" s="85">
        <f>'TURMA E'!LYK55</f>
        <v>0</v>
      </c>
      <c r="LWV10" s="85">
        <f>'TURMA E'!LYL55</f>
        <v>0</v>
      </c>
      <c r="LWW10" s="85">
        <f>'TURMA E'!LYM55</f>
        <v>0</v>
      </c>
      <c r="LWX10" s="85">
        <f>'TURMA E'!LYN55</f>
        <v>0</v>
      </c>
      <c r="LWY10" s="85">
        <f>'TURMA E'!LYO55</f>
        <v>0</v>
      </c>
      <c r="LWZ10" s="85">
        <f>'TURMA E'!LYP55</f>
        <v>0</v>
      </c>
      <c r="LXA10" s="85">
        <f>'TURMA E'!LYQ55</f>
        <v>0</v>
      </c>
      <c r="LXB10" s="85">
        <f>'TURMA E'!LYR55</f>
        <v>0</v>
      </c>
      <c r="LXC10" s="85">
        <f>'TURMA E'!LYS55</f>
        <v>0</v>
      </c>
      <c r="LXD10" s="85">
        <f>'TURMA E'!LYT55</f>
        <v>0</v>
      </c>
      <c r="LXE10" s="85">
        <f>'TURMA E'!LYU55</f>
        <v>0</v>
      </c>
      <c r="LXF10" s="85">
        <f>'TURMA E'!LYV55</f>
        <v>0</v>
      </c>
      <c r="LXG10" s="85">
        <f>'TURMA E'!LYW55</f>
        <v>0</v>
      </c>
      <c r="LXH10" s="85">
        <f>'TURMA E'!LYX55</f>
        <v>0</v>
      </c>
      <c r="LXI10" s="85">
        <f>'TURMA E'!LYY55</f>
        <v>0</v>
      </c>
      <c r="LXJ10" s="85">
        <f>'TURMA E'!LYZ55</f>
        <v>0</v>
      </c>
      <c r="LXK10" s="85">
        <f>'TURMA E'!LZA55</f>
        <v>0</v>
      </c>
      <c r="LXL10" s="85">
        <f>'TURMA E'!LZB55</f>
        <v>0</v>
      </c>
      <c r="LXM10" s="85">
        <f>'TURMA E'!LZC55</f>
        <v>0</v>
      </c>
      <c r="LXN10" s="85">
        <f>'TURMA E'!LZD55</f>
        <v>0</v>
      </c>
      <c r="LXO10" s="85">
        <f>'TURMA E'!LZE55</f>
        <v>0</v>
      </c>
      <c r="LXP10" s="85">
        <f>'TURMA E'!LZF55</f>
        <v>0</v>
      </c>
      <c r="LXQ10" s="85">
        <f>'TURMA E'!LZG55</f>
        <v>0</v>
      </c>
      <c r="LXR10" s="85">
        <f>'TURMA E'!LZH55</f>
        <v>0</v>
      </c>
      <c r="LXS10" s="85">
        <f>'TURMA E'!LZI55</f>
        <v>0</v>
      </c>
      <c r="LXT10" s="85">
        <f>'TURMA E'!LZJ55</f>
        <v>0</v>
      </c>
      <c r="LXU10" s="85">
        <f>'TURMA E'!LZK55</f>
        <v>0</v>
      </c>
      <c r="LXV10" s="85">
        <f>'TURMA E'!LZL55</f>
        <v>0</v>
      </c>
      <c r="LXW10" s="85">
        <f>'TURMA E'!LZM55</f>
        <v>0</v>
      </c>
      <c r="LXX10" s="85">
        <f>'TURMA E'!LZN55</f>
        <v>0</v>
      </c>
      <c r="LXY10" s="85">
        <f>'TURMA E'!LZO55</f>
        <v>0</v>
      </c>
      <c r="LXZ10" s="85">
        <f>'TURMA E'!LZP55</f>
        <v>0</v>
      </c>
      <c r="LYA10" s="85">
        <f>'TURMA E'!LZQ55</f>
        <v>0</v>
      </c>
      <c r="LYB10" s="85">
        <f>'TURMA E'!LZR55</f>
        <v>0</v>
      </c>
      <c r="LYC10" s="85">
        <f>'TURMA E'!LZS55</f>
        <v>0</v>
      </c>
      <c r="LYD10" s="85">
        <f>'TURMA E'!LZT55</f>
        <v>0</v>
      </c>
      <c r="LYE10" s="85">
        <f>'TURMA E'!LZU55</f>
        <v>0</v>
      </c>
      <c r="LYF10" s="85">
        <f>'TURMA E'!LZV55</f>
        <v>0</v>
      </c>
      <c r="LYG10" s="85">
        <f>'TURMA E'!LZW55</f>
        <v>0</v>
      </c>
      <c r="LYH10" s="85">
        <f>'TURMA E'!LZX55</f>
        <v>0</v>
      </c>
      <c r="LYI10" s="85">
        <f>'TURMA E'!LZY55</f>
        <v>0</v>
      </c>
      <c r="LYJ10" s="85">
        <f>'TURMA E'!LZZ55</f>
        <v>0</v>
      </c>
      <c r="LYK10" s="85">
        <f>'TURMA E'!MAA55</f>
        <v>0</v>
      </c>
      <c r="LYL10" s="85">
        <f>'TURMA E'!MAB55</f>
        <v>0</v>
      </c>
      <c r="LYM10" s="85">
        <f>'TURMA E'!MAC55</f>
        <v>0</v>
      </c>
      <c r="LYN10" s="85">
        <f>'TURMA E'!MAD55</f>
        <v>0</v>
      </c>
      <c r="LYO10" s="85">
        <f>'TURMA E'!MAE55</f>
        <v>0</v>
      </c>
      <c r="LYP10" s="85">
        <f>'TURMA E'!MAF55</f>
        <v>0</v>
      </c>
      <c r="LYQ10" s="85">
        <f>'TURMA E'!MAG55</f>
        <v>0</v>
      </c>
      <c r="LYR10" s="85">
        <f>'TURMA E'!MAH55</f>
        <v>0</v>
      </c>
      <c r="LYS10" s="85">
        <f>'TURMA E'!MAI55</f>
        <v>0</v>
      </c>
      <c r="LYT10" s="85">
        <f>'TURMA E'!MAJ55</f>
        <v>0</v>
      </c>
      <c r="LYU10" s="85">
        <f>'TURMA E'!MAK55</f>
        <v>0</v>
      </c>
      <c r="LYV10" s="85">
        <f>'TURMA E'!MAL55</f>
        <v>0</v>
      </c>
      <c r="LYW10" s="85">
        <f>'TURMA E'!MAM55</f>
        <v>0</v>
      </c>
      <c r="LYX10" s="85">
        <f>'TURMA E'!MAN55</f>
        <v>0</v>
      </c>
      <c r="LYY10" s="85">
        <f>'TURMA E'!MAO55</f>
        <v>0</v>
      </c>
      <c r="LYZ10" s="85">
        <f>'TURMA E'!MAP55</f>
        <v>0</v>
      </c>
      <c r="LZA10" s="85">
        <f>'TURMA E'!MAQ55</f>
        <v>0</v>
      </c>
      <c r="LZB10" s="85">
        <f>'TURMA E'!MAR55</f>
        <v>0</v>
      </c>
      <c r="LZC10" s="85">
        <f>'TURMA E'!MAS55</f>
        <v>0</v>
      </c>
      <c r="LZD10" s="85">
        <f>'TURMA E'!MAT55</f>
        <v>0</v>
      </c>
      <c r="LZE10" s="85">
        <f>'TURMA E'!MAU55</f>
        <v>0</v>
      </c>
      <c r="LZF10" s="85">
        <f>'TURMA E'!MAV55</f>
        <v>0</v>
      </c>
      <c r="LZG10" s="85">
        <f>'TURMA E'!MAW55</f>
        <v>0</v>
      </c>
      <c r="LZH10" s="85">
        <f>'TURMA E'!MAX55</f>
        <v>0</v>
      </c>
      <c r="LZI10" s="85">
        <f>'TURMA E'!MAY55</f>
        <v>0</v>
      </c>
      <c r="LZJ10" s="85">
        <f>'TURMA E'!MAZ55</f>
        <v>0</v>
      </c>
      <c r="LZK10" s="85">
        <f>'TURMA E'!MBA55</f>
        <v>0</v>
      </c>
      <c r="LZL10" s="85">
        <f>'TURMA E'!MBB55</f>
        <v>0</v>
      </c>
      <c r="LZM10" s="85">
        <f>'TURMA E'!MBC55</f>
        <v>0</v>
      </c>
      <c r="LZN10" s="85">
        <f>'TURMA E'!MBD55</f>
        <v>0</v>
      </c>
      <c r="LZO10" s="85">
        <f>'TURMA E'!MBE55</f>
        <v>0</v>
      </c>
      <c r="LZP10" s="85">
        <f>'TURMA E'!MBF55</f>
        <v>0</v>
      </c>
      <c r="LZQ10" s="85">
        <f>'TURMA E'!MBG55</f>
        <v>0</v>
      </c>
      <c r="LZR10" s="85">
        <f>'TURMA E'!MBH55</f>
        <v>0</v>
      </c>
      <c r="LZS10" s="85">
        <f>'TURMA E'!MBI55</f>
        <v>0</v>
      </c>
      <c r="LZT10" s="85">
        <f>'TURMA E'!MBJ55</f>
        <v>0</v>
      </c>
      <c r="LZU10" s="85">
        <f>'TURMA E'!MBK55</f>
        <v>0</v>
      </c>
      <c r="LZV10" s="85">
        <f>'TURMA E'!MBL55</f>
        <v>0</v>
      </c>
      <c r="LZW10" s="85">
        <f>'TURMA E'!MBM55</f>
        <v>0</v>
      </c>
      <c r="LZX10" s="85">
        <f>'TURMA E'!MBN55</f>
        <v>0</v>
      </c>
      <c r="LZY10" s="85">
        <f>'TURMA E'!MBO55</f>
        <v>0</v>
      </c>
      <c r="LZZ10" s="85">
        <f>'TURMA E'!MBP55</f>
        <v>0</v>
      </c>
      <c r="MAA10" s="85">
        <f>'TURMA E'!MBQ55</f>
        <v>0</v>
      </c>
      <c r="MAB10" s="85">
        <f>'TURMA E'!MBR55</f>
        <v>0</v>
      </c>
      <c r="MAC10" s="85">
        <f>'TURMA E'!MBS55</f>
        <v>0</v>
      </c>
      <c r="MAD10" s="85">
        <f>'TURMA E'!MBT55</f>
        <v>0</v>
      </c>
      <c r="MAE10" s="85">
        <f>'TURMA E'!MBU55</f>
        <v>0</v>
      </c>
      <c r="MAF10" s="85">
        <f>'TURMA E'!MBV55</f>
        <v>0</v>
      </c>
      <c r="MAG10" s="85">
        <f>'TURMA E'!MBW55</f>
        <v>0</v>
      </c>
      <c r="MAH10" s="85">
        <f>'TURMA E'!MBX55</f>
        <v>0</v>
      </c>
      <c r="MAI10" s="85">
        <f>'TURMA E'!MBY55</f>
        <v>0</v>
      </c>
      <c r="MAJ10" s="85">
        <f>'TURMA E'!MBZ55</f>
        <v>0</v>
      </c>
      <c r="MAK10" s="85">
        <f>'TURMA E'!MCA55</f>
        <v>0</v>
      </c>
      <c r="MAL10" s="85">
        <f>'TURMA E'!MCB55</f>
        <v>0</v>
      </c>
      <c r="MAM10" s="85">
        <f>'TURMA E'!MCC55</f>
        <v>0</v>
      </c>
      <c r="MAN10" s="85">
        <f>'TURMA E'!MCD55</f>
        <v>0</v>
      </c>
      <c r="MAO10" s="85">
        <f>'TURMA E'!MCE55</f>
        <v>0</v>
      </c>
      <c r="MAP10" s="85">
        <f>'TURMA E'!MCF55</f>
        <v>0</v>
      </c>
      <c r="MAQ10" s="85">
        <f>'TURMA E'!MCG55</f>
        <v>0</v>
      </c>
      <c r="MAR10" s="85">
        <f>'TURMA E'!MCH55</f>
        <v>0</v>
      </c>
      <c r="MAS10" s="85">
        <f>'TURMA E'!MCI55</f>
        <v>0</v>
      </c>
      <c r="MAT10" s="85">
        <f>'TURMA E'!MCJ55</f>
        <v>0</v>
      </c>
      <c r="MAU10" s="85">
        <f>'TURMA E'!MCK55</f>
        <v>0</v>
      </c>
      <c r="MAV10" s="85">
        <f>'TURMA E'!MCL55</f>
        <v>0</v>
      </c>
      <c r="MAW10" s="85">
        <f>'TURMA E'!MCM55</f>
        <v>0</v>
      </c>
      <c r="MAX10" s="85">
        <f>'TURMA E'!MCN55</f>
        <v>0</v>
      </c>
      <c r="MAY10" s="85">
        <f>'TURMA E'!MCO55</f>
        <v>0</v>
      </c>
      <c r="MAZ10" s="85">
        <f>'TURMA E'!MCP55</f>
        <v>0</v>
      </c>
      <c r="MBA10" s="85">
        <f>'TURMA E'!MCQ55</f>
        <v>0</v>
      </c>
      <c r="MBB10" s="85">
        <f>'TURMA E'!MCR55</f>
        <v>0</v>
      </c>
      <c r="MBC10" s="85">
        <f>'TURMA E'!MCS55</f>
        <v>0</v>
      </c>
      <c r="MBD10" s="85">
        <f>'TURMA E'!MCT55</f>
        <v>0</v>
      </c>
      <c r="MBE10" s="85">
        <f>'TURMA E'!MCU55</f>
        <v>0</v>
      </c>
      <c r="MBF10" s="85">
        <f>'TURMA E'!MCV55</f>
        <v>0</v>
      </c>
      <c r="MBG10" s="85">
        <f>'TURMA E'!MCW55</f>
        <v>0</v>
      </c>
      <c r="MBH10" s="85">
        <f>'TURMA E'!MCX55</f>
        <v>0</v>
      </c>
      <c r="MBI10" s="85">
        <f>'TURMA E'!MCY55</f>
        <v>0</v>
      </c>
      <c r="MBJ10" s="85">
        <f>'TURMA E'!MCZ55</f>
        <v>0</v>
      </c>
      <c r="MBK10" s="85">
        <f>'TURMA E'!MDA55</f>
        <v>0</v>
      </c>
      <c r="MBL10" s="85">
        <f>'TURMA E'!MDB55</f>
        <v>0</v>
      </c>
      <c r="MBM10" s="85">
        <f>'TURMA E'!MDC55</f>
        <v>0</v>
      </c>
      <c r="MBN10" s="85">
        <f>'TURMA E'!MDD55</f>
        <v>0</v>
      </c>
      <c r="MBO10" s="85">
        <f>'TURMA E'!MDE55</f>
        <v>0</v>
      </c>
      <c r="MBP10" s="85">
        <f>'TURMA E'!MDF55</f>
        <v>0</v>
      </c>
      <c r="MBQ10" s="85">
        <f>'TURMA E'!MDG55</f>
        <v>0</v>
      </c>
      <c r="MBR10" s="85">
        <f>'TURMA E'!MDH55</f>
        <v>0</v>
      </c>
      <c r="MBS10" s="85">
        <f>'TURMA E'!MDI55</f>
        <v>0</v>
      </c>
      <c r="MBT10" s="85">
        <f>'TURMA E'!MDJ55</f>
        <v>0</v>
      </c>
      <c r="MBU10" s="85">
        <f>'TURMA E'!MDK55</f>
        <v>0</v>
      </c>
      <c r="MBV10" s="85">
        <f>'TURMA E'!MDL55</f>
        <v>0</v>
      </c>
      <c r="MBW10" s="85">
        <f>'TURMA E'!MDM55</f>
        <v>0</v>
      </c>
      <c r="MBX10" s="85">
        <f>'TURMA E'!MDN55</f>
        <v>0</v>
      </c>
      <c r="MBY10" s="85">
        <f>'TURMA E'!MDO55</f>
        <v>0</v>
      </c>
      <c r="MBZ10" s="85">
        <f>'TURMA E'!MDP55</f>
        <v>0</v>
      </c>
      <c r="MCA10" s="85">
        <f>'TURMA E'!MDQ55</f>
        <v>0</v>
      </c>
      <c r="MCB10" s="85">
        <f>'TURMA E'!MDR55</f>
        <v>0</v>
      </c>
      <c r="MCC10" s="85">
        <f>'TURMA E'!MDS55</f>
        <v>0</v>
      </c>
      <c r="MCD10" s="85">
        <f>'TURMA E'!MDT55</f>
        <v>0</v>
      </c>
      <c r="MCE10" s="85">
        <f>'TURMA E'!MDU55</f>
        <v>0</v>
      </c>
      <c r="MCF10" s="85">
        <f>'TURMA E'!MDV55</f>
        <v>0</v>
      </c>
      <c r="MCG10" s="85">
        <f>'TURMA E'!MDW55</f>
        <v>0</v>
      </c>
      <c r="MCH10" s="85">
        <f>'TURMA E'!MDX55</f>
        <v>0</v>
      </c>
      <c r="MCI10" s="85">
        <f>'TURMA E'!MDY55</f>
        <v>0</v>
      </c>
      <c r="MCJ10" s="85">
        <f>'TURMA E'!MDZ55</f>
        <v>0</v>
      </c>
      <c r="MCK10" s="85">
        <f>'TURMA E'!MEA55</f>
        <v>0</v>
      </c>
      <c r="MCL10" s="85">
        <f>'TURMA E'!MEB55</f>
        <v>0</v>
      </c>
      <c r="MCM10" s="85">
        <f>'TURMA E'!MEC55</f>
        <v>0</v>
      </c>
      <c r="MCN10" s="85">
        <f>'TURMA E'!MED55</f>
        <v>0</v>
      </c>
      <c r="MCO10" s="85">
        <f>'TURMA E'!MEE55</f>
        <v>0</v>
      </c>
      <c r="MCP10" s="85">
        <f>'TURMA E'!MEF55</f>
        <v>0</v>
      </c>
      <c r="MCQ10" s="85">
        <f>'TURMA E'!MEG55</f>
        <v>0</v>
      </c>
      <c r="MCR10" s="85">
        <f>'TURMA E'!MEH55</f>
        <v>0</v>
      </c>
      <c r="MCS10" s="85">
        <f>'TURMA E'!MEI55</f>
        <v>0</v>
      </c>
      <c r="MCT10" s="85">
        <f>'TURMA E'!MEJ55</f>
        <v>0</v>
      </c>
      <c r="MCU10" s="85">
        <f>'TURMA E'!MEK55</f>
        <v>0</v>
      </c>
      <c r="MCV10" s="85">
        <f>'TURMA E'!MEL55</f>
        <v>0</v>
      </c>
      <c r="MCW10" s="85">
        <f>'TURMA E'!MEM55</f>
        <v>0</v>
      </c>
      <c r="MCX10" s="85">
        <f>'TURMA E'!MEN55</f>
        <v>0</v>
      </c>
      <c r="MCY10" s="85">
        <f>'TURMA E'!MEO55</f>
        <v>0</v>
      </c>
      <c r="MCZ10" s="85">
        <f>'TURMA E'!MEP55</f>
        <v>0</v>
      </c>
      <c r="MDA10" s="85">
        <f>'TURMA E'!MEQ55</f>
        <v>0</v>
      </c>
      <c r="MDB10" s="85">
        <f>'TURMA E'!MER55</f>
        <v>0</v>
      </c>
      <c r="MDC10" s="85">
        <f>'TURMA E'!MES55</f>
        <v>0</v>
      </c>
      <c r="MDD10" s="85">
        <f>'TURMA E'!MET55</f>
        <v>0</v>
      </c>
      <c r="MDE10" s="85">
        <f>'TURMA E'!MEU55</f>
        <v>0</v>
      </c>
      <c r="MDF10" s="85">
        <f>'TURMA E'!MEV55</f>
        <v>0</v>
      </c>
      <c r="MDG10" s="85">
        <f>'TURMA E'!MEW55</f>
        <v>0</v>
      </c>
      <c r="MDH10" s="85">
        <f>'TURMA E'!MEX55</f>
        <v>0</v>
      </c>
      <c r="MDI10" s="85">
        <f>'TURMA E'!MEY55</f>
        <v>0</v>
      </c>
      <c r="MDJ10" s="85">
        <f>'TURMA E'!MEZ55</f>
        <v>0</v>
      </c>
      <c r="MDK10" s="85">
        <f>'TURMA E'!MFA55</f>
        <v>0</v>
      </c>
      <c r="MDL10" s="85">
        <f>'TURMA E'!MFB55</f>
        <v>0</v>
      </c>
      <c r="MDM10" s="85">
        <f>'TURMA E'!MFC55</f>
        <v>0</v>
      </c>
      <c r="MDN10" s="85">
        <f>'TURMA E'!MFD55</f>
        <v>0</v>
      </c>
      <c r="MDO10" s="85">
        <f>'TURMA E'!MFE55</f>
        <v>0</v>
      </c>
      <c r="MDP10" s="85">
        <f>'TURMA E'!MFF55</f>
        <v>0</v>
      </c>
      <c r="MDQ10" s="85">
        <f>'TURMA E'!MFG55</f>
        <v>0</v>
      </c>
      <c r="MDR10" s="85">
        <f>'TURMA E'!MFH55</f>
        <v>0</v>
      </c>
      <c r="MDS10" s="85">
        <f>'TURMA E'!MFI55</f>
        <v>0</v>
      </c>
      <c r="MDT10" s="85">
        <f>'TURMA E'!MFJ55</f>
        <v>0</v>
      </c>
      <c r="MDU10" s="85">
        <f>'TURMA E'!MFK55</f>
        <v>0</v>
      </c>
      <c r="MDV10" s="85">
        <f>'TURMA E'!MFL55</f>
        <v>0</v>
      </c>
      <c r="MDW10" s="85">
        <f>'TURMA E'!MFM55</f>
        <v>0</v>
      </c>
      <c r="MDX10" s="85">
        <f>'TURMA E'!MFN55</f>
        <v>0</v>
      </c>
      <c r="MDY10" s="85">
        <f>'TURMA E'!MFO55</f>
        <v>0</v>
      </c>
      <c r="MDZ10" s="85">
        <f>'TURMA E'!MFP55</f>
        <v>0</v>
      </c>
      <c r="MEA10" s="85">
        <f>'TURMA E'!MFQ55</f>
        <v>0</v>
      </c>
      <c r="MEB10" s="85">
        <f>'TURMA E'!MFR55</f>
        <v>0</v>
      </c>
      <c r="MEC10" s="85">
        <f>'TURMA E'!MFS55</f>
        <v>0</v>
      </c>
      <c r="MED10" s="85">
        <f>'TURMA E'!MFT55</f>
        <v>0</v>
      </c>
      <c r="MEE10" s="85">
        <f>'TURMA E'!MFU55</f>
        <v>0</v>
      </c>
      <c r="MEF10" s="85">
        <f>'TURMA E'!MFV55</f>
        <v>0</v>
      </c>
      <c r="MEG10" s="85">
        <f>'TURMA E'!MFW55</f>
        <v>0</v>
      </c>
      <c r="MEH10" s="85">
        <f>'TURMA E'!MFX55</f>
        <v>0</v>
      </c>
      <c r="MEI10" s="85">
        <f>'TURMA E'!MFY55</f>
        <v>0</v>
      </c>
      <c r="MEJ10" s="85">
        <f>'TURMA E'!MFZ55</f>
        <v>0</v>
      </c>
      <c r="MEK10" s="85">
        <f>'TURMA E'!MGA55</f>
        <v>0</v>
      </c>
      <c r="MEL10" s="85">
        <f>'TURMA E'!MGB55</f>
        <v>0</v>
      </c>
      <c r="MEM10" s="85">
        <f>'TURMA E'!MGC55</f>
        <v>0</v>
      </c>
      <c r="MEN10" s="85">
        <f>'TURMA E'!MGD55</f>
        <v>0</v>
      </c>
      <c r="MEO10" s="85">
        <f>'TURMA E'!MGE55</f>
        <v>0</v>
      </c>
      <c r="MEP10" s="85">
        <f>'TURMA E'!MGF55</f>
        <v>0</v>
      </c>
      <c r="MEQ10" s="85">
        <f>'TURMA E'!MGG55</f>
        <v>0</v>
      </c>
      <c r="MER10" s="85">
        <f>'TURMA E'!MGH55</f>
        <v>0</v>
      </c>
      <c r="MES10" s="85">
        <f>'TURMA E'!MGI55</f>
        <v>0</v>
      </c>
      <c r="MET10" s="85">
        <f>'TURMA E'!MGJ55</f>
        <v>0</v>
      </c>
      <c r="MEU10" s="85">
        <f>'TURMA E'!MGK55</f>
        <v>0</v>
      </c>
      <c r="MEV10" s="85">
        <f>'TURMA E'!MGL55</f>
        <v>0</v>
      </c>
      <c r="MEW10" s="85">
        <f>'TURMA E'!MGM55</f>
        <v>0</v>
      </c>
      <c r="MEX10" s="85">
        <f>'TURMA E'!MGN55</f>
        <v>0</v>
      </c>
      <c r="MEY10" s="85">
        <f>'TURMA E'!MGO55</f>
        <v>0</v>
      </c>
      <c r="MEZ10" s="85">
        <f>'TURMA E'!MGP55</f>
        <v>0</v>
      </c>
      <c r="MFA10" s="85">
        <f>'TURMA E'!MGQ55</f>
        <v>0</v>
      </c>
      <c r="MFB10" s="85">
        <f>'TURMA E'!MGR55</f>
        <v>0</v>
      </c>
      <c r="MFC10" s="85">
        <f>'TURMA E'!MGS55</f>
        <v>0</v>
      </c>
      <c r="MFD10" s="85">
        <f>'TURMA E'!MGT55</f>
        <v>0</v>
      </c>
      <c r="MFE10" s="85">
        <f>'TURMA E'!MGU55</f>
        <v>0</v>
      </c>
      <c r="MFF10" s="85">
        <f>'TURMA E'!MGV55</f>
        <v>0</v>
      </c>
      <c r="MFG10" s="85">
        <f>'TURMA E'!MGW55</f>
        <v>0</v>
      </c>
      <c r="MFH10" s="85">
        <f>'TURMA E'!MGX55</f>
        <v>0</v>
      </c>
      <c r="MFI10" s="85">
        <f>'TURMA E'!MGY55</f>
        <v>0</v>
      </c>
      <c r="MFJ10" s="85">
        <f>'TURMA E'!MGZ55</f>
        <v>0</v>
      </c>
      <c r="MFK10" s="85">
        <f>'TURMA E'!MHA55</f>
        <v>0</v>
      </c>
      <c r="MFL10" s="85">
        <f>'TURMA E'!MHB55</f>
        <v>0</v>
      </c>
      <c r="MFM10" s="85">
        <f>'TURMA E'!MHC55</f>
        <v>0</v>
      </c>
      <c r="MFN10" s="85">
        <f>'TURMA E'!MHD55</f>
        <v>0</v>
      </c>
      <c r="MFO10" s="85">
        <f>'TURMA E'!MHE55</f>
        <v>0</v>
      </c>
      <c r="MFP10" s="85">
        <f>'TURMA E'!MHF55</f>
        <v>0</v>
      </c>
      <c r="MFQ10" s="85">
        <f>'TURMA E'!MHG55</f>
        <v>0</v>
      </c>
      <c r="MFR10" s="85">
        <f>'TURMA E'!MHH55</f>
        <v>0</v>
      </c>
      <c r="MFS10" s="85">
        <f>'TURMA E'!MHI55</f>
        <v>0</v>
      </c>
      <c r="MFT10" s="85">
        <f>'TURMA E'!MHJ55</f>
        <v>0</v>
      </c>
      <c r="MFU10" s="85">
        <f>'TURMA E'!MHK55</f>
        <v>0</v>
      </c>
      <c r="MFV10" s="85">
        <f>'TURMA E'!MHL55</f>
        <v>0</v>
      </c>
      <c r="MFW10" s="85">
        <f>'TURMA E'!MHM55</f>
        <v>0</v>
      </c>
      <c r="MFX10" s="85">
        <f>'TURMA E'!MHN55</f>
        <v>0</v>
      </c>
      <c r="MFY10" s="85">
        <f>'TURMA E'!MHO55</f>
        <v>0</v>
      </c>
      <c r="MFZ10" s="85">
        <f>'TURMA E'!MHP55</f>
        <v>0</v>
      </c>
      <c r="MGA10" s="85">
        <f>'TURMA E'!MHQ55</f>
        <v>0</v>
      </c>
      <c r="MGB10" s="85">
        <f>'TURMA E'!MHR55</f>
        <v>0</v>
      </c>
      <c r="MGC10" s="85">
        <f>'TURMA E'!MHS55</f>
        <v>0</v>
      </c>
      <c r="MGD10" s="85">
        <f>'TURMA E'!MHT55</f>
        <v>0</v>
      </c>
      <c r="MGE10" s="85">
        <f>'TURMA E'!MHU55</f>
        <v>0</v>
      </c>
      <c r="MGF10" s="85">
        <f>'TURMA E'!MHV55</f>
        <v>0</v>
      </c>
      <c r="MGG10" s="85">
        <f>'TURMA E'!MHW55</f>
        <v>0</v>
      </c>
      <c r="MGH10" s="85">
        <f>'TURMA E'!MHX55</f>
        <v>0</v>
      </c>
      <c r="MGI10" s="85">
        <f>'TURMA E'!MHY55</f>
        <v>0</v>
      </c>
      <c r="MGJ10" s="85">
        <f>'TURMA E'!MHZ55</f>
        <v>0</v>
      </c>
      <c r="MGK10" s="85">
        <f>'TURMA E'!MIA55</f>
        <v>0</v>
      </c>
      <c r="MGL10" s="85">
        <f>'TURMA E'!MIB55</f>
        <v>0</v>
      </c>
      <c r="MGM10" s="85">
        <f>'TURMA E'!MIC55</f>
        <v>0</v>
      </c>
      <c r="MGN10" s="85">
        <f>'TURMA E'!MID55</f>
        <v>0</v>
      </c>
      <c r="MGO10" s="85">
        <f>'TURMA E'!MIE55</f>
        <v>0</v>
      </c>
      <c r="MGP10" s="85">
        <f>'TURMA E'!MIF55</f>
        <v>0</v>
      </c>
      <c r="MGQ10" s="85">
        <f>'TURMA E'!MIG55</f>
        <v>0</v>
      </c>
      <c r="MGR10" s="85">
        <f>'TURMA E'!MIH55</f>
        <v>0</v>
      </c>
      <c r="MGS10" s="85">
        <f>'TURMA E'!MII55</f>
        <v>0</v>
      </c>
      <c r="MGT10" s="85">
        <f>'TURMA E'!MIJ55</f>
        <v>0</v>
      </c>
      <c r="MGU10" s="85">
        <f>'TURMA E'!MIK55</f>
        <v>0</v>
      </c>
      <c r="MGV10" s="85">
        <f>'TURMA E'!MIL55</f>
        <v>0</v>
      </c>
      <c r="MGW10" s="85">
        <f>'TURMA E'!MIM55</f>
        <v>0</v>
      </c>
      <c r="MGX10" s="85">
        <f>'TURMA E'!MIN55</f>
        <v>0</v>
      </c>
      <c r="MGY10" s="85">
        <f>'TURMA E'!MIO55</f>
        <v>0</v>
      </c>
      <c r="MGZ10" s="85">
        <f>'TURMA E'!MIP55</f>
        <v>0</v>
      </c>
      <c r="MHA10" s="85">
        <f>'TURMA E'!MIQ55</f>
        <v>0</v>
      </c>
      <c r="MHB10" s="85">
        <f>'TURMA E'!MIR55</f>
        <v>0</v>
      </c>
      <c r="MHC10" s="85">
        <f>'TURMA E'!MIS55</f>
        <v>0</v>
      </c>
      <c r="MHD10" s="85">
        <f>'TURMA E'!MIT55</f>
        <v>0</v>
      </c>
      <c r="MHE10" s="85">
        <f>'TURMA E'!MIU55</f>
        <v>0</v>
      </c>
      <c r="MHF10" s="85">
        <f>'TURMA E'!MIV55</f>
        <v>0</v>
      </c>
      <c r="MHG10" s="85">
        <f>'TURMA E'!MIW55</f>
        <v>0</v>
      </c>
      <c r="MHH10" s="85">
        <f>'TURMA E'!MIX55</f>
        <v>0</v>
      </c>
      <c r="MHI10" s="85">
        <f>'TURMA E'!MIY55</f>
        <v>0</v>
      </c>
      <c r="MHJ10" s="85">
        <f>'TURMA E'!MIZ55</f>
        <v>0</v>
      </c>
      <c r="MHK10" s="85">
        <f>'TURMA E'!MJA55</f>
        <v>0</v>
      </c>
      <c r="MHL10" s="85">
        <f>'TURMA E'!MJB55</f>
        <v>0</v>
      </c>
      <c r="MHM10" s="85">
        <f>'TURMA E'!MJC55</f>
        <v>0</v>
      </c>
      <c r="MHN10" s="85">
        <f>'TURMA E'!MJD55</f>
        <v>0</v>
      </c>
      <c r="MHO10" s="85">
        <f>'TURMA E'!MJE55</f>
        <v>0</v>
      </c>
      <c r="MHP10" s="85">
        <f>'TURMA E'!MJF55</f>
        <v>0</v>
      </c>
      <c r="MHQ10" s="85">
        <f>'TURMA E'!MJG55</f>
        <v>0</v>
      </c>
      <c r="MHR10" s="85">
        <f>'TURMA E'!MJH55</f>
        <v>0</v>
      </c>
      <c r="MHS10" s="85">
        <f>'TURMA E'!MJI55</f>
        <v>0</v>
      </c>
      <c r="MHT10" s="85">
        <f>'TURMA E'!MJJ55</f>
        <v>0</v>
      </c>
      <c r="MHU10" s="85">
        <f>'TURMA E'!MJK55</f>
        <v>0</v>
      </c>
      <c r="MHV10" s="85">
        <f>'TURMA E'!MJL55</f>
        <v>0</v>
      </c>
      <c r="MHW10" s="85">
        <f>'TURMA E'!MJM55</f>
        <v>0</v>
      </c>
      <c r="MHX10" s="85">
        <f>'TURMA E'!MJN55</f>
        <v>0</v>
      </c>
      <c r="MHY10" s="85">
        <f>'TURMA E'!MJO55</f>
        <v>0</v>
      </c>
      <c r="MHZ10" s="85">
        <f>'TURMA E'!MJP55</f>
        <v>0</v>
      </c>
      <c r="MIA10" s="85">
        <f>'TURMA E'!MJQ55</f>
        <v>0</v>
      </c>
      <c r="MIB10" s="85">
        <f>'TURMA E'!MJR55</f>
        <v>0</v>
      </c>
      <c r="MIC10" s="85">
        <f>'TURMA E'!MJS55</f>
        <v>0</v>
      </c>
      <c r="MID10" s="85">
        <f>'TURMA E'!MJT55</f>
        <v>0</v>
      </c>
      <c r="MIE10" s="85">
        <f>'TURMA E'!MJU55</f>
        <v>0</v>
      </c>
      <c r="MIF10" s="85">
        <f>'TURMA E'!MJV55</f>
        <v>0</v>
      </c>
      <c r="MIG10" s="85">
        <f>'TURMA E'!MJW55</f>
        <v>0</v>
      </c>
      <c r="MIH10" s="85">
        <f>'TURMA E'!MJX55</f>
        <v>0</v>
      </c>
      <c r="MII10" s="85">
        <f>'TURMA E'!MJY55</f>
        <v>0</v>
      </c>
      <c r="MIJ10" s="85">
        <f>'TURMA E'!MJZ55</f>
        <v>0</v>
      </c>
      <c r="MIK10" s="85">
        <f>'TURMA E'!MKA55</f>
        <v>0</v>
      </c>
      <c r="MIL10" s="85">
        <f>'TURMA E'!MKB55</f>
        <v>0</v>
      </c>
      <c r="MIM10" s="85">
        <f>'TURMA E'!MKC55</f>
        <v>0</v>
      </c>
      <c r="MIN10" s="85">
        <f>'TURMA E'!MKD55</f>
        <v>0</v>
      </c>
      <c r="MIO10" s="85">
        <f>'TURMA E'!MKE55</f>
        <v>0</v>
      </c>
      <c r="MIP10" s="85">
        <f>'TURMA E'!MKF55</f>
        <v>0</v>
      </c>
      <c r="MIQ10" s="85">
        <f>'TURMA E'!MKG55</f>
        <v>0</v>
      </c>
      <c r="MIR10" s="85">
        <f>'TURMA E'!MKH55</f>
        <v>0</v>
      </c>
      <c r="MIS10" s="85">
        <f>'TURMA E'!MKI55</f>
        <v>0</v>
      </c>
      <c r="MIT10" s="85">
        <f>'TURMA E'!MKJ55</f>
        <v>0</v>
      </c>
      <c r="MIU10" s="85">
        <f>'TURMA E'!MKK55</f>
        <v>0</v>
      </c>
      <c r="MIV10" s="85">
        <f>'TURMA E'!MKL55</f>
        <v>0</v>
      </c>
      <c r="MIW10" s="85">
        <f>'TURMA E'!MKM55</f>
        <v>0</v>
      </c>
      <c r="MIX10" s="85">
        <f>'TURMA E'!MKN55</f>
        <v>0</v>
      </c>
      <c r="MIY10" s="85">
        <f>'TURMA E'!MKO55</f>
        <v>0</v>
      </c>
      <c r="MIZ10" s="85">
        <f>'TURMA E'!MKP55</f>
        <v>0</v>
      </c>
      <c r="MJA10" s="85">
        <f>'TURMA E'!MKQ55</f>
        <v>0</v>
      </c>
      <c r="MJB10" s="85">
        <f>'TURMA E'!MKR55</f>
        <v>0</v>
      </c>
      <c r="MJC10" s="85">
        <f>'TURMA E'!MKS55</f>
        <v>0</v>
      </c>
      <c r="MJD10" s="85">
        <f>'TURMA E'!MKT55</f>
        <v>0</v>
      </c>
      <c r="MJE10" s="85">
        <f>'TURMA E'!MKU55</f>
        <v>0</v>
      </c>
      <c r="MJF10" s="85">
        <f>'TURMA E'!MKV55</f>
        <v>0</v>
      </c>
      <c r="MJG10" s="85">
        <f>'TURMA E'!MKW55</f>
        <v>0</v>
      </c>
      <c r="MJH10" s="85">
        <f>'TURMA E'!MKX55</f>
        <v>0</v>
      </c>
      <c r="MJI10" s="85">
        <f>'TURMA E'!MKY55</f>
        <v>0</v>
      </c>
      <c r="MJJ10" s="85">
        <f>'TURMA E'!MKZ55</f>
        <v>0</v>
      </c>
      <c r="MJK10" s="85">
        <f>'TURMA E'!MLA55</f>
        <v>0</v>
      </c>
      <c r="MJL10" s="85">
        <f>'TURMA E'!MLB55</f>
        <v>0</v>
      </c>
      <c r="MJM10" s="85">
        <f>'TURMA E'!MLC55</f>
        <v>0</v>
      </c>
      <c r="MJN10" s="85">
        <f>'TURMA E'!MLD55</f>
        <v>0</v>
      </c>
      <c r="MJO10" s="85">
        <f>'TURMA E'!MLE55</f>
        <v>0</v>
      </c>
      <c r="MJP10" s="85">
        <f>'TURMA E'!MLF55</f>
        <v>0</v>
      </c>
      <c r="MJQ10" s="85">
        <f>'TURMA E'!MLG55</f>
        <v>0</v>
      </c>
      <c r="MJR10" s="85">
        <f>'TURMA E'!MLH55</f>
        <v>0</v>
      </c>
      <c r="MJS10" s="85">
        <f>'TURMA E'!MLI55</f>
        <v>0</v>
      </c>
      <c r="MJT10" s="85">
        <f>'TURMA E'!MLJ55</f>
        <v>0</v>
      </c>
      <c r="MJU10" s="85">
        <f>'TURMA E'!MLK55</f>
        <v>0</v>
      </c>
      <c r="MJV10" s="85">
        <f>'TURMA E'!MLL55</f>
        <v>0</v>
      </c>
      <c r="MJW10" s="85">
        <f>'TURMA E'!MLM55</f>
        <v>0</v>
      </c>
      <c r="MJX10" s="85">
        <f>'TURMA E'!MLN55</f>
        <v>0</v>
      </c>
      <c r="MJY10" s="85">
        <f>'TURMA E'!MLO55</f>
        <v>0</v>
      </c>
      <c r="MJZ10" s="85">
        <f>'TURMA E'!MLP55</f>
        <v>0</v>
      </c>
      <c r="MKA10" s="85">
        <f>'TURMA E'!MLQ55</f>
        <v>0</v>
      </c>
      <c r="MKB10" s="85">
        <f>'TURMA E'!MLR55</f>
        <v>0</v>
      </c>
      <c r="MKC10" s="85">
        <f>'TURMA E'!MLS55</f>
        <v>0</v>
      </c>
      <c r="MKD10" s="85">
        <f>'TURMA E'!MLT55</f>
        <v>0</v>
      </c>
      <c r="MKE10" s="85">
        <f>'TURMA E'!MLU55</f>
        <v>0</v>
      </c>
      <c r="MKF10" s="85">
        <f>'TURMA E'!MLV55</f>
        <v>0</v>
      </c>
      <c r="MKG10" s="85">
        <f>'TURMA E'!MLW55</f>
        <v>0</v>
      </c>
      <c r="MKH10" s="85">
        <f>'TURMA E'!MLX55</f>
        <v>0</v>
      </c>
      <c r="MKI10" s="85">
        <f>'TURMA E'!MLY55</f>
        <v>0</v>
      </c>
      <c r="MKJ10" s="85">
        <f>'TURMA E'!MLZ55</f>
        <v>0</v>
      </c>
      <c r="MKK10" s="85">
        <f>'TURMA E'!MMA55</f>
        <v>0</v>
      </c>
      <c r="MKL10" s="85">
        <f>'TURMA E'!MMB55</f>
        <v>0</v>
      </c>
      <c r="MKM10" s="85">
        <f>'TURMA E'!MMC55</f>
        <v>0</v>
      </c>
      <c r="MKN10" s="85">
        <f>'TURMA E'!MMD55</f>
        <v>0</v>
      </c>
      <c r="MKO10" s="85">
        <f>'TURMA E'!MME55</f>
        <v>0</v>
      </c>
      <c r="MKP10" s="85">
        <f>'TURMA E'!MMF55</f>
        <v>0</v>
      </c>
      <c r="MKQ10" s="85">
        <f>'TURMA E'!MMG55</f>
        <v>0</v>
      </c>
      <c r="MKR10" s="85">
        <f>'TURMA E'!MMH55</f>
        <v>0</v>
      </c>
      <c r="MKS10" s="85">
        <f>'TURMA E'!MMI55</f>
        <v>0</v>
      </c>
      <c r="MKT10" s="85">
        <f>'TURMA E'!MMJ55</f>
        <v>0</v>
      </c>
      <c r="MKU10" s="85">
        <f>'TURMA E'!MMK55</f>
        <v>0</v>
      </c>
      <c r="MKV10" s="85">
        <f>'TURMA E'!MML55</f>
        <v>0</v>
      </c>
      <c r="MKW10" s="85">
        <f>'TURMA E'!MMM55</f>
        <v>0</v>
      </c>
      <c r="MKX10" s="85">
        <f>'TURMA E'!MMN55</f>
        <v>0</v>
      </c>
      <c r="MKY10" s="85">
        <f>'TURMA E'!MMO55</f>
        <v>0</v>
      </c>
      <c r="MKZ10" s="85">
        <f>'TURMA E'!MMP55</f>
        <v>0</v>
      </c>
      <c r="MLA10" s="85">
        <f>'TURMA E'!MMQ55</f>
        <v>0</v>
      </c>
      <c r="MLB10" s="85">
        <f>'TURMA E'!MMR55</f>
        <v>0</v>
      </c>
      <c r="MLC10" s="85">
        <f>'TURMA E'!MMS55</f>
        <v>0</v>
      </c>
      <c r="MLD10" s="85">
        <f>'TURMA E'!MMT55</f>
        <v>0</v>
      </c>
      <c r="MLE10" s="85">
        <f>'TURMA E'!MMU55</f>
        <v>0</v>
      </c>
      <c r="MLF10" s="85">
        <f>'TURMA E'!MMV55</f>
        <v>0</v>
      </c>
      <c r="MLG10" s="85">
        <f>'TURMA E'!MMW55</f>
        <v>0</v>
      </c>
      <c r="MLH10" s="85">
        <f>'TURMA E'!MMX55</f>
        <v>0</v>
      </c>
      <c r="MLI10" s="85">
        <f>'TURMA E'!MMY55</f>
        <v>0</v>
      </c>
      <c r="MLJ10" s="85">
        <f>'TURMA E'!MMZ55</f>
        <v>0</v>
      </c>
      <c r="MLK10" s="85">
        <f>'TURMA E'!MNA55</f>
        <v>0</v>
      </c>
      <c r="MLL10" s="85">
        <f>'TURMA E'!MNB55</f>
        <v>0</v>
      </c>
      <c r="MLM10" s="85">
        <f>'TURMA E'!MNC55</f>
        <v>0</v>
      </c>
      <c r="MLN10" s="85">
        <f>'TURMA E'!MND55</f>
        <v>0</v>
      </c>
      <c r="MLO10" s="85">
        <f>'TURMA E'!MNE55</f>
        <v>0</v>
      </c>
      <c r="MLP10" s="85">
        <f>'TURMA E'!MNF55</f>
        <v>0</v>
      </c>
      <c r="MLQ10" s="85">
        <f>'TURMA E'!MNG55</f>
        <v>0</v>
      </c>
      <c r="MLR10" s="85">
        <f>'TURMA E'!MNH55</f>
        <v>0</v>
      </c>
      <c r="MLS10" s="85">
        <f>'TURMA E'!MNI55</f>
        <v>0</v>
      </c>
      <c r="MLT10" s="85">
        <f>'TURMA E'!MNJ55</f>
        <v>0</v>
      </c>
      <c r="MLU10" s="85">
        <f>'TURMA E'!MNK55</f>
        <v>0</v>
      </c>
      <c r="MLV10" s="85">
        <f>'TURMA E'!MNL55</f>
        <v>0</v>
      </c>
      <c r="MLW10" s="85">
        <f>'TURMA E'!MNM55</f>
        <v>0</v>
      </c>
      <c r="MLX10" s="85">
        <f>'TURMA E'!MNN55</f>
        <v>0</v>
      </c>
      <c r="MLY10" s="85">
        <f>'TURMA E'!MNO55</f>
        <v>0</v>
      </c>
      <c r="MLZ10" s="85">
        <f>'TURMA E'!MNP55</f>
        <v>0</v>
      </c>
      <c r="MMA10" s="85">
        <f>'TURMA E'!MNQ55</f>
        <v>0</v>
      </c>
      <c r="MMB10" s="85">
        <f>'TURMA E'!MNR55</f>
        <v>0</v>
      </c>
      <c r="MMC10" s="85">
        <f>'TURMA E'!MNS55</f>
        <v>0</v>
      </c>
      <c r="MMD10" s="85">
        <f>'TURMA E'!MNT55</f>
        <v>0</v>
      </c>
      <c r="MME10" s="85">
        <f>'TURMA E'!MNU55</f>
        <v>0</v>
      </c>
      <c r="MMF10" s="85">
        <f>'TURMA E'!MNV55</f>
        <v>0</v>
      </c>
      <c r="MMG10" s="85">
        <f>'TURMA E'!MNW55</f>
        <v>0</v>
      </c>
      <c r="MMH10" s="85">
        <f>'TURMA E'!MNX55</f>
        <v>0</v>
      </c>
      <c r="MMI10" s="85">
        <f>'TURMA E'!MNY55</f>
        <v>0</v>
      </c>
      <c r="MMJ10" s="85">
        <f>'TURMA E'!MNZ55</f>
        <v>0</v>
      </c>
      <c r="MMK10" s="85">
        <f>'TURMA E'!MOA55</f>
        <v>0</v>
      </c>
      <c r="MML10" s="85">
        <f>'TURMA E'!MOB55</f>
        <v>0</v>
      </c>
      <c r="MMM10" s="85">
        <f>'TURMA E'!MOC55</f>
        <v>0</v>
      </c>
      <c r="MMN10" s="85">
        <f>'TURMA E'!MOD55</f>
        <v>0</v>
      </c>
      <c r="MMO10" s="85">
        <f>'TURMA E'!MOE55</f>
        <v>0</v>
      </c>
      <c r="MMP10" s="85">
        <f>'TURMA E'!MOF55</f>
        <v>0</v>
      </c>
      <c r="MMQ10" s="85">
        <f>'TURMA E'!MOG55</f>
        <v>0</v>
      </c>
      <c r="MMR10" s="85">
        <f>'TURMA E'!MOH55</f>
        <v>0</v>
      </c>
      <c r="MMS10" s="85">
        <f>'TURMA E'!MOI55</f>
        <v>0</v>
      </c>
      <c r="MMT10" s="85">
        <f>'TURMA E'!MOJ55</f>
        <v>0</v>
      </c>
      <c r="MMU10" s="85">
        <f>'TURMA E'!MOK55</f>
        <v>0</v>
      </c>
      <c r="MMV10" s="85">
        <f>'TURMA E'!MOL55</f>
        <v>0</v>
      </c>
      <c r="MMW10" s="85">
        <f>'TURMA E'!MOM55</f>
        <v>0</v>
      </c>
      <c r="MMX10" s="85">
        <f>'TURMA E'!MON55</f>
        <v>0</v>
      </c>
      <c r="MMY10" s="85">
        <f>'TURMA E'!MOO55</f>
        <v>0</v>
      </c>
      <c r="MMZ10" s="85">
        <f>'TURMA E'!MOP55</f>
        <v>0</v>
      </c>
      <c r="MNA10" s="85">
        <f>'TURMA E'!MOQ55</f>
        <v>0</v>
      </c>
      <c r="MNB10" s="85">
        <f>'TURMA E'!MOR55</f>
        <v>0</v>
      </c>
      <c r="MNC10" s="85">
        <f>'TURMA E'!MOS55</f>
        <v>0</v>
      </c>
      <c r="MND10" s="85">
        <f>'TURMA E'!MOT55</f>
        <v>0</v>
      </c>
      <c r="MNE10" s="85">
        <f>'TURMA E'!MOU55</f>
        <v>0</v>
      </c>
      <c r="MNF10" s="85">
        <f>'TURMA E'!MOV55</f>
        <v>0</v>
      </c>
      <c r="MNG10" s="85">
        <f>'TURMA E'!MOW55</f>
        <v>0</v>
      </c>
      <c r="MNH10" s="85">
        <f>'TURMA E'!MOX55</f>
        <v>0</v>
      </c>
      <c r="MNI10" s="85">
        <f>'TURMA E'!MOY55</f>
        <v>0</v>
      </c>
      <c r="MNJ10" s="85">
        <f>'TURMA E'!MOZ55</f>
        <v>0</v>
      </c>
      <c r="MNK10" s="85">
        <f>'TURMA E'!MPA55</f>
        <v>0</v>
      </c>
      <c r="MNL10" s="85">
        <f>'TURMA E'!MPB55</f>
        <v>0</v>
      </c>
      <c r="MNM10" s="85">
        <f>'TURMA E'!MPC55</f>
        <v>0</v>
      </c>
      <c r="MNN10" s="85">
        <f>'TURMA E'!MPD55</f>
        <v>0</v>
      </c>
      <c r="MNO10" s="85">
        <f>'TURMA E'!MPE55</f>
        <v>0</v>
      </c>
      <c r="MNP10" s="85">
        <f>'TURMA E'!MPF55</f>
        <v>0</v>
      </c>
      <c r="MNQ10" s="85">
        <f>'TURMA E'!MPG55</f>
        <v>0</v>
      </c>
      <c r="MNR10" s="85">
        <f>'TURMA E'!MPH55</f>
        <v>0</v>
      </c>
      <c r="MNS10" s="85">
        <f>'TURMA E'!MPI55</f>
        <v>0</v>
      </c>
      <c r="MNT10" s="85">
        <f>'TURMA E'!MPJ55</f>
        <v>0</v>
      </c>
      <c r="MNU10" s="85">
        <f>'TURMA E'!MPK55</f>
        <v>0</v>
      </c>
      <c r="MNV10" s="85">
        <f>'TURMA E'!MPL55</f>
        <v>0</v>
      </c>
      <c r="MNW10" s="85">
        <f>'TURMA E'!MPM55</f>
        <v>0</v>
      </c>
      <c r="MNX10" s="85">
        <f>'TURMA E'!MPN55</f>
        <v>0</v>
      </c>
      <c r="MNY10" s="85">
        <f>'TURMA E'!MPO55</f>
        <v>0</v>
      </c>
      <c r="MNZ10" s="85">
        <f>'TURMA E'!MPP55</f>
        <v>0</v>
      </c>
      <c r="MOA10" s="85">
        <f>'TURMA E'!MPQ55</f>
        <v>0</v>
      </c>
      <c r="MOB10" s="85">
        <f>'TURMA E'!MPR55</f>
        <v>0</v>
      </c>
      <c r="MOC10" s="85">
        <f>'TURMA E'!MPS55</f>
        <v>0</v>
      </c>
      <c r="MOD10" s="85">
        <f>'TURMA E'!MPT55</f>
        <v>0</v>
      </c>
      <c r="MOE10" s="85">
        <f>'TURMA E'!MPU55</f>
        <v>0</v>
      </c>
      <c r="MOF10" s="85">
        <f>'TURMA E'!MPV55</f>
        <v>0</v>
      </c>
      <c r="MOG10" s="85">
        <f>'TURMA E'!MPW55</f>
        <v>0</v>
      </c>
      <c r="MOH10" s="85">
        <f>'TURMA E'!MPX55</f>
        <v>0</v>
      </c>
      <c r="MOI10" s="85">
        <f>'TURMA E'!MPY55</f>
        <v>0</v>
      </c>
      <c r="MOJ10" s="85">
        <f>'TURMA E'!MPZ55</f>
        <v>0</v>
      </c>
      <c r="MOK10" s="85">
        <f>'TURMA E'!MQA55</f>
        <v>0</v>
      </c>
      <c r="MOL10" s="85">
        <f>'TURMA E'!MQB55</f>
        <v>0</v>
      </c>
      <c r="MOM10" s="85">
        <f>'TURMA E'!MQC55</f>
        <v>0</v>
      </c>
      <c r="MON10" s="85">
        <f>'TURMA E'!MQD55</f>
        <v>0</v>
      </c>
      <c r="MOO10" s="85">
        <f>'TURMA E'!MQE55</f>
        <v>0</v>
      </c>
      <c r="MOP10" s="85">
        <f>'TURMA E'!MQF55</f>
        <v>0</v>
      </c>
      <c r="MOQ10" s="85">
        <f>'TURMA E'!MQG55</f>
        <v>0</v>
      </c>
      <c r="MOR10" s="85">
        <f>'TURMA E'!MQH55</f>
        <v>0</v>
      </c>
      <c r="MOS10" s="85">
        <f>'TURMA E'!MQI55</f>
        <v>0</v>
      </c>
      <c r="MOT10" s="85">
        <f>'TURMA E'!MQJ55</f>
        <v>0</v>
      </c>
      <c r="MOU10" s="85">
        <f>'TURMA E'!MQK55</f>
        <v>0</v>
      </c>
      <c r="MOV10" s="85">
        <f>'TURMA E'!MQL55</f>
        <v>0</v>
      </c>
      <c r="MOW10" s="85">
        <f>'TURMA E'!MQM55</f>
        <v>0</v>
      </c>
      <c r="MOX10" s="85">
        <f>'TURMA E'!MQN55</f>
        <v>0</v>
      </c>
      <c r="MOY10" s="85">
        <f>'TURMA E'!MQO55</f>
        <v>0</v>
      </c>
      <c r="MOZ10" s="85">
        <f>'TURMA E'!MQP55</f>
        <v>0</v>
      </c>
      <c r="MPA10" s="85">
        <f>'TURMA E'!MQQ55</f>
        <v>0</v>
      </c>
      <c r="MPB10" s="85">
        <f>'TURMA E'!MQR55</f>
        <v>0</v>
      </c>
      <c r="MPC10" s="85">
        <f>'TURMA E'!MQS55</f>
        <v>0</v>
      </c>
      <c r="MPD10" s="85">
        <f>'TURMA E'!MQT55</f>
        <v>0</v>
      </c>
      <c r="MPE10" s="85">
        <f>'TURMA E'!MQU55</f>
        <v>0</v>
      </c>
      <c r="MPF10" s="85">
        <f>'TURMA E'!MQV55</f>
        <v>0</v>
      </c>
      <c r="MPG10" s="85">
        <f>'TURMA E'!MQW55</f>
        <v>0</v>
      </c>
      <c r="MPH10" s="85">
        <f>'TURMA E'!MQX55</f>
        <v>0</v>
      </c>
      <c r="MPI10" s="85">
        <f>'TURMA E'!MQY55</f>
        <v>0</v>
      </c>
      <c r="MPJ10" s="85">
        <f>'TURMA E'!MQZ55</f>
        <v>0</v>
      </c>
      <c r="MPK10" s="85">
        <f>'TURMA E'!MRA55</f>
        <v>0</v>
      </c>
      <c r="MPL10" s="85">
        <f>'TURMA E'!MRB55</f>
        <v>0</v>
      </c>
      <c r="MPM10" s="85">
        <f>'TURMA E'!MRC55</f>
        <v>0</v>
      </c>
      <c r="MPN10" s="85">
        <f>'TURMA E'!MRD55</f>
        <v>0</v>
      </c>
      <c r="MPO10" s="85">
        <f>'TURMA E'!MRE55</f>
        <v>0</v>
      </c>
      <c r="MPP10" s="85">
        <f>'TURMA E'!MRF55</f>
        <v>0</v>
      </c>
      <c r="MPQ10" s="85">
        <f>'TURMA E'!MRG55</f>
        <v>0</v>
      </c>
      <c r="MPR10" s="85">
        <f>'TURMA E'!MRH55</f>
        <v>0</v>
      </c>
      <c r="MPS10" s="85">
        <f>'TURMA E'!MRI55</f>
        <v>0</v>
      </c>
      <c r="MPT10" s="85">
        <f>'TURMA E'!MRJ55</f>
        <v>0</v>
      </c>
      <c r="MPU10" s="85">
        <f>'TURMA E'!MRK55</f>
        <v>0</v>
      </c>
      <c r="MPV10" s="85">
        <f>'TURMA E'!MRL55</f>
        <v>0</v>
      </c>
      <c r="MPW10" s="85">
        <f>'TURMA E'!MRM55</f>
        <v>0</v>
      </c>
      <c r="MPX10" s="85">
        <f>'TURMA E'!MRN55</f>
        <v>0</v>
      </c>
      <c r="MPY10" s="85">
        <f>'TURMA E'!MRO55</f>
        <v>0</v>
      </c>
      <c r="MPZ10" s="85">
        <f>'TURMA E'!MRP55</f>
        <v>0</v>
      </c>
      <c r="MQA10" s="85">
        <f>'TURMA E'!MRQ55</f>
        <v>0</v>
      </c>
      <c r="MQB10" s="85">
        <f>'TURMA E'!MRR55</f>
        <v>0</v>
      </c>
      <c r="MQC10" s="85">
        <f>'TURMA E'!MRS55</f>
        <v>0</v>
      </c>
      <c r="MQD10" s="85">
        <f>'TURMA E'!MRT55</f>
        <v>0</v>
      </c>
      <c r="MQE10" s="85">
        <f>'TURMA E'!MRU55</f>
        <v>0</v>
      </c>
      <c r="MQF10" s="85">
        <f>'TURMA E'!MRV55</f>
        <v>0</v>
      </c>
      <c r="MQG10" s="85">
        <f>'TURMA E'!MRW55</f>
        <v>0</v>
      </c>
      <c r="MQH10" s="85">
        <f>'TURMA E'!MRX55</f>
        <v>0</v>
      </c>
      <c r="MQI10" s="85">
        <f>'TURMA E'!MRY55</f>
        <v>0</v>
      </c>
      <c r="MQJ10" s="85">
        <f>'TURMA E'!MRZ55</f>
        <v>0</v>
      </c>
      <c r="MQK10" s="85">
        <f>'TURMA E'!MSA55</f>
        <v>0</v>
      </c>
      <c r="MQL10" s="85">
        <f>'TURMA E'!MSB55</f>
        <v>0</v>
      </c>
      <c r="MQM10" s="85">
        <f>'TURMA E'!MSC55</f>
        <v>0</v>
      </c>
      <c r="MQN10" s="85">
        <f>'TURMA E'!MSD55</f>
        <v>0</v>
      </c>
      <c r="MQO10" s="85">
        <f>'TURMA E'!MSE55</f>
        <v>0</v>
      </c>
      <c r="MQP10" s="85">
        <f>'TURMA E'!MSF55</f>
        <v>0</v>
      </c>
      <c r="MQQ10" s="85">
        <f>'TURMA E'!MSG55</f>
        <v>0</v>
      </c>
      <c r="MQR10" s="85">
        <f>'TURMA E'!MSH55</f>
        <v>0</v>
      </c>
      <c r="MQS10" s="85">
        <f>'TURMA E'!MSI55</f>
        <v>0</v>
      </c>
      <c r="MQT10" s="85">
        <f>'TURMA E'!MSJ55</f>
        <v>0</v>
      </c>
      <c r="MQU10" s="85">
        <f>'TURMA E'!MSK55</f>
        <v>0</v>
      </c>
      <c r="MQV10" s="85">
        <f>'TURMA E'!MSL55</f>
        <v>0</v>
      </c>
      <c r="MQW10" s="85">
        <f>'TURMA E'!MSM55</f>
        <v>0</v>
      </c>
      <c r="MQX10" s="85">
        <f>'TURMA E'!MSN55</f>
        <v>0</v>
      </c>
      <c r="MQY10" s="85">
        <f>'TURMA E'!MSO55</f>
        <v>0</v>
      </c>
      <c r="MQZ10" s="85">
        <f>'TURMA E'!MSP55</f>
        <v>0</v>
      </c>
      <c r="MRA10" s="85">
        <f>'TURMA E'!MSQ55</f>
        <v>0</v>
      </c>
      <c r="MRB10" s="85">
        <f>'TURMA E'!MSR55</f>
        <v>0</v>
      </c>
      <c r="MRC10" s="85">
        <f>'TURMA E'!MSS55</f>
        <v>0</v>
      </c>
      <c r="MRD10" s="85">
        <f>'TURMA E'!MST55</f>
        <v>0</v>
      </c>
      <c r="MRE10" s="85">
        <f>'TURMA E'!MSU55</f>
        <v>0</v>
      </c>
      <c r="MRF10" s="85">
        <f>'TURMA E'!MSV55</f>
        <v>0</v>
      </c>
      <c r="MRG10" s="85">
        <f>'TURMA E'!MSW55</f>
        <v>0</v>
      </c>
      <c r="MRH10" s="85">
        <f>'TURMA E'!MSX55</f>
        <v>0</v>
      </c>
      <c r="MRI10" s="85">
        <f>'TURMA E'!MSY55</f>
        <v>0</v>
      </c>
      <c r="MRJ10" s="85">
        <f>'TURMA E'!MSZ55</f>
        <v>0</v>
      </c>
      <c r="MRK10" s="85">
        <f>'TURMA E'!MTA55</f>
        <v>0</v>
      </c>
      <c r="MRL10" s="85">
        <f>'TURMA E'!MTB55</f>
        <v>0</v>
      </c>
      <c r="MRM10" s="85">
        <f>'TURMA E'!MTC55</f>
        <v>0</v>
      </c>
      <c r="MRN10" s="85">
        <f>'TURMA E'!MTD55</f>
        <v>0</v>
      </c>
      <c r="MRO10" s="85">
        <f>'TURMA E'!MTE55</f>
        <v>0</v>
      </c>
      <c r="MRP10" s="85">
        <f>'TURMA E'!MTF55</f>
        <v>0</v>
      </c>
      <c r="MRQ10" s="85">
        <f>'TURMA E'!MTG55</f>
        <v>0</v>
      </c>
      <c r="MRR10" s="85">
        <f>'TURMA E'!MTH55</f>
        <v>0</v>
      </c>
      <c r="MRS10" s="85">
        <f>'TURMA E'!MTI55</f>
        <v>0</v>
      </c>
      <c r="MRT10" s="85">
        <f>'TURMA E'!MTJ55</f>
        <v>0</v>
      </c>
      <c r="MRU10" s="85">
        <f>'TURMA E'!MTK55</f>
        <v>0</v>
      </c>
      <c r="MRV10" s="85">
        <f>'TURMA E'!MTL55</f>
        <v>0</v>
      </c>
      <c r="MRW10" s="85">
        <f>'TURMA E'!MTM55</f>
        <v>0</v>
      </c>
      <c r="MRX10" s="85">
        <f>'TURMA E'!MTN55</f>
        <v>0</v>
      </c>
      <c r="MRY10" s="85">
        <f>'TURMA E'!MTO55</f>
        <v>0</v>
      </c>
      <c r="MRZ10" s="85">
        <f>'TURMA E'!MTP55</f>
        <v>0</v>
      </c>
      <c r="MSA10" s="85">
        <f>'TURMA E'!MTQ55</f>
        <v>0</v>
      </c>
      <c r="MSB10" s="85">
        <f>'TURMA E'!MTR55</f>
        <v>0</v>
      </c>
      <c r="MSC10" s="85">
        <f>'TURMA E'!MTS55</f>
        <v>0</v>
      </c>
      <c r="MSD10" s="85">
        <f>'TURMA E'!MTT55</f>
        <v>0</v>
      </c>
      <c r="MSE10" s="85">
        <f>'TURMA E'!MTU55</f>
        <v>0</v>
      </c>
      <c r="MSF10" s="85">
        <f>'TURMA E'!MTV55</f>
        <v>0</v>
      </c>
      <c r="MSG10" s="85">
        <f>'TURMA E'!MTW55</f>
        <v>0</v>
      </c>
      <c r="MSH10" s="85">
        <f>'TURMA E'!MTX55</f>
        <v>0</v>
      </c>
      <c r="MSI10" s="85">
        <f>'TURMA E'!MTY55</f>
        <v>0</v>
      </c>
      <c r="MSJ10" s="85">
        <f>'TURMA E'!MTZ55</f>
        <v>0</v>
      </c>
      <c r="MSK10" s="85">
        <f>'TURMA E'!MUA55</f>
        <v>0</v>
      </c>
      <c r="MSL10" s="85">
        <f>'TURMA E'!MUB55</f>
        <v>0</v>
      </c>
      <c r="MSM10" s="85">
        <f>'TURMA E'!MUC55</f>
        <v>0</v>
      </c>
      <c r="MSN10" s="85">
        <f>'TURMA E'!MUD55</f>
        <v>0</v>
      </c>
      <c r="MSO10" s="85">
        <f>'TURMA E'!MUE55</f>
        <v>0</v>
      </c>
      <c r="MSP10" s="85">
        <f>'TURMA E'!MUF55</f>
        <v>0</v>
      </c>
      <c r="MSQ10" s="85">
        <f>'TURMA E'!MUG55</f>
        <v>0</v>
      </c>
      <c r="MSR10" s="85">
        <f>'TURMA E'!MUH55</f>
        <v>0</v>
      </c>
      <c r="MSS10" s="85">
        <f>'TURMA E'!MUI55</f>
        <v>0</v>
      </c>
      <c r="MST10" s="85">
        <f>'TURMA E'!MUJ55</f>
        <v>0</v>
      </c>
      <c r="MSU10" s="85">
        <f>'TURMA E'!MUK55</f>
        <v>0</v>
      </c>
      <c r="MSV10" s="85">
        <f>'TURMA E'!MUL55</f>
        <v>0</v>
      </c>
      <c r="MSW10" s="85">
        <f>'TURMA E'!MUM55</f>
        <v>0</v>
      </c>
      <c r="MSX10" s="85">
        <f>'TURMA E'!MUN55</f>
        <v>0</v>
      </c>
      <c r="MSY10" s="85">
        <f>'TURMA E'!MUO55</f>
        <v>0</v>
      </c>
      <c r="MSZ10" s="85">
        <f>'TURMA E'!MUP55</f>
        <v>0</v>
      </c>
      <c r="MTA10" s="85">
        <f>'TURMA E'!MUQ55</f>
        <v>0</v>
      </c>
      <c r="MTB10" s="85">
        <f>'TURMA E'!MUR55</f>
        <v>0</v>
      </c>
      <c r="MTC10" s="85">
        <f>'TURMA E'!MUS55</f>
        <v>0</v>
      </c>
      <c r="MTD10" s="85">
        <f>'TURMA E'!MUT55</f>
        <v>0</v>
      </c>
      <c r="MTE10" s="85">
        <f>'TURMA E'!MUU55</f>
        <v>0</v>
      </c>
      <c r="MTF10" s="85">
        <f>'TURMA E'!MUV55</f>
        <v>0</v>
      </c>
      <c r="MTG10" s="85">
        <f>'TURMA E'!MUW55</f>
        <v>0</v>
      </c>
      <c r="MTH10" s="85">
        <f>'TURMA E'!MUX55</f>
        <v>0</v>
      </c>
      <c r="MTI10" s="85">
        <f>'TURMA E'!MUY55</f>
        <v>0</v>
      </c>
      <c r="MTJ10" s="85">
        <f>'TURMA E'!MUZ55</f>
        <v>0</v>
      </c>
      <c r="MTK10" s="85">
        <f>'TURMA E'!MVA55</f>
        <v>0</v>
      </c>
      <c r="MTL10" s="85">
        <f>'TURMA E'!MVB55</f>
        <v>0</v>
      </c>
      <c r="MTM10" s="85">
        <f>'TURMA E'!MVC55</f>
        <v>0</v>
      </c>
      <c r="MTN10" s="85">
        <f>'TURMA E'!MVD55</f>
        <v>0</v>
      </c>
      <c r="MTO10" s="85">
        <f>'TURMA E'!MVE55</f>
        <v>0</v>
      </c>
      <c r="MTP10" s="85">
        <f>'TURMA E'!MVF55</f>
        <v>0</v>
      </c>
      <c r="MTQ10" s="85">
        <f>'TURMA E'!MVG55</f>
        <v>0</v>
      </c>
      <c r="MTR10" s="85">
        <f>'TURMA E'!MVH55</f>
        <v>0</v>
      </c>
      <c r="MTS10" s="85">
        <f>'TURMA E'!MVI55</f>
        <v>0</v>
      </c>
      <c r="MTT10" s="85">
        <f>'TURMA E'!MVJ55</f>
        <v>0</v>
      </c>
      <c r="MTU10" s="85">
        <f>'TURMA E'!MVK55</f>
        <v>0</v>
      </c>
      <c r="MTV10" s="85">
        <f>'TURMA E'!MVL55</f>
        <v>0</v>
      </c>
      <c r="MTW10" s="85">
        <f>'TURMA E'!MVM55</f>
        <v>0</v>
      </c>
      <c r="MTX10" s="85">
        <f>'TURMA E'!MVN55</f>
        <v>0</v>
      </c>
      <c r="MTY10" s="85">
        <f>'TURMA E'!MVO55</f>
        <v>0</v>
      </c>
      <c r="MTZ10" s="85">
        <f>'TURMA E'!MVP55</f>
        <v>0</v>
      </c>
      <c r="MUA10" s="85">
        <f>'TURMA E'!MVQ55</f>
        <v>0</v>
      </c>
      <c r="MUB10" s="85">
        <f>'TURMA E'!MVR55</f>
        <v>0</v>
      </c>
      <c r="MUC10" s="85">
        <f>'TURMA E'!MVS55</f>
        <v>0</v>
      </c>
      <c r="MUD10" s="85">
        <f>'TURMA E'!MVT55</f>
        <v>0</v>
      </c>
      <c r="MUE10" s="85">
        <f>'TURMA E'!MVU55</f>
        <v>0</v>
      </c>
      <c r="MUF10" s="85">
        <f>'TURMA E'!MVV55</f>
        <v>0</v>
      </c>
      <c r="MUG10" s="85">
        <f>'TURMA E'!MVW55</f>
        <v>0</v>
      </c>
      <c r="MUH10" s="85">
        <f>'TURMA E'!MVX55</f>
        <v>0</v>
      </c>
      <c r="MUI10" s="85">
        <f>'TURMA E'!MVY55</f>
        <v>0</v>
      </c>
      <c r="MUJ10" s="85">
        <f>'TURMA E'!MVZ55</f>
        <v>0</v>
      </c>
      <c r="MUK10" s="85">
        <f>'TURMA E'!MWA55</f>
        <v>0</v>
      </c>
      <c r="MUL10" s="85">
        <f>'TURMA E'!MWB55</f>
        <v>0</v>
      </c>
      <c r="MUM10" s="85">
        <f>'TURMA E'!MWC55</f>
        <v>0</v>
      </c>
      <c r="MUN10" s="85">
        <f>'TURMA E'!MWD55</f>
        <v>0</v>
      </c>
      <c r="MUO10" s="85">
        <f>'TURMA E'!MWE55</f>
        <v>0</v>
      </c>
      <c r="MUP10" s="85">
        <f>'TURMA E'!MWF55</f>
        <v>0</v>
      </c>
      <c r="MUQ10" s="85">
        <f>'TURMA E'!MWG55</f>
        <v>0</v>
      </c>
      <c r="MUR10" s="85">
        <f>'TURMA E'!MWH55</f>
        <v>0</v>
      </c>
      <c r="MUS10" s="85">
        <f>'TURMA E'!MWI55</f>
        <v>0</v>
      </c>
      <c r="MUT10" s="85">
        <f>'TURMA E'!MWJ55</f>
        <v>0</v>
      </c>
      <c r="MUU10" s="85">
        <f>'TURMA E'!MWK55</f>
        <v>0</v>
      </c>
      <c r="MUV10" s="85">
        <f>'TURMA E'!MWL55</f>
        <v>0</v>
      </c>
      <c r="MUW10" s="85">
        <f>'TURMA E'!MWM55</f>
        <v>0</v>
      </c>
      <c r="MUX10" s="85">
        <f>'TURMA E'!MWN55</f>
        <v>0</v>
      </c>
      <c r="MUY10" s="85">
        <f>'TURMA E'!MWO55</f>
        <v>0</v>
      </c>
      <c r="MUZ10" s="85">
        <f>'TURMA E'!MWP55</f>
        <v>0</v>
      </c>
      <c r="MVA10" s="85">
        <f>'TURMA E'!MWQ55</f>
        <v>0</v>
      </c>
      <c r="MVB10" s="85">
        <f>'TURMA E'!MWR55</f>
        <v>0</v>
      </c>
      <c r="MVC10" s="85">
        <f>'TURMA E'!MWS55</f>
        <v>0</v>
      </c>
      <c r="MVD10" s="85">
        <f>'TURMA E'!MWT55</f>
        <v>0</v>
      </c>
      <c r="MVE10" s="85">
        <f>'TURMA E'!MWU55</f>
        <v>0</v>
      </c>
      <c r="MVF10" s="85">
        <f>'TURMA E'!MWV55</f>
        <v>0</v>
      </c>
      <c r="MVG10" s="85">
        <f>'TURMA E'!MWW55</f>
        <v>0</v>
      </c>
      <c r="MVH10" s="85">
        <f>'TURMA E'!MWX55</f>
        <v>0</v>
      </c>
      <c r="MVI10" s="85">
        <f>'TURMA E'!MWY55</f>
        <v>0</v>
      </c>
      <c r="MVJ10" s="85">
        <f>'TURMA E'!MWZ55</f>
        <v>0</v>
      </c>
      <c r="MVK10" s="85">
        <f>'TURMA E'!MXA55</f>
        <v>0</v>
      </c>
      <c r="MVL10" s="85">
        <f>'TURMA E'!MXB55</f>
        <v>0</v>
      </c>
      <c r="MVM10" s="85">
        <f>'TURMA E'!MXC55</f>
        <v>0</v>
      </c>
      <c r="MVN10" s="85">
        <f>'TURMA E'!MXD55</f>
        <v>0</v>
      </c>
      <c r="MVO10" s="85">
        <f>'TURMA E'!MXE55</f>
        <v>0</v>
      </c>
      <c r="MVP10" s="85">
        <f>'TURMA E'!MXF55</f>
        <v>0</v>
      </c>
      <c r="MVQ10" s="85">
        <f>'TURMA E'!MXG55</f>
        <v>0</v>
      </c>
      <c r="MVR10" s="85">
        <f>'TURMA E'!MXH55</f>
        <v>0</v>
      </c>
      <c r="MVS10" s="85">
        <f>'TURMA E'!MXI55</f>
        <v>0</v>
      </c>
      <c r="MVT10" s="85">
        <f>'TURMA E'!MXJ55</f>
        <v>0</v>
      </c>
      <c r="MVU10" s="85">
        <f>'TURMA E'!MXK55</f>
        <v>0</v>
      </c>
      <c r="MVV10" s="85">
        <f>'TURMA E'!MXL55</f>
        <v>0</v>
      </c>
      <c r="MVW10" s="85">
        <f>'TURMA E'!MXM55</f>
        <v>0</v>
      </c>
      <c r="MVX10" s="85">
        <f>'TURMA E'!MXN55</f>
        <v>0</v>
      </c>
      <c r="MVY10" s="85">
        <f>'TURMA E'!MXO55</f>
        <v>0</v>
      </c>
      <c r="MVZ10" s="85">
        <f>'TURMA E'!MXP55</f>
        <v>0</v>
      </c>
      <c r="MWA10" s="85">
        <f>'TURMA E'!MXQ55</f>
        <v>0</v>
      </c>
      <c r="MWB10" s="85">
        <f>'TURMA E'!MXR55</f>
        <v>0</v>
      </c>
      <c r="MWC10" s="85">
        <f>'TURMA E'!MXS55</f>
        <v>0</v>
      </c>
      <c r="MWD10" s="85">
        <f>'TURMA E'!MXT55</f>
        <v>0</v>
      </c>
      <c r="MWE10" s="85">
        <f>'TURMA E'!MXU55</f>
        <v>0</v>
      </c>
      <c r="MWF10" s="85">
        <f>'TURMA E'!MXV55</f>
        <v>0</v>
      </c>
      <c r="MWG10" s="85">
        <f>'TURMA E'!MXW55</f>
        <v>0</v>
      </c>
      <c r="MWH10" s="85">
        <f>'TURMA E'!MXX55</f>
        <v>0</v>
      </c>
      <c r="MWI10" s="85">
        <f>'TURMA E'!MXY55</f>
        <v>0</v>
      </c>
      <c r="MWJ10" s="85">
        <f>'TURMA E'!MXZ55</f>
        <v>0</v>
      </c>
      <c r="MWK10" s="85">
        <f>'TURMA E'!MYA55</f>
        <v>0</v>
      </c>
      <c r="MWL10" s="85">
        <f>'TURMA E'!MYB55</f>
        <v>0</v>
      </c>
      <c r="MWM10" s="85">
        <f>'TURMA E'!MYC55</f>
        <v>0</v>
      </c>
      <c r="MWN10" s="85">
        <f>'TURMA E'!MYD55</f>
        <v>0</v>
      </c>
      <c r="MWO10" s="85">
        <f>'TURMA E'!MYE55</f>
        <v>0</v>
      </c>
      <c r="MWP10" s="85">
        <f>'TURMA E'!MYF55</f>
        <v>0</v>
      </c>
      <c r="MWQ10" s="85">
        <f>'TURMA E'!MYG55</f>
        <v>0</v>
      </c>
      <c r="MWR10" s="85">
        <f>'TURMA E'!MYH55</f>
        <v>0</v>
      </c>
      <c r="MWS10" s="85">
        <f>'TURMA E'!MYI55</f>
        <v>0</v>
      </c>
      <c r="MWT10" s="85">
        <f>'TURMA E'!MYJ55</f>
        <v>0</v>
      </c>
      <c r="MWU10" s="85">
        <f>'TURMA E'!MYK55</f>
        <v>0</v>
      </c>
      <c r="MWV10" s="85">
        <f>'TURMA E'!MYL55</f>
        <v>0</v>
      </c>
      <c r="MWW10" s="85">
        <f>'TURMA E'!MYM55</f>
        <v>0</v>
      </c>
      <c r="MWX10" s="85">
        <f>'TURMA E'!MYN55</f>
        <v>0</v>
      </c>
      <c r="MWY10" s="85">
        <f>'TURMA E'!MYO55</f>
        <v>0</v>
      </c>
      <c r="MWZ10" s="85">
        <f>'TURMA E'!MYP55</f>
        <v>0</v>
      </c>
      <c r="MXA10" s="85">
        <f>'TURMA E'!MYQ55</f>
        <v>0</v>
      </c>
      <c r="MXB10" s="85">
        <f>'TURMA E'!MYR55</f>
        <v>0</v>
      </c>
      <c r="MXC10" s="85">
        <f>'TURMA E'!MYS55</f>
        <v>0</v>
      </c>
      <c r="MXD10" s="85">
        <f>'TURMA E'!MYT55</f>
        <v>0</v>
      </c>
      <c r="MXE10" s="85">
        <f>'TURMA E'!MYU55</f>
        <v>0</v>
      </c>
      <c r="MXF10" s="85">
        <f>'TURMA E'!MYV55</f>
        <v>0</v>
      </c>
      <c r="MXG10" s="85">
        <f>'TURMA E'!MYW55</f>
        <v>0</v>
      </c>
      <c r="MXH10" s="85">
        <f>'TURMA E'!MYX55</f>
        <v>0</v>
      </c>
      <c r="MXI10" s="85">
        <f>'TURMA E'!MYY55</f>
        <v>0</v>
      </c>
      <c r="MXJ10" s="85">
        <f>'TURMA E'!MYZ55</f>
        <v>0</v>
      </c>
      <c r="MXK10" s="85">
        <f>'TURMA E'!MZA55</f>
        <v>0</v>
      </c>
      <c r="MXL10" s="85">
        <f>'TURMA E'!MZB55</f>
        <v>0</v>
      </c>
      <c r="MXM10" s="85">
        <f>'TURMA E'!MZC55</f>
        <v>0</v>
      </c>
      <c r="MXN10" s="85">
        <f>'TURMA E'!MZD55</f>
        <v>0</v>
      </c>
      <c r="MXO10" s="85">
        <f>'TURMA E'!MZE55</f>
        <v>0</v>
      </c>
      <c r="MXP10" s="85">
        <f>'TURMA E'!MZF55</f>
        <v>0</v>
      </c>
      <c r="MXQ10" s="85">
        <f>'TURMA E'!MZG55</f>
        <v>0</v>
      </c>
      <c r="MXR10" s="85">
        <f>'TURMA E'!MZH55</f>
        <v>0</v>
      </c>
      <c r="MXS10" s="85">
        <f>'TURMA E'!MZI55</f>
        <v>0</v>
      </c>
      <c r="MXT10" s="85">
        <f>'TURMA E'!MZJ55</f>
        <v>0</v>
      </c>
      <c r="MXU10" s="85">
        <f>'TURMA E'!MZK55</f>
        <v>0</v>
      </c>
      <c r="MXV10" s="85">
        <f>'TURMA E'!MZL55</f>
        <v>0</v>
      </c>
      <c r="MXW10" s="85">
        <f>'TURMA E'!MZM55</f>
        <v>0</v>
      </c>
      <c r="MXX10" s="85">
        <f>'TURMA E'!MZN55</f>
        <v>0</v>
      </c>
      <c r="MXY10" s="85">
        <f>'TURMA E'!MZO55</f>
        <v>0</v>
      </c>
      <c r="MXZ10" s="85">
        <f>'TURMA E'!MZP55</f>
        <v>0</v>
      </c>
      <c r="MYA10" s="85">
        <f>'TURMA E'!MZQ55</f>
        <v>0</v>
      </c>
      <c r="MYB10" s="85">
        <f>'TURMA E'!MZR55</f>
        <v>0</v>
      </c>
      <c r="MYC10" s="85">
        <f>'TURMA E'!MZS55</f>
        <v>0</v>
      </c>
      <c r="MYD10" s="85">
        <f>'TURMA E'!MZT55</f>
        <v>0</v>
      </c>
      <c r="MYE10" s="85">
        <f>'TURMA E'!MZU55</f>
        <v>0</v>
      </c>
      <c r="MYF10" s="85">
        <f>'TURMA E'!MZV55</f>
        <v>0</v>
      </c>
      <c r="MYG10" s="85">
        <f>'TURMA E'!MZW55</f>
        <v>0</v>
      </c>
      <c r="MYH10" s="85">
        <f>'TURMA E'!MZX55</f>
        <v>0</v>
      </c>
      <c r="MYI10" s="85">
        <f>'TURMA E'!MZY55</f>
        <v>0</v>
      </c>
      <c r="MYJ10" s="85">
        <f>'TURMA E'!MZZ55</f>
        <v>0</v>
      </c>
      <c r="MYK10" s="85">
        <f>'TURMA E'!NAA55</f>
        <v>0</v>
      </c>
      <c r="MYL10" s="85">
        <f>'TURMA E'!NAB55</f>
        <v>0</v>
      </c>
      <c r="MYM10" s="85">
        <f>'TURMA E'!NAC55</f>
        <v>0</v>
      </c>
      <c r="MYN10" s="85">
        <f>'TURMA E'!NAD55</f>
        <v>0</v>
      </c>
      <c r="MYO10" s="85">
        <f>'TURMA E'!NAE55</f>
        <v>0</v>
      </c>
      <c r="MYP10" s="85">
        <f>'TURMA E'!NAF55</f>
        <v>0</v>
      </c>
      <c r="MYQ10" s="85">
        <f>'TURMA E'!NAG55</f>
        <v>0</v>
      </c>
      <c r="MYR10" s="85">
        <f>'TURMA E'!NAH55</f>
        <v>0</v>
      </c>
      <c r="MYS10" s="85">
        <f>'TURMA E'!NAI55</f>
        <v>0</v>
      </c>
      <c r="MYT10" s="85">
        <f>'TURMA E'!NAJ55</f>
        <v>0</v>
      </c>
      <c r="MYU10" s="85">
        <f>'TURMA E'!NAK55</f>
        <v>0</v>
      </c>
      <c r="MYV10" s="85">
        <f>'TURMA E'!NAL55</f>
        <v>0</v>
      </c>
      <c r="MYW10" s="85">
        <f>'TURMA E'!NAM55</f>
        <v>0</v>
      </c>
      <c r="MYX10" s="85">
        <f>'TURMA E'!NAN55</f>
        <v>0</v>
      </c>
      <c r="MYY10" s="85">
        <f>'TURMA E'!NAO55</f>
        <v>0</v>
      </c>
      <c r="MYZ10" s="85">
        <f>'TURMA E'!NAP55</f>
        <v>0</v>
      </c>
      <c r="MZA10" s="85">
        <f>'TURMA E'!NAQ55</f>
        <v>0</v>
      </c>
      <c r="MZB10" s="85">
        <f>'TURMA E'!NAR55</f>
        <v>0</v>
      </c>
      <c r="MZC10" s="85">
        <f>'TURMA E'!NAS55</f>
        <v>0</v>
      </c>
      <c r="MZD10" s="85">
        <f>'TURMA E'!NAT55</f>
        <v>0</v>
      </c>
      <c r="MZE10" s="85">
        <f>'TURMA E'!NAU55</f>
        <v>0</v>
      </c>
      <c r="MZF10" s="85">
        <f>'TURMA E'!NAV55</f>
        <v>0</v>
      </c>
      <c r="MZG10" s="85">
        <f>'TURMA E'!NAW55</f>
        <v>0</v>
      </c>
      <c r="MZH10" s="85">
        <f>'TURMA E'!NAX55</f>
        <v>0</v>
      </c>
      <c r="MZI10" s="85">
        <f>'TURMA E'!NAY55</f>
        <v>0</v>
      </c>
      <c r="MZJ10" s="85">
        <f>'TURMA E'!NAZ55</f>
        <v>0</v>
      </c>
      <c r="MZK10" s="85">
        <f>'TURMA E'!NBA55</f>
        <v>0</v>
      </c>
      <c r="MZL10" s="85">
        <f>'TURMA E'!NBB55</f>
        <v>0</v>
      </c>
      <c r="MZM10" s="85">
        <f>'TURMA E'!NBC55</f>
        <v>0</v>
      </c>
      <c r="MZN10" s="85">
        <f>'TURMA E'!NBD55</f>
        <v>0</v>
      </c>
      <c r="MZO10" s="85">
        <f>'TURMA E'!NBE55</f>
        <v>0</v>
      </c>
      <c r="MZP10" s="85">
        <f>'TURMA E'!NBF55</f>
        <v>0</v>
      </c>
      <c r="MZQ10" s="85">
        <f>'TURMA E'!NBG55</f>
        <v>0</v>
      </c>
      <c r="MZR10" s="85">
        <f>'TURMA E'!NBH55</f>
        <v>0</v>
      </c>
      <c r="MZS10" s="85">
        <f>'TURMA E'!NBI55</f>
        <v>0</v>
      </c>
      <c r="MZT10" s="85">
        <f>'TURMA E'!NBJ55</f>
        <v>0</v>
      </c>
      <c r="MZU10" s="85">
        <f>'TURMA E'!NBK55</f>
        <v>0</v>
      </c>
      <c r="MZV10" s="85">
        <f>'TURMA E'!NBL55</f>
        <v>0</v>
      </c>
      <c r="MZW10" s="85">
        <f>'TURMA E'!NBM55</f>
        <v>0</v>
      </c>
      <c r="MZX10" s="85">
        <f>'TURMA E'!NBN55</f>
        <v>0</v>
      </c>
      <c r="MZY10" s="85">
        <f>'TURMA E'!NBO55</f>
        <v>0</v>
      </c>
      <c r="MZZ10" s="85">
        <f>'TURMA E'!NBP55</f>
        <v>0</v>
      </c>
      <c r="NAA10" s="85">
        <f>'TURMA E'!NBQ55</f>
        <v>0</v>
      </c>
      <c r="NAB10" s="85">
        <f>'TURMA E'!NBR55</f>
        <v>0</v>
      </c>
      <c r="NAC10" s="85">
        <f>'TURMA E'!NBS55</f>
        <v>0</v>
      </c>
      <c r="NAD10" s="85">
        <f>'TURMA E'!NBT55</f>
        <v>0</v>
      </c>
      <c r="NAE10" s="85">
        <f>'TURMA E'!NBU55</f>
        <v>0</v>
      </c>
      <c r="NAF10" s="85">
        <f>'TURMA E'!NBV55</f>
        <v>0</v>
      </c>
      <c r="NAG10" s="85">
        <f>'TURMA E'!NBW55</f>
        <v>0</v>
      </c>
      <c r="NAH10" s="85">
        <f>'TURMA E'!NBX55</f>
        <v>0</v>
      </c>
      <c r="NAI10" s="85">
        <f>'TURMA E'!NBY55</f>
        <v>0</v>
      </c>
      <c r="NAJ10" s="85">
        <f>'TURMA E'!NBZ55</f>
        <v>0</v>
      </c>
      <c r="NAK10" s="85">
        <f>'TURMA E'!NCA55</f>
        <v>0</v>
      </c>
      <c r="NAL10" s="85">
        <f>'TURMA E'!NCB55</f>
        <v>0</v>
      </c>
      <c r="NAM10" s="85">
        <f>'TURMA E'!NCC55</f>
        <v>0</v>
      </c>
      <c r="NAN10" s="85">
        <f>'TURMA E'!NCD55</f>
        <v>0</v>
      </c>
      <c r="NAO10" s="85">
        <f>'TURMA E'!NCE55</f>
        <v>0</v>
      </c>
      <c r="NAP10" s="85">
        <f>'TURMA E'!NCF55</f>
        <v>0</v>
      </c>
      <c r="NAQ10" s="85">
        <f>'TURMA E'!NCG55</f>
        <v>0</v>
      </c>
      <c r="NAR10" s="85">
        <f>'TURMA E'!NCH55</f>
        <v>0</v>
      </c>
      <c r="NAS10" s="85">
        <f>'TURMA E'!NCI55</f>
        <v>0</v>
      </c>
      <c r="NAT10" s="85">
        <f>'TURMA E'!NCJ55</f>
        <v>0</v>
      </c>
      <c r="NAU10" s="85">
        <f>'TURMA E'!NCK55</f>
        <v>0</v>
      </c>
      <c r="NAV10" s="85">
        <f>'TURMA E'!NCL55</f>
        <v>0</v>
      </c>
      <c r="NAW10" s="85">
        <f>'TURMA E'!NCM55</f>
        <v>0</v>
      </c>
      <c r="NAX10" s="85">
        <f>'TURMA E'!NCN55</f>
        <v>0</v>
      </c>
      <c r="NAY10" s="85">
        <f>'TURMA E'!NCO55</f>
        <v>0</v>
      </c>
      <c r="NAZ10" s="85">
        <f>'TURMA E'!NCP55</f>
        <v>0</v>
      </c>
      <c r="NBA10" s="85">
        <f>'TURMA E'!NCQ55</f>
        <v>0</v>
      </c>
      <c r="NBB10" s="85">
        <f>'TURMA E'!NCR55</f>
        <v>0</v>
      </c>
      <c r="NBC10" s="85">
        <f>'TURMA E'!NCS55</f>
        <v>0</v>
      </c>
      <c r="NBD10" s="85">
        <f>'TURMA E'!NCT55</f>
        <v>0</v>
      </c>
      <c r="NBE10" s="85">
        <f>'TURMA E'!NCU55</f>
        <v>0</v>
      </c>
      <c r="NBF10" s="85">
        <f>'TURMA E'!NCV55</f>
        <v>0</v>
      </c>
      <c r="NBG10" s="85">
        <f>'TURMA E'!NCW55</f>
        <v>0</v>
      </c>
      <c r="NBH10" s="85">
        <f>'TURMA E'!NCX55</f>
        <v>0</v>
      </c>
      <c r="NBI10" s="85">
        <f>'TURMA E'!NCY55</f>
        <v>0</v>
      </c>
      <c r="NBJ10" s="85">
        <f>'TURMA E'!NCZ55</f>
        <v>0</v>
      </c>
      <c r="NBK10" s="85">
        <f>'TURMA E'!NDA55</f>
        <v>0</v>
      </c>
      <c r="NBL10" s="85">
        <f>'TURMA E'!NDB55</f>
        <v>0</v>
      </c>
      <c r="NBM10" s="85">
        <f>'TURMA E'!NDC55</f>
        <v>0</v>
      </c>
      <c r="NBN10" s="85">
        <f>'TURMA E'!NDD55</f>
        <v>0</v>
      </c>
      <c r="NBO10" s="85">
        <f>'TURMA E'!NDE55</f>
        <v>0</v>
      </c>
      <c r="NBP10" s="85">
        <f>'TURMA E'!NDF55</f>
        <v>0</v>
      </c>
      <c r="NBQ10" s="85">
        <f>'TURMA E'!NDG55</f>
        <v>0</v>
      </c>
      <c r="NBR10" s="85">
        <f>'TURMA E'!NDH55</f>
        <v>0</v>
      </c>
      <c r="NBS10" s="85">
        <f>'TURMA E'!NDI55</f>
        <v>0</v>
      </c>
      <c r="NBT10" s="85">
        <f>'TURMA E'!NDJ55</f>
        <v>0</v>
      </c>
      <c r="NBU10" s="85">
        <f>'TURMA E'!NDK55</f>
        <v>0</v>
      </c>
      <c r="NBV10" s="85">
        <f>'TURMA E'!NDL55</f>
        <v>0</v>
      </c>
      <c r="NBW10" s="85">
        <f>'TURMA E'!NDM55</f>
        <v>0</v>
      </c>
      <c r="NBX10" s="85">
        <f>'TURMA E'!NDN55</f>
        <v>0</v>
      </c>
      <c r="NBY10" s="85">
        <f>'TURMA E'!NDO55</f>
        <v>0</v>
      </c>
      <c r="NBZ10" s="85">
        <f>'TURMA E'!NDP55</f>
        <v>0</v>
      </c>
      <c r="NCA10" s="85">
        <f>'TURMA E'!NDQ55</f>
        <v>0</v>
      </c>
      <c r="NCB10" s="85">
        <f>'TURMA E'!NDR55</f>
        <v>0</v>
      </c>
      <c r="NCC10" s="85">
        <f>'TURMA E'!NDS55</f>
        <v>0</v>
      </c>
      <c r="NCD10" s="85">
        <f>'TURMA E'!NDT55</f>
        <v>0</v>
      </c>
      <c r="NCE10" s="85">
        <f>'TURMA E'!NDU55</f>
        <v>0</v>
      </c>
      <c r="NCF10" s="85">
        <f>'TURMA E'!NDV55</f>
        <v>0</v>
      </c>
      <c r="NCG10" s="85">
        <f>'TURMA E'!NDW55</f>
        <v>0</v>
      </c>
      <c r="NCH10" s="85">
        <f>'TURMA E'!NDX55</f>
        <v>0</v>
      </c>
      <c r="NCI10" s="85">
        <f>'TURMA E'!NDY55</f>
        <v>0</v>
      </c>
      <c r="NCJ10" s="85">
        <f>'TURMA E'!NDZ55</f>
        <v>0</v>
      </c>
      <c r="NCK10" s="85">
        <f>'TURMA E'!NEA55</f>
        <v>0</v>
      </c>
      <c r="NCL10" s="85">
        <f>'TURMA E'!NEB55</f>
        <v>0</v>
      </c>
      <c r="NCM10" s="85">
        <f>'TURMA E'!NEC55</f>
        <v>0</v>
      </c>
      <c r="NCN10" s="85">
        <f>'TURMA E'!NED55</f>
        <v>0</v>
      </c>
      <c r="NCO10" s="85">
        <f>'TURMA E'!NEE55</f>
        <v>0</v>
      </c>
      <c r="NCP10" s="85">
        <f>'TURMA E'!NEF55</f>
        <v>0</v>
      </c>
      <c r="NCQ10" s="85">
        <f>'TURMA E'!NEG55</f>
        <v>0</v>
      </c>
      <c r="NCR10" s="85">
        <f>'TURMA E'!NEH55</f>
        <v>0</v>
      </c>
      <c r="NCS10" s="85">
        <f>'TURMA E'!NEI55</f>
        <v>0</v>
      </c>
      <c r="NCT10" s="85">
        <f>'TURMA E'!NEJ55</f>
        <v>0</v>
      </c>
      <c r="NCU10" s="85">
        <f>'TURMA E'!NEK55</f>
        <v>0</v>
      </c>
      <c r="NCV10" s="85">
        <f>'TURMA E'!NEL55</f>
        <v>0</v>
      </c>
      <c r="NCW10" s="85">
        <f>'TURMA E'!NEM55</f>
        <v>0</v>
      </c>
      <c r="NCX10" s="85">
        <f>'TURMA E'!NEN55</f>
        <v>0</v>
      </c>
      <c r="NCY10" s="85">
        <f>'TURMA E'!NEO55</f>
        <v>0</v>
      </c>
      <c r="NCZ10" s="85">
        <f>'TURMA E'!NEP55</f>
        <v>0</v>
      </c>
      <c r="NDA10" s="85">
        <f>'TURMA E'!NEQ55</f>
        <v>0</v>
      </c>
      <c r="NDB10" s="85">
        <f>'TURMA E'!NER55</f>
        <v>0</v>
      </c>
      <c r="NDC10" s="85">
        <f>'TURMA E'!NES55</f>
        <v>0</v>
      </c>
      <c r="NDD10" s="85">
        <f>'TURMA E'!NET55</f>
        <v>0</v>
      </c>
      <c r="NDE10" s="85">
        <f>'TURMA E'!NEU55</f>
        <v>0</v>
      </c>
      <c r="NDF10" s="85">
        <f>'TURMA E'!NEV55</f>
        <v>0</v>
      </c>
      <c r="NDG10" s="85">
        <f>'TURMA E'!NEW55</f>
        <v>0</v>
      </c>
      <c r="NDH10" s="85">
        <f>'TURMA E'!NEX55</f>
        <v>0</v>
      </c>
      <c r="NDI10" s="85">
        <f>'TURMA E'!NEY55</f>
        <v>0</v>
      </c>
      <c r="NDJ10" s="85">
        <f>'TURMA E'!NEZ55</f>
        <v>0</v>
      </c>
      <c r="NDK10" s="85">
        <f>'TURMA E'!NFA55</f>
        <v>0</v>
      </c>
      <c r="NDL10" s="85">
        <f>'TURMA E'!NFB55</f>
        <v>0</v>
      </c>
      <c r="NDM10" s="85">
        <f>'TURMA E'!NFC55</f>
        <v>0</v>
      </c>
      <c r="NDN10" s="85">
        <f>'TURMA E'!NFD55</f>
        <v>0</v>
      </c>
      <c r="NDO10" s="85">
        <f>'TURMA E'!NFE55</f>
        <v>0</v>
      </c>
      <c r="NDP10" s="85">
        <f>'TURMA E'!NFF55</f>
        <v>0</v>
      </c>
      <c r="NDQ10" s="85">
        <f>'TURMA E'!NFG55</f>
        <v>0</v>
      </c>
      <c r="NDR10" s="85">
        <f>'TURMA E'!NFH55</f>
        <v>0</v>
      </c>
      <c r="NDS10" s="85">
        <f>'TURMA E'!NFI55</f>
        <v>0</v>
      </c>
      <c r="NDT10" s="85">
        <f>'TURMA E'!NFJ55</f>
        <v>0</v>
      </c>
      <c r="NDU10" s="85">
        <f>'TURMA E'!NFK55</f>
        <v>0</v>
      </c>
      <c r="NDV10" s="85">
        <f>'TURMA E'!NFL55</f>
        <v>0</v>
      </c>
      <c r="NDW10" s="85">
        <f>'TURMA E'!NFM55</f>
        <v>0</v>
      </c>
      <c r="NDX10" s="85">
        <f>'TURMA E'!NFN55</f>
        <v>0</v>
      </c>
      <c r="NDY10" s="85">
        <f>'TURMA E'!NFO55</f>
        <v>0</v>
      </c>
      <c r="NDZ10" s="85">
        <f>'TURMA E'!NFP55</f>
        <v>0</v>
      </c>
      <c r="NEA10" s="85">
        <f>'TURMA E'!NFQ55</f>
        <v>0</v>
      </c>
      <c r="NEB10" s="85">
        <f>'TURMA E'!NFR55</f>
        <v>0</v>
      </c>
      <c r="NEC10" s="85">
        <f>'TURMA E'!NFS55</f>
        <v>0</v>
      </c>
      <c r="NED10" s="85">
        <f>'TURMA E'!NFT55</f>
        <v>0</v>
      </c>
      <c r="NEE10" s="85">
        <f>'TURMA E'!NFU55</f>
        <v>0</v>
      </c>
      <c r="NEF10" s="85">
        <f>'TURMA E'!NFV55</f>
        <v>0</v>
      </c>
      <c r="NEG10" s="85">
        <f>'TURMA E'!NFW55</f>
        <v>0</v>
      </c>
      <c r="NEH10" s="85">
        <f>'TURMA E'!NFX55</f>
        <v>0</v>
      </c>
      <c r="NEI10" s="85">
        <f>'TURMA E'!NFY55</f>
        <v>0</v>
      </c>
      <c r="NEJ10" s="85">
        <f>'TURMA E'!NFZ55</f>
        <v>0</v>
      </c>
      <c r="NEK10" s="85">
        <f>'TURMA E'!NGA55</f>
        <v>0</v>
      </c>
      <c r="NEL10" s="85">
        <f>'TURMA E'!NGB55</f>
        <v>0</v>
      </c>
      <c r="NEM10" s="85">
        <f>'TURMA E'!NGC55</f>
        <v>0</v>
      </c>
      <c r="NEN10" s="85">
        <f>'TURMA E'!NGD55</f>
        <v>0</v>
      </c>
      <c r="NEO10" s="85">
        <f>'TURMA E'!NGE55</f>
        <v>0</v>
      </c>
      <c r="NEP10" s="85">
        <f>'TURMA E'!NGF55</f>
        <v>0</v>
      </c>
      <c r="NEQ10" s="85">
        <f>'TURMA E'!NGG55</f>
        <v>0</v>
      </c>
      <c r="NER10" s="85">
        <f>'TURMA E'!NGH55</f>
        <v>0</v>
      </c>
      <c r="NES10" s="85">
        <f>'TURMA E'!NGI55</f>
        <v>0</v>
      </c>
      <c r="NET10" s="85">
        <f>'TURMA E'!NGJ55</f>
        <v>0</v>
      </c>
      <c r="NEU10" s="85">
        <f>'TURMA E'!NGK55</f>
        <v>0</v>
      </c>
      <c r="NEV10" s="85">
        <f>'TURMA E'!NGL55</f>
        <v>0</v>
      </c>
      <c r="NEW10" s="85">
        <f>'TURMA E'!NGM55</f>
        <v>0</v>
      </c>
      <c r="NEX10" s="85">
        <f>'TURMA E'!NGN55</f>
        <v>0</v>
      </c>
      <c r="NEY10" s="85">
        <f>'TURMA E'!NGO55</f>
        <v>0</v>
      </c>
      <c r="NEZ10" s="85">
        <f>'TURMA E'!NGP55</f>
        <v>0</v>
      </c>
      <c r="NFA10" s="85">
        <f>'TURMA E'!NGQ55</f>
        <v>0</v>
      </c>
      <c r="NFB10" s="85">
        <f>'TURMA E'!NGR55</f>
        <v>0</v>
      </c>
      <c r="NFC10" s="85">
        <f>'TURMA E'!NGS55</f>
        <v>0</v>
      </c>
      <c r="NFD10" s="85">
        <f>'TURMA E'!NGT55</f>
        <v>0</v>
      </c>
      <c r="NFE10" s="85">
        <f>'TURMA E'!NGU55</f>
        <v>0</v>
      </c>
      <c r="NFF10" s="85">
        <f>'TURMA E'!NGV55</f>
        <v>0</v>
      </c>
      <c r="NFG10" s="85">
        <f>'TURMA E'!NGW55</f>
        <v>0</v>
      </c>
      <c r="NFH10" s="85">
        <f>'TURMA E'!NGX55</f>
        <v>0</v>
      </c>
      <c r="NFI10" s="85">
        <f>'TURMA E'!NGY55</f>
        <v>0</v>
      </c>
      <c r="NFJ10" s="85">
        <f>'TURMA E'!NGZ55</f>
        <v>0</v>
      </c>
      <c r="NFK10" s="85">
        <f>'TURMA E'!NHA55</f>
        <v>0</v>
      </c>
      <c r="NFL10" s="85">
        <f>'TURMA E'!NHB55</f>
        <v>0</v>
      </c>
      <c r="NFM10" s="85">
        <f>'TURMA E'!NHC55</f>
        <v>0</v>
      </c>
      <c r="NFN10" s="85">
        <f>'TURMA E'!NHD55</f>
        <v>0</v>
      </c>
      <c r="NFO10" s="85">
        <f>'TURMA E'!NHE55</f>
        <v>0</v>
      </c>
      <c r="NFP10" s="85">
        <f>'TURMA E'!NHF55</f>
        <v>0</v>
      </c>
      <c r="NFQ10" s="85">
        <f>'TURMA E'!NHG55</f>
        <v>0</v>
      </c>
      <c r="NFR10" s="85">
        <f>'TURMA E'!NHH55</f>
        <v>0</v>
      </c>
      <c r="NFS10" s="85">
        <f>'TURMA E'!NHI55</f>
        <v>0</v>
      </c>
      <c r="NFT10" s="85">
        <f>'TURMA E'!NHJ55</f>
        <v>0</v>
      </c>
      <c r="NFU10" s="85">
        <f>'TURMA E'!NHK55</f>
        <v>0</v>
      </c>
      <c r="NFV10" s="85">
        <f>'TURMA E'!NHL55</f>
        <v>0</v>
      </c>
      <c r="NFW10" s="85">
        <f>'TURMA E'!NHM55</f>
        <v>0</v>
      </c>
      <c r="NFX10" s="85">
        <f>'TURMA E'!NHN55</f>
        <v>0</v>
      </c>
      <c r="NFY10" s="85">
        <f>'TURMA E'!NHO55</f>
        <v>0</v>
      </c>
      <c r="NFZ10" s="85">
        <f>'TURMA E'!NHP55</f>
        <v>0</v>
      </c>
      <c r="NGA10" s="85">
        <f>'TURMA E'!NHQ55</f>
        <v>0</v>
      </c>
      <c r="NGB10" s="85">
        <f>'TURMA E'!NHR55</f>
        <v>0</v>
      </c>
      <c r="NGC10" s="85">
        <f>'TURMA E'!NHS55</f>
        <v>0</v>
      </c>
      <c r="NGD10" s="85">
        <f>'TURMA E'!NHT55</f>
        <v>0</v>
      </c>
      <c r="NGE10" s="85">
        <f>'TURMA E'!NHU55</f>
        <v>0</v>
      </c>
      <c r="NGF10" s="85">
        <f>'TURMA E'!NHV55</f>
        <v>0</v>
      </c>
      <c r="NGG10" s="85">
        <f>'TURMA E'!NHW55</f>
        <v>0</v>
      </c>
      <c r="NGH10" s="85">
        <f>'TURMA E'!NHX55</f>
        <v>0</v>
      </c>
      <c r="NGI10" s="85">
        <f>'TURMA E'!NHY55</f>
        <v>0</v>
      </c>
      <c r="NGJ10" s="85">
        <f>'TURMA E'!NHZ55</f>
        <v>0</v>
      </c>
      <c r="NGK10" s="85">
        <f>'TURMA E'!NIA55</f>
        <v>0</v>
      </c>
      <c r="NGL10" s="85">
        <f>'TURMA E'!NIB55</f>
        <v>0</v>
      </c>
      <c r="NGM10" s="85">
        <f>'TURMA E'!NIC55</f>
        <v>0</v>
      </c>
      <c r="NGN10" s="85">
        <f>'TURMA E'!NID55</f>
        <v>0</v>
      </c>
      <c r="NGO10" s="85">
        <f>'TURMA E'!NIE55</f>
        <v>0</v>
      </c>
      <c r="NGP10" s="85">
        <f>'TURMA E'!NIF55</f>
        <v>0</v>
      </c>
      <c r="NGQ10" s="85">
        <f>'TURMA E'!NIG55</f>
        <v>0</v>
      </c>
      <c r="NGR10" s="85">
        <f>'TURMA E'!NIH55</f>
        <v>0</v>
      </c>
      <c r="NGS10" s="85">
        <f>'TURMA E'!NII55</f>
        <v>0</v>
      </c>
      <c r="NGT10" s="85">
        <f>'TURMA E'!NIJ55</f>
        <v>0</v>
      </c>
      <c r="NGU10" s="85">
        <f>'TURMA E'!NIK55</f>
        <v>0</v>
      </c>
      <c r="NGV10" s="85">
        <f>'TURMA E'!NIL55</f>
        <v>0</v>
      </c>
      <c r="NGW10" s="85">
        <f>'TURMA E'!NIM55</f>
        <v>0</v>
      </c>
      <c r="NGX10" s="85">
        <f>'TURMA E'!NIN55</f>
        <v>0</v>
      </c>
      <c r="NGY10" s="85">
        <f>'TURMA E'!NIO55</f>
        <v>0</v>
      </c>
      <c r="NGZ10" s="85">
        <f>'TURMA E'!NIP55</f>
        <v>0</v>
      </c>
      <c r="NHA10" s="85">
        <f>'TURMA E'!NIQ55</f>
        <v>0</v>
      </c>
      <c r="NHB10" s="85">
        <f>'TURMA E'!NIR55</f>
        <v>0</v>
      </c>
      <c r="NHC10" s="85">
        <f>'TURMA E'!NIS55</f>
        <v>0</v>
      </c>
      <c r="NHD10" s="85">
        <f>'TURMA E'!NIT55</f>
        <v>0</v>
      </c>
      <c r="NHE10" s="85">
        <f>'TURMA E'!NIU55</f>
        <v>0</v>
      </c>
      <c r="NHF10" s="85">
        <f>'TURMA E'!NIV55</f>
        <v>0</v>
      </c>
      <c r="NHG10" s="85">
        <f>'TURMA E'!NIW55</f>
        <v>0</v>
      </c>
      <c r="NHH10" s="85">
        <f>'TURMA E'!NIX55</f>
        <v>0</v>
      </c>
      <c r="NHI10" s="85">
        <f>'TURMA E'!NIY55</f>
        <v>0</v>
      </c>
      <c r="NHJ10" s="85">
        <f>'TURMA E'!NIZ55</f>
        <v>0</v>
      </c>
      <c r="NHK10" s="85">
        <f>'TURMA E'!NJA55</f>
        <v>0</v>
      </c>
      <c r="NHL10" s="85">
        <f>'TURMA E'!NJB55</f>
        <v>0</v>
      </c>
      <c r="NHM10" s="85">
        <f>'TURMA E'!NJC55</f>
        <v>0</v>
      </c>
      <c r="NHN10" s="85">
        <f>'TURMA E'!NJD55</f>
        <v>0</v>
      </c>
      <c r="NHO10" s="85">
        <f>'TURMA E'!NJE55</f>
        <v>0</v>
      </c>
      <c r="NHP10" s="85">
        <f>'TURMA E'!NJF55</f>
        <v>0</v>
      </c>
      <c r="NHQ10" s="85">
        <f>'TURMA E'!NJG55</f>
        <v>0</v>
      </c>
      <c r="NHR10" s="85">
        <f>'TURMA E'!NJH55</f>
        <v>0</v>
      </c>
      <c r="NHS10" s="85">
        <f>'TURMA E'!NJI55</f>
        <v>0</v>
      </c>
      <c r="NHT10" s="85">
        <f>'TURMA E'!NJJ55</f>
        <v>0</v>
      </c>
      <c r="NHU10" s="85">
        <f>'TURMA E'!NJK55</f>
        <v>0</v>
      </c>
      <c r="NHV10" s="85">
        <f>'TURMA E'!NJL55</f>
        <v>0</v>
      </c>
      <c r="NHW10" s="85">
        <f>'TURMA E'!NJM55</f>
        <v>0</v>
      </c>
      <c r="NHX10" s="85">
        <f>'TURMA E'!NJN55</f>
        <v>0</v>
      </c>
      <c r="NHY10" s="85">
        <f>'TURMA E'!NJO55</f>
        <v>0</v>
      </c>
      <c r="NHZ10" s="85">
        <f>'TURMA E'!NJP55</f>
        <v>0</v>
      </c>
      <c r="NIA10" s="85">
        <f>'TURMA E'!NJQ55</f>
        <v>0</v>
      </c>
      <c r="NIB10" s="85">
        <f>'TURMA E'!NJR55</f>
        <v>0</v>
      </c>
      <c r="NIC10" s="85">
        <f>'TURMA E'!NJS55</f>
        <v>0</v>
      </c>
      <c r="NID10" s="85">
        <f>'TURMA E'!NJT55</f>
        <v>0</v>
      </c>
      <c r="NIE10" s="85">
        <f>'TURMA E'!NJU55</f>
        <v>0</v>
      </c>
      <c r="NIF10" s="85">
        <f>'TURMA E'!NJV55</f>
        <v>0</v>
      </c>
      <c r="NIG10" s="85">
        <f>'TURMA E'!NJW55</f>
        <v>0</v>
      </c>
      <c r="NIH10" s="85">
        <f>'TURMA E'!NJX55</f>
        <v>0</v>
      </c>
      <c r="NII10" s="85">
        <f>'TURMA E'!NJY55</f>
        <v>0</v>
      </c>
      <c r="NIJ10" s="85">
        <f>'TURMA E'!NJZ55</f>
        <v>0</v>
      </c>
      <c r="NIK10" s="85">
        <f>'TURMA E'!NKA55</f>
        <v>0</v>
      </c>
      <c r="NIL10" s="85">
        <f>'TURMA E'!NKB55</f>
        <v>0</v>
      </c>
      <c r="NIM10" s="85">
        <f>'TURMA E'!NKC55</f>
        <v>0</v>
      </c>
      <c r="NIN10" s="85">
        <f>'TURMA E'!NKD55</f>
        <v>0</v>
      </c>
      <c r="NIO10" s="85">
        <f>'TURMA E'!NKE55</f>
        <v>0</v>
      </c>
      <c r="NIP10" s="85">
        <f>'TURMA E'!NKF55</f>
        <v>0</v>
      </c>
      <c r="NIQ10" s="85">
        <f>'TURMA E'!NKG55</f>
        <v>0</v>
      </c>
      <c r="NIR10" s="85">
        <f>'TURMA E'!NKH55</f>
        <v>0</v>
      </c>
      <c r="NIS10" s="85">
        <f>'TURMA E'!NKI55</f>
        <v>0</v>
      </c>
      <c r="NIT10" s="85">
        <f>'TURMA E'!NKJ55</f>
        <v>0</v>
      </c>
      <c r="NIU10" s="85">
        <f>'TURMA E'!NKK55</f>
        <v>0</v>
      </c>
      <c r="NIV10" s="85">
        <f>'TURMA E'!NKL55</f>
        <v>0</v>
      </c>
      <c r="NIW10" s="85">
        <f>'TURMA E'!NKM55</f>
        <v>0</v>
      </c>
      <c r="NIX10" s="85">
        <f>'TURMA E'!NKN55</f>
        <v>0</v>
      </c>
      <c r="NIY10" s="85">
        <f>'TURMA E'!NKO55</f>
        <v>0</v>
      </c>
      <c r="NIZ10" s="85">
        <f>'TURMA E'!NKP55</f>
        <v>0</v>
      </c>
      <c r="NJA10" s="85">
        <f>'TURMA E'!NKQ55</f>
        <v>0</v>
      </c>
      <c r="NJB10" s="85">
        <f>'TURMA E'!NKR55</f>
        <v>0</v>
      </c>
      <c r="NJC10" s="85">
        <f>'TURMA E'!NKS55</f>
        <v>0</v>
      </c>
      <c r="NJD10" s="85">
        <f>'TURMA E'!NKT55</f>
        <v>0</v>
      </c>
      <c r="NJE10" s="85">
        <f>'TURMA E'!NKU55</f>
        <v>0</v>
      </c>
      <c r="NJF10" s="85">
        <f>'TURMA E'!NKV55</f>
        <v>0</v>
      </c>
      <c r="NJG10" s="85">
        <f>'TURMA E'!NKW55</f>
        <v>0</v>
      </c>
      <c r="NJH10" s="85">
        <f>'TURMA E'!NKX55</f>
        <v>0</v>
      </c>
      <c r="NJI10" s="85">
        <f>'TURMA E'!NKY55</f>
        <v>0</v>
      </c>
      <c r="NJJ10" s="85">
        <f>'TURMA E'!NKZ55</f>
        <v>0</v>
      </c>
      <c r="NJK10" s="85">
        <f>'TURMA E'!NLA55</f>
        <v>0</v>
      </c>
      <c r="NJL10" s="85">
        <f>'TURMA E'!NLB55</f>
        <v>0</v>
      </c>
      <c r="NJM10" s="85">
        <f>'TURMA E'!NLC55</f>
        <v>0</v>
      </c>
      <c r="NJN10" s="85">
        <f>'TURMA E'!NLD55</f>
        <v>0</v>
      </c>
      <c r="NJO10" s="85">
        <f>'TURMA E'!NLE55</f>
        <v>0</v>
      </c>
      <c r="NJP10" s="85">
        <f>'TURMA E'!NLF55</f>
        <v>0</v>
      </c>
      <c r="NJQ10" s="85">
        <f>'TURMA E'!NLG55</f>
        <v>0</v>
      </c>
      <c r="NJR10" s="85">
        <f>'TURMA E'!NLH55</f>
        <v>0</v>
      </c>
      <c r="NJS10" s="85">
        <f>'TURMA E'!NLI55</f>
        <v>0</v>
      </c>
      <c r="NJT10" s="85">
        <f>'TURMA E'!NLJ55</f>
        <v>0</v>
      </c>
      <c r="NJU10" s="85">
        <f>'TURMA E'!NLK55</f>
        <v>0</v>
      </c>
      <c r="NJV10" s="85">
        <f>'TURMA E'!NLL55</f>
        <v>0</v>
      </c>
      <c r="NJW10" s="85">
        <f>'TURMA E'!NLM55</f>
        <v>0</v>
      </c>
      <c r="NJX10" s="85">
        <f>'TURMA E'!NLN55</f>
        <v>0</v>
      </c>
      <c r="NJY10" s="85">
        <f>'TURMA E'!NLO55</f>
        <v>0</v>
      </c>
      <c r="NJZ10" s="85">
        <f>'TURMA E'!NLP55</f>
        <v>0</v>
      </c>
      <c r="NKA10" s="85">
        <f>'TURMA E'!NLQ55</f>
        <v>0</v>
      </c>
      <c r="NKB10" s="85">
        <f>'TURMA E'!NLR55</f>
        <v>0</v>
      </c>
      <c r="NKC10" s="85">
        <f>'TURMA E'!NLS55</f>
        <v>0</v>
      </c>
      <c r="NKD10" s="85">
        <f>'TURMA E'!NLT55</f>
        <v>0</v>
      </c>
      <c r="NKE10" s="85">
        <f>'TURMA E'!NLU55</f>
        <v>0</v>
      </c>
      <c r="NKF10" s="85">
        <f>'TURMA E'!NLV55</f>
        <v>0</v>
      </c>
      <c r="NKG10" s="85">
        <f>'TURMA E'!NLW55</f>
        <v>0</v>
      </c>
      <c r="NKH10" s="85">
        <f>'TURMA E'!NLX55</f>
        <v>0</v>
      </c>
      <c r="NKI10" s="85">
        <f>'TURMA E'!NLY55</f>
        <v>0</v>
      </c>
      <c r="NKJ10" s="85">
        <f>'TURMA E'!NLZ55</f>
        <v>0</v>
      </c>
      <c r="NKK10" s="85">
        <f>'TURMA E'!NMA55</f>
        <v>0</v>
      </c>
      <c r="NKL10" s="85">
        <f>'TURMA E'!NMB55</f>
        <v>0</v>
      </c>
      <c r="NKM10" s="85">
        <f>'TURMA E'!NMC55</f>
        <v>0</v>
      </c>
      <c r="NKN10" s="85">
        <f>'TURMA E'!NMD55</f>
        <v>0</v>
      </c>
      <c r="NKO10" s="85">
        <f>'TURMA E'!NME55</f>
        <v>0</v>
      </c>
      <c r="NKP10" s="85">
        <f>'TURMA E'!NMF55</f>
        <v>0</v>
      </c>
      <c r="NKQ10" s="85">
        <f>'TURMA E'!NMG55</f>
        <v>0</v>
      </c>
      <c r="NKR10" s="85">
        <f>'TURMA E'!NMH55</f>
        <v>0</v>
      </c>
      <c r="NKS10" s="85">
        <f>'TURMA E'!NMI55</f>
        <v>0</v>
      </c>
      <c r="NKT10" s="85">
        <f>'TURMA E'!NMJ55</f>
        <v>0</v>
      </c>
      <c r="NKU10" s="85">
        <f>'TURMA E'!NMK55</f>
        <v>0</v>
      </c>
      <c r="NKV10" s="85">
        <f>'TURMA E'!NML55</f>
        <v>0</v>
      </c>
      <c r="NKW10" s="85">
        <f>'TURMA E'!NMM55</f>
        <v>0</v>
      </c>
      <c r="NKX10" s="85">
        <f>'TURMA E'!NMN55</f>
        <v>0</v>
      </c>
      <c r="NKY10" s="85">
        <f>'TURMA E'!NMO55</f>
        <v>0</v>
      </c>
      <c r="NKZ10" s="85">
        <f>'TURMA E'!NMP55</f>
        <v>0</v>
      </c>
      <c r="NLA10" s="85">
        <f>'TURMA E'!NMQ55</f>
        <v>0</v>
      </c>
      <c r="NLB10" s="85">
        <f>'TURMA E'!NMR55</f>
        <v>0</v>
      </c>
      <c r="NLC10" s="85">
        <f>'TURMA E'!NMS55</f>
        <v>0</v>
      </c>
      <c r="NLD10" s="85">
        <f>'TURMA E'!NMT55</f>
        <v>0</v>
      </c>
      <c r="NLE10" s="85">
        <f>'TURMA E'!NMU55</f>
        <v>0</v>
      </c>
      <c r="NLF10" s="85">
        <f>'TURMA E'!NMV55</f>
        <v>0</v>
      </c>
      <c r="NLG10" s="85">
        <f>'TURMA E'!NMW55</f>
        <v>0</v>
      </c>
      <c r="NLH10" s="85">
        <f>'TURMA E'!NMX55</f>
        <v>0</v>
      </c>
      <c r="NLI10" s="85">
        <f>'TURMA E'!NMY55</f>
        <v>0</v>
      </c>
      <c r="NLJ10" s="85">
        <f>'TURMA E'!NMZ55</f>
        <v>0</v>
      </c>
      <c r="NLK10" s="85">
        <f>'TURMA E'!NNA55</f>
        <v>0</v>
      </c>
      <c r="NLL10" s="85">
        <f>'TURMA E'!NNB55</f>
        <v>0</v>
      </c>
      <c r="NLM10" s="85">
        <f>'TURMA E'!NNC55</f>
        <v>0</v>
      </c>
      <c r="NLN10" s="85">
        <f>'TURMA E'!NND55</f>
        <v>0</v>
      </c>
      <c r="NLO10" s="85">
        <f>'TURMA E'!NNE55</f>
        <v>0</v>
      </c>
      <c r="NLP10" s="85">
        <f>'TURMA E'!NNF55</f>
        <v>0</v>
      </c>
      <c r="NLQ10" s="85">
        <f>'TURMA E'!NNG55</f>
        <v>0</v>
      </c>
      <c r="NLR10" s="85">
        <f>'TURMA E'!NNH55</f>
        <v>0</v>
      </c>
      <c r="NLS10" s="85">
        <f>'TURMA E'!NNI55</f>
        <v>0</v>
      </c>
      <c r="NLT10" s="85">
        <f>'TURMA E'!NNJ55</f>
        <v>0</v>
      </c>
      <c r="NLU10" s="85">
        <f>'TURMA E'!NNK55</f>
        <v>0</v>
      </c>
      <c r="NLV10" s="85">
        <f>'TURMA E'!NNL55</f>
        <v>0</v>
      </c>
      <c r="NLW10" s="85">
        <f>'TURMA E'!NNM55</f>
        <v>0</v>
      </c>
      <c r="NLX10" s="85">
        <f>'TURMA E'!NNN55</f>
        <v>0</v>
      </c>
      <c r="NLY10" s="85">
        <f>'TURMA E'!NNO55</f>
        <v>0</v>
      </c>
      <c r="NLZ10" s="85">
        <f>'TURMA E'!NNP55</f>
        <v>0</v>
      </c>
      <c r="NMA10" s="85">
        <f>'TURMA E'!NNQ55</f>
        <v>0</v>
      </c>
      <c r="NMB10" s="85">
        <f>'TURMA E'!NNR55</f>
        <v>0</v>
      </c>
      <c r="NMC10" s="85">
        <f>'TURMA E'!NNS55</f>
        <v>0</v>
      </c>
      <c r="NMD10" s="85">
        <f>'TURMA E'!NNT55</f>
        <v>0</v>
      </c>
      <c r="NME10" s="85">
        <f>'TURMA E'!NNU55</f>
        <v>0</v>
      </c>
      <c r="NMF10" s="85">
        <f>'TURMA E'!NNV55</f>
        <v>0</v>
      </c>
      <c r="NMG10" s="85">
        <f>'TURMA E'!NNW55</f>
        <v>0</v>
      </c>
      <c r="NMH10" s="85">
        <f>'TURMA E'!NNX55</f>
        <v>0</v>
      </c>
      <c r="NMI10" s="85">
        <f>'TURMA E'!NNY55</f>
        <v>0</v>
      </c>
      <c r="NMJ10" s="85">
        <f>'TURMA E'!NNZ55</f>
        <v>0</v>
      </c>
      <c r="NMK10" s="85">
        <f>'TURMA E'!NOA55</f>
        <v>0</v>
      </c>
      <c r="NML10" s="85">
        <f>'TURMA E'!NOB55</f>
        <v>0</v>
      </c>
      <c r="NMM10" s="85">
        <f>'TURMA E'!NOC55</f>
        <v>0</v>
      </c>
      <c r="NMN10" s="85">
        <f>'TURMA E'!NOD55</f>
        <v>0</v>
      </c>
      <c r="NMO10" s="85">
        <f>'TURMA E'!NOE55</f>
        <v>0</v>
      </c>
      <c r="NMP10" s="85">
        <f>'TURMA E'!NOF55</f>
        <v>0</v>
      </c>
      <c r="NMQ10" s="85">
        <f>'TURMA E'!NOG55</f>
        <v>0</v>
      </c>
      <c r="NMR10" s="85">
        <f>'TURMA E'!NOH55</f>
        <v>0</v>
      </c>
      <c r="NMS10" s="85">
        <f>'TURMA E'!NOI55</f>
        <v>0</v>
      </c>
      <c r="NMT10" s="85">
        <f>'TURMA E'!NOJ55</f>
        <v>0</v>
      </c>
      <c r="NMU10" s="85">
        <f>'TURMA E'!NOK55</f>
        <v>0</v>
      </c>
      <c r="NMV10" s="85">
        <f>'TURMA E'!NOL55</f>
        <v>0</v>
      </c>
      <c r="NMW10" s="85">
        <f>'TURMA E'!NOM55</f>
        <v>0</v>
      </c>
      <c r="NMX10" s="85">
        <f>'TURMA E'!NON55</f>
        <v>0</v>
      </c>
      <c r="NMY10" s="85">
        <f>'TURMA E'!NOO55</f>
        <v>0</v>
      </c>
      <c r="NMZ10" s="85">
        <f>'TURMA E'!NOP55</f>
        <v>0</v>
      </c>
      <c r="NNA10" s="85">
        <f>'TURMA E'!NOQ55</f>
        <v>0</v>
      </c>
      <c r="NNB10" s="85">
        <f>'TURMA E'!NOR55</f>
        <v>0</v>
      </c>
      <c r="NNC10" s="85">
        <f>'TURMA E'!NOS55</f>
        <v>0</v>
      </c>
      <c r="NND10" s="85">
        <f>'TURMA E'!NOT55</f>
        <v>0</v>
      </c>
      <c r="NNE10" s="85">
        <f>'TURMA E'!NOU55</f>
        <v>0</v>
      </c>
      <c r="NNF10" s="85">
        <f>'TURMA E'!NOV55</f>
        <v>0</v>
      </c>
      <c r="NNG10" s="85">
        <f>'TURMA E'!NOW55</f>
        <v>0</v>
      </c>
      <c r="NNH10" s="85">
        <f>'TURMA E'!NOX55</f>
        <v>0</v>
      </c>
      <c r="NNI10" s="85">
        <f>'TURMA E'!NOY55</f>
        <v>0</v>
      </c>
      <c r="NNJ10" s="85">
        <f>'TURMA E'!NOZ55</f>
        <v>0</v>
      </c>
      <c r="NNK10" s="85">
        <f>'TURMA E'!NPA55</f>
        <v>0</v>
      </c>
      <c r="NNL10" s="85">
        <f>'TURMA E'!NPB55</f>
        <v>0</v>
      </c>
      <c r="NNM10" s="85">
        <f>'TURMA E'!NPC55</f>
        <v>0</v>
      </c>
      <c r="NNN10" s="85">
        <f>'TURMA E'!NPD55</f>
        <v>0</v>
      </c>
      <c r="NNO10" s="85">
        <f>'TURMA E'!NPE55</f>
        <v>0</v>
      </c>
      <c r="NNP10" s="85">
        <f>'TURMA E'!NPF55</f>
        <v>0</v>
      </c>
      <c r="NNQ10" s="85">
        <f>'TURMA E'!NPG55</f>
        <v>0</v>
      </c>
      <c r="NNR10" s="85">
        <f>'TURMA E'!NPH55</f>
        <v>0</v>
      </c>
      <c r="NNS10" s="85">
        <f>'TURMA E'!NPI55</f>
        <v>0</v>
      </c>
      <c r="NNT10" s="85">
        <f>'TURMA E'!NPJ55</f>
        <v>0</v>
      </c>
      <c r="NNU10" s="85">
        <f>'TURMA E'!NPK55</f>
        <v>0</v>
      </c>
      <c r="NNV10" s="85">
        <f>'TURMA E'!NPL55</f>
        <v>0</v>
      </c>
      <c r="NNW10" s="85">
        <f>'TURMA E'!NPM55</f>
        <v>0</v>
      </c>
      <c r="NNX10" s="85">
        <f>'TURMA E'!NPN55</f>
        <v>0</v>
      </c>
      <c r="NNY10" s="85">
        <f>'TURMA E'!NPO55</f>
        <v>0</v>
      </c>
      <c r="NNZ10" s="85">
        <f>'TURMA E'!NPP55</f>
        <v>0</v>
      </c>
      <c r="NOA10" s="85">
        <f>'TURMA E'!NPQ55</f>
        <v>0</v>
      </c>
      <c r="NOB10" s="85">
        <f>'TURMA E'!NPR55</f>
        <v>0</v>
      </c>
      <c r="NOC10" s="85">
        <f>'TURMA E'!NPS55</f>
        <v>0</v>
      </c>
      <c r="NOD10" s="85">
        <f>'TURMA E'!NPT55</f>
        <v>0</v>
      </c>
      <c r="NOE10" s="85">
        <f>'TURMA E'!NPU55</f>
        <v>0</v>
      </c>
      <c r="NOF10" s="85">
        <f>'TURMA E'!NPV55</f>
        <v>0</v>
      </c>
      <c r="NOG10" s="85">
        <f>'TURMA E'!NPW55</f>
        <v>0</v>
      </c>
      <c r="NOH10" s="85">
        <f>'TURMA E'!NPX55</f>
        <v>0</v>
      </c>
      <c r="NOI10" s="85">
        <f>'TURMA E'!NPY55</f>
        <v>0</v>
      </c>
      <c r="NOJ10" s="85">
        <f>'TURMA E'!NPZ55</f>
        <v>0</v>
      </c>
      <c r="NOK10" s="85">
        <f>'TURMA E'!NQA55</f>
        <v>0</v>
      </c>
      <c r="NOL10" s="85">
        <f>'TURMA E'!NQB55</f>
        <v>0</v>
      </c>
      <c r="NOM10" s="85">
        <f>'TURMA E'!NQC55</f>
        <v>0</v>
      </c>
      <c r="NON10" s="85">
        <f>'TURMA E'!NQD55</f>
        <v>0</v>
      </c>
      <c r="NOO10" s="85">
        <f>'TURMA E'!NQE55</f>
        <v>0</v>
      </c>
      <c r="NOP10" s="85">
        <f>'TURMA E'!NQF55</f>
        <v>0</v>
      </c>
      <c r="NOQ10" s="85">
        <f>'TURMA E'!NQG55</f>
        <v>0</v>
      </c>
      <c r="NOR10" s="85">
        <f>'TURMA E'!NQH55</f>
        <v>0</v>
      </c>
      <c r="NOS10" s="85">
        <f>'TURMA E'!NQI55</f>
        <v>0</v>
      </c>
      <c r="NOT10" s="85">
        <f>'TURMA E'!NQJ55</f>
        <v>0</v>
      </c>
      <c r="NOU10" s="85">
        <f>'TURMA E'!NQK55</f>
        <v>0</v>
      </c>
      <c r="NOV10" s="85">
        <f>'TURMA E'!NQL55</f>
        <v>0</v>
      </c>
      <c r="NOW10" s="85">
        <f>'TURMA E'!NQM55</f>
        <v>0</v>
      </c>
      <c r="NOX10" s="85">
        <f>'TURMA E'!NQN55</f>
        <v>0</v>
      </c>
      <c r="NOY10" s="85">
        <f>'TURMA E'!NQO55</f>
        <v>0</v>
      </c>
      <c r="NOZ10" s="85">
        <f>'TURMA E'!NQP55</f>
        <v>0</v>
      </c>
      <c r="NPA10" s="85">
        <f>'TURMA E'!NQQ55</f>
        <v>0</v>
      </c>
      <c r="NPB10" s="85">
        <f>'TURMA E'!NQR55</f>
        <v>0</v>
      </c>
      <c r="NPC10" s="85">
        <f>'TURMA E'!NQS55</f>
        <v>0</v>
      </c>
      <c r="NPD10" s="85">
        <f>'TURMA E'!NQT55</f>
        <v>0</v>
      </c>
      <c r="NPE10" s="85">
        <f>'TURMA E'!NQU55</f>
        <v>0</v>
      </c>
      <c r="NPF10" s="85">
        <f>'TURMA E'!NQV55</f>
        <v>0</v>
      </c>
      <c r="NPG10" s="85">
        <f>'TURMA E'!NQW55</f>
        <v>0</v>
      </c>
      <c r="NPH10" s="85">
        <f>'TURMA E'!NQX55</f>
        <v>0</v>
      </c>
      <c r="NPI10" s="85">
        <f>'TURMA E'!NQY55</f>
        <v>0</v>
      </c>
      <c r="NPJ10" s="85">
        <f>'TURMA E'!NQZ55</f>
        <v>0</v>
      </c>
      <c r="NPK10" s="85">
        <f>'TURMA E'!NRA55</f>
        <v>0</v>
      </c>
      <c r="NPL10" s="85">
        <f>'TURMA E'!NRB55</f>
        <v>0</v>
      </c>
      <c r="NPM10" s="85">
        <f>'TURMA E'!NRC55</f>
        <v>0</v>
      </c>
      <c r="NPN10" s="85">
        <f>'TURMA E'!NRD55</f>
        <v>0</v>
      </c>
      <c r="NPO10" s="85">
        <f>'TURMA E'!NRE55</f>
        <v>0</v>
      </c>
      <c r="NPP10" s="85">
        <f>'TURMA E'!NRF55</f>
        <v>0</v>
      </c>
      <c r="NPQ10" s="85">
        <f>'TURMA E'!NRG55</f>
        <v>0</v>
      </c>
      <c r="NPR10" s="85">
        <f>'TURMA E'!NRH55</f>
        <v>0</v>
      </c>
      <c r="NPS10" s="85">
        <f>'TURMA E'!NRI55</f>
        <v>0</v>
      </c>
      <c r="NPT10" s="85">
        <f>'TURMA E'!NRJ55</f>
        <v>0</v>
      </c>
      <c r="NPU10" s="85">
        <f>'TURMA E'!NRK55</f>
        <v>0</v>
      </c>
      <c r="NPV10" s="85">
        <f>'TURMA E'!NRL55</f>
        <v>0</v>
      </c>
      <c r="NPW10" s="85">
        <f>'TURMA E'!NRM55</f>
        <v>0</v>
      </c>
      <c r="NPX10" s="85">
        <f>'TURMA E'!NRN55</f>
        <v>0</v>
      </c>
      <c r="NPY10" s="85">
        <f>'TURMA E'!NRO55</f>
        <v>0</v>
      </c>
      <c r="NPZ10" s="85">
        <f>'TURMA E'!NRP55</f>
        <v>0</v>
      </c>
      <c r="NQA10" s="85">
        <f>'TURMA E'!NRQ55</f>
        <v>0</v>
      </c>
      <c r="NQB10" s="85">
        <f>'TURMA E'!NRR55</f>
        <v>0</v>
      </c>
      <c r="NQC10" s="85">
        <f>'TURMA E'!NRS55</f>
        <v>0</v>
      </c>
      <c r="NQD10" s="85">
        <f>'TURMA E'!NRT55</f>
        <v>0</v>
      </c>
      <c r="NQE10" s="85">
        <f>'TURMA E'!NRU55</f>
        <v>0</v>
      </c>
      <c r="NQF10" s="85">
        <f>'TURMA E'!NRV55</f>
        <v>0</v>
      </c>
      <c r="NQG10" s="85">
        <f>'TURMA E'!NRW55</f>
        <v>0</v>
      </c>
      <c r="NQH10" s="85">
        <f>'TURMA E'!NRX55</f>
        <v>0</v>
      </c>
      <c r="NQI10" s="85">
        <f>'TURMA E'!NRY55</f>
        <v>0</v>
      </c>
      <c r="NQJ10" s="85">
        <f>'TURMA E'!NRZ55</f>
        <v>0</v>
      </c>
      <c r="NQK10" s="85">
        <f>'TURMA E'!NSA55</f>
        <v>0</v>
      </c>
      <c r="NQL10" s="85">
        <f>'TURMA E'!NSB55</f>
        <v>0</v>
      </c>
      <c r="NQM10" s="85">
        <f>'TURMA E'!NSC55</f>
        <v>0</v>
      </c>
      <c r="NQN10" s="85">
        <f>'TURMA E'!NSD55</f>
        <v>0</v>
      </c>
      <c r="NQO10" s="85">
        <f>'TURMA E'!NSE55</f>
        <v>0</v>
      </c>
      <c r="NQP10" s="85">
        <f>'TURMA E'!NSF55</f>
        <v>0</v>
      </c>
      <c r="NQQ10" s="85">
        <f>'TURMA E'!NSG55</f>
        <v>0</v>
      </c>
      <c r="NQR10" s="85">
        <f>'TURMA E'!NSH55</f>
        <v>0</v>
      </c>
      <c r="NQS10" s="85">
        <f>'TURMA E'!NSI55</f>
        <v>0</v>
      </c>
      <c r="NQT10" s="85">
        <f>'TURMA E'!NSJ55</f>
        <v>0</v>
      </c>
      <c r="NQU10" s="85">
        <f>'TURMA E'!NSK55</f>
        <v>0</v>
      </c>
      <c r="NQV10" s="85">
        <f>'TURMA E'!NSL55</f>
        <v>0</v>
      </c>
      <c r="NQW10" s="85">
        <f>'TURMA E'!NSM55</f>
        <v>0</v>
      </c>
      <c r="NQX10" s="85">
        <f>'TURMA E'!NSN55</f>
        <v>0</v>
      </c>
      <c r="NQY10" s="85">
        <f>'TURMA E'!NSO55</f>
        <v>0</v>
      </c>
      <c r="NQZ10" s="85">
        <f>'TURMA E'!NSP55</f>
        <v>0</v>
      </c>
      <c r="NRA10" s="85">
        <f>'TURMA E'!NSQ55</f>
        <v>0</v>
      </c>
      <c r="NRB10" s="85">
        <f>'TURMA E'!NSR55</f>
        <v>0</v>
      </c>
      <c r="NRC10" s="85">
        <f>'TURMA E'!NSS55</f>
        <v>0</v>
      </c>
      <c r="NRD10" s="85">
        <f>'TURMA E'!NST55</f>
        <v>0</v>
      </c>
      <c r="NRE10" s="85">
        <f>'TURMA E'!NSU55</f>
        <v>0</v>
      </c>
      <c r="NRF10" s="85">
        <f>'TURMA E'!NSV55</f>
        <v>0</v>
      </c>
      <c r="NRG10" s="85">
        <f>'TURMA E'!NSW55</f>
        <v>0</v>
      </c>
      <c r="NRH10" s="85">
        <f>'TURMA E'!NSX55</f>
        <v>0</v>
      </c>
      <c r="NRI10" s="85">
        <f>'TURMA E'!NSY55</f>
        <v>0</v>
      </c>
      <c r="NRJ10" s="85">
        <f>'TURMA E'!NSZ55</f>
        <v>0</v>
      </c>
      <c r="NRK10" s="85">
        <f>'TURMA E'!NTA55</f>
        <v>0</v>
      </c>
      <c r="NRL10" s="85">
        <f>'TURMA E'!NTB55</f>
        <v>0</v>
      </c>
      <c r="NRM10" s="85">
        <f>'TURMA E'!NTC55</f>
        <v>0</v>
      </c>
      <c r="NRN10" s="85">
        <f>'TURMA E'!NTD55</f>
        <v>0</v>
      </c>
      <c r="NRO10" s="85">
        <f>'TURMA E'!NTE55</f>
        <v>0</v>
      </c>
      <c r="NRP10" s="85">
        <f>'TURMA E'!NTF55</f>
        <v>0</v>
      </c>
      <c r="NRQ10" s="85">
        <f>'TURMA E'!NTG55</f>
        <v>0</v>
      </c>
      <c r="NRR10" s="85">
        <f>'TURMA E'!NTH55</f>
        <v>0</v>
      </c>
      <c r="NRS10" s="85">
        <f>'TURMA E'!NTI55</f>
        <v>0</v>
      </c>
      <c r="NRT10" s="85">
        <f>'TURMA E'!NTJ55</f>
        <v>0</v>
      </c>
      <c r="NRU10" s="85">
        <f>'TURMA E'!NTK55</f>
        <v>0</v>
      </c>
      <c r="NRV10" s="85">
        <f>'TURMA E'!NTL55</f>
        <v>0</v>
      </c>
      <c r="NRW10" s="85">
        <f>'TURMA E'!NTM55</f>
        <v>0</v>
      </c>
      <c r="NRX10" s="85">
        <f>'TURMA E'!NTN55</f>
        <v>0</v>
      </c>
      <c r="NRY10" s="85">
        <f>'TURMA E'!NTO55</f>
        <v>0</v>
      </c>
      <c r="NRZ10" s="85">
        <f>'TURMA E'!NTP55</f>
        <v>0</v>
      </c>
      <c r="NSA10" s="85">
        <f>'TURMA E'!NTQ55</f>
        <v>0</v>
      </c>
      <c r="NSB10" s="85">
        <f>'TURMA E'!NTR55</f>
        <v>0</v>
      </c>
      <c r="NSC10" s="85">
        <f>'TURMA E'!NTS55</f>
        <v>0</v>
      </c>
      <c r="NSD10" s="85">
        <f>'TURMA E'!NTT55</f>
        <v>0</v>
      </c>
      <c r="NSE10" s="85">
        <f>'TURMA E'!NTU55</f>
        <v>0</v>
      </c>
      <c r="NSF10" s="85">
        <f>'TURMA E'!NTV55</f>
        <v>0</v>
      </c>
      <c r="NSG10" s="85">
        <f>'TURMA E'!NTW55</f>
        <v>0</v>
      </c>
      <c r="NSH10" s="85">
        <f>'TURMA E'!NTX55</f>
        <v>0</v>
      </c>
      <c r="NSI10" s="85">
        <f>'TURMA E'!NTY55</f>
        <v>0</v>
      </c>
      <c r="NSJ10" s="85">
        <f>'TURMA E'!NTZ55</f>
        <v>0</v>
      </c>
      <c r="NSK10" s="85">
        <f>'TURMA E'!NUA55</f>
        <v>0</v>
      </c>
      <c r="NSL10" s="85">
        <f>'TURMA E'!NUB55</f>
        <v>0</v>
      </c>
      <c r="NSM10" s="85">
        <f>'TURMA E'!NUC55</f>
        <v>0</v>
      </c>
      <c r="NSN10" s="85">
        <f>'TURMA E'!NUD55</f>
        <v>0</v>
      </c>
      <c r="NSO10" s="85">
        <f>'TURMA E'!NUE55</f>
        <v>0</v>
      </c>
      <c r="NSP10" s="85">
        <f>'TURMA E'!NUF55</f>
        <v>0</v>
      </c>
      <c r="NSQ10" s="85">
        <f>'TURMA E'!NUG55</f>
        <v>0</v>
      </c>
      <c r="NSR10" s="85">
        <f>'TURMA E'!NUH55</f>
        <v>0</v>
      </c>
      <c r="NSS10" s="85">
        <f>'TURMA E'!NUI55</f>
        <v>0</v>
      </c>
      <c r="NST10" s="85">
        <f>'TURMA E'!NUJ55</f>
        <v>0</v>
      </c>
      <c r="NSU10" s="85">
        <f>'TURMA E'!NUK55</f>
        <v>0</v>
      </c>
      <c r="NSV10" s="85">
        <f>'TURMA E'!NUL55</f>
        <v>0</v>
      </c>
      <c r="NSW10" s="85">
        <f>'TURMA E'!NUM55</f>
        <v>0</v>
      </c>
      <c r="NSX10" s="85">
        <f>'TURMA E'!NUN55</f>
        <v>0</v>
      </c>
      <c r="NSY10" s="85">
        <f>'TURMA E'!NUO55</f>
        <v>0</v>
      </c>
      <c r="NSZ10" s="85">
        <f>'TURMA E'!NUP55</f>
        <v>0</v>
      </c>
      <c r="NTA10" s="85">
        <f>'TURMA E'!NUQ55</f>
        <v>0</v>
      </c>
      <c r="NTB10" s="85">
        <f>'TURMA E'!NUR55</f>
        <v>0</v>
      </c>
      <c r="NTC10" s="85">
        <f>'TURMA E'!NUS55</f>
        <v>0</v>
      </c>
      <c r="NTD10" s="85">
        <f>'TURMA E'!NUT55</f>
        <v>0</v>
      </c>
      <c r="NTE10" s="85">
        <f>'TURMA E'!NUU55</f>
        <v>0</v>
      </c>
      <c r="NTF10" s="85">
        <f>'TURMA E'!NUV55</f>
        <v>0</v>
      </c>
      <c r="NTG10" s="85">
        <f>'TURMA E'!NUW55</f>
        <v>0</v>
      </c>
      <c r="NTH10" s="85">
        <f>'TURMA E'!NUX55</f>
        <v>0</v>
      </c>
      <c r="NTI10" s="85">
        <f>'TURMA E'!NUY55</f>
        <v>0</v>
      </c>
      <c r="NTJ10" s="85">
        <f>'TURMA E'!NUZ55</f>
        <v>0</v>
      </c>
      <c r="NTK10" s="85">
        <f>'TURMA E'!NVA55</f>
        <v>0</v>
      </c>
      <c r="NTL10" s="85">
        <f>'TURMA E'!NVB55</f>
        <v>0</v>
      </c>
      <c r="NTM10" s="85">
        <f>'TURMA E'!NVC55</f>
        <v>0</v>
      </c>
      <c r="NTN10" s="85">
        <f>'TURMA E'!NVD55</f>
        <v>0</v>
      </c>
      <c r="NTO10" s="85">
        <f>'TURMA E'!NVE55</f>
        <v>0</v>
      </c>
      <c r="NTP10" s="85">
        <f>'TURMA E'!NVF55</f>
        <v>0</v>
      </c>
      <c r="NTQ10" s="85">
        <f>'TURMA E'!NVG55</f>
        <v>0</v>
      </c>
      <c r="NTR10" s="85">
        <f>'TURMA E'!NVH55</f>
        <v>0</v>
      </c>
      <c r="NTS10" s="85">
        <f>'TURMA E'!NVI55</f>
        <v>0</v>
      </c>
      <c r="NTT10" s="85">
        <f>'TURMA E'!NVJ55</f>
        <v>0</v>
      </c>
      <c r="NTU10" s="85">
        <f>'TURMA E'!NVK55</f>
        <v>0</v>
      </c>
      <c r="NTV10" s="85">
        <f>'TURMA E'!NVL55</f>
        <v>0</v>
      </c>
      <c r="NTW10" s="85">
        <f>'TURMA E'!NVM55</f>
        <v>0</v>
      </c>
      <c r="NTX10" s="85">
        <f>'TURMA E'!NVN55</f>
        <v>0</v>
      </c>
      <c r="NTY10" s="85">
        <f>'TURMA E'!NVO55</f>
        <v>0</v>
      </c>
      <c r="NTZ10" s="85">
        <f>'TURMA E'!NVP55</f>
        <v>0</v>
      </c>
      <c r="NUA10" s="85">
        <f>'TURMA E'!NVQ55</f>
        <v>0</v>
      </c>
      <c r="NUB10" s="85">
        <f>'TURMA E'!NVR55</f>
        <v>0</v>
      </c>
      <c r="NUC10" s="85">
        <f>'TURMA E'!NVS55</f>
        <v>0</v>
      </c>
      <c r="NUD10" s="85">
        <f>'TURMA E'!NVT55</f>
        <v>0</v>
      </c>
      <c r="NUE10" s="85">
        <f>'TURMA E'!NVU55</f>
        <v>0</v>
      </c>
      <c r="NUF10" s="85">
        <f>'TURMA E'!NVV55</f>
        <v>0</v>
      </c>
      <c r="NUG10" s="85">
        <f>'TURMA E'!NVW55</f>
        <v>0</v>
      </c>
      <c r="NUH10" s="85">
        <f>'TURMA E'!NVX55</f>
        <v>0</v>
      </c>
      <c r="NUI10" s="85">
        <f>'TURMA E'!NVY55</f>
        <v>0</v>
      </c>
      <c r="NUJ10" s="85">
        <f>'TURMA E'!NVZ55</f>
        <v>0</v>
      </c>
      <c r="NUK10" s="85">
        <f>'TURMA E'!NWA55</f>
        <v>0</v>
      </c>
      <c r="NUL10" s="85">
        <f>'TURMA E'!NWB55</f>
        <v>0</v>
      </c>
      <c r="NUM10" s="85">
        <f>'TURMA E'!NWC55</f>
        <v>0</v>
      </c>
      <c r="NUN10" s="85">
        <f>'TURMA E'!NWD55</f>
        <v>0</v>
      </c>
      <c r="NUO10" s="85">
        <f>'TURMA E'!NWE55</f>
        <v>0</v>
      </c>
      <c r="NUP10" s="85">
        <f>'TURMA E'!NWF55</f>
        <v>0</v>
      </c>
      <c r="NUQ10" s="85">
        <f>'TURMA E'!NWG55</f>
        <v>0</v>
      </c>
      <c r="NUR10" s="85">
        <f>'TURMA E'!NWH55</f>
        <v>0</v>
      </c>
      <c r="NUS10" s="85">
        <f>'TURMA E'!NWI55</f>
        <v>0</v>
      </c>
      <c r="NUT10" s="85">
        <f>'TURMA E'!NWJ55</f>
        <v>0</v>
      </c>
      <c r="NUU10" s="85">
        <f>'TURMA E'!NWK55</f>
        <v>0</v>
      </c>
      <c r="NUV10" s="85">
        <f>'TURMA E'!NWL55</f>
        <v>0</v>
      </c>
      <c r="NUW10" s="85">
        <f>'TURMA E'!NWM55</f>
        <v>0</v>
      </c>
      <c r="NUX10" s="85">
        <f>'TURMA E'!NWN55</f>
        <v>0</v>
      </c>
      <c r="NUY10" s="85">
        <f>'TURMA E'!NWO55</f>
        <v>0</v>
      </c>
      <c r="NUZ10" s="85">
        <f>'TURMA E'!NWP55</f>
        <v>0</v>
      </c>
      <c r="NVA10" s="85">
        <f>'TURMA E'!NWQ55</f>
        <v>0</v>
      </c>
      <c r="NVB10" s="85">
        <f>'TURMA E'!NWR55</f>
        <v>0</v>
      </c>
      <c r="NVC10" s="85">
        <f>'TURMA E'!NWS55</f>
        <v>0</v>
      </c>
      <c r="NVD10" s="85">
        <f>'TURMA E'!NWT55</f>
        <v>0</v>
      </c>
      <c r="NVE10" s="85">
        <f>'TURMA E'!NWU55</f>
        <v>0</v>
      </c>
      <c r="NVF10" s="85">
        <f>'TURMA E'!NWV55</f>
        <v>0</v>
      </c>
      <c r="NVG10" s="85">
        <f>'TURMA E'!NWW55</f>
        <v>0</v>
      </c>
      <c r="NVH10" s="85">
        <f>'TURMA E'!NWX55</f>
        <v>0</v>
      </c>
      <c r="NVI10" s="85">
        <f>'TURMA E'!NWY55</f>
        <v>0</v>
      </c>
      <c r="NVJ10" s="85">
        <f>'TURMA E'!NWZ55</f>
        <v>0</v>
      </c>
      <c r="NVK10" s="85">
        <f>'TURMA E'!NXA55</f>
        <v>0</v>
      </c>
      <c r="NVL10" s="85">
        <f>'TURMA E'!NXB55</f>
        <v>0</v>
      </c>
      <c r="NVM10" s="85">
        <f>'TURMA E'!NXC55</f>
        <v>0</v>
      </c>
      <c r="NVN10" s="85">
        <f>'TURMA E'!NXD55</f>
        <v>0</v>
      </c>
      <c r="NVO10" s="85">
        <f>'TURMA E'!NXE55</f>
        <v>0</v>
      </c>
      <c r="NVP10" s="85">
        <f>'TURMA E'!NXF55</f>
        <v>0</v>
      </c>
      <c r="NVQ10" s="85">
        <f>'TURMA E'!NXG55</f>
        <v>0</v>
      </c>
      <c r="NVR10" s="85">
        <f>'TURMA E'!NXH55</f>
        <v>0</v>
      </c>
      <c r="NVS10" s="85">
        <f>'TURMA E'!NXI55</f>
        <v>0</v>
      </c>
      <c r="NVT10" s="85">
        <f>'TURMA E'!NXJ55</f>
        <v>0</v>
      </c>
      <c r="NVU10" s="85">
        <f>'TURMA E'!NXK55</f>
        <v>0</v>
      </c>
      <c r="NVV10" s="85">
        <f>'TURMA E'!NXL55</f>
        <v>0</v>
      </c>
      <c r="NVW10" s="85">
        <f>'TURMA E'!NXM55</f>
        <v>0</v>
      </c>
      <c r="NVX10" s="85">
        <f>'TURMA E'!NXN55</f>
        <v>0</v>
      </c>
      <c r="NVY10" s="85">
        <f>'TURMA E'!NXO55</f>
        <v>0</v>
      </c>
      <c r="NVZ10" s="85">
        <f>'TURMA E'!NXP55</f>
        <v>0</v>
      </c>
      <c r="NWA10" s="85">
        <f>'TURMA E'!NXQ55</f>
        <v>0</v>
      </c>
      <c r="NWB10" s="85">
        <f>'TURMA E'!NXR55</f>
        <v>0</v>
      </c>
      <c r="NWC10" s="85">
        <f>'TURMA E'!NXS55</f>
        <v>0</v>
      </c>
      <c r="NWD10" s="85">
        <f>'TURMA E'!NXT55</f>
        <v>0</v>
      </c>
      <c r="NWE10" s="85">
        <f>'TURMA E'!NXU55</f>
        <v>0</v>
      </c>
      <c r="NWF10" s="85">
        <f>'TURMA E'!NXV55</f>
        <v>0</v>
      </c>
      <c r="NWG10" s="85">
        <f>'TURMA E'!NXW55</f>
        <v>0</v>
      </c>
      <c r="NWH10" s="85">
        <f>'TURMA E'!NXX55</f>
        <v>0</v>
      </c>
      <c r="NWI10" s="85">
        <f>'TURMA E'!NXY55</f>
        <v>0</v>
      </c>
      <c r="NWJ10" s="85">
        <f>'TURMA E'!NXZ55</f>
        <v>0</v>
      </c>
      <c r="NWK10" s="85">
        <f>'TURMA E'!NYA55</f>
        <v>0</v>
      </c>
      <c r="NWL10" s="85">
        <f>'TURMA E'!NYB55</f>
        <v>0</v>
      </c>
      <c r="NWM10" s="85">
        <f>'TURMA E'!NYC55</f>
        <v>0</v>
      </c>
      <c r="NWN10" s="85">
        <f>'TURMA E'!NYD55</f>
        <v>0</v>
      </c>
      <c r="NWO10" s="85">
        <f>'TURMA E'!NYE55</f>
        <v>0</v>
      </c>
      <c r="NWP10" s="85">
        <f>'TURMA E'!NYF55</f>
        <v>0</v>
      </c>
      <c r="NWQ10" s="85">
        <f>'TURMA E'!NYG55</f>
        <v>0</v>
      </c>
      <c r="NWR10" s="85">
        <f>'TURMA E'!NYH55</f>
        <v>0</v>
      </c>
      <c r="NWS10" s="85">
        <f>'TURMA E'!NYI55</f>
        <v>0</v>
      </c>
      <c r="NWT10" s="85">
        <f>'TURMA E'!NYJ55</f>
        <v>0</v>
      </c>
      <c r="NWU10" s="85">
        <f>'TURMA E'!NYK55</f>
        <v>0</v>
      </c>
      <c r="NWV10" s="85">
        <f>'TURMA E'!NYL55</f>
        <v>0</v>
      </c>
      <c r="NWW10" s="85">
        <f>'TURMA E'!NYM55</f>
        <v>0</v>
      </c>
      <c r="NWX10" s="85">
        <f>'TURMA E'!NYN55</f>
        <v>0</v>
      </c>
      <c r="NWY10" s="85">
        <f>'TURMA E'!NYO55</f>
        <v>0</v>
      </c>
      <c r="NWZ10" s="85">
        <f>'TURMA E'!NYP55</f>
        <v>0</v>
      </c>
      <c r="NXA10" s="85">
        <f>'TURMA E'!NYQ55</f>
        <v>0</v>
      </c>
      <c r="NXB10" s="85">
        <f>'TURMA E'!NYR55</f>
        <v>0</v>
      </c>
      <c r="NXC10" s="85">
        <f>'TURMA E'!NYS55</f>
        <v>0</v>
      </c>
      <c r="NXD10" s="85">
        <f>'TURMA E'!NYT55</f>
        <v>0</v>
      </c>
      <c r="NXE10" s="85">
        <f>'TURMA E'!NYU55</f>
        <v>0</v>
      </c>
      <c r="NXF10" s="85">
        <f>'TURMA E'!NYV55</f>
        <v>0</v>
      </c>
      <c r="NXG10" s="85">
        <f>'TURMA E'!NYW55</f>
        <v>0</v>
      </c>
      <c r="NXH10" s="85">
        <f>'TURMA E'!NYX55</f>
        <v>0</v>
      </c>
      <c r="NXI10" s="85">
        <f>'TURMA E'!NYY55</f>
        <v>0</v>
      </c>
      <c r="NXJ10" s="85">
        <f>'TURMA E'!NYZ55</f>
        <v>0</v>
      </c>
      <c r="NXK10" s="85">
        <f>'TURMA E'!NZA55</f>
        <v>0</v>
      </c>
      <c r="NXL10" s="85">
        <f>'TURMA E'!NZB55</f>
        <v>0</v>
      </c>
      <c r="NXM10" s="85">
        <f>'TURMA E'!NZC55</f>
        <v>0</v>
      </c>
      <c r="NXN10" s="85">
        <f>'TURMA E'!NZD55</f>
        <v>0</v>
      </c>
      <c r="NXO10" s="85">
        <f>'TURMA E'!NZE55</f>
        <v>0</v>
      </c>
      <c r="NXP10" s="85">
        <f>'TURMA E'!NZF55</f>
        <v>0</v>
      </c>
      <c r="NXQ10" s="85">
        <f>'TURMA E'!NZG55</f>
        <v>0</v>
      </c>
      <c r="NXR10" s="85">
        <f>'TURMA E'!NZH55</f>
        <v>0</v>
      </c>
      <c r="NXS10" s="85">
        <f>'TURMA E'!NZI55</f>
        <v>0</v>
      </c>
      <c r="NXT10" s="85">
        <f>'TURMA E'!NZJ55</f>
        <v>0</v>
      </c>
      <c r="NXU10" s="85">
        <f>'TURMA E'!NZK55</f>
        <v>0</v>
      </c>
      <c r="NXV10" s="85">
        <f>'TURMA E'!NZL55</f>
        <v>0</v>
      </c>
      <c r="NXW10" s="85">
        <f>'TURMA E'!NZM55</f>
        <v>0</v>
      </c>
      <c r="NXX10" s="85">
        <f>'TURMA E'!NZN55</f>
        <v>0</v>
      </c>
      <c r="NXY10" s="85">
        <f>'TURMA E'!NZO55</f>
        <v>0</v>
      </c>
      <c r="NXZ10" s="85">
        <f>'TURMA E'!NZP55</f>
        <v>0</v>
      </c>
      <c r="NYA10" s="85">
        <f>'TURMA E'!NZQ55</f>
        <v>0</v>
      </c>
      <c r="NYB10" s="85">
        <f>'TURMA E'!NZR55</f>
        <v>0</v>
      </c>
      <c r="NYC10" s="85">
        <f>'TURMA E'!NZS55</f>
        <v>0</v>
      </c>
      <c r="NYD10" s="85">
        <f>'TURMA E'!NZT55</f>
        <v>0</v>
      </c>
      <c r="NYE10" s="85">
        <f>'TURMA E'!NZU55</f>
        <v>0</v>
      </c>
      <c r="NYF10" s="85">
        <f>'TURMA E'!NZV55</f>
        <v>0</v>
      </c>
      <c r="NYG10" s="85">
        <f>'TURMA E'!NZW55</f>
        <v>0</v>
      </c>
      <c r="NYH10" s="85">
        <f>'TURMA E'!NZX55</f>
        <v>0</v>
      </c>
      <c r="NYI10" s="85">
        <f>'TURMA E'!NZY55</f>
        <v>0</v>
      </c>
      <c r="NYJ10" s="85">
        <f>'TURMA E'!NZZ55</f>
        <v>0</v>
      </c>
      <c r="NYK10" s="85">
        <f>'TURMA E'!OAA55</f>
        <v>0</v>
      </c>
      <c r="NYL10" s="85">
        <f>'TURMA E'!OAB55</f>
        <v>0</v>
      </c>
      <c r="NYM10" s="85">
        <f>'TURMA E'!OAC55</f>
        <v>0</v>
      </c>
      <c r="NYN10" s="85">
        <f>'TURMA E'!OAD55</f>
        <v>0</v>
      </c>
      <c r="NYO10" s="85">
        <f>'TURMA E'!OAE55</f>
        <v>0</v>
      </c>
      <c r="NYP10" s="85">
        <f>'TURMA E'!OAF55</f>
        <v>0</v>
      </c>
      <c r="NYQ10" s="85">
        <f>'TURMA E'!OAG55</f>
        <v>0</v>
      </c>
      <c r="NYR10" s="85">
        <f>'TURMA E'!OAH55</f>
        <v>0</v>
      </c>
      <c r="NYS10" s="85">
        <f>'TURMA E'!OAI55</f>
        <v>0</v>
      </c>
      <c r="NYT10" s="85">
        <f>'TURMA E'!OAJ55</f>
        <v>0</v>
      </c>
      <c r="NYU10" s="85">
        <f>'TURMA E'!OAK55</f>
        <v>0</v>
      </c>
      <c r="NYV10" s="85">
        <f>'TURMA E'!OAL55</f>
        <v>0</v>
      </c>
      <c r="NYW10" s="85">
        <f>'TURMA E'!OAM55</f>
        <v>0</v>
      </c>
      <c r="NYX10" s="85">
        <f>'TURMA E'!OAN55</f>
        <v>0</v>
      </c>
      <c r="NYY10" s="85">
        <f>'TURMA E'!OAO55</f>
        <v>0</v>
      </c>
      <c r="NYZ10" s="85">
        <f>'TURMA E'!OAP55</f>
        <v>0</v>
      </c>
      <c r="NZA10" s="85">
        <f>'TURMA E'!OAQ55</f>
        <v>0</v>
      </c>
      <c r="NZB10" s="85">
        <f>'TURMA E'!OAR55</f>
        <v>0</v>
      </c>
      <c r="NZC10" s="85">
        <f>'TURMA E'!OAS55</f>
        <v>0</v>
      </c>
      <c r="NZD10" s="85">
        <f>'TURMA E'!OAT55</f>
        <v>0</v>
      </c>
      <c r="NZE10" s="85">
        <f>'TURMA E'!OAU55</f>
        <v>0</v>
      </c>
      <c r="NZF10" s="85">
        <f>'TURMA E'!OAV55</f>
        <v>0</v>
      </c>
      <c r="NZG10" s="85">
        <f>'TURMA E'!OAW55</f>
        <v>0</v>
      </c>
      <c r="NZH10" s="85">
        <f>'TURMA E'!OAX55</f>
        <v>0</v>
      </c>
      <c r="NZI10" s="85">
        <f>'TURMA E'!OAY55</f>
        <v>0</v>
      </c>
      <c r="NZJ10" s="85">
        <f>'TURMA E'!OAZ55</f>
        <v>0</v>
      </c>
      <c r="NZK10" s="85">
        <f>'TURMA E'!OBA55</f>
        <v>0</v>
      </c>
      <c r="NZL10" s="85">
        <f>'TURMA E'!OBB55</f>
        <v>0</v>
      </c>
      <c r="NZM10" s="85">
        <f>'TURMA E'!OBC55</f>
        <v>0</v>
      </c>
      <c r="NZN10" s="85">
        <f>'TURMA E'!OBD55</f>
        <v>0</v>
      </c>
      <c r="NZO10" s="85">
        <f>'TURMA E'!OBE55</f>
        <v>0</v>
      </c>
      <c r="NZP10" s="85">
        <f>'TURMA E'!OBF55</f>
        <v>0</v>
      </c>
      <c r="NZQ10" s="85">
        <f>'TURMA E'!OBG55</f>
        <v>0</v>
      </c>
      <c r="NZR10" s="85">
        <f>'TURMA E'!OBH55</f>
        <v>0</v>
      </c>
      <c r="NZS10" s="85">
        <f>'TURMA E'!OBI55</f>
        <v>0</v>
      </c>
      <c r="NZT10" s="85">
        <f>'TURMA E'!OBJ55</f>
        <v>0</v>
      </c>
      <c r="NZU10" s="85">
        <f>'TURMA E'!OBK55</f>
        <v>0</v>
      </c>
      <c r="NZV10" s="85">
        <f>'TURMA E'!OBL55</f>
        <v>0</v>
      </c>
      <c r="NZW10" s="85">
        <f>'TURMA E'!OBM55</f>
        <v>0</v>
      </c>
      <c r="NZX10" s="85">
        <f>'TURMA E'!OBN55</f>
        <v>0</v>
      </c>
      <c r="NZY10" s="85">
        <f>'TURMA E'!OBO55</f>
        <v>0</v>
      </c>
      <c r="NZZ10" s="85">
        <f>'TURMA E'!OBP55</f>
        <v>0</v>
      </c>
      <c r="OAA10" s="85">
        <f>'TURMA E'!OBQ55</f>
        <v>0</v>
      </c>
      <c r="OAB10" s="85">
        <f>'TURMA E'!OBR55</f>
        <v>0</v>
      </c>
      <c r="OAC10" s="85">
        <f>'TURMA E'!OBS55</f>
        <v>0</v>
      </c>
      <c r="OAD10" s="85">
        <f>'TURMA E'!OBT55</f>
        <v>0</v>
      </c>
      <c r="OAE10" s="85">
        <f>'TURMA E'!OBU55</f>
        <v>0</v>
      </c>
      <c r="OAF10" s="85">
        <f>'TURMA E'!OBV55</f>
        <v>0</v>
      </c>
      <c r="OAG10" s="85">
        <f>'TURMA E'!OBW55</f>
        <v>0</v>
      </c>
      <c r="OAH10" s="85">
        <f>'TURMA E'!OBX55</f>
        <v>0</v>
      </c>
      <c r="OAI10" s="85">
        <f>'TURMA E'!OBY55</f>
        <v>0</v>
      </c>
      <c r="OAJ10" s="85">
        <f>'TURMA E'!OBZ55</f>
        <v>0</v>
      </c>
      <c r="OAK10" s="85">
        <f>'TURMA E'!OCA55</f>
        <v>0</v>
      </c>
      <c r="OAL10" s="85">
        <f>'TURMA E'!OCB55</f>
        <v>0</v>
      </c>
      <c r="OAM10" s="85">
        <f>'TURMA E'!OCC55</f>
        <v>0</v>
      </c>
      <c r="OAN10" s="85">
        <f>'TURMA E'!OCD55</f>
        <v>0</v>
      </c>
      <c r="OAO10" s="85">
        <f>'TURMA E'!OCE55</f>
        <v>0</v>
      </c>
      <c r="OAP10" s="85">
        <f>'TURMA E'!OCF55</f>
        <v>0</v>
      </c>
      <c r="OAQ10" s="85">
        <f>'TURMA E'!OCG55</f>
        <v>0</v>
      </c>
      <c r="OAR10" s="85">
        <f>'TURMA E'!OCH55</f>
        <v>0</v>
      </c>
      <c r="OAS10" s="85">
        <f>'TURMA E'!OCI55</f>
        <v>0</v>
      </c>
      <c r="OAT10" s="85">
        <f>'TURMA E'!OCJ55</f>
        <v>0</v>
      </c>
      <c r="OAU10" s="85">
        <f>'TURMA E'!OCK55</f>
        <v>0</v>
      </c>
      <c r="OAV10" s="85">
        <f>'TURMA E'!OCL55</f>
        <v>0</v>
      </c>
      <c r="OAW10" s="85">
        <f>'TURMA E'!OCM55</f>
        <v>0</v>
      </c>
      <c r="OAX10" s="85">
        <f>'TURMA E'!OCN55</f>
        <v>0</v>
      </c>
      <c r="OAY10" s="85">
        <f>'TURMA E'!OCO55</f>
        <v>0</v>
      </c>
      <c r="OAZ10" s="85">
        <f>'TURMA E'!OCP55</f>
        <v>0</v>
      </c>
      <c r="OBA10" s="85">
        <f>'TURMA E'!OCQ55</f>
        <v>0</v>
      </c>
      <c r="OBB10" s="85">
        <f>'TURMA E'!OCR55</f>
        <v>0</v>
      </c>
      <c r="OBC10" s="85">
        <f>'TURMA E'!OCS55</f>
        <v>0</v>
      </c>
      <c r="OBD10" s="85">
        <f>'TURMA E'!OCT55</f>
        <v>0</v>
      </c>
      <c r="OBE10" s="85">
        <f>'TURMA E'!OCU55</f>
        <v>0</v>
      </c>
      <c r="OBF10" s="85">
        <f>'TURMA E'!OCV55</f>
        <v>0</v>
      </c>
      <c r="OBG10" s="85">
        <f>'TURMA E'!OCW55</f>
        <v>0</v>
      </c>
      <c r="OBH10" s="85">
        <f>'TURMA E'!OCX55</f>
        <v>0</v>
      </c>
      <c r="OBI10" s="85">
        <f>'TURMA E'!OCY55</f>
        <v>0</v>
      </c>
      <c r="OBJ10" s="85">
        <f>'TURMA E'!OCZ55</f>
        <v>0</v>
      </c>
      <c r="OBK10" s="85">
        <f>'TURMA E'!ODA55</f>
        <v>0</v>
      </c>
      <c r="OBL10" s="85">
        <f>'TURMA E'!ODB55</f>
        <v>0</v>
      </c>
      <c r="OBM10" s="85">
        <f>'TURMA E'!ODC55</f>
        <v>0</v>
      </c>
      <c r="OBN10" s="85">
        <f>'TURMA E'!ODD55</f>
        <v>0</v>
      </c>
      <c r="OBO10" s="85">
        <f>'TURMA E'!ODE55</f>
        <v>0</v>
      </c>
      <c r="OBP10" s="85">
        <f>'TURMA E'!ODF55</f>
        <v>0</v>
      </c>
      <c r="OBQ10" s="85">
        <f>'TURMA E'!ODG55</f>
        <v>0</v>
      </c>
      <c r="OBR10" s="85">
        <f>'TURMA E'!ODH55</f>
        <v>0</v>
      </c>
      <c r="OBS10" s="85">
        <f>'TURMA E'!ODI55</f>
        <v>0</v>
      </c>
      <c r="OBT10" s="85">
        <f>'TURMA E'!ODJ55</f>
        <v>0</v>
      </c>
      <c r="OBU10" s="85">
        <f>'TURMA E'!ODK55</f>
        <v>0</v>
      </c>
      <c r="OBV10" s="85">
        <f>'TURMA E'!ODL55</f>
        <v>0</v>
      </c>
      <c r="OBW10" s="85">
        <f>'TURMA E'!ODM55</f>
        <v>0</v>
      </c>
      <c r="OBX10" s="85">
        <f>'TURMA E'!ODN55</f>
        <v>0</v>
      </c>
      <c r="OBY10" s="85">
        <f>'TURMA E'!ODO55</f>
        <v>0</v>
      </c>
      <c r="OBZ10" s="85">
        <f>'TURMA E'!ODP55</f>
        <v>0</v>
      </c>
      <c r="OCA10" s="85">
        <f>'TURMA E'!ODQ55</f>
        <v>0</v>
      </c>
      <c r="OCB10" s="85">
        <f>'TURMA E'!ODR55</f>
        <v>0</v>
      </c>
      <c r="OCC10" s="85">
        <f>'TURMA E'!ODS55</f>
        <v>0</v>
      </c>
      <c r="OCD10" s="85">
        <f>'TURMA E'!ODT55</f>
        <v>0</v>
      </c>
      <c r="OCE10" s="85">
        <f>'TURMA E'!ODU55</f>
        <v>0</v>
      </c>
      <c r="OCF10" s="85">
        <f>'TURMA E'!ODV55</f>
        <v>0</v>
      </c>
      <c r="OCG10" s="85">
        <f>'TURMA E'!ODW55</f>
        <v>0</v>
      </c>
      <c r="OCH10" s="85">
        <f>'TURMA E'!ODX55</f>
        <v>0</v>
      </c>
      <c r="OCI10" s="85">
        <f>'TURMA E'!ODY55</f>
        <v>0</v>
      </c>
      <c r="OCJ10" s="85">
        <f>'TURMA E'!ODZ55</f>
        <v>0</v>
      </c>
      <c r="OCK10" s="85">
        <f>'TURMA E'!OEA55</f>
        <v>0</v>
      </c>
      <c r="OCL10" s="85">
        <f>'TURMA E'!OEB55</f>
        <v>0</v>
      </c>
      <c r="OCM10" s="85">
        <f>'TURMA E'!OEC55</f>
        <v>0</v>
      </c>
      <c r="OCN10" s="85">
        <f>'TURMA E'!OED55</f>
        <v>0</v>
      </c>
      <c r="OCO10" s="85">
        <f>'TURMA E'!OEE55</f>
        <v>0</v>
      </c>
      <c r="OCP10" s="85">
        <f>'TURMA E'!OEF55</f>
        <v>0</v>
      </c>
      <c r="OCQ10" s="85">
        <f>'TURMA E'!OEG55</f>
        <v>0</v>
      </c>
      <c r="OCR10" s="85">
        <f>'TURMA E'!OEH55</f>
        <v>0</v>
      </c>
      <c r="OCS10" s="85">
        <f>'TURMA E'!OEI55</f>
        <v>0</v>
      </c>
      <c r="OCT10" s="85">
        <f>'TURMA E'!OEJ55</f>
        <v>0</v>
      </c>
      <c r="OCU10" s="85">
        <f>'TURMA E'!OEK55</f>
        <v>0</v>
      </c>
      <c r="OCV10" s="85">
        <f>'TURMA E'!OEL55</f>
        <v>0</v>
      </c>
      <c r="OCW10" s="85">
        <f>'TURMA E'!OEM55</f>
        <v>0</v>
      </c>
      <c r="OCX10" s="85">
        <f>'TURMA E'!OEN55</f>
        <v>0</v>
      </c>
      <c r="OCY10" s="85">
        <f>'TURMA E'!OEO55</f>
        <v>0</v>
      </c>
      <c r="OCZ10" s="85">
        <f>'TURMA E'!OEP55</f>
        <v>0</v>
      </c>
      <c r="ODA10" s="85">
        <f>'TURMA E'!OEQ55</f>
        <v>0</v>
      </c>
      <c r="ODB10" s="85">
        <f>'TURMA E'!OER55</f>
        <v>0</v>
      </c>
      <c r="ODC10" s="85">
        <f>'TURMA E'!OES55</f>
        <v>0</v>
      </c>
      <c r="ODD10" s="85">
        <f>'TURMA E'!OET55</f>
        <v>0</v>
      </c>
      <c r="ODE10" s="85">
        <f>'TURMA E'!OEU55</f>
        <v>0</v>
      </c>
      <c r="ODF10" s="85">
        <f>'TURMA E'!OEV55</f>
        <v>0</v>
      </c>
      <c r="ODG10" s="85">
        <f>'TURMA E'!OEW55</f>
        <v>0</v>
      </c>
      <c r="ODH10" s="85">
        <f>'TURMA E'!OEX55</f>
        <v>0</v>
      </c>
      <c r="ODI10" s="85">
        <f>'TURMA E'!OEY55</f>
        <v>0</v>
      </c>
      <c r="ODJ10" s="85">
        <f>'TURMA E'!OEZ55</f>
        <v>0</v>
      </c>
      <c r="ODK10" s="85">
        <f>'TURMA E'!OFA55</f>
        <v>0</v>
      </c>
      <c r="ODL10" s="85">
        <f>'TURMA E'!OFB55</f>
        <v>0</v>
      </c>
      <c r="ODM10" s="85">
        <f>'TURMA E'!OFC55</f>
        <v>0</v>
      </c>
      <c r="ODN10" s="85">
        <f>'TURMA E'!OFD55</f>
        <v>0</v>
      </c>
      <c r="ODO10" s="85">
        <f>'TURMA E'!OFE55</f>
        <v>0</v>
      </c>
      <c r="ODP10" s="85">
        <f>'TURMA E'!OFF55</f>
        <v>0</v>
      </c>
      <c r="ODQ10" s="85">
        <f>'TURMA E'!OFG55</f>
        <v>0</v>
      </c>
      <c r="ODR10" s="85">
        <f>'TURMA E'!OFH55</f>
        <v>0</v>
      </c>
      <c r="ODS10" s="85">
        <f>'TURMA E'!OFI55</f>
        <v>0</v>
      </c>
      <c r="ODT10" s="85">
        <f>'TURMA E'!OFJ55</f>
        <v>0</v>
      </c>
      <c r="ODU10" s="85">
        <f>'TURMA E'!OFK55</f>
        <v>0</v>
      </c>
      <c r="ODV10" s="85">
        <f>'TURMA E'!OFL55</f>
        <v>0</v>
      </c>
      <c r="ODW10" s="85">
        <f>'TURMA E'!OFM55</f>
        <v>0</v>
      </c>
      <c r="ODX10" s="85">
        <f>'TURMA E'!OFN55</f>
        <v>0</v>
      </c>
      <c r="ODY10" s="85">
        <f>'TURMA E'!OFO55</f>
        <v>0</v>
      </c>
      <c r="ODZ10" s="85">
        <f>'TURMA E'!OFP55</f>
        <v>0</v>
      </c>
      <c r="OEA10" s="85">
        <f>'TURMA E'!OFQ55</f>
        <v>0</v>
      </c>
      <c r="OEB10" s="85">
        <f>'TURMA E'!OFR55</f>
        <v>0</v>
      </c>
      <c r="OEC10" s="85">
        <f>'TURMA E'!OFS55</f>
        <v>0</v>
      </c>
      <c r="OED10" s="85">
        <f>'TURMA E'!OFT55</f>
        <v>0</v>
      </c>
      <c r="OEE10" s="85">
        <f>'TURMA E'!OFU55</f>
        <v>0</v>
      </c>
      <c r="OEF10" s="85">
        <f>'TURMA E'!OFV55</f>
        <v>0</v>
      </c>
      <c r="OEG10" s="85">
        <f>'TURMA E'!OFW55</f>
        <v>0</v>
      </c>
      <c r="OEH10" s="85">
        <f>'TURMA E'!OFX55</f>
        <v>0</v>
      </c>
      <c r="OEI10" s="85">
        <f>'TURMA E'!OFY55</f>
        <v>0</v>
      </c>
      <c r="OEJ10" s="85">
        <f>'TURMA E'!OFZ55</f>
        <v>0</v>
      </c>
      <c r="OEK10" s="85">
        <f>'TURMA E'!OGA55</f>
        <v>0</v>
      </c>
      <c r="OEL10" s="85">
        <f>'TURMA E'!OGB55</f>
        <v>0</v>
      </c>
      <c r="OEM10" s="85">
        <f>'TURMA E'!OGC55</f>
        <v>0</v>
      </c>
      <c r="OEN10" s="85">
        <f>'TURMA E'!OGD55</f>
        <v>0</v>
      </c>
      <c r="OEO10" s="85">
        <f>'TURMA E'!OGE55</f>
        <v>0</v>
      </c>
      <c r="OEP10" s="85">
        <f>'TURMA E'!OGF55</f>
        <v>0</v>
      </c>
      <c r="OEQ10" s="85">
        <f>'TURMA E'!OGG55</f>
        <v>0</v>
      </c>
      <c r="OER10" s="85">
        <f>'TURMA E'!OGH55</f>
        <v>0</v>
      </c>
      <c r="OES10" s="85">
        <f>'TURMA E'!OGI55</f>
        <v>0</v>
      </c>
      <c r="OET10" s="85">
        <f>'TURMA E'!OGJ55</f>
        <v>0</v>
      </c>
      <c r="OEU10" s="85">
        <f>'TURMA E'!OGK55</f>
        <v>0</v>
      </c>
      <c r="OEV10" s="85">
        <f>'TURMA E'!OGL55</f>
        <v>0</v>
      </c>
      <c r="OEW10" s="85">
        <f>'TURMA E'!OGM55</f>
        <v>0</v>
      </c>
      <c r="OEX10" s="85">
        <f>'TURMA E'!OGN55</f>
        <v>0</v>
      </c>
      <c r="OEY10" s="85">
        <f>'TURMA E'!OGO55</f>
        <v>0</v>
      </c>
      <c r="OEZ10" s="85">
        <f>'TURMA E'!OGP55</f>
        <v>0</v>
      </c>
      <c r="OFA10" s="85">
        <f>'TURMA E'!OGQ55</f>
        <v>0</v>
      </c>
      <c r="OFB10" s="85">
        <f>'TURMA E'!OGR55</f>
        <v>0</v>
      </c>
      <c r="OFC10" s="85">
        <f>'TURMA E'!OGS55</f>
        <v>0</v>
      </c>
      <c r="OFD10" s="85">
        <f>'TURMA E'!OGT55</f>
        <v>0</v>
      </c>
      <c r="OFE10" s="85">
        <f>'TURMA E'!OGU55</f>
        <v>0</v>
      </c>
      <c r="OFF10" s="85">
        <f>'TURMA E'!OGV55</f>
        <v>0</v>
      </c>
      <c r="OFG10" s="85">
        <f>'TURMA E'!OGW55</f>
        <v>0</v>
      </c>
      <c r="OFH10" s="85">
        <f>'TURMA E'!OGX55</f>
        <v>0</v>
      </c>
      <c r="OFI10" s="85">
        <f>'TURMA E'!OGY55</f>
        <v>0</v>
      </c>
      <c r="OFJ10" s="85">
        <f>'TURMA E'!OGZ55</f>
        <v>0</v>
      </c>
      <c r="OFK10" s="85">
        <f>'TURMA E'!OHA55</f>
        <v>0</v>
      </c>
      <c r="OFL10" s="85">
        <f>'TURMA E'!OHB55</f>
        <v>0</v>
      </c>
      <c r="OFM10" s="85">
        <f>'TURMA E'!OHC55</f>
        <v>0</v>
      </c>
      <c r="OFN10" s="85">
        <f>'TURMA E'!OHD55</f>
        <v>0</v>
      </c>
      <c r="OFO10" s="85">
        <f>'TURMA E'!OHE55</f>
        <v>0</v>
      </c>
      <c r="OFP10" s="85">
        <f>'TURMA E'!OHF55</f>
        <v>0</v>
      </c>
      <c r="OFQ10" s="85">
        <f>'TURMA E'!OHG55</f>
        <v>0</v>
      </c>
      <c r="OFR10" s="85">
        <f>'TURMA E'!OHH55</f>
        <v>0</v>
      </c>
      <c r="OFS10" s="85">
        <f>'TURMA E'!OHI55</f>
        <v>0</v>
      </c>
      <c r="OFT10" s="85">
        <f>'TURMA E'!OHJ55</f>
        <v>0</v>
      </c>
      <c r="OFU10" s="85">
        <f>'TURMA E'!OHK55</f>
        <v>0</v>
      </c>
      <c r="OFV10" s="85">
        <f>'TURMA E'!OHL55</f>
        <v>0</v>
      </c>
      <c r="OFW10" s="85">
        <f>'TURMA E'!OHM55</f>
        <v>0</v>
      </c>
      <c r="OFX10" s="85">
        <f>'TURMA E'!OHN55</f>
        <v>0</v>
      </c>
      <c r="OFY10" s="85">
        <f>'TURMA E'!OHO55</f>
        <v>0</v>
      </c>
      <c r="OFZ10" s="85">
        <f>'TURMA E'!OHP55</f>
        <v>0</v>
      </c>
      <c r="OGA10" s="85">
        <f>'TURMA E'!OHQ55</f>
        <v>0</v>
      </c>
      <c r="OGB10" s="85">
        <f>'TURMA E'!OHR55</f>
        <v>0</v>
      </c>
      <c r="OGC10" s="85">
        <f>'TURMA E'!OHS55</f>
        <v>0</v>
      </c>
      <c r="OGD10" s="85">
        <f>'TURMA E'!OHT55</f>
        <v>0</v>
      </c>
      <c r="OGE10" s="85">
        <f>'TURMA E'!OHU55</f>
        <v>0</v>
      </c>
      <c r="OGF10" s="85">
        <f>'TURMA E'!OHV55</f>
        <v>0</v>
      </c>
      <c r="OGG10" s="85">
        <f>'TURMA E'!OHW55</f>
        <v>0</v>
      </c>
      <c r="OGH10" s="85">
        <f>'TURMA E'!OHX55</f>
        <v>0</v>
      </c>
      <c r="OGI10" s="85">
        <f>'TURMA E'!OHY55</f>
        <v>0</v>
      </c>
      <c r="OGJ10" s="85">
        <f>'TURMA E'!OHZ55</f>
        <v>0</v>
      </c>
      <c r="OGK10" s="85">
        <f>'TURMA E'!OIA55</f>
        <v>0</v>
      </c>
      <c r="OGL10" s="85">
        <f>'TURMA E'!OIB55</f>
        <v>0</v>
      </c>
      <c r="OGM10" s="85">
        <f>'TURMA E'!OIC55</f>
        <v>0</v>
      </c>
      <c r="OGN10" s="85">
        <f>'TURMA E'!OID55</f>
        <v>0</v>
      </c>
      <c r="OGO10" s="85">
        <f>'TURMA E'!OIE55</f>
        <v>0</v>
      </c>
      <c r="OGP10" s="85">
        <f>'TURMA E'!OIF55</f>
        <v>0</v>
      </c>
      <c r="OGQ10" s="85">
        <f>'TURMA E'!OIG55</f>
        <v>0</v>
      </c>
      <c r="OGR10" s="85">
        <f>'TURMA E'!OIH55</f>
        <v>0</v>
      </c>
      <c r="OGS10" s="85">
        <f>'TURMA E'!OII55</f>
        <v>0</v>
      </c>
      <c r="OGT10" s="85">
        <f>'TURMA E'!OIJ55</f>
        <v>0</v>
      </c>
      <c r="OGU10" s="85">
        <f>'TURMA E'!OIK55</f>
        <v>0</v>
      </c>
      <c r="OGV10" s="85">
        <f>'TURMA E'!OIL55</f>
        <v>0</v>
      </c>
      <c r="OGW10" s="85">
        <f>'TURMA E'!OIM55</f>
        <v>0</v>
      </c>
      <c r="OGX10" s="85">
        <f>'TURMA E'!OIN55</f>
        <v>0</v>
      </c>
      <c r="OGY10" s="85">
        <f>'TURMA E'!OIO55</f>
        <v>0</v>
      </c>
      <c r="OGZ10" s="85">
        <f>'TURMA E'!OIP55</f>
        <v>0</v>
      </c>
      <c r="OHA10" s="85">
        <f>'TURMA E'!OIQ55</f>
        <v>0</v>
      </c>
      <c r="OHB10" s="85">
        <f>'TURMA E'!OIR55</f>
        <v>0</v>
      </c>
      <c r="OHC10" s="85">
        <f>'TURMA E'!OIS55</f>
        <v>0</v>
      </c>
      <c r="OHD10" s="85">
        <f>'TURMA E'!OIT55</f>
        <v>0</v>
      </c>
      <c r="OHE10" s="85">
        <f>'TURMA E'!OIU55</f>
        <v>0</v>
      </c>
      <c r="OHF10" s="85">
        <f>'TURMA E'!OIV55</f>
        <v>0</v>
      </c>
      <c r="OHG10" s="85">
        <f>'TURMA E'!OIW55</f>
        <v>0</v>
      </c>
      <c r="OHH10" s="85">
        <f>'TURMA E'!OIX55</f>
        <v>0</v>
      </c>
      <c r="OHI10" s="85">
        <f>'TURMA E'!OIY55</f>
        <v>0</v>
      </c>
      <c r="OHJ10" s="85">
        <f>'TURMA E'!OIZ55</f>
        <v>0</v>
      </c>
      <c r="OHK10" s="85">
        <f>'TURMA E'!OJA55</f>
        <v>0</v>
      </c>
      <c r="OHL10" s="85">
        <f>'TURMA E'!OJB55</f>
        <v>0</v>
      </c>
      <c r="OHM10" s="85">
        <f>'TURMA E'!OJC55</f>
        <v>0</v>
      </c>
      <c r="OHN10" s="85">
        <f>'TURMA E'!OJD55</f>
        <v>0</v>
      </c>
      <c r="OHO10" s="85">
        <f>'TURMA E'!OJE55</f>
        <v>0</v>
      </c>
      <c r="OHP10" s="85">
        <f>'TURMA E'!OJF55</f>
        <v>0</v>
      </c>
      <c r="OHQ10" s="85">
        <f>'TURMA E'!OJG55</f>
        <v>0</v>
      </c>
      <c r="OHR10" s="85">
        <f>'TURMA E'!OJH55</f>
        <v>0</v>
      </c>
      <c r="OHS10" s="85">
        <f>'TURMA E'!OJI55</f>
        <v>0</v>
      </c>
      <c r="OHT10" s="85">
        <f>'TURMA E'!OJJ55</f>
        <v>0</v>
      </c>
      <c r="OHU10" s="85">
        <f>'TURMA E'!OJK55</f>
        <v>0</v>
      </c>
      <c r="OHV10" s="85">
        <f>'TURMA E'!OJL55</f>
        <v>0</v>
      </c>
      <c r="OHW10" s="85">
        <f>'TURMA E'!OJM55</f>
        <v>0</v>
      </c>
      <c r="OHX10" s="85">
        <f>'TURMA E'!OJN55</f>
        <v>0</v>
      </c>
      <c r="OHY10" s="85">
        <f>'TURMA E'!OJO55</f>
        <v>0</v>
      </c>
      <c r="OHZ10" s="85">
        <f>'TURMA E'!OJP55</f>
        <v>0</v>
      </c>
      <c r="OIA10" s="85">
        <f>'TURMA E'!OJQ55</f>
        <v>0</v>
      </c>
      <c r="OIB10" s="85">
        <f>'TURMA E'!OJR55</f>
        <v>0</v>
      </c>
      <c r="OIC10" s="85">
        <f>'TURMA E'!OJS55</f>
        <v>0</v>
      </c>
      <c r="OID10" s="85">
        <f>'TURMA E'!OJT55</f>
        <v>0</v>
      </c>
      <c r="OIE10" s="85">
        <f>'TURMA E'!OJU55</f>
        <v>0</v>
      </c>
      <c r="OIF10" s="85">
        <f>'TURMA E'!OJV55</f>
        <v>0</v>
      </c>
      <c r="OIG10" s="85">
        <f>'TURMA E'!OJW55</f>
        <v>0</v>
      </c>
      <c r="OIH10" s="85">
        <f>'TURMA E'!OJX55</f>
        <v>0</v>
      </c>
      <c r="OII10" s="85">
        <f>'TURMA E'!OJY55</f>
        <v>0</v>
      </c>
      <c r="OIJ10" s="85">
        <f>'TURMA E'!OJZ55</f>
        <v>0</v>
      </c>
      <c r="OIK10" s="85">
        <f>'TURMA E'!OKA55</f>
        <v>0</v>
      </c>
      <c r="OIL10" s="85">
        <f>'TURMA E'!OKB55</f>
        <v>0</v>
      </c>
      <c r="OIM10" s="85">
        <f>'TURMA E'!OKC55</f>
        <v>0</v>
      </c>
      <c r="OIN10" s="85">
        <f>'TURMA E'!OKD55</f>
        <v>0</v>
      </c>
      <c r="OIO10" s="85">
        <f>'TURMA E'!OKE55</f>
        <v>0</v>
      </c>
      <c r="OIP10" s="85">
        <f>'TURMA E'!OKF55</f>
        <v>0</v>
      </c>
      <c r="OIQ10" s="85">
        <f>'TURMA E'!OKG55</f>
        <v>0</v>
      </c>
      <c r="OIR10" s="85">
        <f>'TURMA E'!OKH55</f>
        <v>0</v>
      </c>
      <c r="OIS10" s="85">
        <f>'TURMA E'!OKI55</f>
        <v>0</v>
      </c>
      <c r="OIT10" s="85">
        <f>'TURMA E'!OKJ55</f>
        <v>0</v>
      </c>
      <c r="OIU10" s="85">
        <f>'TURMA E'!OKK55</f>
        <v>0</v>
      </c>
      <c r="OIV10" s="85">
        <f>'TURMA E'!OKL55</f>
        <v>0</v>
      </c>
      <c r="OIW10" s="85">
        <f>'TURMA E'!OKM55</f>
        <v>0</v>
      </c>
      <c r="OIX10" s="85">
        <f>'TURMA E'!OKN55</f>
        <v>0</v>
      </c>
      <c r="OIY10" s="85">
        <f>'TURMA E'!OKO55</f>
        <v>0</v>
      </c>
      <c r="OIZ10" s="85">
        <f>'TURMA E'!OKP55</f>
        <v>0</v>
      </c>
      <c r="OJA10" s="85">
        <f>'TURMA E'!OKQ55</f>
        <v>0</v>
      </c>
      <c r="OJB10" s="85">
        <f>'TURMA E'!OKR55</f>
        <v>0</v>
      </c>
      <c r="OJC10" s="85">
        <f>'TURMA E'!OKS55</f>
        <v>0</v>
      </c>
      <c r="OJD10" s="85">
        <f>'TURMA E'!OKT55</f>
        <v>0</v>
      </c>
      <c r="OJE10" s="85">
        <f>'TURMA E'!OKU55</f>
        <v>0</v>
      </c>
      <c r="OJF10" s="85">
        <f>'TURMA E'!OKV55</f>
        <v>0</v>
      </c>
      <c r="OJG10" s="85">
        <f>'TURMA E'!OKW55</f>
        <v>0</v>
      </c>
      <c r="OJH10" s="85">
        <f>'TURMA E'!OKX55</f>
        <v>0</v>
      </c>
      <c r="OJI10" s="85">
        <f>'TURMA E'!OKY55</f>
        <v>0</v>
      </c>
      <c r="OJJ10" s="85">
        <f>'TURMA E'!OKZ55</f>
        <v>0</v>
      </c>
      <c r="OJK10" s="85">
        <f>'TURMA E'!OLA55</f>
        <v>0</v>
      </c>
      <c r="OJL10" s="85">
        <f>'TURMA E'!OLB55</f>
        <v>0</v>
      </c>
      <c r="OJM10" s="85">
        <f>'TURMA E'!OLC55</f>
        <v>0</v>
      </c>
      <c r="OJN10" s="85">
        <f>'TURMA E'!OLD55</f>
        <v>0</v>
      </c>
      <c r="OJO10" s="85">
        <f>'TURMA E'!OLE55</f>
        <v>0</v>
      </c>
      <c r="OJP10" s="85">
        <f>'TURMA E'!OLF55</f>
        <v>0</v>
      </c>
      <c r="OJQ10" s="85">
        <f>'TURMA E'!OLG55</f>
        <v>0</v>
      </c>
      <c r="OJR10" s="85">
        <f>'TURMA E'!OLH55</f>
        <v>0</v>
      </c>
      <c r="OJS10" s="85">
        <f>'TURMA E'!OLI55</f>
        <v>0</v>
      </c>
      <c r="OJT10" s="85">
        <f>'TURMA E'!OLJ55</f>
        <v>0</v>
      </c>
      <c r="OJU10" s="85">
        <f>'TURMA E'!OLK55</f>
        <v>0</v>
      </c>
      <c r="OJV10" s="85">
        <f>'TURMA E'!OLL55</f>
        <v>0</v>
      </c>
      <c r="OJW10" s="85">
        <f>'TURMA E'!OLM55</f>
        <v>0</v>
      </c>
      <c r="OJX10" s="85">
        <f>'TURMA E'!OLN55</f>
        <v>0</v>
      </c>
      <c r="OJY10" s="85">
        <f>'TURMA E'!OLO55</f>
        <v>0</v>
      </c>
      <c r="OJZ10" s="85">
        <f>'TURMA E'!OLP55</f>
        <v>0</v>
      </c>
      <c r="OKA10" s="85">
        <f>'TURMA E'!OLQ55</f>
        <v>0</v>
      </c>
      <c r="OKB10" s="85">
        <f>'TURMA E'!OLR55</f>
        <v>0</v>
      </c>
      <c r="OKC10" s="85">
        <f>'TURMA E'!OLS55</f>
        <v>0</v>
      </c>
      <c r="OKD10" s="85">
        <f>'TURMA E'!OLT55</f>
        <v>0</v>
      </c>
      <c r="OKE10" s="85">
        <f>'TURMA E'!OLU55</f>
        <v>0</v>
      </c>
      <c r="OKF10" s="85">
        <f>'TURMA E'!OLV55</f>
        <v>0</v>
      </c>
      <c r="OKG10" s="85">
        <f>'TURMA E'!OLW55</f>
        <v>0</v>
      </c>
      <c r="OKH10" s="85">
        <f>'TURMA E'!OLX55</f>
        <v>0</v>
      </c>
      <c r="OKI10" s="85">
        <f>'TURMA E'!OLY55</f>
        <v>0</v>
      </c>
      <c r="OKJ10" s="85">
        <f>'TURMA E'!OLZ55</f>
        <v>0</v>
      </c>
      <c r="OKK10" s="85">
        <f>'TURMA E'!OMA55</f>
        <v>0</v>
      </c>
      <c r="OKL10" s="85">
        <f>'TURMA E'!OMB55</f>
        <v>0</v>
      </c>
      <c r="OKM10" s="85">
        <f>'TURMA E'!OMC55</f>
        <v>0</v>
      </c>
      <c r="OKN10" s="85">
        <f>'TURMA E'!OMD55</f>
        <v>0</v>
      </c>
      <c r="OKO10" s="85">
        <f>'TURMA E'!OME55</f>
        <v>0</v>
      </c>
      <c r="OKP10" s="85">
        <f>'TURMA E'!OMF55</f>
        <v>0</v>
      </c>
      <c r="OKQ10" s="85">
        <f>'TURMA E'!OMG55</f>
        <v>0</v>
      </c>
      <c r="OKR10" s="85">
        <f>'TURMA E'!OMH55</f>
        <v>0</v>
      </c>
      <c r="OKS10" s="85">
        <f>'TURMA E'!OMI55</f>
        <v>0</v>
      </c>
      <c r="OKT10" s="85">
        <f>'TURMA E'!OMJ55</f>
        <v>0</v>
      </c>
      <c r="OKU10" s="85">
        <f>'TURMA E'!OMK55</f>
        <v>0</v>
      </c>
      <c r="OKV10" s="85">
        <f>'TURMA E'!OML55</f>
        <v>0</v>
      </c>
      <c r="OKW10" s="85">
        <f>'TURMA E'!OMM55</f>
        <v>0</v>
      </c>
      <c r="OKX10" s="85">
        <f>'TURMA E'!OMN55</f>
        <v>0</v>
      </c>
      <c r="OKY10" s="85">
        <f>'TURMA E'!OMO55</f>
        <v>0</v>
      </c>
      <c r="OKZ10" s="85">
        <f>'TURMA E'!OMP55</f>
        <v>0</v>
      </c>
      <c r="OLA10" s="85">
        <f>'TURMA E'!OMQ55</f>
        <v>0</v>
      </c>
      <c r="OLB10" s="85">
        <f>'TURMA E'!OMR55</f>
        <v>0</v>
      </c>
      <c r="OLC10" s="85">
        <f>'TURMA E'!OMS55</f>
        <v>0</v>
      </c>
      <c r="OLD10" s="85">
        <f>'TURMA E'!OMT55</f>
        <v>0</v>
      </c>
      <c r="OLE10" s="85">
        <f>'TURMA E'!OMU55</f>
        <v>0</v>
      </c>
      <c r="OLF10" s="85">
        <f>'TURMA E'!OMV55</f>
        <v>0</v>
      </c>
      <c r="OLG10" s="85">
        <f>'TURMA E'!OMW55</f>
        <v>0</v>
      </c>
      <c r="OLH10" s="85">
        <f>'TURMA E'!OMX55</f>
        <v>0</v>
      </c>
      <c r="OLI10" s="85">
        <f>'TURMA E'!OMY55</f>
        <v>0</v>
      </c>
      <c r="OLJ10" s="85">
        <f>'TURMA E'!OMZ55</f>
        <v>0</v>
      </c>
      <c r="OLK10" s="85">
        <f>'TURMA E'!ONA55</f>
        <v>0</v>
      </c>
      <c r="OLL10" s="85">
        <f>'TURMA E'!ONB55</f>
        <v>0</v>
      </c>
      <c r="OLM10" s="85">
        <f>'TURMA E'!ONC55</f>
        <v>0</v>
      </c>
      <c r="OLN10" s="85">
        <f>'TURMA E'!OND55</f>
        <v>0</v>
      </c>
      <c r="OLO10" s="85">
        <f>'TURMA E'!ONE55</f>
        <v>0</v>
      </c>
      <c r="OLP10" s="85">
        <f>'TURMA E'!ONF55</f>
        <v>0</v>
      </c>
      <c r="OLQ10" s="85">
        <f>'TURMA E'!ONG55</f>
        <v>0</v>
      </c>
      <c r="OLR10" s="85">
        <f>'TURMA E'!ONH55</f>
        <v>0</v>
      </c>
      <c r="OLS10" s="85">
        <f>'TURMA E'!ONI55</f>
        <v>0</v>
      </c>
      <c r="OLT10" s="85">
        <f>'TURMA E'!ONJ55</f>
        <v>0</v>
      </c>
      <c r="OLU10" s="85">
        <f>'TURMA E'!ONK55</f>
        <v>0</v>
      </c>
      <c r="OLV10" s="85">
        <f>'TURMA E'!ONL55</f>
        <v>0</v>
      </c>
      <c r="OLW10" s="85">
        <f>'TURMA E'!ONM55</f>
        <v>0</v>
      </c>
      <c r="OLX10" s="85">
        <f>'TURMA E'!ONN55</f>
        <v>0</v>
      </c>
      <c r="OLY10" s="85">
        <f>'TURMA E'!ONO55</f>
        <v>0</v>
      </c>
      <c r="OLZ10" s="85">
        <f>'TURMA E'!ONP55</f>
        <v>0</v>
      </c>
      <c r="OMA10" s="85">
        <f>'TURMA E'!ONQ55</f>
        <v>0</v>
      </c>
      <c r="OMB10" s="85">
        <f>'TURMA E'!ONR55</f>
        <v>0</v>
      </c>
      <c r="OMC10" s="85">
        <f>'TURMA E'!ONS55</f>
        <v>0</v>
      </c>
      <c r="OMD10" s="85">
        <f>'TURMA E'!ONT55</f>
        <v>0</v>
      </c>
      <c r="OME10" s="85">
        <f>'TURMA E'!ONU55</f>
        <v>0</v>
      </c>
      <c r="OMF10" s="85">
        <f>'TURMA E'!ONV55</f>
        <v>0</v>
      </c>
      <c r="OMG10" s="85">
        <f>'TURMA E'!ONW55</f>
        <v>0</v>
      </c>
      <c r="OMH10" s="85">
        <f>'TURMA E'!ONX55</f>
        <v>0</v>
      </c>
      <c r="OMI10" s="85">
        <f>'TURMA E'!ONY55</f>
        <v>0</v>
      </c>
      <c r="OMJ10" s="85">
        <f>'TURMA E'!ONZ55</f>
        <v>0</v>
      </c>
      <c r="OMK10" s="85">
        <f>'TURMA E'!OOA55</f>
        <v>0</v>
      </c>
      <c r="OML10" s="85">
        <f>'TURMA E'!OOB55</f>
        <v>0</v>
      </c>
      <c r="OMM10" s="85">
        <f>'TURMA E'!OOC55</f>
        <v>0</v>
      </c>
      <c r="OMN10" s="85">
        <f>'TURMA E'!OOD55</f>
        <v>0</v>
      </c>
      <c r="OMO10" s="85">
        <f>'TURMA E'!OOE55</f>
        <v>0</v>
      </c>
      <c r="OMP10" s="85">
        <f>'TURMA E'!OOF55</f>
        <v>0</v>
      </c>
      <c r="OMQ10" s="85">
        <f>'TURMA E'!OOG55</f>
        <v>0</v>
      </c>
      <c r="OMR10" s="85">
        <f>'TURMA E'!OOH55</f>
        <v>0</v>
      </c>
      <c r="OMS10" s="85">
        <f>'TURMA E'!OOI55</f>
        <v>0</v>
      </c>
      <c r="OMT10" s="85">
        <f>'TURMA E'!OOJ55</f>
        <v>0</v>
      </c>
      <c r="OMU10" s="85">
        <f>'TURMA E'!OOK55</f>
        <v>0</v>
      </c>
      <c r="OMV10" s="85">
        <f>'TURMA E'!OOL55</f>
        <v>0</v>
      </c>
      <c r="OMW10" s="85">
        <f>'TURMA E'!OOM55</f>
        <v>0</v>
      </c>
      <c r="OMX10" s="85">
        <f>'TURMA E'!OON55</f>
        <v>0</v>
      </c>
      <c r="OMY10" s="85">
        <f>'TURMA E'!OOO55</f>
        <v>0</v>
      </c>
      <c r="OMZ10" s="85">
        <f>'TURMA E'!OOP55</f>
        <v>0</v>
      </c>
      <c r="ONA10" s="85">
        <f>'TURMA E'!OOQ55</f>
        <v>0</v>
      </c>
      <c r="ONB10" s="85">
        <f>'TURMA E'!OOR55</f>
        <v>0</v>
      </c>
      <c r="ONC10" s="85">
        <f>'TURMA E'!OOS55</f>
        <v>0</v>
      </c>
      <c r="OND10" s="85">
        <f>'TURMA E'!OOT55</f>
        <v>0</v>
      </c>
      <c r="ONE10" s="85">
        <f>'TURMA E'!OOU55</f>
        <v>0</v>
      </c>
      <c r="ONF10" s="85">
        <f>'TURMA E'!OOV55</f>
        <v>0</v>
      </c>
      <c r="ONG10" s="85">
        <f>'TURMA E'!OOW55</f>
        <v>0</v>
      </c>
      <c r="ONH10" s="85">
        <f>'TURMA E'!OOX55</f>
        <v>0</v>
      </c>
      <c r="ONI10" s="85">
        <f>'TURMA E'!OOY55</f>
        <v>0</v>
      </c>
      <c r="ONJ10" s="85">
        <f>'TURMA E'!OOZ55</f>
        <v>0</v>
      </c>
      <c r="ONK10" s="85">
        <f>'TURMA E'!OPA55</f>
        <v>0</v>
      </c>
      <c r="ONL10" s="85">
        <f>'TURMA E'!OPB55</f>
        <v>0</v>
      </c>
      <c r="ONM10" s="85">
        <f>'TURMA E'!OPC55</f>
        <v>0</v>
      </c>
      <c r="ONN10" s="85">
        <f>'TURMA E'!OPD55</f>
        <v>0</v>
      </c>
      <c r="ONO10" s="85">
        <f>'TURMA E'!OPE55</f>
        <v>0</v>
      </c>
      <c r="ONP10" s="85">
        <f>'TURMA E'!OPF55</f>
        <v>0</v>
      </c>
      <c r="ONQ10" s="85">
        <f>'TURMA E'!OPG55</f>
        <v>0</v>
      </c>
      <c r="ONR10" s="85">
        <f>'TURMA E'!OPH55</f>
        <v>0</v>
      </c>
      <c r="ONS10" s="85">
        <f>'TURMA E'!OPI55</f>
        <v>0</v>
      </c>
      <c r="ONT10" s="85">
        <f>'TURMA E'!OPJ55</f>
        <v>0</v>
      </c>
      <c r="ONU10" s="85">
        <f>'TURMA E'!OPK55</f>
        <v>0</v>
      </c>
      <c r="ONV10" s="85">
        <f>'TURMA E'!OPL55</f>
        <v>0</v>
      </c>
      <c r="ONW10" s="85">
        <f>'TURMA E'!OPM55</f>
        <v>0</v>
      </c>
      <c r="ONX10" s="85">
        <f>'TURMA E'!OPN55</f>
        <v>0</v>
      </c>
      <c r="ONY10" s="85">
        <f>'TURMA E'!OPO55</f>
        <v>0</v>
      </c>
      <c r="ONZ10" s="85">
        <f>'TURMA E'!OPP55</f>
        <v>0</v>
      </c>
      <c r="OOA10" s="85">
        <f>'TURMA E'!OPQ55</f>
        <v>0</v>
      </c>
      <c r="OOB10" s="85">
        <f>'TURMA E'!OPR55</f>
        <v>0</v>
      </c>
      <c r="OOC10" s="85">
        <f>'TURMA E'!OPS55</f>
        <v>0</v>
      </c>
      <c r="OOD10" s="85">
        <f>'TURMA E'!OPT55</f>
        <v>0</v>
      </c>
      <c r="OOE10" s="85">
        <f>'TURMA E'!OPU55</f>
        <v>0</v>
      </c>
      <c r="OOF10" s="85">
        <f>'TURMA E'!OPV55</f>
        <v>0</v>
      </c>
      <c r="OOG10" s="85">
        <f>'TURMA E'!OPW55</f>
        <v>0</v>
      </c>
      <c r="OOH10" s="85">
        <f>'TURMA E'!OPX55</f>
        <v>0</v>
      </c>
      <c r="OOI10" s="85">
        <f>'TURMA E'!OPY55</f>
        <v>0</v>
      </c>
      <c r="OOJ10" s="85">
        <f>'TURMA E'!OPZ55</f>
        <v>0</v>
      </c>
      <c r="OOK10" s="85">
        <f>'TURMA E'!OQA55</f>
        <v>0</v>
      </c>
      <c r="OOL10" s="85">
        <f>'TURMA E'!OQB55</f>
        <v>0</v>
      </c>
      <c r="OOM10" s="85">
        <f>'TURMA E'!OQC55</f>
        <v>0</v>
      </c>
      <c r="OON10" s="85">
        <f>'TURMA E'!OQD55</f>
        <v>0</v>
      </c>
      <c r="OOO10" s="85">
        <f>'TURMA E'!OQE55</f>
        <v>0</v>
      </c>
      <c r="OOP10" s="85">
        <f>'TURMA E'!OQF55</f>
        <v>0</v>
      </c>
      <c r="OOQ10" s="85">
        <f>'TURMA E'!OQG55</f>
        <v>0</v>
      </c>
      <c r="OOR10" s="85">
        <f>'TURMA E'!OQH55</f>
        <v>0</v>
      </c>
      <c r="OOS10" s="85">
        <f>'TURMA E'!OQI55</f>
        <v>0</v>
      </c>
      <c r="OOT10" s="85">
        <f>'TURMA E'!OQJ55</f>
        <v>0</v>
      </c>
      <c r="OOU10" s="85">
        <f>'TURMA E'!OQK55</f>
        <v>0</v>
      </c>
      <c r="OOV10" s="85">
        <f>'TURMA E'!OQL55</f>
        <v>0</v>
      </c>
      <c r="OOW10" s="85">
        <f>'TURMA E'!OQM55</f>
        <v>0</v>
      </c>
      <c r="OOX10" s="85">
        <f>'TURMA E'!OQN55</f>
        <v>0</v>
      </c>
      <c r="OOY10" s="85">
        <f>'TURMA E'!OQO55</f>
        <v>0</v>
      </c>
      <c r="OOZ10" s="85">
        <f>'TURMA E'!OQP55</f>
        <v>0</v>
      </c>
      <c r="OPA10" s="85">
        <f>'TURMA E'!OQQ55</f>
        <v>0</v>
      </c>
      <c r="OPB10" s="85">
        <f>'TURMA E'!OQR55</f>
        <v>0</v>
      </c>
      <c r="OPC10" s="85">
        <f>'TURMA E'!OQS55</f>
        <v>0</v>
      </c>
      <c r="OPD10" s="85">
        <f>'TURMA E'!OQT55</f>
        <v>0</v>
      </c>
      <c r="OPE10" s="85">
        <f>'TURMA E'!OQU55</f>
        <v>0</v>
      </c>
      <c r="OPF10" s="85">
        <f>'TURMA E'!OQV55</f>
        <v>0</v>
      </c>
      <c r="OPG10" s="85">
        <f>'TURMA E'!OQW55</f>
        <v>0</v>
      </c>
      <c r="OPH10" s="85">
        <f>'TURMA E'!OQX55</f>
        <v>0</v>
      </c>
      <c r="OPI10" s="85">
        <f>'TURMA E'!OQY55</f>
        <v>0</v>
      </c>
      <c r="OPJ10" s="85">
        <f>'TURMA E'!OQZ55</f>
        <v>0</v>
      </c>
      <c r="OPK10" s="85">
        <f>'TURMA E'!ORA55</f>
        <v>0</v>
      </c>
      <c r="OPL10" s="85">
        <f>'TURMA E'!ORB55</f>
        <v>0</v>
      </c>
      <c r="OPM10" s="85">
        <f>'TURMA E'!ORC55</f>
        <v>0</v>
      </c>
      <c r="OPN10" s="85">
        <f>'TURMA E'!ORD55</f>
        <v>0</v>
      </c>
      <c r="OPO10" s="85">
        <f>'TURMA E'!ORE55</f>
        <v>0</v>
      </c>
      <c r="OPP10" s="85">
        <f>'TURMA E'!ORF55</f>
        <v>0</v>
      </c>
      <c r="OPQ10" s="85">
        <f>'TURMA E'!ORG55</f>
        <v>0</v>
      </c>
      <c r="OPR10" s="85">
        <f>'TURMA E'!ORH55</f>
        <v>0</v>
      </c>
      <c r="OPS10" s="85">
        <f>'TURMA E'!ORI55</f>
        <v>0</v>
      </c>
      <c r="OPT10" s="85">
        <f>'TURMA E'!ORJ55</f>
        <v>0</v>
      </c>
      <c r="OPU10" s="85">
        <f>'TURMA E'!ORK55</f>
        <v>0</v>
      </c>
      <c r="OPV10" s="85">
        <f>'TURMA E'!ORL55</f>
        <v>0</v>
      </c>
      <c r="OPW10" s="85">
        <f>'TURMA E'!ORM55</f>
        <v>0</v>
      </c>
      <c r="OPX10" s="85">
        <f>'TURMA E'!ORN55</f>
        <v>0</v>
      </c>
      <c r="OPY10" s="85">
        <f>'TURMA E'!ORO55</f>
        <v>0</v>
      </c>
      <c r="OPZ10" s="85">
        <f>'TURMA E'!ORP55</f>
        <v>0</v>
      </c>
      <c r="OQA10" s="85">
        <f>'TURMA E'!ORQ55</f>
        <v>0</v>
      </c>
      <c r="OQB10" s="85">
        <f>'TURMA E'!ORR55</f>
        <v>0</v>
      </c>
      <c r="OQC10" s="85">
        <f>'TURMA E'!ORS55</f>
        <v>0</v>
      </c>
      <c r="OQD10" s="85">
        <f>'TURMA E'!ORT55</f>
        <v>0</v>
      </c>
      <c r="OQE10" s="85">
        <f>'TURMA E'!ORU55</f>
        <v>0</v>
      </c>
      <c r="OQF10" s="85">
        <f>'TURMA E'!ORV55</f>
        <v>0</v>
      </c>
      <c r="OQG10" s="85">
        <f>'TURMA E'!ORW55</f>
        <v>0</v>
      </c>
      <c r="OQH10" s="85">
        <f>'TURMA E'!ORX55</f>
        <v>0</v>
      </c>
      <c r="OQI10" s="85">
        <f>'TURMA E'!ORY55</f>
        <v>0</v>
      </c>
      <c r="OQJ10" s="85">
        <f>'TURMA E'!ORZ55</f>
        <v>0</v>
      </c>
      <c r="OQK10" s="85">
        <f>'TURMA E'!OSA55</f>
        <v>0</v>
      </c>
      <c r="OQL10" s="85">
        <f>'TURMA E'!OSB55</f>
        <v>0</v>
      </c>
      <c r="OQM10" s="85">
        <f>'TURMA E'!OSC55</f>
        <v>0</v>
      </c>
      <c r="OQN10" s="85">
        <f>'TURMA E'!OSD55</f>
        <v>0</v>
      </c>
      <c r="OQO10" s="85">
        <f>'TURMA E'!OSE55</f>
        <v>0</v>
      </c>
      <c r="OQP10" s="85">
        <f>'TURMA E'!OSF55</f>
        <v>0</v>
      </c>
      <c r="OQQ10" s="85">
        <f>'TURMA E'!OSG55</f>
        <v>0</v>
      </c>
      <c r="OQR10" s="85">
        <f>'TURMA E'!OSH55</f>
        <v>0</v>
      </c>
      <c r="OQS10" s="85">
        <f>'TURMA E'!OSI55</f>
        <v>0</v>
      </c>
      <c r="OQT10" s="85">
        <f>'TURMA E'!OSJ55</f>
        <v>0</v>
      </c>
      <c r="OQU10" s="85">
        <f>'TURMA E'!OSK55</f>
        <v>0</v>
      </c>
      <c r="OQV10" s="85">
        <f>'TURMA E'!OSL55</f>
        <v>0</v>
      </c>
      <c r="OQW10" s="85">
        <f>'TURMA E'!OSM55</f>
        <v>0</v>
      </c>
      <c r="OQX10" s="85">
        <f>'TURMA E'!OSN55</f>
        <v>0</v>
      </c>
      <c r="OQY10" s="85">
        <f>'TURMA E'!OSO55</f>
        <v>0</v>
      </c>
      <c r="OQZ10" s="85">
        <f>'TURMA E'!OSP55</f>
        <v>0</v>
      </c>
      <c r="ORA10" s="85">
        <f>'TURMA E'!OSQ55</f>
        <v>0</v>
      </c>
      <c r="ORB10" s="85">
        <f>'TURMA E'!OSR55</f>
        <v>0</v>
      </c>
      <c r="ORC10" s="85">
        <f>'TURMA E'!OSS55</f>
        <v>0</v>
      </c>
      <c r="ORD10" s="85">
        <f>'TURMA E'!OST55</f>
        <v>0</v>
      </c>
      <c r="ORE10" s="85">
        <f>'TURMA E'!OSU55</f>
        <v>0</v>
      </c>
      <c r="ORF10" s="85">
        <f>'TURMA E'!OSV55</f>
        <v>0</v>
      </c>
      <c r="ORG10" s="85">
        <f>'TURMA E'!OSW55</f>
        <v>0</v>
      </c>
      <c r="ORH10" s="85">
        <f>'TURMA E'!OSX55</f>
        <v>0</v>
      </c>
      <c r="ORI10" s="85">
        <f>'TURMA E'!OSY55</f>
        <v>0</v>
      </c>
      <c r="ORJ10" s="85">
        <f>'TURMA E'!OSZ55</f>
        <v>0</v>
      </c>
      <c r="ORK10" s="85">
        <f>'TURMA E'!OTA55</f>
        <v>0</v>
      </c>
      <c r="ORL10" s="85">
        <f>'TURMA E'!OTB55</f>
        <v>0</v>
      </c>
      <c r="ORM10" s="85">
        <f>'TURMA E'!OTC55</f>
        <v>0</v>
      </c>
      <c r="ORN10" s="85">
        <f>'TURMA E'!OTD55</f>
        <v>0</v>
      </c>
      <c r="ORO10" s="85">
        <f>'TURMA E'!OTE55</f>
        <v>0</v>
      </c>
      <c r="ORP10" s="85">
        <f>'TURMA E'!OTF55</f>
        <v>0</v>
      </c>
      <c r="ORQ10" s="85">
        <f>'TURMA E'!OTG55</f>
        <v>0</v>
      </c>
      <c r="ORR10" s="85">
        <f>'TURMA E'!OTH55</f>
        <v>0</v>
      </c>
      <c r="ORS10" s="85">
        <f>'TURMA E'!OTI55</f>
        <v>0</v>
      </c>
      <c r="ORT10" s="85">
        <f>'TURMA E'!OTJ55</f>
        <v>0</v>
      </c>
      <c r="ORU10" s="85">
        <f>'TURMA E'!OTK55</f>
        <v>0</v>
      </c>
      <c r="ORV10" s="85">
        <f>'TURMA E'!OTL55</f>
        <v>0</v>
      </c>
      <c r="ORW10" s="85">
        <f>'TURMA E'!OTM55</f>
        <v>0</v>
      </c>
      <c r="ORX10" s="85">
        <f>'TURMA E'!OTN55</f>
        <v>0</v>
      </c>
      <c r="ORY10" s="85">
        <f>'TURMA E'!OTO55</f>
        <v>0</v>
      </c>
      <c r="ORZ10" s="85">
        <f>'TURMA E'!OTP55</f>
        <v>0</v>
      </c>
      <c r="OSA10" s="85">
        <f>'TURMA E'!OTQ55</f>
        <v>0</v>
      </c>
      <c r="OSB10" s="85">
        <f>'TURMA E'!OTR55</f>
        <v>0</v>
      </c>
      <c r="OSC10" s="85">
        <f>'TURMA E'!OTS55</f>
        <v>0</v>
      </c>
      <c r="OSD10" s="85">
        <f>'TURMA E'!OTT55</f>
        <v>0</v>
      </c>
      <c r="OSE10" s="85">
        <f>'TURMA E'!OTU55</f>
        <v>0</v>
      </c>
      <c r="OSF10" s="85">
        <f>'TURMA E'!OTV55</f>
        <v>0</v>
      </c>
      <c r="OSG10" s="85">
        <f>'TURMA E'!OTW55</f>
        <v>0</v>
      </c>
      <c r="OSH10" s="85">
        <f>'TURMA E'!OTX55</f>
        <v>0</v>
      </c>
      <c r="OSI10" s="85">
        <f>'TURMA E'!OTY55</f>
        <v>0</v>
      </c>
      <c r="OSJ10" s="85">
        <f>'TURMA E'!OTZ55</f>
        <v>0</v>
      </c>
      <c r="OSK10" s="85">
        <f>'TURMA E'!OUA55</f>
        <v>0</v>
      </c>
      <c r="OSL10" s="85">
        <f>'TURMA E'!OUB55</f>
        <v>0</v>
      </c>
      <c r="OSM10" s="85">
        <f>'TURMA E'!OUC55</f>
        <v>0</v>
      </c>
      <c r="OSN10" s="85">
        <f>'TURMA E'!OUD55</f>
        <v>0</v>
      </c>
      <c r="OSO10" s="85">
        <f>'TURMA E'!OUE55</f>
        <v>0</v>
      </c>
      <c r="OSP10" s="85">
        <f>'TURMA E'!OUF55</f>
        <v>0</v>
      </c>
      <c r="OSQ10" s="85">
        <f>'TURMA E'!OUG55</f>
        <v>0</v>
      </c>
      <c r="OSR10" s="85">
        <f>'TURMA E'!OUH55</f>
        <v>0</v>
      </c>
      <c r="OSS10" s="85">
        <f>'TURMA E'!OUI55</f>
        <v>0</v>
      </c>
      <c r="OST10" s="85">
        <f>'TURMA E'!OUJ55</f>
        <v>0</v>
      </c>
      <c r="OSU10" s="85">
        <f>'TURMA E'!OUK55</f>
        <v>0</v>
      </c>
      <c r="OSV10" s="85">
        <f>'TURMA E'!OUL55</f>
        <v>0</v>
      </c>
      <c r="OSW10" s="85">
        <f>'TURMA E'!OUM55</f>
        <v>0</v>
      </c>
      <c r="OSX10" s="85">
        <f>'TURMA E'!OUN55</f>
        <v>0</v>
      </c>
      <c r="OSY10" s="85">
        <f>'TURMA E'!OUO55</f>
        <v>0</v>
      </c>
      <c r="OSZ10" s="85">
        <f>'TURMA E'!OUP55</f>
        <v>0</v>
      </c>
      <c r="OTA10" s="85">
        <f>'TURMA E'!OUQ55</f>
        <v>0</v>
      </c>
      <c r="OTB10" s="85">
        <f>'TURMA E'!OUR55</f>
        <v>0</v>
      </c>
      <c r="OTC10" s="85">
        <f>'TURMA E'!OUS55</f>
        <v>0</v>
      </c>
      <c r="OTD10" s="85">
        <f>'TURMA E'!OUT55</f>
        <v>0</v>
      </c>
      <c r="OTE10" s="85">
        <f>'TURMA E'!OUU55</f>
        <v>0</v>
      </c>
      <c r="OTF10" s="85">
        <f>'TURMA E'!OUV55</f>
        <v>0</v>
      </c>
      <c r="OTG10" s="85">
        <f>'TURMA E'!OUW55</f>
        <v>0</v>
      </c>
      <c r="OTH10" s="85">
        <f>'TURMA E'!OUX55</f>
        <v>0</v>
      </c>
      <c r="OTI10" s="85">
        <f>'TURMA E'!OUY55</f>
        <v>0</v>
      </c>
      <c r="OTJ10" s="85">
        <f>'TURMA E'!OUZ55</f>
        <v>0</v>
      </c>
      <c r="OTK10" s="85">
        <f>'TURMA E'!OVA55</f>
        <v>0</v>
      </c>
      <c r="OTL10" s="85">
        <f>'TURMA E'!OVB55</f>
        <v>0</v>
      </c>
      <c r="OTM10" s="85">
        <f>'TURMA E'!OVC55</f>
        <v>0</v>
      </c>
      <c r="OTN10" s="85">
        <f>'TURMA E'!OVD55</f>
        <v>0</v>
      </c>
      <c r="OTO10" s="85">
        <f>'TURMA E'!OVE55</f>
        <v>0</v>
      </c>
      <c r="OTP10" s="85">
        <f>'TURMA E'!OVF55</f>
        <v>0</v>
      </c>
      <c r="OTQ10" s="85">
        <f>'TURMA E'!OVG55</f>
        <v>0</v>
      </c>
      <c r="OTR10" s="85">
        <f>'TURMA E'!OVH55</f>
        <v>0</v>
      </c>
      <c r="OTS10" s="85">
        <f>'TURMA E'!OVI55</f>
        <v>0</v>
      </c>
      <c r="OTT10" s="85">
        <f>'TURMA E'!OVJ55</f>
        <v>0</v>
      </c>
      <c r="OTU10" s="85">
        <f>'TURMA E'!OVK55</f>
        <v>0</v>
      </c>
      <c r="OTV10" s="85">
        <f>'TURMA E'!OVL55</f>
        <v>0</v>
      </c>
      <c r="OTW10" s="85">
        <f>'TURMA E'!OVM55</f>
        <v>0</v>
      </c>
      <c r="OTX10" s="85">
        <f>'TURMA E'!OVN55</f>
        <v>0</v>
      </c>
      <c r="OTY10" s="85">
        <f>'TURMA E'!OVO55</f>
        <v>0</v>
      </c>
      <c r="OTZ10" s="85">
        <f>'TURMA E'!OVP55</f>
        <v>0</v>
      </c>
      <c r="OUA10" s="85">
        <f>'TURMA E'!OVQ55</f>
        <v>0</v>
      </c>
      <c r="OUB10" s="85">
        <f>'TURMA E'!OVR55</f>
        <v>0</v>
      </c>
      <c r="OUC10" s="85">
        <f>'TURMA E'!OVS55</f>
        <v>0</v>
      </c>
      <c r="OUD10" s="85">
        <f>'TURMA E'!OVT55</f>
        <v>0</v>
      </c>
      <c r="OUE10" s="85">
        <f>'TURMA E'!OVU55</f>
        <v>0</v>
      </c>
      <c r="OUF10" s="85">
        <f>'TURMA E'!OVV55</f>
        <v>0</v>
      </c>
      <c r="OUG10" s="85">
        <f>'TURMA E'!OVW55</f>
        <v>0</v>
      </c>
      <c r="OUH10" s="85">
        <f>'TURMA E'!OVX55</f>
        <v>0</v>
      </c>
      <c r="OUI10" s="85">
        <f>'TURMA E'!OVY55</f>
        <v>0</v>
      </c>
      <c r="OUJ10" s="85">
        <f>'TURMA E'!OVZ55</f>
        <v>0</v>
      </c>
      <c r="OUK10" s="85">
        <f>'TURMA E'!OWA55</f>
        <v>0</v>
      </c>
      <c r="OUL10" s="85">
        <f>'TURMA E'!OWB55</f>
        <v>0</v>
      </c>
      <c r="OUM10" s="85">
        <f>'TURMA E'!OWC55</f>
        <v>0</v>
      </c>
      <c r="OUN10" s="85">
        <f>'TURMA E'!OWD55</f>
        <v>0</v>
      </c>
      <c r="OUO10" s="85">
        <f>'TURMA E'!OWE55</f>
        <v>0</v>
      </c>
      <c r="OUP10" s="85">
        <f>'TURMA E'!OWF55</f>
        <v>0</v>
      </c>
      <c r="OUQ10" s="85">
        <f>'TURMA E'!OWG55</f>
        <v>0</v>
      </c>
      <c r="OUR10" s="85">
        <f>'TURMA E'!OWH55</f>
        <v>0</v>
      </c>
      <c r="OUS10" s="85">
        <f>'TURMA E'!OWI55</f>
        <v>0</v>
      </c>
      <c r="OUT10" s="85">
        <f>'TURMA E'!OWJ55</f>
        <v>0</v>
      </c>
      <c r="OUU10" s="85">
        <f>'TURMA E'!OWK55</f>
        <v>0</v>
      </c>
      <c r="OUV10" s="85">
        <f>'TURMA E'!OWL55</f>
        <v>0</v>
      </c>
      <c r="OUW10" s="85">
        <f>'TURMA E'!OWM55</f>
        <v>0</v>
      </c>
      <c r="OUX10" s="85">
        <f>'TURMA E'!OWN55</f>
        <v>0</v>
      </c>
      <c r="OUY10" s="85">
        <f>'TURMA E'!OWO55</f>
        <v>0</v>
      </c>
      <c r="OUZ10" s="85">
        <f>'TURMA E'!OWP55</f>
        <v>0</v>
      </c>
      <c r="OVA10" s="85">
        <f>'TURMA E'!OWQ55</f>
        <v>0</v>
      </c>
      <c r="OVB10" s="85">
        <f>'TURMA E'!OWR55</f>
        <v>0</v>
      </c>
      <c r="OVC10" s="85">
        <f>'TURMA E'!OWS55</f>
        <v>0</v>
      </c>
      <c r="OVD10" s="85">
        <f>'TURMA E'!OWT55</f>
        <v>0</v>
      </c>
      <c r="OVE10" s="85">
        <f>'TURMA E'!OWU55</f>
        <v>0</v>
      </c>
      <c r="OVF10" s="85">
        <f>'TURMA E'!OWV55</f>
        <v>0</v>
      </c>
      <c r="OVG10" s="85">
        <f>'TURMA E'!OWW55</f>
        <v>0</v>
      </c>
      <c r="OVH10" s="85">
        <f>'TURMA E'!OWX55</f>
        <v>0</v>
      </c>
      <c r="OVI10" s="85">
        <f>'TURMA E'!OWY55</f>
        <v>0</v>
      </c>
      <c r="OVJ10" s="85">
        <f>'TURMA E'!OWZ55</f>
        <v>0</v>
      </c>
      <c r="OVK10" s="85">
        <f>'TURMA E'!OXA55</f>
        <v>0</v>
      </c>
      <c r="OVL10" s="85">
        <f>'TURMA E'!OXB55</f>
        <v>0</v>
      </c>
      <c r="OVM10" s="85">
        <f>'TURMA E'!OXC55</f>
        <v>0</v>
      </c>
      <c r="OVN10" s="85">
        <f>'TURMA E'!OXD55</f>
        <v>0</v>
      </c>
      <c r="OVO10" s="85">
        <f>'TURMA E'!OXE55</f>
        <v>0</v>
      </c>
      <c r="OVP10" s="85">
        <f>'TURMA E'!OXF55</f>
        <v>0</v>
      </c>
      <c r="OVQ10" s="85">
        <f>'TURMA E'!OXG55</f>
        <v>0</v>
      </c>
      <c r="OVR10" s="85">
        <f>'TURMA E'!OXH55</f>
        <v>0</v>
      </c>
      <c r="OVS10" s="85">
        <f>'TURMA E'!OXI55</f>
        <v>0</v>
      </c>
      <c r="OVT10" s="85">
        <f>'TURMA E'!OXJ55</f>
        <v>0</v>
      </c>
      <c r="OVU10" s="85">
        <f>'TURMA E'!OXK55</f>
        <v>0</v>
      </c>
      <c r="OVV10" s="85">
        <f>'TURMA E'!OXL55</f>
        <v>0</v>
      </c>
      <c r="OVW10" s="85">
        <f>'TURMA E'!OXM55</f>
        <v>0</v>
      </c>
      <c r="OVX10" s="85">
        <f>'TURMA E'!OXN55</f>
        <v>0</v>
      </c>
      <c r="OVY10" s="85">
        <f>'TURMA E'!OXO55</f>
        <v>0</v>
      </c>
      <c r="OVZ10" s="85">
        <f>'TURMA E'!OXP55</f>
        <v>0</v>
      </c>
      <c r="OWA10" s="85">
        <f>'TURMA E'!OXQ55</f>
        <v>0</v>
      </c>
      <c r="OWB10" s="85">
        <f>'TURMA E'!OXR55</f>
        <v>0</v>
      </c>
      <c r="OWC10" s="85">
        <f>'TURMA E'!OXS55</f>
        <v>0</v>
      </c>
      <c r="OWD10" s="85">
        <f>'TURMA E'!OXT55</f>
        <v>0</v>
      </c>
      <c r="OWE10" s="85">
        <f>'TURMA E'!OXU55</f>
        <v>0</v>
      </c>
      <c r="OWF10" s="85">
        <f>'TURMA E'!OXV55</f>
        <v>0</v>
      </c>
      <c r="OWG10" s="85">
        <f>'TURMA E'!OXW55</f>
        <v>0</v>
      </c>
      <c r="OWH10" s="85">
        <f>'TURMA E'!OXX55</f>
        <v>0</v>
      </c>
      <c r="OWI10" s="85">
        <f>'TURMA E'!OXY55</f>
        <v>0</v>
      </c>
      <c r="OWJ10" s="85">
        <f>'TURMA E'!OXZ55</f>
        <v>0</v>
      </c>
      <c r="OWK10" s="85">
        <f>'TURMA E'!OYA55</f>
        <v>0</v>
      </c>
      <c r="OWL10" s="85">
        <f>'TURMA E'!OYB55</f>
        <v>0</v>
      </c>
      <c r="OWM10" s="85">
        <f>'TURMA E'!OYC55</f>
        <v>0</v>
      </c>
      <c r="OWN10" s="85">
        <f>'TURMA E'!OYD55</f>
        <v>0</v>
      </c>
      <c r="OWO10" s="85">
        <f>'TURMA E'!OYE55</f>
        <v>0</v>
      </c>
      <c r="OWP10" s="85">
        <f>'TURMA E'!OYF55</f>
        <v>0</v>
      </c>
      <c r="OWQ10" s="85">
        <f>'TURMA E'!OYG55</f>
        <v>0</v>
      </c>
      <c r="OWR10" s="85">
        <f>'TURMA E'!OYH55</f>
        <v>0</v>
      </c>
      <c r="OWS10" s="85">
        <f>'TURMA E'!OYI55</f>
        <v>0</v>
      </c>
      <c r="OWT10" s="85">
        <f>'TURMA E'!OYJ55</f>
        <v>0</v>
      </c>
      <c r="OWU10" s="85">
        <f>'TURMA E'!OYK55</f>
        <v>0</v>
      </c>
      <c r="OWV10" s="85">
        <f>'TURMA E'!OYL55</f>
        <v>0</v>
      </c>
      <c r="OWW10" s="85">
        <f>'TURMA E'!OYM55</f>
        <v>0</v>
      </c>
      <c r="OWX10" s="85">
        <f>'TURMA E'!OYN55</f>
        <v>0</v>
      </c>
      <c r="OWY10" s="85">
        <f>'TURMA E'!OYO55</f>
        <v>0</v>
      </c>
      <c r="OWZ10" s="85">
        <f>'TURMA E'!OYP55</f>
        <v>0</v>
      </c>
      <c r="OXA10" s="85">
        <f>'TURMA E'!OYQ55</f>
        <v>0</v>
      </c>
      <c r="OXB10" s="85">
        <f>'TURMA E'!OYR55</f>
        <v>0</v>
      </c>
      <c r="OXC10" s="85">
        <f>'TURMA E'!OYS55</f>
        <v>0</v>
      </c>
      <c r="OXD10" s="85">
        <f>'TURMA E'!OYT55</f>
        <v>0</v>
      </c>
      <c r="OXE10" s="85">
        <f>'TURMA E'!OYU55</f>
        <v>0</v>
      </c>
      <c r="OXF10" s="85">
        <f>'TURMA E'!OYV55</f>
        <v>0</v>
      </c>
      <c r="OXG10" s="85">
        <f>'TURMA E'!OYW55</f>
        <v>0</v>
      </c>
      <c r="OXH10" s="85">
        <f>'TURMA E'!OYX55</f>
        <v>0</v>
      </c>
      <c r="OXI10" s="85">
        <f>'TURMA E'!OYY55</f>
        <v>0</v>
      </c>
      <c r="OXJ10" s="85">
        <f>'TURMA E'!OYZ55</f>
        <v>0</v>
      </c>
      <c r="OXK10" s="85">
        <f>'TURMA E'!OZA55</f>
        <v>0</v>
      </c>
      <c r="OXL10" s="85">
        <f>'TURMA E'!OZB55</f>
        <v>0</v>
      </c>
      <c r="OXM10" s="85">
        <f>'TURMA E'!OZC55</f>
        <v>0</v>
      </c>
      <c r="OXN10" s="85">
        <f>'TURMA E'!OZD55</f>
        <v>0</v>
      </c>
      <c r="OXO10" s="85">
        <f>'TURMA E'!OZE55</f>
        <v>0</v>
      </c>
      <c r="OXP10" s="85">
        <f>'TURMA E'!OZF55</f>
        <v>0</v>
      </c>
      <c r="OXQ10" s="85">
        <f>'TURMA E'!OZG55</f>
        <v>0</v>
      </c>
      <c r="OXR10" s="85">
        <f>'TURMA E'!OZH55</f>
        <v>0</v>
      </c>
      <c r="OXS10" s="85">
        <f>'TURMA E'!OZI55</f>
        <v>0</v>
      </c>
      <c r="OXT10" s="85">
        <f>'TURMA E'!OZJ55</f>
        <v>0</v>
      </c>
      <c r="OXU10" s="85">
        <f>'TURMA E'!OZK55</f>
        <v>0</v>
      </c>
      <c r="OXV10" s="85">
        <f>'TURMA E'!OZL55</f>
        <v>0</v>
      </c>
      <c r="OXW10" s="85">
        <f>'TURMA E'!OZM55</f>
        <v>0</v>
      </c>
      <c r="OXX10" s="85">
        <f>'TURMA E'!OZN55</f>
        <v>0</v>
      </c>
      <c r="OXY10" s="85">
        <f>'TURMA E'!OZO55</f>
        <v>0</v>
      </c>
      <c r="OXZ10" s="85">
        <f>'TURMA E'!OZP55</f>
        <v>0</v>
      </c>
      <c r="OYA10" s="85">
        <f>'TURMA E'!OZQ55</f>
        <v>0</v>
      </c>
      <c r="OYB10" s="85">
        <f>'TURMA E'!OZR55</f>
        <v>0</v>
      </c>
      <c r="OYC10" s="85">
        <f>'TURMA E'!OZS55</f>
        <v>0</v>
      </c>
      <c r="OYD10" s="85">
        <f>'TURMA E'!OZT55</f>
        <v>0</v>
      </c>
      <c r="OYE10" s="85">
        <f>'TURMA E'!OZU55</f>
        <v>0</v>
      </c>
      <c r="OYF10" s="85">
        <f>'TURMA E'!OZV55</f>
        <v>0</v>
      </c>
      <c r="OYG10" s="85">
        <f>'TURMA E'!OZW55</f>
        <v>0</v>
      </c>
      <c r="OYH10" s="85">
        <f>'TURMA E'!OZX55</f>
        <v>0</v>
      </c>
      <c r="OYI10" s="85">
        <f>'TURMA E'!OZY55</f>
        <v>0</v>
      </c>
      <c r="OYJ10" s="85">
        <f>'TURMA E'!OZZ55</f>
        <v>0</v>
      </c>
      <c r="OYK10" s="85">
        <f>'TURMA E'!PAA55</f>
        <v>0</v>
      </c>
      <c r="OYL10" s="85">
        <f>'TURMA E'!PAB55</f>
        <v>0</v>
      </c>
      <c r="OYM10" s="85">
        <f>'TURMA E'!PAC55</f>
        <v>0</v>
      </c>
      <c r="OYN10" s="85">
        <f>'TURMA E'!PAD55</f>
        <v>0</v>
      </c>
      <c r="OYO10" s="85">
        <f>'TURMA E'!PAE55</f>
        <v>0</v>
      </c>
      <c r="OYP10" s="85">
        <f>'TURMA E'!PAF55</f>
        <v>0</v>
      </c>
      <c r="OYQ10" s="85">
        <f>'TURMA E'!PAG55</f>
        <v>0</v>
      </c>
      <c r="OYR10" s="85">
        <f>'TURMA E'!PAH55</f>
        <v>0</v>
      </c>
      <c r="OYS10" s="85">
        <f>'TURMA E'!PAI55</f>
        <v>0</v>
      </c>
      <c r="OYT10" s="85">
        <f>'TURMA E'!PAJ55</f>
        <v>0</v>
      </c>
      <c r="OYU10" s="85">
        <f>'TURMA E'!PAK55</f>
        <v>0</v>
      </c>
      <c r="OYV10" s="85">
        <f>'TURMA E'!PAL55</f>
        <v>0</v>
      </c>
      <c r="OYW10" s="85">
        <f>'TURMA E'!PAM55</f>
        <v>0</v>
      </c>
      <c r="OYX10" s="85">
        <f>'TURMA E'!PAN55</f>
        <v>0</v>
      </c>
      <c r="OYY10" s="85">
        <f>'TURMA E'!PAO55</f>
        <v>0</v>
      </c>
      <c r="OYZ10" s="85">
        <f>'TURMA E'!PAP55</f>
        <v>0</v>
      </c>
      <c r="OZA10" s="85">
        <f>'TURMA E'!PAQ55</f>
        <v>0</v>
      </c>
      <c r="OZB10" s="85">
        <f>'TURMA E'!PAR55</f>
        <v>0</v>
      </c>
      <c r="OZC10" s="85">
        <f>'TURMA E'!PAS55</f>
        <v>0</v>
      </c>
      <c r="OZD10" s="85">
        <f>'TURMA E'!PAT55</f>
        <v>0</v>
      </c>
      <c r="OZE10" s="85">
        <f>'TURMA E'!PAU55</f>
        <v>0</v>
      </c>
      <c r="OZF10" s="85">
        <f>'TURMA E'!PAV55</f>
        <v>0</v>
      </c>
      <c r="OZG10" s="85">
        <f>'TURMA E'!PAW55</f>
        <v>0</v>
      </c>
      <c r="OZH10" s="85">
        <f>'TURMA E'!PAX55</f>
        <v>0</v>
      </c>
      <c r="OZI10" s="85">
        <f>'TURMA E'!PAY55</f>
        <v>0</v>
      </c>
      <c r="OZJ10" s="85">
        <f>'TURMA E'!PAZ55</f>
        <v>0</v>
      </c>
      <c r="OZK10" s="85">
        <f>'TURMA E'!PBA55</f>
        <v>0</v>
      </c>
      <c r="OZL10" s="85">
        <f>'TURMA E'!PBB55</f>
        <v>0</v>
      </c>
      <c r="OZM10" s="85">
        <f>'TURMA E'!PBC55</f>
        <v>0</v>
      </c>
      <c r="OZN10" s="85">
        <f>'TURMA E'!PBD55</f>
        <v>0</v>
      </c>
      <c r="OZO10" s="85">
        <f>'TURMA E'!PBE55</f>
        <v>0</v>
      </c>
      <c r="OZP10" s="85">
        <f>'TURMA E'!PBF55</f>
        <v>0</v>
      </c>
      <c r="OZQ10" s="85">
        <f>'TURMA E'!PBG55</f>
        <v>0</v>
      </c>
      <c r="OZR10" s="85">
        <f>'TURMA E'!PBH55</f>
        <v>0</v>
      </c>
      <c r="OZS10" s="85">
        <f>'TURMA E'!PBI55</f>
        <v>0</v>
      </c>
      <c r="OZT10" s="85">
        <f>'TURMA E'!PBJ55</f>
        <v>0</v>
      </c>
      <c r="OZU10" s="85">
        <f>'TURMA E'!PBK55</f>
        <v>0</v>
      </c>
      <c r="OZV10" s="85">
        <f>'TURMA E'!PBL55</f>
        <v>0</v>
      </c>
      <c r="OZW10" s="85">
        <f>'TURMA E'!PBM55</f>
        <v>0</v>
      </c>
      <c r="OZX10" s="85">
        <f>'TURMA E'!PBN55</f>
        <v>0</v>
      </c>
      <c r="OZY10" s="85">
        <f>'TURMA E'!PBO55</f>
        <v>0</v>
      </c>
      <c r="OZZ10" s="85">
        <f>'TURMA E'!PBP55</f>
        <v>0</v>
      </c>
      <c r="PAA10" s="85">
        <f>'TURMA E'!PBQ55</f>
        <v>0</v>
      </c>
      <c r="PAB10" s="85">
        <f>'TURMA E'!PBR55</f>
        <v>0</v>
      </c>
      <c r="PAC10" s="85">
        <f>'TURMA E'!PBS55</f>
        <v>0</v>
      </c>
      <c r="PAD10" s="85">
        <f>'TURMA E'!PBT55</f>
        <v>0</v>
      </c>
      <c r="PAE10" s="85">
        <f>'TURMA E'!PBU55</f>
        <v>0</v>
      </c>
      <c r="PAF10" s="85">
        <f>'TURMA E'!PBV55</f>
        <v>0</v>
      </c>
      <c r="PAG10" s="85">
        <f>'TURMA E'!PBW55</f>
        <v>0</v>
      </c>
      <c r="PAH10" s="85">
        <f>'TURMA E'!PBX55</f>
        <v>0</v>
      </c>
      <c r="PAI10" s="85">
        <f>'TURMA E'!PBY55</f>
        <v>0</v>
      </c>
      <c r="PAJ10" s="85">
        <f>'TURMA E'!PBZ55</f>
        <v>0</v>
      </c>
      <c r="PAK10" s="85">
        <f>'TURMA E'!PCA55</f>
        <v>0</v>
      </c>
      <c r="PAL10" s="85">
        <f>'TURMA E'!PCB55</f>
        <v>0</v>
      </c>
      <c r="PAM10" s="85">
        <f>'TURMA E'!PCC55</f>
        <v>0</v>
      </c>
      <c r="PAN10" s="85">
        <f>'TURMA E'!PCD55</f>
        <v>0</v>
      </c>
      <c r="PAO10" s="85">
        <f>'TURMA E'!PCE55</f>
        <v>0</v>
      </c>
      <c r="PAP10" s="85">
        <f>'TURMA E'!PCF55</f>
        <v>0</v>
      </c>
      <c r="PAQ10" s="85">
        <f>'TURMA E'!PCG55</f>
        <v>0</v>
      </c>
      <c r="PAR10" s="85">
        <f>'TURMA E'!PCH55</f>
        <v>0</v>
      </c>
      <c r="PAS10" s="85">
        <f>'TURMA E'!PCI55</f>
        <v>0</v>
      </c>
      <c r="PAT10" s="85">
        <f>'TURMA E'!PCJ55</f>
        <v>0</v>
      </c>
      <c r="PAU10" s="85">
        <f>'TURMA E'!PCK55</f>
        <v>0</v>
      </c>
      <c r="PAV10" s="85">
        <f>'TURMA E'!PCL55</f>
        <v>0</v>
      </c>
      <c r="PAW10" s="85">
        <f>'TURMA E'!PCM55</f>
        <v>0</v>
      </c>
      <c r="PAX10" s="85">
        <f>'TURMA E'!PCN55</f>
        <v>0</v>
      </c>
      <c r="PAY10" s="85">
        <f>'TURMA E'!PCO55</f>
        <v>0</v>
      </c>
      <c r="PAZ10" s="85">
        <f>'TURMA E'!PCP55</f>
        <v>0</v>
      </c>
      <c r="PBA10" s="85">
        <f>'TURMA E'!PCQ55</f>
        <v>0</v>
      </c>
      <c r="PBB10" s="85">
        <f>'TURMA E'!PCR55</f>
        <v>0</v>
      </c>
      <c r="PBC10" s="85">
        <f>'TURMA E'!PCS55</f>
        <v>0</v>
      </c>
      <c r="PBD10" s="85">
        <f>'TURMA E'!PCT55</f>
        <v>0</v>
      </c>
      <c r="PBE10" s="85">
        <f>'TURMA E'!PCU55</f>
        <v>0</v>
      </c>
      <c r="PBF10" s="85">
        <f>'TURMA E'!PCV55</f>
        <v>0</v>
      </c>
      <c r="PBG10" s="85">
        <f>'TURMA E'!PCW55</f>
        <v>0</v>
      </c>
      <c r="PBH10" s="85">
        <f>'TURMA E'!PCX55</f>
        <v>0</v>
      </c>
      <c r="PBI10" s="85">
        <f>'TURMA E'!PCY55</f>
        <v>0</v>
      </c>
      <c r="PBJ10" s="85">
        <f>'TURMA E'!PCZ55</f>
        <v>0</v>
      </c>
      <c r="PBK10" s="85">
        <f>'TURMA E'!PDA55</f>
        <v>0</v>
      </c>
      <c r="PBL10" s="85">
        <f>'TURMA E'!PDB55</f>
        <v>0</v>
      </c>
      <c r="PBM10" s="85">
        <f>'TURMA E'!PDC55</f>
        <v>0</v>
      </c>
      <c r="PBN10" s="85">
        <f>'TURMA E'!PDD55</f>
        <v>0</v>
      </c>
      <c r="PBO10" s="85">
        <f>'TURMA E'!PDE55</f>
        <v>0</v>
      </c>
      <c r="PBP10" s="85">
        <f>'TURMA E'!PDF55</f>
        <v>0</v>
      </c>
      <c r="PBQ10" s="85">
        <f>'TURMA E'!PDG55</f>
        <v>0</v>
      </c>
      <c r="PBR10" s="85">
        <f>'TURMA E'!PDH55</f>
        <v>0</v>
      </c>
      <c r="PBS10" s="85">
        <f>'TURMA E'!PDI55</f>
        <v>0</v>
      </c>
      <c r="PBT10" s="85">
        <f>'TURMA E'!PDJ55</f>
        <v>0</v>
      </c>
      <c r="PBU10" s="85">
        <f>'TURMA E'!PDK55</f>
        <v>0</v>
      </c>
      <c r="PBV10" s="85">
        <f>'TURMA E'!PDL55</f>
        <v>0</v>
      </c>
      <c r="PBW10" s="85">
        <f>'TURMA E'!PDM55</f>
        <v>0</v>
      </c>
      <c r="PBX10" s="85">
        <f>'TURMA E'!PDN55</f>
        <v>0</v>
      </c>
      <c r="PBY10" s="85">
        <f>'TURMA E'!PDO55</f>
        <v>0</v>
      </c>
      <c r="PBZ10" s="85">
        <f>'TURMA E'!PDP55</f>
        <v>0</v>
      </c>
      <c r="PCA10" s="85">
        <f>'TURMA E'!PDQ55</f>
        <v>0</v>
      </c>
      <c r="PCB10" s="85">
        <f>'TURMA E'!PDR55</f>
        <v>0</v>
      </c>
      <c r="PCC10" s="85">
        <f>'TURMA E'!PDS55</f>
        <v>0</v>
      </c>
      <c r="PCD10" s="85">
        <f>'TURMA E'!PDT55</f>
        <v>0</v>
      </c>
      <c r="PCE10" s="85">
        <f>'TURMA E'!PDU55</f>
        <v>0</v>
      </c>
      <c r="PCF10" s="85">
        <f>'TURMA E'!PDV55</f>
        <v>0</v>
      </c>
      <c r="PCG10" s="85">
        <f>'TURMA E'!PDW55</f>
        <v>0</v>
      </c>
      <c r="PCH10" s="85">
        <f>'TURMA E'!PDX55</f>
        <v>0</v>
      </c>
      <c r="PCI10" s="85">
        <f>'TURMA E'!PDY55</f>
        <v>0</v>
      </c>
      <c r="PCJ10" s="85">
        <f>'TURMA E'!PDZ55</f>
        <v>0</v>
      </c>
      <c r="PCK10" s="85">
        <f>'TURMA E'!PEA55</f>
        <v>0</v>
      </c>
      <c r="PCL10" s="85">
        <f>'TURMA E'!PEB55</f>
        <v>0</v>
      </c>
      <c r="PCM10" s="85">
        <f>'TURMA E'!PEC55</f>
        <v>0</v>
      </c>
      <c r="PCN10" s="85">
        <f>'TURMA E'!PED55</f>
        <v>0</v>
      </c>
      <c r="PCO10" s="85">
        <f>'TURMA E'!PEE55</f>
        <v>0</v>
      </c>
      <c r="PCP10" s="85">
        <f>'TURMA E'!PEF55</f>
        <v>0</v>
      </c>
      <c r="PCQ10" s="85">
        <f>'TURMA E'!PEG55</f>
        <v>0</v>
      </c>
      <c r="PCR10" s="85">
        <f>'TURMA E'!PEH55</f>
        <v>0</v>
      </c>
      <c r="PCS10" s="85">
        <f>'TURMA E'!PEI55</f>
        <v>0</v>
      </c>
      <c r="PCT10" s="85">
        <f>'TURMA E'!PEJ55</f>
        <v>0</v>
      </c>
      <c r="PCU10" s="85">
        <f>'TURMA E'!PEK55</f>
        <v>0</v>
      </c>
      <c r="PCV10" s="85">
        <f>'TURMA E'!PEL55</f>
        <v>0</v>
      </c>
      <c r="PCW10" s="85">
        <f>'TURMA E'!PEM55</f>
        <v>0</v>
      </c>
      <c r="PCX10" s="85">
        <f>'TURMA E'!PEN55</f>
        <v>0</v>
      </c>
      <c r="PCY10" s="85">
        <f>'TURMA E'!PEO55</f>
        <v>0</v>
      </c>
      <c r="PCZ10" s="85">
        <f>'TURMA E'!PEP55</f>
        <v>0</v>
      </c>
      <c r="PDA10" s="85">
        <f>'TURMA E'!PEQ55</f>
        <v>0</v>
      </c>
      <c r="PDB10" s="85">
        <f>'TURMA E'!PER55</f>
        <v>0</v>
      </c>
      <c r="PDC10" s="85">
        <f>'TURMA E'!PES55</f>
        <v>0</v>
      </c>
      <c r="PDD10" s="85">
        <f>'TURMA E'!PET55</f>
        <v>0</v>
      </c>
      <c r="PDE10" s="85">
        <f>'TURMA E'!PEU55</f>
        <v>0</v>
      </c>
      <c r="PDF10" s="85">
        <f>'TURMA E'!PEV55</f>
        <v>0</v>
      </c>
      <c r="PDG10" s="85">
        <f>'TURMA E'!PEW55</f>
        <v>0</v>
      </c>
      <c r="PDH10" s="85">
        <f>'TURMA E'!PEX55</f>
        <v>0</v>
      </c>
      <c r="PDI10" s="85">
        <f>'TURMA E'!PEY55</f>
        <v>0</v>
      </c>
      <c r="PDJ10" s="85">
        <f>'TURMA E'!PEZ55</f>
        <v>0</v>
      </c>
      <c r="PDK10" s="85">
        <f>'TURMA E'!PFA55</f>
        <v>0</v>
      </c>
      <c r="PDL10" s="85">
        <f>'TURMA E'!PFB55</f>
        <v>0</v>
      </c>
      <c r="PDM10" s="85">
        <f>'TURMA E'!PFC55</f>
        <v>0</v>
      </c>
      <c r="PDN10" s="85">
        <f>'TURMA E'!PFD55</f>
        <v>0</v>
      </c>
      <c r="PDO10" s="85">
        <f>'TURMA E'!PFE55</f>
        <v>0</v>
      </c>
      <c r="PDP10" s="85">
        <f>'TURMA E'!PFF55</f>
        <v>0</v>
      </c>
      <c r="PDQ10" s="85">
        <f>'TURMA E'!PFG55</f>
        <v>0</v>
      </c>
      <c r="PDR10" s="85">
        <f>'TURMA E'!PFH55</f>
        <v>0</v>
      </c>
      <c r="PDS10" s="85">
        <f>'TURMA E'!PFI55</f>
        <v>0</v>
      </c>
      <c r="PDT10" s="85">
        <f>'TURMA E'!PFJ55</f>
        <v>0</v>
      </c>
      <c r="PDU10" s="85">
        <f>'TURMA E'!PFK55</f>
        <v>0</v>
      </c>
      <c r="PDV10" s="85">
        <f>'TURMA E'!PFL55</f>
        <v>0</v>
      </c>
      <c r="PDW10" s="85">
        <f>'TURMA E'!PFM55</f>
        <v>0</v>
      </c>
      <c r="PDX10" s="85">
        <f>'TURMA E'!PFN55</f>
        <v>0</v>
      </c>
      <c r="PDY10" s="85">
        <f>'TURMA E'!PFO55</f>
        <v>0</v>
      </c>
      <c r="PDZ10" s="85">
        <f>'TURMA E'!PFP55</f>
        <v>0</v>
      </c>
      <c r="PEA10" s="85">
        <f>'TURMA E'!PFQ55</f>
        <v>0</v>
      </c>
      <c r="PEB10" s="85">
        <f>'TURMA E'!PFR55</f>
        <v>0</v>
      </c>
      <c r="PEC10" s="85">
        <f>'TURMA E'!PFS55</f>
        <v>0</v>
      </c>
      <c r="PED10" s="85">
        <f>'TURMA E'!PFT55</f>
        <v>0</v>
      </c>
      <c r="PEE10" s="85">
        <f>'TURMA E'!PFU55</f>
        <v>0</v>
      </c>
      <c r="PEF10" s="85">
        <f>'TURMA E'!PFV55</f>
        <v>0</v>
      </c>
      <c r="PEG10" s="85">
        <f>'TURMA E'!PFW55</f>
        <v>0</v>
      </c>
      <c r="PEH10" s="85">
        <f>'TURMA E'!PFX55</f>
        <v>0</v>
      </c>
      <c r="PEI10" s="85">
        <f>'TURMA E'!PFY55</f>
        <v>0</v>
      </c>
      <c r="PEJ10" s="85">
        <f>'TURMA E'!PFZ55</f>
        <v>0</v>
      </c>
      <c r="PEK10" s="85">
        <f>'TURMA E'!PGA55</f>
        <v>0</v>
      </c>
      <c r="PEL10" s="85">
        <f>'TURMA E'!PGB55</f>
        <v>0</v>
      </c>
      <c r="PEM10" s="85">
        <f>'TURMA E'!PGC55</f>
        <v>0</v>
      </c>
      <c r="PEN10" s="85">
        <f>'TURMA E'!PGD55</f>
        <v>0</v>
      </c>
      <c r="PEO10" s="85">
        <f>'TURMA E'!PGE55</f>
        <v>0</v>
      </c>
      <c r="PEP10" s="85">
        <f>'TURMA E'!PGF55</f>
        <v>0</v>
      </c>
      <c r="PEQ10" s="85">
        <f>'TURMA E'!PGG55</f>
        <v>0</v>
      </c>
      <c r="PER10" s="85">
        <f>'TURMA E'!PGH55</f>
        <v>0</v>
      </c>
      <c r="PES10" s="85">
        <f>'TURMA E'!PGI55</f>
        <v>0</v>
      </c>
      <c r="PET10" s="85">
        <f>'TURMA E'!PGJ55</f>
        <v>0</v>
      </c>
      <c r="PEU10" s="85">
        <f>'TURMA E'!PGK55</f>
        <v>0</v>
      </c>
      <c r="PEV10" s="85">
        <f>'TURMA E'!PGL55</f>
        <v>0</v>
      </c>
      <c r="PEW10" s="85">
        <f>'TURMA E'!PGM55</f>
        <v>0</v>
      </c>
      <c r="PEX10" s="85">
        <f>'TURMA E'!PGN55</f>
        <v>0</v>
      </c>
      <c r="PEY10" s="85">
        <f>'TURMA E'!PGO55</f>
        <v>0</v>
      </c>
      <c r="PEZ10" s="85">
        <f>'TURMA E'!PGP55</f>
        <v>0</v>
      </c>
      <c r="PFA10" s="85">
        <f>'TURMA E'!PGQ55</f>
        <v>0</v>
      </c>
      <c r="PFB10" s="85">
        <f>'TURMA E'!PGR55</f>
        <v>0</v>
      </c>
      <c r="PFC10" s="85">
        <f>'TURMA E'!PGS55</f>
        <v>0</v>
      </c>
      <c r="PFD10" s="85">
        <f>'TURMA E'!PGT55</f>
        <v>0</v>
      </c>
      <c r="PFE10" s="85">
        <f>'TURMA E'!PGU55</f>
        <v>0</v>
      </c>
      <c r="PFF10" s="85">
        <f>'TURMA E'!PGV55</f>
        <v>0</v>
      </c>
      <c r="PFG10" s="85">
        <f>'TURMA E'!PGW55</f>
        <v>0</v>
      </c>
      <c r="PFH10" s="85">
        <f>'TURMA E'!PGX55</f>
        <v>0</v>
      </c>
      <c r="PFI10" s="85">
        <f>'TURMA E'!PGY55</f>
        <v>0</v>
      </c>
      <c r="PFJ10" s="85">
        <f>'TURMA E'!PGZ55</f>
        <v>0</v>
      </c>
      <c r="PFK10" s="85">
        <f>'TURMA E'!PHA55</f>
        <v>0</v>
      </c>
      <c r="PFL10" s="85">
        <f>'TURMA E'!PHB55</f>
        <v>0</v>
      </c>
      <c r="PFM10" s="85">
        <f>'TURMA E'!PHC55</f>
        <v>0</v>
      </c>
      <c r="PFN10" s="85">
        <f>'TURMA E'!PHD55</f>
        <v>0</v>
      </c>
      <c r="PFO10" s="85">
        <f>'TURMA E'!PHE55</f>
        <v>0</v>
      </c>
      <c r="PFP10" s="85">
        <f>'TURMA E'!PHF55</f>
        <v>0</v>
      </c>
      <c r="PFQ10" s="85">
        <f>'TURMA E'!PHG55</f>
        <v>0</v>
      </c>
      <c r="PFR10" s="85">
        <f>'TURMA E'!PHH55</f>
        <v>0</v>
      </c>
      <c r="PFS10" s="85">
        <f>'TURMA E'!PHI55</f>
        <v>0</v>
      </c>
      <c r="PFT10" s="85">
        <f>'TURMA E'!PHJ55</f>
        <v>0</v>
      </c>
      <c r="PFU10" s="85">
        <f>'TURMA E'!PHK55</f>
        <v>0</v>
      </c>
      <c r="PFV10" s="85">
        <f>'TURMA E'!PHL55</f>
        <v>0</v>
      </c>
      <c r="PFW10" s="85">
        <f>'TURMA E'!PHM55</f>
        <v>0</v>
      </c>
      <c r="PFX10" s="85">
        <f>'TURMA E'!PHN55</f>
        <v>0</v>
      </c>
      <c r="PFY10" s="85">
        <f>'TURMA E'!PHO55</f>
        <v>0</v>
      </c>
      <c r="PFZ10" s="85">
        <f>'TURMA E'!PHP55</f>
        <v>0</v>
      </c>
      <c r="PGA10" s="85">
        <f>'TURMA E'!PHQ55</f>
        <v>0</v>
      </c>
      <c r="PGB10" s="85">
        <f>'TURMA E'!PHR55</f>
        <v>0</v>
      </c>
      <c r="PGC10" s="85">
        <f>'TURMA E'!PHS55</f>
        <v>0</v>
      </c>
      <c r="PGD10" s="85">
        <f>'TURMA E'!PHT55</f>
        <v>0</v>
      </c>
      <c r="PGE10" s="85">
        <f>'TURMA E'!PHU55</f>
        <v>0</v>
      </c>
      <c r="PGF10" s="85">
        <f>'TURMA E'!PHV55</f>
        <v>0</v>
      </c>
      <c r="PGG10" s="85">
        <f>'TURMA E'!PHW55</f>
        <v>0</v>
      </c>
      <c r="PGH10" s="85">
        <f>'TURMA E'!PHX55</f>
        <v>0</v>
      </c>
      <c r="PGI10" s="85">
        <f>'TURMA E'!PHY55</f>
        <v>0</v>
      </c>
      <c r="PGJ10" s="85">
        <f>'TURMA E'!PHZ55</f>
        <v>0</v>
      </c>
      <c r="PGK10" s="85">
        <f>'TURMA E'!PIA55</f>
        <v>0</v>
      </c>
      <c r="PGL10" s="85">
        <f>'TURMA E'!PIB55</f>
        <v>0</v>
      </c>
      <c r="PGM10" s="85">
        <f>'TURMA E'!PIC55</f>
        <v>0</v>
      </c>
      <c r="PGN10" s="85">
        <f>'TURMA E'!PID55</f>
        <v>0</v>
      </c>
      <c r="PGO10" s="85">
        <f>'TURMA E'!PIE55</f>
        <v>0</v>
      </c>
      <c r="PGP10" s="85">
        <f>'TURMA E'!PIF55</f>
        <v>0</v>
      </c>
      <c r="PGQ10" s="85">
        <f>'TURMA E'!PIG55</f>
        <v>0</v>
      </c>
      <c r="PGR10" s="85">
        <f>'TURMA E'!PIH55</f>
        <v>0</v>
      </c>
      <c r="PGS10" s="85">
        <f>'TURMA E'!PII55</f>
        <v>0</v>
      </c>
      <c r="PGT10" s="85">
        <f>'TURMA E'!PIJ55</f>
        <v>0</v>
      </c>
      <c r="PGU10" s="85">
        <f>'TURMA E'!PIK55</f>
        <v>0</v>
      </c>
      <c r="PGV10" s="85">
        <f>'TURMA E'!PIL55</f>
        <v>0</v>
      </c>
      <c r="PGW10" s="85">
        <f>'TURMA E'!PIM55</f>
        <v>0</v>
      </c>
      <c r="PGX10" s="85">
        <f>'TURMA E'!PIN55</f>
        <v>0</v>
      </c>
      <c r="PGY10" s="85">
        <f>'TURMA E'!PIO55</f>
        <v>0</v>
      </c>
      <c r="PGZ10" s="85">
        <f>'TURMA E'!PIP55</f>
        <v>0</v>
      </c>
      <c r="PHA10" s="85">
        <f>'TURMA E'!PIQ55</f>
        <v>0</v>
      </c>
      <c r="PHB10" s="85">
        <f>'TURMA E'!PIR55</f>
        <v>0</v>
      </c>
      <c r="PHC10" s="85">
        <f>'TURMA E'!PIS55</f>
        <v>0</v>
      </c>
      <c r="PHD10" s="85">
        <f>'TURMA E'!PIT55</f>
        <v>0</v>
      </c>
      <c r="PHE10" s="85">
        <f>'TURMA E'!PIU55</f>
        <v>0</v>
      </c>
      <c r="PHF10" s="85">
        <f>'TURMA E'!PIV55</f>
        <v>0</v>
      </c>
      <c r="PHG10" s="85">
        <f>'TURMA E'!PIW55</f>
        <v>0</v>
      </c>
      <c r="PHH10" s="85">
        <f>'TURMA E'!PIX55</f>
        <v>0</v>
      </c>
      <c r="PHI10" s="85">
        <f>'TURMA E'!PIY55</f>
        <v>0</v>
      </c>
      <c r="PHJ10" s="85">
        <f>'TURMA E'!PIZ55</f>
        <v>0</v>
      </c>
      <c r="PHK10" s="85">
        <f>'TURMA E'!PJA55</f>
        <v>0</v>
      </c>
      <c r="PHL10" s="85">
        <f>'TURMA E'!PJB55</f>
        <v>0</v>
      </c>
      <c r="PHM10" s="85">
        <f>'TURMA E'!PJC55</f>
        <v>0</v>
      </c>
      <c r="PHN10" s="85">
        <f>'TURMA E'!PJD55</f>
        <v>0</v>
      </c>
      <c r="PHO10" s="85">
        <f>'TURMA E'!PJE55</f>
        <v>0</v>
      </c>
      <c r="PHP10" s="85">
        <f>'TURMA E'!PJF55</f>
        <v>0</v>
      </c>
      <c r="PHQ10" s="85">
        <f>'TURMA E'!PJG55</f>
        <v>0</v>
      </c>
      <c r="PHR10" s="85">
        <f>'TURMA E'!PJH55</f>
        <v>0</v>
      </c>
      <c r="PHS10" s="85">
        <f>'TURMA E'!PJI55</f>
        <v>0</v>
      </c>
      <c r="PHT10" s="85">
        <f>'TURMA E'!PJJ55</f>
        <v>0</v>
      </c>
      <c r="PHU10" s="85">
        <f>'TURMA E'!PJK55</f>
        <v>0</v>
      </c>
      <c r="PHV10" s="85">
        <f>'TURMA E'!PJL55</f>
        <v>0</v>
      </c>
      <c r="PHW10" s="85">
        <f>'TURMA E'!PJM55</f>
        <v>0</v>
      </c>
      <c r="PHX10" s="85">
        <f>'TURMA E'!PJN55</f>
        <v>0</v>
      </c>
      <c r="PHY10" s="85">
        <f>'TURMA E'!PJO55</f>
        <v>0</v>
      </c>
      <c r="PHZ10" s="85">
        <f>'TURMA E'!PJP55</f>
        <v>0</v>
      </c>
      <c r="PIA10" s="85">
        <f>'TURMA E'!PJQ55</f>
        <v>0</v>
      </c>
      <c r="PIB10" s="85">
        <f>'TURMA E'!PJR55</f>
        <v>0</v>
      </c>
      <c r="PIC10" s="85">
        <f>'TURMA E'!PJS55</f>
        <v>0</v>
      </c>
      <c r="PID10" s="85">
        <f>'TURMA E'!PJT55</f>
        <v>0</v>
      </c>
      <c r="PIE10" s="85">
        <f>'TURMA E'!PJU55</f>
        <v>0</v>
      </c>
      <c r="PIF10" s="85">
        <f>'TURMA E'!PJV55</f>
        <v>0</v>
      </c>
      <c r="PIG10" s="85">
        <f>'TURMA E'!PJW55</f>
        <v>0</v>
      </c>
      <c r="PIH10" s="85">
        <f>'TURMA E'!PJX55</f>
        <v>0</v>
      </c>
      <c r="PII10" s="85">
        <f>'TURMA E'!PJY55</f>
        <v>0</v>
      </c>
      <c r="PIJ10" s="85">
        <f>'TURMA E'!PJZ55</f>
        <v>0</v>
      </c>
      <c r="PIK10" s="85">
        <f>'TURMA E'!PKA55</f>
        <v>0</v>
      </c>
      <c r="PIL10" s="85">
        <f>'TURMA E'!PKB55</f>
        <v>0</v>
      </c>
      <c r="PIM10" s="85">
        <f>'TURMA E'!PKC55</f>
        <v>0</v>
      </c>
      <c r="PIN10" s="85">
        <f>'TURMA E'!PKD55</f>
        <v>0</v>
      </c>
      <c r="PIO10" s="85">
        <f>'TURMA E'!PKE55</f>
        <v>0</v>
      </c>
      <c r="PIP10" s="85">
        <f>'TURMA E'!PKF55</f>
        <v>0</v>
      </c>
      <c r="PIQ10" s="85">
        <f>'TURMA E'!PKG55</f>
        <v>0</v>
      </c>
      <c r="PIR10" s="85">
        <f>'TURMA E'!PKH55</f>
        <v>0</v>
      </c>
      <c r="PIS10" s="85">
        <f>'TURMA E'!PKI55</f>
        <v>0</v>
      </c>
      <c r="PIT10" s="85">
        <f>'TURMA E'!PKJ55</f>
        <v>0</v>
      </c>
      <c r="PIU10" s="85">
        <f>'TURMA E'!PKK55</f>
        <v>0</v>
      </c>
      <c r="PIV10" s="85">
        <f>'TURMA E'!PKL55</f>
        <v>0</v>
      </c>
      <c r="PIW10" s="85">
        <f>'TURMA E'!PKM55</f>
        <v>0</v>
      </c>
      <c r="PIX10" s="85">
        <f>'TURMA E'!PKN55</f>
        <v>0</v>
      </c>
      <c r="PIY10" s="85">
        <f>'TURMA E'!PKO55</f>
        <v>0</v>
      </c>
      <c r="PIZ10" s="85">
        <f>'TURMA E'!PKP55</f>
        <v>0</v>
      </c>
      <c r="PJA10" s="85">
        <f>'TURMA E'!PKQ55</f>
        <v>0</v>
      </c>
      <c r="PJB10" s="85">
        <f>'TURMA E'!PKR55</f>
        <v>0</v>
      </c>
      <c r="PJC10" s="85">
        <f>'TURMA E'!PKS55</f>
        <v>0</v>
      </c>
      <c r="PJD10" s="85">
        <f>'TURMA E'!PKT55</f>
        <v>0</v>
      </c>
      <c r="PJE10" s="85">
        <f>'TURMA E'!PKU55</f>
        <v>0</v>
      </c>
      <c r="PJF10" s="85">
        <f>'TURMA E'!PKV55</f>
        <v>0</v>
      </c>
      <c r="PJG10" s="85">
        <f>'TURMA E'!PKW55</f>
        <v>0</v>
      </c>
      <c r="PJH10" s="85">
        <f>'TURMA E'!PKX55</f>
        <v>0</v>
      </c>
      <c r="PJI10" s="85">
        <f>'TURMA E'!PKY55</f>
        <v>0</v>
      </c>
      <c r="PJJ10" s="85">
        <f>'TURMA E'!PKZ55</f>
        <v>0</v>
      </c>
      <c r="PJK10" s="85">
        <f>'TURMA E'!PLA55</f>
        <v>0</v>
      </c>
      <c r="PJL10" s="85">
        <f>'TURMA E'!PLB55</f>
        <v>0</v>
      </c>
      <c r="PJM10" s="85">
        <f>'TURMA E'!PLC55</f>
        <v>0</v>
      </c>
      <c r="PJN10" s="85">
        <f>'TURMA E'!PLD55</f>
        <v>0</v>
      </c>
      <c r="PJO10" s="85">
        <f>'TURMA E'!PLE55</f>
        <v>0</v>
      </c>
      <c r="PJP10" s="85">
        <f>'TURMA E'!PLF55</f>
        <v>0</v>
      </c>
      <c r="PJQ10" s="85">
        <f>'TURMA E'!PLG55</f>
        <v>0</v>
      </c>
      <c r="PJR10" s="85">
        <f>'TURMA E'!PLH55</f>
        <v>0</v>
      </c>
      <c r="PJS10" s="85">
        <f>'TURMA E'!PLI55</f>
        <v>0</v>
      </c>
      <c r="PJT10" s="85">
        <f>'TURMA E'!PLJ55</f>
        <v>0</v>
      </c>
      <c r="PJU10" s="85">
        <f>'TURMA E'!PLK55</f>
        <v>0</v>
      </c>
      <c r="PJV10" s="85">
        <f>'TURMA E'!PLL55</f>
        <v>0</v>
      </c>
      <c r="PJW10" s="85">
        <f>'TURMA E'!PLM55</f>
        <v>0</v>
      </c>
      <c r="PJX10" s="85">
        <f>'TURMA E'!PLN55</f>
        <v>0</v>
      </c>
      <c r="PJY10" s="85">
        <f>'TURMA E'!PLO55</f>
        <v>0</v>
      </c>
      <c r="PJZ10" s="85">
        <f>'TURMA E'!PLP55</f>
        <v>0</v>
      </c>
      <c r="PKA10" s="85">
        <f>'TURMA E'!PLQ55</f>
        <v>0</v>
      </c>
      <c r="PKB10" s="85">
        <f>'TURMA E'!PLR55</f>
        <v>0</v>
      </c>
      <c r="PKC10" s="85">
        <f>'TURMA E'!PLS55</f>
        <v>0</v>
      </c>
      <c r="PKD10" s="85">
        <f>'TURMA E'!PLT55</f>
        <v>0</v>
      </c>
      <c r="PKE10" s="85">
        <f>'TURMA E'!PLU55</f>
        <v>0</v>
      </c>
      <c r="PKF10" s="85">
        <f>'TURMA E'!PLV55</f>
        <v>0</v>
      </c>
      <c r="PKG10" s="85">
        <f>'TURMA E'!PLW55</f>
        <v>0</v>
      </c>
      <c r="PKH10" s="85">
        <f>'TURMA E'!PLX55</f>
        <v>0</v>
      </c>
      <c r="PKI10" s="85">
        <f>'TURMA E'!PLY55</f>
        <v>0</v>
      </c>
      <c r="PKJ10" s="85">
        <f>'TURMA E'!PLZ55</f>
        <v>0</v>
      </c>
      <c r="PKK10" s="85">
        <f>'TURMA E'!PMA55</f>
        <v>0</v>
      </c>
      <c r="PKL10" s="85">
        <f>'TURMA E'!PMB55</f>
        <v>0</v>
      </c>
      <c r="PKM10" s="85">
        <f>'TURMA E'!PMC55</f>
        <v>0</v>
      </c>
      <c r="PKN10" s="85">
        <f>'TURMA E'!PMD55</f>
        <v>0</v>
      </c>
      <c r="PKO10" s="85">
        <f>'TURMA E'!PME55</f>
        <v>0</v>
      </c>
      <c r="PKP10" s="85">
        <f>'TURMA E'!PMF55</f>
        <v>0</v>
      </c>
      <c r="PKQ10" s="85">
        <f>'TURMA E'!PMG55</f>
        <v>0</v>
      </c>
      <c r="PKR10" s="85">
        <f>'TURMA E'!PMH55</f>
        <v>0</v>
      </c>
      <c r="PKS10" s="85">
        <f>'TURMA E'!PMI55</f>
        <v>0</v>
      </c>
      <c r="PKT10" s="85">
        <f>'TURMA E'!PMJ55</f>
        <v>0</v>
      </c>
      <c r="PKU10" s="85">
        <f>'TURMA E'!PMK55</f>
        <v>0</v>
      </c>
      <c r="PKV10" s="85">
        <f>'TURMA E'!PML55</f>
        <v>0</v>
      </c>
      <c r="PKW10" s="85">
        <f>'TURMA E'!PMM55</f>
        <v>0</v>
      </c>
      <c r="PKX10" s="85">
        <f>'TURMA E'!PMN55</f>
        <v>0</v>
      </c>
      <c r="PKY10" s="85">
        <f>'TURMA E'!PMO55</f>
        <v>0</v>
      </c>
      <c r="PKZ10" s="85">
        <f>'TURMA E'!PMP55</f>
        <v>0</v>
      </c>
      <c r="PLA10" s="85">
        <f>'TURMA E'!PMQ55</f>
        <v>0</v>
      </c>
      <c r="PLB10" s="85">
        <f>'TURMA E'!PMR55</f>
        <v>0</v>
      </c>
      <c r="PLC10" s="85">
        <f>'TURMA E'!PMS55</f>
        <v>0</v>
      </c>
      <c r="PLD10" s="85">
        <f>'TURMA E'!PMT55</f>
        <v>0</v>
      </c>
      <c r="PLE10" s="85">
        <f>'TURMA E'!PMU55</f>
        <v>0</v>
      </c>
      <c r="PLF10" s="85">
        <f>'TURMA E'!PMV55</f>
        <v>0</v>
      </c>
      <c r="PLG10" s="85">
        <f>'TURMA E'!PMW55</f>
        <v>0</v>
      </c>
      <c r="PLH10" s="85">
        <f>'TURMA E'!PMX55</f>
        <v>0</v>
      </c>
      <c r="PLI10" s="85">
        <f>'TURMA E'!PMY55</f>
        <v>0</v>
      </c>
      <c r="PLJ10" s="85">
        <f>'TURMA E'!PMZ55</f>
        <v>0</v>
      </c>
      <c r="PLK10" s="85">
        <f>'TURMA E'!PNA55</f>
        <v>0</v>
      </c>
      <c r="PLL10" s="85">
        <f>'TURMA E'!PNB55</f>
        <v>0</v>
      </c>
      <c r="PLM10" s="85">
        <f>'TURMA E'!PNC55</f>
        <v>0</v>
      </c>
      <c r="PLN10" s="85">
        <f>'TURMA E'!PND55</f>
        <v>0</v>
      </c>
      <c r="PLO10" s="85">
        <f>'TURMA E'!PNE55</f>
        <v>0</v>
      </c>
      <c r="PLP10" s="85">
        <f>'TURMA E'!PNF55</f>
        <v>0</v>
      </c>
      <c r="PLQ10" s="85">
        <f>'TURMA E'!PNG55</f>
        <v>0</v>
      </c>
      <c r="PLR10" s="85">
        <f>'TURMA E'!PNH55</f>
        <v>0</v>
      </c>
      <c r="PLS10" s="85">
        <f>'TURMA E'!PNI55</f>
        <v>0</v>
      </c>
      <c r="PLT10" s="85">
        <f>'TURMA E'!PNJ55</f>
        <v>0</v>
      </c>
      <c r="PLU10" s="85">
        <f>'TURMA E'!PNK55</f>
        <v>0</v>
      </c>
      <c r="PLV10" s="85">
        <f>'TURMA E'!PNL55</f>
        <v>0</v>
      </c>
      <c r="PLW10" s="85">
        <f>'TURMA E'!PNM55</f>
        <v>0</v>
      </c>
      <c r="PLX10" s="85">
        <f>'TURMA E'!PNN55</f>
        <v>0</v>
      </c>
      <c r="PLY10" s="85">
        <f>'TURMA E'!PNO55</f>
        <v>0</v>
      </c>
      <c r="PLZ10" s="85">
        <f>'TURMA E'!PNP55</f>
        <v>0</v>
      </c>
      <c r="PMA10" s="85">
        <f>'TURMA E'!PNQ55</f>
        <v>0</v>
      </c>
      <c r="PMB10" s="85">
        <f>'TURMA E'!PNR55</f>
        <v>0</v>
      </c>
      <c r="PMC10" s="85">
        <f>'TURMA E'!PNS55</f>
        <v>0</v>
      </c>
      <c r="PMD10" s="85">
        <f>'TURMA E'!PNT55</f>
        <v>0</v>
      </c>
      <c r="PME10" s="85">
        <f>'TURMA E'!PNU55</f>
        <v>0</v>
      </c>
      <c r="PMF10" s="85">
        <f>'TURMA E'!PNV55</f>
        <v>0</v>
      </c>
      <c r="PMG10" s="85">
        <f>'TURMA E'!PNW55</f>
        <v>0</v>
      </c>
      <c r="PMH10" s="85">
        <f>'TURMA E'!PNX55</f>
        <v>0</v>
      </c>
      <c r="PMI10" s="85">
        <f>'TURMA E'!PNY55</f>
        <v>0</v>
      </c>
      <c r="PMJ10" s="85">
        <f>'TURMA E'!PNZ55</f>
        <v>0</v>
      </c>
      <c r="PMK10" s="85">
        <f>'TURMA E'!POA55</f>
        <v>0</v>
      </c>
      <c r="PML10" s="85">
        <f>'TURMA E'!POB55</f>
        <v>0</v>
      </c>
      <c r="PMM10" s="85">
        <f>'TURMA E'!POC55</f>
        <v>0</v>
      </c>
      <c r="PMN10" s="85">
        <f>'TURMA E'!POD55</f>
        <v>0</v>
      </c>
      <c r="PMO10" s="85">
        <f>'TURMA E'!POE55</f>
        <v>0</v>
      </c>
      <c r="PMP10" s="85">
        <f>'TURMA E'!POF55</f>
        <v>0</v>
      </c>
      <c r="PMQ10" s="85">
        <f>'TURMA E'!POG55</f>
        <v>0</v>
      </c>
      <c r="PMR10" s="85">
        <f>'TURMA E'!POH55</f>
        <v>0</v>
      </c>
      <c r="PMS10" s="85">
        <f>'TURMA E'!POI55</f>
        <v>0</v>
      </c>
      <c r="PMT10" s="85">
        <f>'TURMA E'!POJ55</f>
        <v>0</v>
      </c>
      <c r="PMU10" s="85">
        <f>'TURMA E'!POK55</f>
        <v>0</v>
      </c>
      <c r="PMV10" s="85">
        <f>'TURMA E'!POL55</f>
        <v>0</v>
      </c>
      <c r="PMW10" s="85">
        <f>'TURMA E'!POM55</f>
        <v>0</v>
      </c>
      <c r="PMX10" s="85">
        <f>'TURMA E'!PON55</f>
        <v>0</v>
      </c>
      <c r="PMY10" s="85">
        <f>'TURMA E'!POO55</f>
        <v>0</v>
      </c>
      <c r="PMZ10" s="85">
        <f>'TURMA E'!POP55</f>
        <v>0</v>
      </c>
      <c r="PNA10" s="85">
        <f>'TURMA E'!POQ55</f>
        <v>0</v>
      </c>
      <c r="PNB10" s="85">
        <f>'TURMA E'!POR55</f>
        <v>0</v>
      </c>
      <c r="PNC10" s="85">
        <f>'TURMA E'!POS55</f>
        <v>0</v>
      </c>
      <c r="PND10" s="85">
        <f>'TURMA E'!POT55</f>
        <v>0</v>
      </c>
      <c r="PNE10" s="85">
        <f>'TURMA E'!POU55</f>
        <v>0</v>
      </c>
      <c r="PNF10" s="85">
        <f>'TURMA E'!POV55</f>
        <v>0</v>
      </c>
      <c r="PNG10" s="85">
        <f>'TURMA E'!POW55</f>
        <v>0</v>
      </c>
      <c r="PNH10" s="85">
        <f>'TURMA E'!POX55</f>
        <v>0</v>
      </c>
      <c r="PNI10" s="85">
        <f>'TURMA E'!POY55</f>
        <v>0</v>
      </c>
      <c r="PNJ10" s="85">
        <f>'TURMA E'!POZ55</f>
        <v>0</v>
      </c>
      <c r="PNK10" s="85">
        <f>'TURMA E'!PPA55</f>
        <v>0</v>
      </c>
      <c r="PNL10" s="85">
        <f>'TURMA E'!PPB55</f>
        <v>0</v>
      </c>
      <c r="PNM10" s="85">
        <f>'TURMA E'!PPC55</f>
        <v>0</v>
      </c>
      <c r="PNN10" s="85">
        <f>'TURMA E'!PPD55</f>
        <v>0</v>
      </c>
      <c r="PNO10" s="85">
        <f>'TURMA E'!PPE55</f>
        <v>0</v>
      </c>
      <c r="PNP10" s="85">
        <f>'TURMA E'!PPF55</f>
        <v>0</v>
      </c>
      <c r="PNQ10" s="85">
        <f>'TURMA E'!PPG55</f>
        <v>0</v>
      </c>
      <c r="PNR10" s="85">
        <f>'TURMA E'!PPH55</f>
        <v>0</v>
      </c>
      <c r="PNS10" s="85">
        <f>'TURMA E'!PPI55</f>
        <v>0</v>
      </c>
      <c r="PNT10" s="85">
        <f>'TURMA E'!PPJ55</f>
        <v>0</v>
      </c>
      <c r="PNU10" s="85">
        <f>'TURMA E'!PPK55</f>
        <v>0</v>
      </c>
      <c r="PNV10" s="85">
        <f>'TURMA E'!PPL55</f>
        <v>0</v>
      </c>
      <c r="PNW10" s="85">
        <f>'TURMA E'!PPM55</f>
        <v>0</v>
      </c>
      <c r="PNX10" s="85">
        <f>'TURMA E'!PPN55</f>
        <v>0</v>
      </c>
      <c r="PNY10" s="85">
        <f>'TURMA E'!PPO55</f>
        <v>0</v>
      </c>
      <c r="PNZ10" s="85">
        <f>'TURMA E'!PPP55</f>
        <v>0</v>
      </c>
      <c r="POA10" s="85">
        <f>'TURMA E'!PPQ55</f>
        <v>0</v>
      </c>
      <c r="POB10" s="85">
        <f>'TURMA E'!PPR55</f>
        <v>0</v>
      </c>
      <c r="POC10" s="85">
        <f>'TURMA E'!PPS55</f>
        <v>0</v>
      </c>
      <c r="POD10" s="85">
        <f>'TURMA E'!PPT55</f>
        <v>0</v>
      </c>
      <c r="POE10" s="85">
        <f>'TURMA E'!PPU55</f>
        <v>0</v>
      </c>
      <c r="POF10" s="85">
        <f>'TURMA E'!PPV55</f>
        <v>0</v>
      </c>
      <c r="POG10" s="85">
        <f>'TURMA E'!PPW55</f>
        <v>0</v>
      </c>
      <c r="POH10" s="85">
        <f>'TURMA E'!PPX55</f>
        <v>0</v>
      </c>
      <c r="POI10" s="85">
        <f>'TURMA E'!PPY55</f>
        <v>0</v>
      </c>
      <c r="POJ10" s="85">
        <f>'TURMA E'!PPZ55</f>
        <v>0</v>
      </c>
      <c r="POK10" s="85">
        <f>'TURMA E'!PQA55</f>
        <v>0</v>
      </c>
      <c r="POL10" s="85">
        <f>'TURMA E'!PQB55</f>
        <v>0</v>
      </c>
      <c r="POM10" s="85">
        <f>'TURMA E'!PQC55</f>
        <v>0</v>
      </c>
      <c r="PON10" s="85">
        <f>'TURMA E'!PQD55</f>
        <v>0</v>
      </c>
      <c r="POO10" s="85">
        <f>'TURMA E'!PQE55</f>
        <v>0</v>
      </c>
      <c r="POP10" s="85">
        <f>'TURMA E'!PQF55</f>
        <v>0</v>
      </c>
      <c r="POQ10" s="85">
        <f>'TURMA E'!PQG55</f>
        <v>0</v>
      </c>
      <c r="POR10" s="85">
        <f>'TURMA E'!PQH55</f>
        <v>0</v>
      </c>
      <c r="POS10" s="85">
        <f>'TURMA E'!PQI55</f>
        <v>0</v>
      </c>
      <c r="POT10" s="85">
        <f>'TURMA E'!PQJ55</f>
        <v>0</v>
      </c>
      <c r="POU10" s="85">
        <f>'TURMA E'!PQK55</f>
        <v>0</v>
      </c>
      <c r="POV10" s="85">
        <f>'TURMA E'!PQL55</f>
        <v>0</v>
      </c>
      <c r="POW10" s="85">
        <f>'TURMA E'!PQM55</f>
        <v>0</v>
      </c>
      <c r="POX10" s="85">
        <f>'TURMA E'!PQN55</f>
        <v>0</v>
      </c>
      <c r="POY10" s="85">
        <f>'TURMA E'!PQO55</f>
        <v>0</v>
      </c>
      <c r="POZ10" s="85">
        <f>'TURMA E'!PQP55</f>
        <v>0</v>
      </c>
      <c r="PPA10" s="85">
        <f>'TURMA E'!PQQ55</f>
        <v>0</v>
      </c>
      <c r="PPB10" s="85">
        <f>'TURMA E'!PQR55</f>
        <v>0</v>
      </c>
      <c r="PPC10" s="85">
        <f>'TURMA E'!PQS55</f>
        <v>0</v>
      </c>
      <c r="PPD10" s="85">
        <f>'TURMA E'!PQT55</f>
        <v>0</v>
      </c>
      <c r="PPE10" s="85">
        <f>'TURMA E'!PQU55</f>
        <v>0</v>
      </c>
      <c r="PPF10" s="85">
        <f>'TURMA E'!PQV55</f>
        <v>0</v>
      </c>
      <c r="PPG10" s="85">
        <f>'TURMA E'!PQW55</f>
        <v>0</v>
      </c>
      <c r="PPH10" s="85">
        <f>'TURMA E'!PQX55</f>
        <v>0</v>
      </c>
      <c r="PPI10" s="85">
        <f>'TURMA E'!PQY55</f>
        <v>0</v>
      </c>
      <c r="PPJ10" s="85">
        <f>'TURMA E'!PQZ55</f>
        <v>0</v>
      </c>
      <c r="PPK10" s="85">
        <f>'TURMA E'!PRA55</f>
        <v>0</v>
      </c>
      <c r="PPL10" s="85">
        <f>'TURMA E'!PRB55</f>
        <v>0</v>
      </c>
      <c r="PPM10" s="85">
        <f>'TURMA E'!PRC55</f>
        <v>0</v>
      </c>
      <c r="PPN10" s="85">
        <f>'TURMA E'!PRD55</f>
        <v>0</v>
      </c>
      <c r="PPO10" s="85">
        <f>'TURMA E'!PRE55</f>
        <v>0</v>
      </c>
      <c r="PPP10" s="85">
        <f>'TURMA E'!PRF55</f>
        <v>0</v>
      </c>
      <c r="PPQ10" s="85">
        <f>'TURMA E'!PRG55</f>
        <v>0</v>
      </c>
      <c r="PPR10" s="85">
        <f>'TURMA E'!PRH55</f>
        <v>0</v>
      </c>
      <c r="PPS10" s="85">
        <f>'TURMA E'!PRI55</f>
        <v>0</v>
      </c>
      <c r="PPT10" s="85">
        <f>'TURMA E'!PRJ55</f>
        <v>0</v>
      </c>
      <c r="PPU10" s="85">
        <f>'TURMA E'!PRK55</f>
        <v>0</v>
      </c>
      <c r="PPV10" s="85">
        <f>'TURMA E'!PRL55</f>
        <v>0</v>
      </c>
      <c r="PPW10" s="85">
        <f>'TURMA E'!PRM55</f>
        <v>0</v>
      </c>
      <c r="PPX10" s="85">
        <f>'TURMA E'!PRN55</f>
        <v>0</v>
      </c>
      <c r="PPY10" s="85">
        <f>'TURMA E'!PRO55</f>
        <v>0</v>
      </c>
      <c r="PPZ10" s="85">
        <f>'TURMA E'!PRP55</f>
        <v>0</v>
      </c>
      <c r="PQA10" s="85">
        <f>'TURMA E'!PRQ55</f>
        <v>0</v>
      </c>
      <c r="PQB10" s="85">
        <f>'TURMA E'!PRR55</f>
        <v>0</v>
      </c>
      <c r="PQC10" s="85">
        <f>'TURMA E'!PRS55</f>
        <v>0</v>
      </c>
      <c r="PQD10" s="85">
        <f>'TURMA E'!PRT55</f>
        <v>0</v>
      </c>
      <c r="PQE10" s="85">
        <f>'TURMA E'!PRU55</f>
        <v>0</v>
      </c>
      <c r="PQF10" s="85">
        <f>'TURMA E'!PRV55</f>
        <v>0</v>
      </c>
      <c r="PQG10" s="85">
        <f>'TURMA E'!PRW55</f>
        <v>0</v>
      </c>
      <c r="PQH10" s="85">
        <f>'TURMA E'!PRX55</f>
        <v>0</v>
      </c>
      <c r="PQI10" s="85">
        <f>'TURMA E'!PRY55</f>
        <v>0</v>
      </c>
      <c r="PQJ10" s="85">
        <f>'TURMA E'!PRZ55</f>
        <v>0</v>
      </c>
      <c r="PQK10" s="85">
        <f>'TURMA E'!PSA55</f>
        <v>0</v>
      </c>
      <c r="PQL10" s="85">
        <f>'TURMA E'!PSB55</f>
        <v>0</v>
      </c>
      <c r="PQM10" s="85">
        <f>'TURMA E'!PSC55</f>
        <v>0</v>
      </c>
      <c r="PQN10" s="85">
        <f>'TURMA E'!PSD55</f>
        <v>0</v>
      </c>
      <c r="PQO10" s="85">
        <f>'TURMA E'!PSE55</f>
        <v>0</v>
      </c>
      <c r="PQP10" s="85">
        <f>'TURMA E'!PSF55</f>
        <v>0</v>
      </c>
      <c r="PQQ10" s="85">
        <f>'TURMA E'!PSG55</f>
        <v>0</v>
      </c>
      <c r="PQR10" s="85">
        <f>'TURMA E'!PSH55</f>
        <v>0</v>
      </c>
      <c r="PQS10" s="85">
        <f>'TURMA E'!PSI55</f>
        <v>0</v>
      </c>
      <c r="PQT10" s="85">
        <f>'TURMA E'!PSJ55</f>
        <v>0</v>
      </c>
      <c r="PQU10" s="85">
        <f>'TURMA E'!PSK55</f>
        <v>0</v>
      </c>
      <c r="PQV10" s="85">
        <f>'TURMA E'!PSL55</f>
        <v>0</v>
      </c>
      <c r="PQW10" s="85">
        <f>'TURMA E'!PSM55</f>
        <v>0</v>
      </c>
      <c r="PQX10" s="85">
        <f>'TURMA E'!PSN55</f>
        <v>0</v>
      </c>
      <c r="PQY10" s="85">
        <f>'TURMA E'!PSO55</f>
        <v>0</v>
      </c>
      <c r="PQZ10" s="85">
        <f>'TURMA E'!PSP55</f>
        <v>0</v>
      </c>
      <c r="PRA10" s="85">
        <f>'TURMA E'!PSQ55</f>
        <v>0</v>
      </c>
      <c r="PRB10" s="85">
        <f>'TURMA E'!PSR55</f>
        <v>0</v>
      </c>
      <c r="PRC10" s="85">
        <f>'TURMA E'!PSS55</f>
        <v>0</v>
      </c>
      <c r="PRD10" s="85">
        <f>'TURMA E'!PST55</f>
        <v>0</v>
      </c>
      <c r="PRE10" s="85">
        <f>'TURMA E'!PSU55</f>
        <v>0</v>
      </c>
      <c r="PRF10" s="85">
        <f>'TURMA E'!PSV55</f>
        <v>0</v>
      </c>
      <c r="PRG10" s="85">
        <f>'TURMA E'!PSW55</f>
        <v>0</v>
      </c>
      <c r="PRH10" s="85">
        <f>'TURMA E'!PSX55</f>
        <v>0</v>
      </c>
      <c r="PRI10" s="85">
        <f>'TURMA E'!PSY55</f>
        <v>0</v>
      </c>
      <c r="PRJ10" s="85">
        <f>'TURMA E'!PSZ55</f>
        <v>0</v>
      </c>
      <c r="PRK10" s="85">
        <f>'TURMA E'!PTA55</f>
        <v>0</v>
      </c>
      <c r="PRL10" s="85">
        <f>'TURMA E'!PTB55</f>
        <v>0</v>
      </c>
      <c r="PRM10" s="85">
        <f>'TURMA E'!PTC55</f>
        <v>0</v>
      </c>
      <c r="PRN10" s="85">
        <f>'TURMA E'!PTD55</f>
        <v>0</v>
      </c>
      <c r="PRO10" s="85">
        <f>'TURMA E'!PTE55</f>
        <v>0</v>
      </c>
      <c r="PRP10" s="85">
        <f>'TURMA E'!PTF55</f>
        <v>0</v>
      </c>
      <c r="PRQ10" s="85">
        <f>'TURMA E'!PTG55</f>
        <v>0</v>
      </c>
      <c r="PRR10" s="85">
        <f>'TURMA E'!PTH55</f>
        <v>0</v>
      </c>
      <c r="PRS10" s="85">
        <f>'TURMA E'!PTI55</f>
        <v>0</v>
      </c>
      <c r="PRT10" s="85">
        <f>'TURMA E'!PTJ55</f>
        <v>0</v>
      </c>
      <c r="PRU10" s="85">
        <f>'TURMA E'!PTK55</f>
        <v>0</v>
      </c>
      <c r="PRV10" s="85">
        <f>'TURMA E'!PTL55</f>
        <v>0</v>
      </c>
      <c r="PRW10" s="85">
        <f>'TURMA E'!PTM55</f>
        <v>0</v>
      </c>
      <c r="PRX10" s="85">
        <f>'TURMA E'!PTN55</f>
        <v>0</v>
      </c>
      <c r="PRY10" s="85">
        <f>'TURMA E'!PTO55</f>
        <v>0</v>
      </c>
      <c r="PRZ10" s="85">
        <f>'TURMA E'!PTP55</f>
        <v>0</v>
      </c>
      <c r="PSA10" s="85">
        <f>'TURMA E'!PTQ55</f>
        <v>0</v>
      </c>
      <c r="PSB10" s="85">
        <f>'TURMA E'!PTR55</f>
        <v>0</v>
      </c>
      <c r="PSC10" s="85">
        <f>'TURMA E'!PTS55</f>
        <v>0</v>
      </c>
      <c r="PSD10" s="85">
        <f>'TURMA E'!PTT55</f>
        <v>0</v>
      </c>
      <c r="PSE10" s="85">
        <f>'TURMA E'!PTU55</f>
        <v>0</v>
      </c>
      <c r="PSF10" s="85">
        <f>'TURMA E'!PTV55</f>
        <v>0</v>
      </c>
      <c r="PSG10" s="85">
        <f>'TURMA E'!PTW55</f>
        <v>0</v>
      </c>
      <c r="PSH10" s="85">
        <f>'TURMA E'!PTX55</f>
        <v>0</v>
      </c>
      <c r="PSI10" s="85">
        <f>'TURMA E'!PTY55</f>
        <v>0</v>
      </c>
      <c r="PSJ10" s="85">
        <f>'TURMA E'!PTZ55</f>
        <v>0</v>
      </c>
      <c r="PSK10" s="85">
        <f>'TURMA E'!PUA55</f>
        <v>0</v>
      </c>
      <c r="PSL10" s="85">
        <f>'TURMA E'!PUB55</f>
        <v>0</v>
      </c>
      <c r="PSM10" s="85">
        <f>'TURMA E'!PUC55</f>
        <v>0</v>
      </c>
      <c r="PSN10" s="85">
        <f>'TURMA E'!PUD55</f>
        <v>0</v>
      </c>
      <c r="PSO10" s="85">
        <f>'TURMA E'!PUE55</f>
        <v>0</v>
      </c>
      <c r="PSP10" s="85">
        <f>'TURMA E'!PUF55</f>
        <v>0</v>
      </c>
      <c r="PSQ10" s="85">
        <f>'TURMA E'!PUG55</f>
        <v>0</v>
      </c>
      <c r="PSR10" s="85">
        <f>'TURMA E'!PUH55</f>
        <v>0</v>
      </c>
      <c r="PSS10" s="85">
        <f>'TURMA E'!PUI55</f>
        <v>0</v>
      </c>
      <c r="PST10" s="85">
        <f>'TURMA E'!PUJ55</f>
        <v>0</v>
      </c>
      <c r="PSU10" s="85">
        <f>'TURMA E'!PUK55</f>
        <v>0</v>
      </c>
      <c r="PSV10" s="85">
        <f>'TURMA E'!PUL55</f>
        <v>0</v>
      </c>
      <c r="PSW10" s="85">
        <f>'TURMA E'!PUM55</f>
        <v>0</v>
      </c>
      <c r="PSX10" s="85">
        <f>'TURMA E'!PUN55</f>
        <v>0</v>
      </c>
      <c r="PSY10" s="85">
        <f>'TURMA E'!PUO55</f>
        <v>0</v>
      </c>
      <c r="PSZ10" s="85">
        <f>'TURMA E'!PUP55</f>
        <v>0</v>
      </c>
      <c r="PTA10" s="85">
        <f>'TURMA E'!PUQ55</f>
        <v>0</v>
      </c>
      <c r="PTB10" s="85">
        <f>'TURMA E'!PUR55</f>
        <v>0</v>
      </c>
      <c r="PTC10" s="85">
        <f>'TURMA E'!PUS55</f>
        <v>0</v>
      </c>
      <c r="PTD10" s="85">
        <f>'TURMA E'!PUT55</f>
        <v>0</v>
      </c>
      <c r="PTE10" s="85">
        <f>'TURMA E'!PUU55</f>
        <v>0</v>
      </c>
      <c r="PTF10" s="85">
        <f>'TURMA E'!PUV55</f>
        <v>0</v>
      </c>
      <c r="PTG10" s="85">
        <f>'TURMA E'!PUW55</f>
        <v>0</v>
      </c>
      <c r="PTH10" s="85">
        <f>'TURMA E'!PUX55</f>
        <v>0</v>
      </c>
      <c r="PTI10" s="85">
        <f>'TURMA E'!PUY55</f>
        <v>0</v>
      </c>
      <c r="PTJ10" s="85">
        <f>'TURMA E'!PUZ55</f>
        <v>0</v>
      </c>
      <c r="PTK10" s="85">
        <f>'TURMA E'!PVA55</f>
        <v>0</v>
      </c>
      <c r="PTL10" s="85">
        <f>'TURMA E'!PVB55</f>
        <v>0</v>
      </c>
      <c r="PTM10" s="85">
        <f>'TURMA E'!PVC55</f>
        <v>0</v>
      </c>
      <c r="PTN10" s="85">
        <f>'TURMA E'!PVD55</f>
        <v>0</v>
      </c>
      <c r="PTO10" s="85">
        <f>'TURMA E'!PVE55</f>
        <v>0</v>
      </c>
      <c r="PTP10" s="85">
        <f>'TURMA E'!PVF55</f>
        <v>0</v>
      </c>
      <c r="PTQ10" s="85">
        <f>'TURMA E'!PVG55</f>
        <v>0</v>
      </c>
      <c r="PTR10" s="85">
        <f>'TURMA E'!PVH55</f>
        <v>0</v>
      </c>
      <c r="PTS10" s="85">
        <f>'TURMA E'!PVI55</f>
        <v>0</v>
      </c>
      <c r="PTT10" s="85">
        <f>'TURMA E'!PVJ55</f>
        <v>0</v>
      </c>
      <c r="PTU10" s="85">
        <f>'TURMA E'!PVK55</f>
        <v>0</v>
      </c>
      <c r="PTV10" s="85">
        <f>'TURMA E'!PVL55</f>
        <v>0</v>
      </c>
      <c r="PTW10" s="85">
        <f>'TURMA E'!PVM55</f>
        <v>0</v>
      </c>
      <c r="PTX10" s="85">
        <f>'TURMA E'!PVN55</f>
        <v>0</v>
      </c>
      <c r="PTY10" s="85">
        <f>'TURMA E'!PVO55</f>
        <v>0</v>
      </c>
      <c r="PTZ10" s="85">
        <f>'TURMA E'!PVP55</f>
        <v>0</v>
      </c>
      <c r="PUA10" s="85">
        <f>'TURMA E'!PVQ55</f>
        <v>0</v>
      </c>
      <c r="PUB10" s="85">
        <f>'TURMA E'!PVR55</f>
        <v>0</v>
      </c>
      <c r="PUC10" s="85">
        <f>'TURMA E'!PVS55</f>
        <v>0</v>
      </c>
      <c r="PUD10" s="85">
        <f>'TURMA E'!PVT55</f>
        <v>0</v>
      </c>
      <c r="PUE10" s="85">
        <f>'TURMA E'!PVU55</f>
        <v>0</v>
      </c>
      <c r="PUF10" s="85">
        <f>'TURMA E'!PVV55</f>
        <v>0</v>
      </c>
      <c r="PUG10" s="85">
        <f>'TURMA E'!PVW55</f>
        <v>0</v>
      </c>
      <c r="PUH10" s="85">
        <f>'TURMA E'!PVX55</f>
        <v>0</v>
      </c>
      <c r="PUI10" s="85">
        <f>'TURMA E'!PVY55</f>
        <v>0</v>
      </c>
      <c r="PUJ10" s="85">
        <f>'TURMA E'!PVZ55</f>
        <v>0</v>
      </c>
      <c r="PUK10" s="85">
        <f>'TURMA E'!PWA55</f>
        <v>0</v>
      </c>
      <c r="PUL10" s="85">
        <f>'TURMA E'!PWB55</f>
        <v>0</v>
      </c>
      <c r="PUM10" s="85">
        <f>'TURMA E'!PWC55</f>
        <v>0</v>
      </c>
      <c r="PUN10" s="85">
        <f>'TURMA E'!PWD55</f>
        <v>0</v>
      </c>
      <c r="PUO10" s="85">
        <f>'TURMA E'!PWE55</f>
        <v>0</v>
      </c>
      <c r="PUP10" s="85">
        <f>'TURMA E'!PWF55</f>
        <v>0</v>
      </c>
      <c r="PUQ10" s="85">
        <f>'TURMA E'!PWG55</f>
        <v>0</v>
      </c>
      <c r="PUR10" s="85">
        <f>'TURMA E'!PWH55</f>
        <v>0</v>
      </c>
      <c r="PUS10" s="85">
        <f>'TURMA E'!PWI55</f>
        <v>0</v>
      </c>
      <c r="PUT10" s="85">
        <f>'TURMA E'!PWJ55</f>
        <v>0</v>
      </c>
      <c r="PUU10" s="85">
        <f>'TURMA E'!PWK55</f>
        <v>0</v>
      </c>
      <c r="PUV10" s="85">
        <f>'TURMA E'!PWL55</f>
        <v>0</v>
      </c>
      <c r="PUW10" s="85">
        <f>'TURMA E'!PWM55</f>
        <v>0</v>
      </c>
      <c r="PUX10" s="85">
        <f>'TURMA E'!PWN55</f>
        <v>0</v>
      </c>
      <c r="PUY10" s="85">
        <f>'TURMA E'!PWO55</f>
        <v>0</v>
      </c>
      <c r="PUZ10" s="85">
        <f>'TURMA E'!PWP55</f>
        <v>0</v>
      </c>
      <c r="PVA10" s="85">
        <f>'TURMA E'!PWQ55</f>
        <v>0</v>
      </c>
      <c r="PVB10" s="85">
        <f>'TURMA E'!PWR55</f>
        <v>0</v>
      </c>
      <c r="PVC10" s="85">
        <f>'TURMA E'!PWS55</f>
        <v>0</v>
      </c>
      <c r="PVD10" s="85">
        <f>'TURMA E'!PWT55</f>
        <v>0</v>
      </c>
      <c r="PVE10" s="85">
        <f>'TURMA E'!PWU55</f>
        <v>0</v>
      </c>
      <c r="PVF10" s="85">
        <f>'TURMA E'!PWV55</f>
        <v>0</v>
      </c>
      <c r="PVG10" s="85">
        <f>'TURMA E'!PWW55</f>
        <v>0</v>
      </c>
      <c r="PVH10" s="85">
        <f>'TURMA E'!PWX55</f>
        <v>0</v>
      </c>
      <c r="PVI10" s="85">
        <f>'TURMA E'!PWY55</f>
        <v>0</v>
      </c>
      <c r="PVJ10" s="85">
        <f>'TURMA E'!PWZ55</f>
        <v>0</v>
      </c>
      <c r="PVK10" s="85">
        <f>'TURMA E'!PXA55</f>
        <v>0</v>
      </c>
      <c r="PVL10" s="85">
        <f>'TURMA E'!PXB55</f>
        <v>0</v>
      </c>
      <c r="PVM10" s="85">
        <f>'TURMA E'!PXC55</f>
        <v>0</v>
      </c>
      <c r="PVN10" s="85">
        <f>'TURMA E'!PXD55</f>
        <v>0</v>
      </c>
      <c r="PVO10" s="85">
        <f>'TURMA E'!PXE55</f>
        <v>0</v>
      </c>
      <c r="PVP10" s="85">
        <f>'TURMA E'!PXF55</f>
        <v>0</v>
      </c>
      <c r="PVQ10" s="85">
        <f>'TURMA E'!PXG55</f>
        <v>0</v>
      </c>
      <c r="PVR10" s="85">
        <f>'TURMA E'!PXH55</f>
        <v>0</v>
      </c>
      <c r="PVS10" s="85">
        <f>'TURMA E'!PXI55</f>
        <v>0</v>
      </c>
      <c r="PVT10" s="85">
        <f>'TURMA E'!PXJ55</f>
        <v>0</v>
      </c>
      <c r="PVU10" s="85">
        <f>'TURMA E'!PXK55</f>
        <v>0</v>
      </c>
      <c r="PVV10" s="85">
        <f>'TURMA E'!PXL55</f>
        <v>0</v>
      </c>
      <c r="PVW10" s="85">
        <f>'TURMA E'!PXM55</f>
        <v>0</v>
      </c>
      <c r="PVX10" s="85">
        <f>'TURMA E'!PXN55</f>
        <v>0</v>
      </c>
      <c r="PVY10" s="85">
        <f>'TURMA E'!PXO55</f>
        <v>0</v>
      </c>
      <c r="PVZ10" s="85">
        <f>'TURMA E'!PXP55</f>
        <v>0</v>
      </c>
      <c r="PWA10" s="85">
        <f>'TURMA E'!PXQ55</f>
        <v>0</v>
      </c>
      <c r="PWB10" s="85">
        <f>'TURMA E'!PXR55</f>
        <v>0</v>
      </c>
      <c r="PWC10" s="85">
        <f>'TURMA E'!PXS55</f>
        <v>0</v>
      </c>
      <c r="PWD10" s="85">
        <f>'TURMA E'!PXT55</f>
        <v>0</v>
      </c>
      <c r="PWE10" s="85">
        <f>'TURMA E'!PXU55</f>
        <v>0</v>
      </c>
      <c r="PWF10" s="85">
        <f>'TURMA E'!PXV55</f>
        <v>0</v>
      </c>
      <c r="PWG10" s="85">
        <f>'TURMA E'!PXW55</f>
        <v>0</v>
      </c>
      <c r="PWH10" s="85">
        <f>'TURMA E'!PXX55</f>
        <v>0</v>
      </c>
      <c r="PWI10" s="85">
        <f>'TURMA E'!PXY55</f>
        <v>0</v>
      </c>
      <c r="PWJ10" s="85">
        <f>'TURMA E'!PXZ55</f>
        <v>0</v>
      </c>
      <c r="PWK10" s="85">
        <f>'TURMA E'!PYA55</f>
        <v>0</v>
      </c>
      <c r="PWL10" s="85">
        <f>'TURMA E'!PYB55</f>
        <v>0</v>
      </c>
      <c r="PWM10" s="85">
        <f>'TURMA E'!PYC55</f>
        <v>0</v>
      </c>
      <c r="PWN10" s="85">
        <f>'TURMA E'!PYD55</f>
        <v>0</v>
      </c>
      <c r="PWO10" s="85">
        <f>'TURMA E'!PYE55</f>
        <v>0</v>
      </c>
      <c r="PWP10" s="85">
        <f>'TURMA E'!PYF55</f>
        <v>0</v>
      </c>
      <c r="PWQ10" s="85">
        <f>'TURMA E'!PYG55</f>
        <v>0</v>
      </c>
      <c r="PWR10" s="85">
        <f>'TURMA E'!PYH55</f>
        <v>0</v>
      </c>
      <c r="PWS10" s="85">
        <f>'TURMA E'!PYI55</f>
        <v>0</v>
      </c>
      <c r="PWT10" s="85">
        <f>'TURMA E'!PYJ55</f>
        <v>0</v>
      </c>
      <c r="PWU10" s="85">
        <f>'TURMA E'!PYK55</f>
        <v>0</v>
      </c>
      <c r="PWV10" s="85">
        <f>'TURMA E'!PYL55</f>
        <v>0</v>
      </c>
      <c r="PWW10" s="85">
        <f>'TURMA E'!PYM55</f>
        <v>0</v>
      </c>
      <c r="PWX10" s="85">
        <f>'TURMA E'!PYN55</f>
        <v>0</v>
      </c>
      <c r="PWY10" s="85">
        <f>'TURMA E'!PYO55</f>
        <v>0</v>
      </c>
      <c r="PWZ10" s="85">
        <f>'TURMA E'!PYP55</f>
        <v>0</v>
      </c>
      <c r="PXA10" s="85">
        <f>'TURMA E'!PYQ55</f>
        <v>0</v>
      </c>
      <c r="PXB10" s="85">
        <f>'TURMA E'!PYR55</f>
        <v>0</v>
      </c>
      <c r="PXC10" s="85">
        <f>'TURMA E'!PYS55</f>
        <v>0</v>
      </c>
      <c r="PXD10" s="85">
        <f>'TURMA E'!PYT55</f>
        <v>0</v>
      </c>
      <c r="PXE10" s="85">
        <f>'TURMA E'!PYU55</f>
        <v>0</v>
      </c>
      <c r="PXF10" s="85">
        <f>'TURMA E'!PYV55</f>
        <v>0</v>
      </c>
      <c r="PXG10" s="85">
        <f>'TURMA E'!PYW55</f>
        <v>0</v>
      </c>
      <c r="PXH10" s="85">
        <f>'TURMA E'!PYX55</f>
        <v>0</v>
      </c>
      <c r="PXI10" s="85">
        <f>'TURMA E'!PYY55</f>
        <v>0</v>
      </c>
      <c r="PXJ10" s="85">
        <f>'TURMA E'!PYZ55</f>
        <v>0</v>
      </c>
      <c r="PXK10" s="85">
        <f>'TURMA E'!PZA55</f>
        <v>0</v>
      </c>
      <c r="PXL10" s="85">
        <f>'TURMA E'!PZB55</f>
        <v>0</v>
      </c>
      <c r="PXM10" s="85">
        <f>'TURMA E'!PZC55</f>
        <v>0</v>
      </c>
      <c r="PXN10" s="85">
        <f>'TURMA E'!PZD55</f>
        <v>0</v>
      </c>
      <c r="PXO10" s="85">
        <f>'TURMA E'!PZE55</f>
        <v>0</v>
      </c>
      <c r="PXP10" s="85">
        <f>'TURMA E'!PZF55</f>
        <v>0</v>
      </c>
      <c r="PXQ10" s="85">
        <f>'TURMA E'!PZG55</f>
        <v>0</v>
      </c>
      <c r="PXR10" s="85">
        <f>'TURMA E'!PZH55</f>
        <v>0</v>
      </c>
      <c r="PXS10" s="85">
        <f>'TURMA E'!PZI55</f>
        <v>0</v>
      </c>
      <c r="PXT10" s="85">
        <f>'TURMA E'!PZJ55</f>
        <v>0</v>
      </c>
      <c r="PXU10" s="85">
        <f>'TURMA E'!PZK55</f>
        <v>0</v>
      </c>
      <c r="PXV10" s="85">
        <f>'TURMA E'!PZL55</f>
        <v>0</v>
      </c>
      <c r="PXW10" s="85">
        <f>'TURMA E'!PZM55</f>
        <v>0</v>
      </c>
      <c r="PXX10" s="85">
        <f>'TURMA E'!PZN55</f>
        <v>0</v>
      </c>
      <c r="PXY10" s="85">
        <f>'TURMA E'!PZO55</f>
        <v>0</v>
      </c>
      <c r="PXZ10" s="85">
        <f>'TURMA E'!PZP55</f>
        <v>0</v>
      </c>
      <c r="PYA10" s="85">
        <f>'TURMA E'!PZQ55</f>
        <v>0</v>
      </c>
      <c r="PYB10" s="85">
        <f>'TURMA E'!PZR55</f>
        <v>0</v>
      </c>
      <c r="PYC10" s="85">
        <f>'TURMA E'!PZS55</f>
        <v>0</v>
      </c>
      <c r="PYD10" s="85">
        <f>'TURMA E'!PZT55</f>
        <v>0</v>
      </c>
      <c r="PYE10" s="85">
        <f>'TURMA E'!PZU55</f>
        <v>0</v>
      </c>
      <c r="PYF10" s="85">
        <f>'TURMA E'!PZV55</f>
        <v>0</v>
      </c>
      <c r="PYG10" s="85">
        <f>'TURMA E'!PZW55</f>
        <v>0</v>
      </c>
      <c r="PYH10" s="85">
        <f>'TURMA E'!PZX55</f>
        <v>0</v>
      </c>
      <c r="PYI10" s="85">
        <f>'TURMA E'!PZY55</f>
        <v>0</v>
      </c>
      <c r="PYJ10" s="85">
        <f>'TURMA E'!PZZ55</f>
        <v>0</v>
      </c>
      <c r="PYK10" s="85">
        <f>'TURMA E'!QAA55</f>
        <v>0</v>
      </c>
      <c r="PYL10" s="85">
        <f>'TURMA E'!QAB55</f>
        <v>0</v>
      </c>
      <c r="PYM10" s="85">
        <f>'TURMA E'!QAC55</f>
        <v>0</v>
      </c>
      <c r="PYN10" s="85">
        <f>'TURMA E'!QAD55</f>
        <v>0</v>
      </c>
      <c r="PYO10" s="85">
        <f>'TURMA E'!QAE55</f>
        <v>0</v>
      </c>
      <c r="PYP10" s="85">
        <f>'TURMA E'!QAF55</f>
        <v>0</v>
      </c>
      <c r="PYQ10" s="85">
        <f>'TURMA E'!QAG55</f>
        <v>0</v>
      </c>
      <c r="PYR10" s="85">
        <f>'TURMA E'!QAH55</f>
        <v>0</v>
      </c>
      <c r="PYS10" s="85">
        <f>'TURMA E'!QAI55</f>
        <v>0</v>
      </c>
      <c r="PYT10" s="85">
        <f>'TURMA E'!QAJ55</f>
        <v>0</v>
      </c>
      <c r="PYU10" s="85">
        <f>'TURMA E'!QAK55</f>
        <v>0</v>
      </c>
      <c r="PYV10" s="85">
        <f>'TURMA E'!QAL55</f>
        <v>0</v>
      </c>
      <c r="PYW10" s="85">
        <f>'TURMA E'!QAM55</f>
        <v>0</v>
      </c>
      <c r="PYX10" s="85">
        <f>'TURMA E'!QAN55</f>
        <v>0</v>
      </c>
      <c r="PYY10" s="85">
        <f>'TURMA E'!QAO55</f>
        <v>0</v>
      </c>
      <c r="PYZ10" s="85">
        <f>'TURMA E'!QAP55</f>
        <v>0</v>
      </c>
      <c r="PZA10" s="85">
        <f>'TURMA E'!QAQ55</f>
        <v>0</v>
      </c>
      <c r="PZB10" s="85">
        <f>'TURMA E'!QAR55</f>
        <v>0</v>
      </c>
      <c r="PZC10" s="85">
        <f>'TURMA E'!QAS55</f>
        <v>0</v>
      </c>
      <c r="PZD10" s="85">
        <f>'TURMA E'!QAT55</f>
        <v>0</v>
      </c>
      <c r="PZE10" s="85">
        <f>'TURMA E'!QAU55</f>
        <v>0</v>
      </c>
      <c r="PZF10" s="85">
        <f>'TURMA E'!QAV55</f>
        <v>0</v>
      </c>
      <c r="PZG10" s="85">
        <f>'TURMA E'!QAW55</f>
        <v>0</v>
      </c>
      <c r="PZH10" s="85">
        <f>'TURMA E'!QAX55</f>
        <v>0</v>
      </c>
      <c r="PZI10" s="85">
        <f>'TURMA E'!QAY55</f>
        <v>0</v>
      </c>
      <c r="PZJ10" s="85">
        <f>'TURMA E'!QAZ55</f>
        <v>0</v>
      </c>
      <c r="PZK10" s="85">
        <f>'TURMA E'!QBA55</f>
        <v>0</v>
      </c>
      <c r="PZL10" s="85">
        <f>'TURMA E'!QBB55</f>
        <v>0</v>
      </c>
      <c r="PZM10" s="85">
        <f>'TURMA E'!QBC55</f>
        <v>0</v>
      </c>
      <c r="PZN10" s="85">
        <f>'TURMA E'!QBD55</f>
        <v>0</v>
      </c>
      <c r="PZO10" s="85">
        <f>'TURMA E'!QBE55</f>
        <v>0</v>
      </c>
      <c r="PZP10" s="85">
        <f>'TURMA E'!QBF55</f>
        <v>0</v>
      </c>
      <c r="PZQ10" s="85">
        <f>'TURMA E'!QBG55</f>
        <v>0</v>
      </c>
      <c r="PZR10" s="85">
        <f>'TURMA E'!QBH55</f>
        <v>0</v>
      </c>
      <c r="PZS10" s="85">
        <f>'TURMA E'!QBI55</f>
        <v>0</v>
      </c>
      <c r="PZT10" s="85">
        <f>'TURMA E'!QBJ55</f>
        <v>0</v>
      </c>
      <c r="PZU10" s="85">
        <f>'TURMA E'!QBK55</f>
        <v>0</v>
      </c>
      <c r="PZV10" s="85">
        <f>'TURMA E'!QBL55</f>
        <v>0</v>
      </c>
      <c r="PZW10" s="85">
        <f>'TURMA E'!QBM55</f>
        <v>0</v>
      </c>
      <c r="PZX10" s="85">
        <f>'TURMA E'!QBN55</f>
        <v>0</v>
      </c>
      <c r="PZY10" s="85">
        <f>'TURMA E'!QBO55</f>
        <v>0</v>
      </c>
      <c r="PZZ10" s="85">
        <f>'TURMA E'!QBP55</f>
        <v>0</v>
      </c>
      <c r="QAA10" s="85">
        <f>'TURMA E'!QBQ55</f>
        <v>0</v>
      </c>
      <c r="QAB10" s="85">
        <f>'TURMA E'!QBR55</f>
        <v>0</v>
      </c>
      <c r="QAC10" s="85">
        <f>'TURMA E'!QBS55</f>
        <v>0</v>
      </c>
      <c r="QAD10" s="85">
        <f>'TURMA E'!QBT55</f>
        <v>0</v>
      </c>
      <c r="QAE10" s="85">
        <f>'TURMA E'!QBU55</f>
        <v>0</v>
      </c>
      <c r="QAF10" s="85">
        <f>'TURMA E'!QBV55</f>
        <v>0</v>
      </c>
      <c r="QAG10" s="85">
        <f>'TURMA E'!QBW55</f>
        <v>0</v>
      </c>
      <c r="QAH10" s="85">
        <f>'TURMA E'!QBX55</f>
        <v>0</v>
      </c>
      <c r="QAI10" s="85">
        <f>'TURMA E'!QBY55</f>
        <v>0</v>
      </c>
      <c r="QAJ10" s="85">
        <f>'TURMA E'!QBZ55</f>
        <v>0</v>
      </c>
      <c r="QAK10" s="85">
        <f>'TURMA E'!QCA55</f>
        <v>0</v>
      </c>
      <c r="QAL10" s="85">
        <f>'TURMA E'!QCB55</f>
        <v>0</v>
      </c>
      <c r="QAM10" s="85">
        <f>'TURMA E'!QCC55</f>
        <v>0</v>
      </c>
      <c r="QAN10" s="85">
        <f>'TURMA E'!QCD55</f>
        <v>0</v>
      </c>
      <c r="QAO10" s="85">
        <f>'TURMA E'!QCE55</f>
        <v>0</v>
      </c>
      <c r="QAP10" s="85">
        <f>'TURMA E'!QCF55</f>
        <v>0</v>
      </c>
      <c r="QAQ10" s="85">
        <f>'TURMA E'!QCG55</f>
        <v>0</v>
      </c>
      <c r="QAR10" s="85">
        <f>'TURMA E'!QCH55</f>
        <v>0</v>
      </c>
      <c r="QAS10" s="85">
        <f>'TURMA E'!QCI55</f>
        <v>0</v>
      </c>
      <c r="QAT10" s="85">
        <f>'TURMA E'!QCJ55</f>
        <v>0</v>
      </c>
      <c r="QAU10" s="85">
        <f>'TURMA E'!QCK55</f>
        <v>0</v>
      </c>
      <c r="QAV10" s="85">
        <f>'TURMA E'!QCL55</f>
        <v>0</v>
      </c>
      <c r="QAW10" s="85">
        <f>'TURMA E'!QCM55</f>
        <v>0</v>
      </c>
      <c r="QAX10" s="85">
        <f>'TURMA E'!QCN55</f>
        <v>0</v>
      </c>
      <c r="QAY10" s="85">
        <f>'TURMA E'!QCO55</f>
        <v>0</v>
      </c>
      <c r="QAZ10" s="85">
        <f>'TURMA E'!QCP55</f>
        <v>0</v>
      </c>
      <c r="QBA10" s="85">
        <f>'TURMA E'!QCQ55</f>
        <v>0</v>
      </c>
      <c r="QBB10" s="85">
        <f>'TURMA E'!QCR55</f>
        <v>0</v>
      </c>
      <c r="QBC10" s="85">
        <f>'TURMA E'!QCS55</f>
        <v>0</v>
      </c>
      <c r="QBD10" s="85">
        <f>'TURMA E'!QCT55</f>
        <v>0</v>
      </c>
      <c r="QBE10" s="85">
        <f>'TURMA E'!QCU55</f>
        <v>0</v>
      </c>
      <c r="QBF10" s="85">
        <f>'TURMA E'!QCV55</f>
        <v>0</v>
      </c>
      <c r="QBG10" s="85">
        <f>'TURMA E'!QCW55</f>
        <v>0</v>
      </c>
      <c r="QBH10" s="85">
        <f>'TURMA E'!QCX55</f>
        <v>0</v>
      </c>
      <c r="QBI10" s="85">
        <f>'TURMA E'!QCY55</f>
        <v>0</v>
      </c>
      <c r="QBJ10" s="85">
        <f>'TURMA E'!QCZ55</f>
        <v>0</v>
      </c>
      <c r="QBK10" s="85">
        <f>'TURMA E'!QDA55</f>
        <v>0</v>
      </c>
      <c r="QBL10" s="85">
        <f>'TURMA E'!QDB55</f>
        <v>0</v>
      </c>
      <c r="QBM10" s="85">
        <f>'TURMA E'!QDC55</f>
        <v>0</v>
      </c>
      <c r="QBN10" s="85">
        <f>'TURMA E'!QDD55</f>
        <v>0</v>
      </c>
      <c r="QBO10" s="85">
        <f>'TURMA E'!QDE55</f>
        <v>0</v>
      </c>
      <c r="QBP10" s="85">
        <f>'TURMA E'!QDF55</f>
        <v>0</v>
      </c>
      <c r="QBQ10" s="85">
        <f>'TURMA E'!QDG55</f>
        <v>0</v>
      </c>
      <c r="QBR10" s="85">
        <f>'TURMA E'!QDH55</f>
        <v>0</v>
      </c>
      <c r="QBS10" s="85">
        <f>'TURMA E'!QDI55</f>
        <v>0</v>
      </c>
      <c r="QBT10" s="85">
        <f>'TURMA E'!QDJ55</f>
        <v>0</v>
      </c>
      <c r="QBU10" s="85">
        <f>'TURMA E'!QDK55</f>
        <v>0</v>
      </c>
      <c r="QBV10" s="85">
        <f>'TURMA E'!QDL55</f>
        <v>0</v>
      </c>
      <c r="QBW10" s="85">
        <f>'TURMA E'!QDM55</f>
        <v>0</v>
      </c>
      <c r="QBX10" s="85">
        <f>'TURMA E'!QDN55</f>
        <v>0</v>
      </c>
      <c r="QBY10" s="85">
        <f>'TURMA E'!QDO55</f>
        <v>0</v>
      </c>
      <c r="QBZ10" s="85">
        <f>'TURMA E'!QDP55</f>
        <v>0</v>
      </c>
      <c r="QCA10" s="85">
        <f>'TURMA E'!QDQ55</f>
        <v>0</v>
      </c>
      <c r="QCB10" s="85">
        <f>'TURMA E'!QDR55</f>
        <v>0</v>
      </c>
      <c r="QCC10" s="85">
        <f>'TURMA E'!QDS55</f>
        <v>0</v>
      </c>
      <c r="QCD10" s="85">
        <f>'TURMA E'!QDT55</f>
        <v>0</v>
      </c>
      <c r="QCE10" s="85">
        <f>'TURMA E'!QDU55</f>
        <v>0</v>
      </c>
      <c r="QCF10" s="85">
        <f>'TURMA E'!QDV55</f>
        <v>0</v>
      </c>
      <c r="QCG10" s="85">
        <f>'TURMA E'!QDW55</f>
        <v>0</v>
      </c>
      <c r="QCH10" s="85">
        <f>'TURMA E'!QDX55</f>
        <v>0</v>
      </c>
      <c r="QCI10" s="85">
        <f>'TURMA E'!QDY55</f>
        <v>0</v>
      </c>
      <c r="QCJ10" s="85">
        <f>'TURMA E'!QDZ55</f>
        <v>0</v>
      </c>
      <c r="QCK10" s="85">
        <f>'TURMA E'!QEA55</f>
        <v>0</v>
      </c>
      <c r="QCL10" s="85">
        <f>'TURMA E'!QEB55</f>
        <v>0</v>
      </c>
      <c r="QCM10" s="85">
        <f>'TURMA E'!QEC55</f>
        <v>0</v>
      </c>
      <c r="QCN10" s="85">
        <f>'TURMA E'!QED55</f>
        <v>0</v>
      </c>
      <c r="QCO10" s="85">
        <f>'TURMA E'!QEE55</f>
        <v>0</v>
      </c>
      <c r="QCP10" s="85">
        <f>'TURMA E'!QEF55</f>
        <v>0</v>
      </c>
      <c r="QCQ10" s="85">
        <f>'TURMA E'!QEG55</f>
        <v>0</v>
      </c>
      <c r="QCR10" s="85">
        <f>'TURMA E'!QEH55</f>
        <v>0</v>
      </c>
      <c r="QCS10" s="85">
        <f>'TURMA E'!QEI55</f>
        <v>0</v>
      </c>
      <c r="QCT10" s="85">
        <f>'TURMA E'!QEJ55</f>
        <v>0</v>
      </c>
      <c r="QCU10" s="85">
        <f>'TURMA E'!QEK55</f>
        <v>0</v>
      </c>
      <c r="QCV10" s="85">
        <f>'TURMA E'!QEL55</f>
        <v>0</v>
      </c>
      <c r="QCW10" s="85">
        <f>'TURMA E'!QEM55</f>
        <v>0</v>
      </c>
      <c r="QCX10" s="85">
        <f>'TURMA E'!QEN55</f>
        <v>0</v>
      </c>
      <c r="QCY10" s="85">
        <f>'TURMA E'!QEO55</f>
        <v>0</v>
      </c>
      <c r="QCZ10" s="85">
        <f>'TURMA E'!QEP55</f>
        <v>0</v>
      </c>
      <c r="QDA10" s="85">
        <f>'TURMA E'!QEQ55</f>
        <v>0</v>
      </c>
      <c r="QDB10" s="85">
        <f>'TURMA E'!QER55</f>
        <v>0</v>
      </c>
      <c r="QDC10" s="85">
        <f>'TURMA E'!QES55</f>
        <v>0</v>
      </c>
      <c r="QDD10" s="85">
        <f>'TURMA E'!QET55</f>
        <v>0</v>
      </c>
      <c r="QDE10" s="85">
        <f>'TURMA E'!QEU55</f>
        <v>0</v>
      </c>
      <c r="QDF10" s="85">
        <f>'TURMA E'!QEV55</f>
        <v>0</v>
      </c>
      <c r="QDG10" s="85">
        <f>'TURMA E'!QEW55</f>
        <v>0</v>
      </c>
      <c r="QDH10" s="85">
        <f>'TURMA E'!QEX55</f>
        <v>0</v>
      </c>
      <c r="QDI10" s="85">
        <f>'TURMA E'!QEY55</f>
        <v>0</v>
      </c>
      <c r="QDJ10" s="85">
        <f>'TURMA E'!QEZ55</f>
        <v>0</v>
      </c>
      <c r="QDK10" s="85">
        <f>'TURMA E'!QFA55</f>
        <v>0</v>
      </c>
      <c r="QDL10" s="85">
        <f>'TURMA E'!QFB55</f>
        <v>0</v>
      </c>
      <c r="QDM10" s="85">
        <f>'TURMA E'!QFC55</f>
        <v>0</v>
      </c>
      <c r="QDN10" s="85">
        <f>'TURMA E'!QFD55</f>
        <v>0</v>
      </c>
      <c r="QDO10" s="85">
        <f>'TURMA E'!QFE55</f>
        <v>0</v>
      </c>
      <c r="QDP10" s="85">
        <f>'TURMA E'!QFF55</f>
        <v>0</v>
      </c>
      <c r="QDQ10" s="85">
        <f>'TURMA E'!QFG55</f>
        <v>0</v>
      </c>
      <c r="QDR10" s="85">
        <f>'TURMA E'!QFH55</f>
        <v>0</v>
      </c>
      <c r="QDS10" s="85">
        <f>'TURMA E'!QFI55</f>
        <v>0</v>
      </c>
      <c r="QDT10" s="85">
        <f>'TURMA E'!QFJ55</f>
        <v>0</v>
      </c>
      <c r="QDU10" s="85">
        <f>'TURMA E'!QFK55</f>
        <v>0</v>
      </c>
      <c r="QDV10" s="85">
        <f>'TURMA E'!QFL55</f>
        <v>0</v>
      </c>
      <c r="QDW10" s="85">
        <f>'TURMA E'!QFM55</f>
        <v>0</v>
      </c>
      <c r="QDX10" s="85">
        <f>'TURMA E'!QFN55</f>
        <v>0</v>
      </c>
      <c r="QDY10" s="85">
        <f>'TURMA E'!QFO55</f>
        <v>0</v>
      </c>
      <c r="QDZ10" s="85">
        <f>'TURMA E'!QFP55</f>
        <v>0</v>
      </c>
      <c r="QEA10" s="85">
        <f>'TURMA E'!QFQ55</f>
        <v>0</v>
      </c>
      <c r="QEB10" s="85">
        <f>'TURMA E'!QFR55</f>
        <v>0</v>
      </c>
      <c r="QEC10" s="85">
        <f>'TURMA E'!QFS55</f>
        <v>0</v>
      </c>
      <c r="QED10" s="85">
        <f>'TURMA E'!QFT55</f>
        <v>0</v>
      </c>
      <c r="QEE10" s="85">
        <f>'TURMA E'!QFU55</f>
        <v>0</v>
      </c>
      <c r="QEF10" s="85">
        <f>'TURMA E'!QFV55</f>
        <v>0</v>
      </c>
      <c r="QEG10" s="85">
        <f>'TURMA E'!QFW55</f>
        <v>0</v>
      </c>
      <c r="QEH10" s="85">
        <f>'TURMA E'!QFX55</f>
        <v>0</v>
      </c>
      <c r="QEI10" s="85">
        <f>'TURMA E'!QFY55</f>
        <v>0</v>
      </c>
      <c r="QEJ10" s="85">
        <f>'TURMA E'!QFZ55</f>
        <v>0</v>
      </c>
      <c r="QEK10" s="85">
        <f>'TURMA E'!QGA55</f>
        <v>0</v>
      </c>
      <c r="QEL10" s="85">
        <f>'TURMA E'!QGB55</f>
        <v>0</v>
      </c>
      <c r="QEM10" s="85">
        <f>'TURMA E'!QGC55</f>
        <v>0</v>
      </c>
      <c r="QEN10" s="85">
        <f>'TURMA E'!QGD55</f>
        <v>0</v>
      </c>
      <c r="QEO10" s="85">
        <f>'TURMA E'!QGE55</f>
        <v>0</v>
      </c>
      <c r="QEP10" s="85">
        <f>'TURMA E'!QGF55</f>
        <v>0</v>
      </c>
      <c r="QEQ10" s="85">
        <f>'TURMA E'!QGG55</f>
        <v>0</v>
      </c>
      <c r="QER10" s="85">
        <f>'TURMA E'!QGH55</f>
        <v>0</v>
      </c>
      <c r="QES10" s="85">
        <f>'TURMA E'!QGI55</f>
        <v>0</v>
      </c>
      <c r="QET10" s="85">
        <f>'TURMA E'!QGJ55</f>
        <v>0</v>
      </c>
      <c r="QEU10" s="85">
        <f>'TURMA E'!QGK55</f>
        <v>0</v>
      </c>
      <c r="QEV10" s="85">
        <f>'TURMA E'!QGL55</f>
        <v>0</v>
      </c>
      <c r="QEW10" s="85">
        <f>'TURMA E'!QGM55</f>
        <v>0</v>
      </c>
      <c r="QEX10" s="85">
        <f>'TURMA E'!QGN55</f>
        <v>0</v>
      </c>
      <c r="QEY10" s="85">
        <f>'TURMA E'!QGO55</f>
        <v>0</v>
      </c>
      <c r="QEZ10" s="85">
        <f>'TURMA E'!QGP55</f>
        <v>0</v>
      </c>
      <c r="QFA10" s="85">
        <f>'TURMA E'!QGQ55</f>
        <v>0</v>
      </c>
      <c r="QFB10" s="85">
        <f>'TURMA E'!QGR55</f>
        <v>0</v>
      </c>
      <c r="QFC10" s="85">
        <f>'TURMA E'!QGS55</f>
        <v>0</v>
      </c>
      <c r="QFD10" s="85">
        <f>'TURMA E'!QGT55</f>
        <v>0</v>
      </c>
      <c r="QFE10" s="85">
        <f>'TURMA E'!QGU55</f>
        <v>0</v>
      </c>
      <c r="QFF10" s="85">
        <f>'TURMA E'!QGV55</f>
        <v>0</v>
      </c>
      <c r="QFG10" s="85">
        <f>'TURMA E'!QGW55</f>
        <v>0</v>
      </c>
      <c r="QFH10" s="85">
        <f>'TURMA E'!QGX55</f>
        <v>0</v>
      </c>
      <c r="QFI10" s="85">
        <f>'TURMA E'!QGY55</f>
        <v>0</v>
      </c>
      <c r="QFJ10" s="85">
        <f>'TURMA E'!QGZ55</f>
        <v>0</v>
      </c>
      <c r="QFK10" s="85">
        <f>'TURMA E'!QHA55</f>
        <v>0</v>
      </c>
      <c r="QFL10" s="85">
        <f>'TURMA E'!QHB55</f>
        <v>0</v>
      </c>
      <c r="QFM10" s="85">
        <f>'TURMA E'!QHC55</f>
        <v>0</v>
      </c>
      <c r="QFN10" s="85">
        <f>'TURMA E'!QHD55</f>
        <v>0</v>
      </c>
      <c r="QFO10" s="85">
        <f>'TURMA E'!QHE55</f>
        <v>0</v>
      </c>
      <c r="QFP10" s="85">
        <f>'TURMA E'!QHF55</f>
        <v>0</v>
      </c>
      <c r="QFQ10" s="85">
        <f>'TURMA E'!QHG55</f>
        <v>0</v>
      </c>
      <c r="QFR10" s="85">
        <f>'TURMA E'!QHH55</f>
        <v>0</v>
      </c>
      <c r="QFS10" s="85">
        <f>'TURMA E'!QHI55</f>
        <v>0</v>
      </c>
      <c r="QFT10" s="85">
        <f>'TURMA E'!QHJ55</f>
        <v>0</v>
      </c>
      <c r="QFU10" s="85">
        <f>'TURMA E'!QHK55</f>
        <v>0</v>
      </c>
      <c r="QFV10" s="85">
        <f>'TURMA E'!QHL55</f>
        <v>0</v>
      </c>
      <c r="QFW10" s="85">
        <f>'TURMA E'!QHM55</f>
        <v>0</v>
      </c>
      <c r="QFX10" s="85">
        <f>'TURMA E'!QHN55</f>
        <v>0</v>
      </c>
      <c r="QFY10" s="85">
        <f>'TURMA E'!QHO55</f>
        <v>0</v>
      </c>
      <c r="QFZ10" s="85">
        <f>'TURMA E'!QHP55</f>
        <v>0</v>
      </c>
      <c r="QGA10" s="85">
        <f>'TURMA E'!QHQ55</f>
        <v>0</v>
      </c>
      <c r="QGB10" s="85">
        <f>'TURMA E'!QHR55</f>
        <v>0</v>
      </c>
      <c r="QGC10" s="85">
        <f>'TURMA E'!QHS55</f>
        <v>0</v>
      </c>
      <c r="QGD10" s="85">
        <f>'TURMA E'!QHT55</f>
        <v>0</v>
      </c>
      <c r="QGE10" s="85">
        <f>'TURMA E'!QHU55</f>
        <v>0</v>
      </c>
      <c r="QGF10" s="85">
        <f>'TURMA E'!QHV55</f>
        <v>0</v>
      </c>
      <c r="QGG10" s="85">
        <f>'TURMA E'!QHW55</f>
        <v>0</v>
      </c>
      <c r="QGH10" s="85">
        <f>'TURMA E'!QHX55</f>
        <v>0</v>
      </c>
      <c r="QGI10" s="85">
        <f>'TURMA E'!QHY55</f>
        <v>0</v>
      </c>
      <c r="QGJ10" s="85">
        <f>'TURMA E'!QHZ55</f>
        <v>0</v>
      </c>
      <c r="QGK10" s="85">
        <f>'TURMA E'!QIA55</f>
        <v>0</v>
      </c>
      <c r="QGL10" s="85">
        <f>'TURMA E'!QIB55</f>
        <v>0</v>
      </c>
      <c r="QGM10" s="85">
        <f>'TURMA E'!QIC55</f>
        <v>0</v>
      </c>
      <c r="QGN10" s="85">
        <f>'TURMA E'!QID55</f>
        <v>0</v>
      </c>
      <c r="QGO10" s="85">
        <f>'TURMA E'!QIE55</f>
        <v>0</v>
      </c>
      <c r="QGP10" s="85">
        <f>'TURMA E'!QIF55</f>
        <v>0</v>
      </c>
      <c r="QGQ10" s="85">
        <f>'TURMA E'!QIG55</f>
        <v>0</v>
      </c>
      <c r="QGR10" s="85">
        <f>'TURMA E'!QIH55</f>
        <v>0</v>
      </c>
      <c r="QGS10" s="85">
        <f>'TURMA E'!QII55</f>
        <v>0</v>
      </c>
      <c r="QGT10" s="85">
        <f>'TURMA E'!QIJ55</f>
        <v>0</v>
      </c>
      <c r="QGU10" s="85">
        <f>'TURMA E'!QIK55</f>
        <v>0</v>
      </c>
      <c r="QGV10" s="85">
        <f>'TURMA E'!QIL55</f>
        <v>0</v>
      </c>
      <c r="QGW10" s="85">
        <f>'TURMA E'!QIM55</f>
        <v>0</v>
      </c>
      <c r="QGX10" s="85">
        <f>'TURMA E'!QIN55</f>
        <v>0</v>
      </c>
      <c r="QGY10" s="85">
        <f>'TURMA E'!QIO55</f>
        <v>0</v>
      </c>
      <c r="QGZ10" s="85">
        <f>'TURMA E'!QIP55</f>
        <v>0</v>
      </c>
      <c r="QHA10" s="85">
        <f>'TURMA E'!QIQ55</f>
        <v>0</v>
      </c>
      <c r="QHB10" s="85">
        <f>'TURMA E'!QIR55</f>
        <v>0</v>
      </c>
      <c r="QHC10" s="85">
        <f>'TURMA E'!QIS55</f>
        <v>0</v>
      </c>
      <c r="QHD10" s="85">
        <f>'TURMA E'!QIT55</f>
        <v>0</v>
      </c>
      <c r="QHE10" s="85">
        <f>'TURMA E'!QIU55</f>
        <v>0</v>
      </c>
      <c r="QHF10" s="85">
        <f>'TURMA E'!QIV55</f>
        <v>0</v>
      </c>
      <c r="QHG10" s="85">
        <f>'TURMA E'!QIW55</f>
        <v>0</v>
      </c>
      <c r="QHH10" s="85">
        <f>'TURMA E'!QIX55</f>
        <v>0</v>
      </c>
      <c r="QHI10" s="85">
        <f>'TURMA E'!QIY55</f>
        <v>0</v>
      </c>
      <c r="QHJ10" s="85">
        <f>'TURMA E'!QIZ55</f>
        <v>0</v>
      </c>
      <c r="QHK10" s="85">
        <f>'TURMA E'!QJA55</f>
        <v>0</v>
      </c>
      <c r="QHL10" s="85">
        <f>'TURMA E'!QJB55</f>
        <v>0</v>
      </c>
      <c r="QHM10" s="85">
        <f>'TURMA E'!QJC55</f>
        <v>0</v>
      </c>
      <c r="QHN10" s="85">
        <f>'TURMA E'!QJD55</f>
        <v>0</v>
      </c>
      <c r="QHO10" s="85">
        <f>'TURMA E'!QJE55</f>
        <v>0</v>
      </c>
      <c r="QHP10" s="85">
        <f>'TURMA E'!QJF55</f>
        <v>0</v>
      </c>
      <c r="QHQ10" s="85">
        <f>'TURMA E'!QJG55</f>
        <v>0</v>
      </c>
      <c r="QHR10" s="85">
        <f>'TURMA E'!QJH55</f>
        <v>0</v>
      </c>
      <c r="QHS10" s="85">
        <f>'TURMA E'!QJI55</f>
        <v>0</v>
      </c>
      <c r="QHT10" s="85">
        <f>'TURMA E'!QJJ55</f>
        <v>0</v>
      </c>
      <c r="QHU10" s="85">
        <f>'TURMA E'!QJK55</f>
        <v>0</v>
      </c>
      <c r="QHV10" s="85">
        <f>'TURMA E'!QJL55</f>
        <v>0</v>
      </c>
      <c r="QHW10" s="85">
        <f>'TURMA E'!QJM55</f>
        <v>0</v>
      </c>
      <c r="QHX10" s="85">
        <f>'TURMA E'!QJN55</f>
        <v>0</v>
      </c>
      <c r="QHY10" s="85">
        <f>'TURMA E'!QJO55</f>
        <v>0</v>
      </c>
      <c r="QHZ10" s="85">
        <f>'TURMA E'!QJP55</f>
        <v>0</v>
      </c>
      <c r="QIA10" s="85">
        <f>'TURMA E'!QJQ55</f>
        <v>0</v>
      </c>
      <c r="QIB10" s="85">
        <f>'TURMA E'!QJR55</f>
        <v>0</v>
      </c>
      <c r="QIC10" s="85">
        <f>'TURMA E'!QJS55</f>
        <v>0</v>
      </c>
      <c r="QID10" s="85">
        <f>'TURMA E'!QJT55</f>
        <v>0</v>
      </c>
      <c r="QIE10" s="85">
        <f>'TURMA E'!QJU55</f>
        <v>0</v>
      </c>
      <c r="QIF10" s="85">
        <f>'TURMA E'!QJV55</f>
        <v>0</v>
      </c>
      <c r="QIG10" s="85">
        <f>'TURMA E'!QJW55</f>
        <v>0</v>
      </c>
      <c r="QIH10" s="85">
        <f>'TURMA E'!QJX55</f>
        <v>0</v>
      </c>
      <c r="QII10" s="85">
        <f>'TURMA E'!QJY55</f>
        <v>0</v>
      </c>
      <c r="QIJ10" s="85">
        <f>'TURMA E'!QJZ55</f>
        <v>0</v>
      </c>
      <c r="QIK10" s="85">
        <f>'TURMA E'!QKA55</f>
        <v>0</v>
      </c>
      <c r="QIL10" s="85">
        <f>'TURMA E'!QKB55</f>
        <v>0</v>
      </c>
      <c r="QIM10" s="85">
        <f>'TURMA E'!QKC55</f>
        <v>0</v>
      </c>
      <c r="QIN10" s="85">
        <f>'TURMA E'!QKD55</f>
        <v>0</v>
      </c>
      <c r="QIO10" s="85">
        <f>'TURMA E'!QKE55</f>
        <v>0</v>
      </c>
      <c r="QIP10" s="85">
        <f>'TURMA E'!QKF55</f>
        <v>0</v>
      </c>
      <c r="QIQ10" s="85">
        <f>'TURMA E'!QKG55</f>
        <v>0</v>
      </c>
      <c r="QIR10" s="85">
        <f>'TURMA E'!QKH55</f>
        <v>0</v>
      </c>
      <c r="QIS10" s="85">
        <f>'TURMA E'!QKI55</f>
        <v>0</v>
      </c>
      <c r="QIT10" s="85">
        <f>'TURMA E'!QKJ55</f>
        <v>0</v>
      </c>
      <c r="QIU10" s="85">
        <f>'TURMA E'!QKK55</f>
        <v>0</v>
      </c>
      <c r="QIV10" s="85">
        <f>'TURMA E'!QKL55</f>
        <v>0</v>
      </c>
      <c r="QIW10" s="85">
        <f>'TURMA E'!QKM55</f>
        <v>0</v>
      </c>
      <c r="QIX10" s="85">
        <f>'TURMA E'!QKN55</f>
        <v>0</v>
      </c>
      <c r="QIY10" s="85">
        <f>'TURMA E'!QKO55</f>
        <v>0</v>
      </c>
      <c r="QIZ10" s="85">
        <f>'TURMA E'!QKP55</f>
        <v>0</v>
      </c>
      <c r="QJA10" s="85">
        <f>'TURMA E'!QKQ55</f>
        <v>0</v>
      </c>
      <c r="QJB10" s="85">
        <f>'TURMA E'!QKR55</f>
        <v>0</v>
      </c>
      <c r="QJC10" s="85">
        <f>'TURMA E'!QKS55</f>
        <v>0</v>
      </c>
      <c r="QJD10" s="85">
        <f>'TURMA E'!QKT55</f>
        <v>0</v>
      </c>
      <c r="QJE10" s="85">
        <f>'TURMA E'!QKU55</f>
        <v>0</v>
      </c>
      <c r="QJF10" s="85">
        <f>'TURMA E'!QKV55</f>
        <v>0</v>
      </c>
      <c r="QJG10" s="85">
        <f>'TURMA E'!QKW55</f>
        <v>0</v>
      </c>
      <c r="QJH10" s="85">
        <f>'TURMA E'!QKX55</f>
        <v>0</v>
      </c>
      <c r="QJI10" s="85">
        <f>'TURMA E'!QKY55</f>
        <v>0</v>
      </c>
      <c r="QJJ10" s="85">
        <f>'TURMA E'!QKZ55</f>
        <v>0</v>
      </c>
      <c r="QJK10" s="85">
        <f>'TURMA E'!QLA55</f>
        <v>0</v>
      </c>
      <c r="QJL10" s="85">
        <f>'TURMA E'!QLB55</f>
        <v>0</v>
      </c>
      <c r="QJM10" s="85">
        <f>'TURMA E'!QLC55</f>
        <v>0</v>
      </c>
      <c r="QJN10" s="85">
        <f>'TURMA E'!QLD55</f>
        <v>0</v>
      </c>
      <c r="QJO10" s="85">
        <f>'TURMA E'!QLE55</f>
        <v>0</v>
      </c>
      <c r="QJP10" s="85">
        <f>'TURMA E'!QLF55</f>
        <v>0</v>
      </c>
      <c r="QJQ10" s="85">
        <f>'TURMA E'!QLG55</f>
        <v>0</v>
      </c>
      <c r="QJR10" s="85">
        <f>'TURMA E'!QLH55</f>
        <v>0</v>
      </c>
      <c r="QJS10" s="85">
        <f>'TURMA E'!QLI55</f>
        <v>0</v>
      </c>
      <c r="QJT10" s="85">
        <f>'TURMA E'!QLJ55</f>
        <v>0</v>
      </c>
      <c r="QJU10" s="85">
        <f>'TURMA E'!QLK55</f>
        <v>0</v>
      </c>
      <c r="QJV10" s="85">
        <f>'TURMA E'!QLL55</f>
        <v>0</v>
      </c>
      <c r="QJW10" s="85">
        <f>'TURMA E'!QLM55</f>
        <v>0</v>
      </c>
      <c r="QJX10" s="85">
        <f>'TURMA E'!QLN55</f>
        <v>0</v>
      </c>
      <c r="QJY10" s="85">
        <f>'TURMA E'!QLO55</f>
        <v>0</v>
      </c>
      <c r="QJZ10" s="85">
        <f>'TURMA E'!QLP55</f>
        <v>0</v>
      </c>
      <c r="QKA10" s="85">
        <f>'TURMA E'!QLQ55</f>
        <v>0</v>
      </c>
      <c r="QKB10" s="85">
        <f>'TURMA E'!QLR55</f>
        <v>0</v>
      </c>
      <c r="QKC10" s="85">
        <f>'TURMA E'!QLS55</f>
        <v>0</v>
      </c>
      <c r="QKD10" s="85">
        <f>'TURMA E'!QLT55</f>
        <v>0</v>
      </c>
      <c r="QKE10" s="85">
        <f>'TURMA E'!QLU55</f>
        <v>0</v>
      </c>
      <c r="QKF10" s="85">
        <f>'TURMA E'!QLV55</f>
        <v>0</v>
      </c>
      <c r="QKG10" s="85">
        <f>'TURMA E'!QLW55</f>
        <v>0</v>
      </c>
      <c r="QKH10" s="85">
        <f>'TURMA E'!QLX55</f>
        <v>0</v>
      </c>
      <c r="QKI10" s="85">
        <f>'TURMA E'!QLY55</f>
        <v>0</v>
      </c>
      <c r="QKJ10" s="85">
        <f>'TURMA E'!QLZ55</f>
        <v>0</v>
      </c>
      <c r="QKK10" s="85">
        <f>'TURMA E'!QMA55</f>
        <v>0</v>
      </c>
      <c r="QKL10" s="85">
        <f>'TURMA E'!QMB55</f>
        <v>0</v>
      </c>
      <c r="QKM10" s="85">
        <f>'TURMA E'!QMC55</f>
        <v>0</v>
      </c>
      <c r="QKN10" s="85">
        <f>'TURMA E'!QMD55</f>
        <v>0</v>
      </c>
      <c r="QKO10" s="85">
        <f>'TURMA E'!QME55</f>
        <v>0</v>
      </c>
      <c r="QKP10" s="85">
        <f>'TURMA E'!QMF55</f>
        <v>0</v>
      </c>
      <c r="QKQ10" s="85">
        <f>'TURMA E'!QMG55</f>
        <v>0</v>
      </c>
      <c r="QKR10" s="85">
        <f>'TURMA E'!QMH55</f>
        <v>0</v>
      </c>
      <c r="QKS10" s="85">
        <f>'TURMA E'!QMI55</f>
        <v>0</v>
      </c>
      <c r="QKT10" s="85">
        <f>'TURMA E'!QMJ55</f>
        <v>0</v>
      </c>
      <c r="QKU10" s="85">
        <f>'TURMA E'!QMK55</f>
        <v>0</v>
      </c>
      <c r="QKV10" s="85">
        <f>'TURMA E'!QML55</f>
        <v>0</v>
      </c>
      <c r="QKW10" s="85">
        <f>'TURMA E'!QMM55</f>
        <v>0</v>
      </c>
      <c r="QKX10" s="85">
        <f>'TURMA E'!QMN55</f>
        <v>0</v>
      </c>
      <c r="QKY10" s="85">
        <f>'TURMA E'!QMO55</f>
        <v>0</v>
      </c>
      <c r="QKZ10" s="85">
        <f>'TURMA E'!QMP55</f>
        <v>0</v>
      </c>
      <c r="QLA10" s="85">
        <f>'TURMA E'!QMQ55</f>
        <v>0</v>
      </c>
      <c r="QLB10" s="85">
        <f>'TURMA E'!QMR55</f>
        <v>0</v>
      </c>
      <c r="QLC10" s="85">
        <f>'TURMA E'!QMS55</f>
        <v>0</v>
      </c>
      <c r="QLD10" s="85">
        <f>'TURMA E'!QMT55</f>
        <v>0</v>
      </c>
      <c r="QLE10" s="85">
        <f>'TURMA E'!QMU55</f>
        <v>0</v>
      </c>
      <c r="QLF10" s="85">
        <f>'TURMA E'!QMV55</f>
        <v>0</v>
      </c>
      <c r="QLG10" s="85">
        <f>'TURMA E'!QMW55</f>
        <v>0</v>
      </c>
      <c r="QLH10" s="85">
        <f>'TURMA E'!QMX55</f>
        <v>0</v>
      </c>
      <c r="QLI10" s="85">
        <f>'TURMA E'!QMY55</f>
        <v>0</v>
      </c>
      <c r="QLJ10" s="85">
        <f>'TURMA E'!QMZ55</f>
        <v>0</v>
      </c>
      <c r="QLK10" s="85">
        <f>'TURMA E'!QNA55</f>
        <v>0</v>
      </c>
      <c r="QLL10" s="85">
        <f>'TURMA E'!QNB55</f>
        <v>0</v>
      </c>
      <c r="QLM10" s="85">
        <f>'TURMA E'!QNC55</f>
        <v>0</v>
      </c>
      <c r="QLN10" s="85">
        <f>'TURMA E'!QND55</f>
        <v>0</v>
      </c>
      <c r="QLO10" s="85">
        <f>'TURMA E'!QNE55</f>
        <v>0</v>
      </c>
      <c r="QLP10" s="85">
        <f>'TURMA E'!QNF55</f>
        <v>0</v>
      </c>
      <c r="QLQ10" s="85">
        <f>'TURMA E'!QNG55</f>
        <v>0</v>
      </c>
      <c r="QLR10" s="85">
        <f>'TURMA E'!QNH55</f>
        <v>0</v>
      </c>
      <c r="QLS10" s="85">
        <f>'TURMA E'!QNI55</f>
        <v>0</v>
      </c>
      <c r="QLT10" s="85">
        <f>'TURMA E'!QNJ55</f>
        <v>0</v>
      </c>
      <c r="QLU10" s="85">
        <f>'TURMA E'!QNK55</f>
        <v>0</v>
      </c>
      <c r="QLV10" s="85">
        <f>'TURMA E'!QNL55</f>
        <v>0</v>
      </c>
      <c r="QLW10" s="85">
        <f>'TURMA E'!QNM55</f>
        <v>0</v>
      </c>
      <c r="QLX10" s="85">
        <f>'TURMA E'!QNN55</f>
        <v>0</v>
      </c>
      <c r="QLY10" s="85">
        <f>'TURMA E'!QNO55</f>
        <v>0</v>
      </c>
      <c r="QLZ10" s="85">
        <f>'TURMA E'!QNP55</f>
        <v>0</v>
      </c>
      <c r="QMA10" s="85">
        <f>'TURMA E'!QNQ55</f>
        <v>0</v>
      </c>
      <c r="QMB10" s="85">
        <f>'TURMA E'!QNR55</f>
        <v>0</v>
      </c>
      <c r="QMC10" s="85">
        <f>'TURMA E'!QNS55</f>
        <v>0</v>
      </c>
      <c r="QMD10" s="85">
        <f>'TURMA E'!QNT55</f>
        <v>0</v>
      </c>
      <c r="QME10" s="85">
        <f>'TURMA E'!QNU55</f>
        <v>0</v>
      </c>
      <c r="QMF10" s="85">
        <f>'TURMA E'!QNV55</f>
        <v>0</v>
      </c>
      <c r="QMG10" s="85">
        <f>'TURMA E'!QNW55</f>
        <v>0</v>
      </c>
      <c r="QMH10" s="85">
        <f>'TURMA E'!QNX55</f>
        <v>0</v>
      </c>
      <c r="QMI10" s="85">
        <f>'TURMA E'!QNY55</f>
        <v>0</v>
      </c>
      <c r="QMJ10" s="85">
        <f>'TURMA E'!QNZ55</f>
        <v>0</v>
      </c>
      <c r="QMK10" s="85">
        <f>'TURMA E'!QOA55</f>
        <v>0</v>
      </c>
      <c r="QML10" s="85">
        <f>'TURMA E'!QOB55</f>
        <v>0</v>
      </c>
      <c r="QMM10" s="85">
        <f>'TURMA E'!QOC55</f>
        <v>0</v>
      </c>
      <c r="QMN10" s="85">
        <f>'TURMA E'!QOD55</f>
        <v>0</v>
      </c>
      <c r="QMO10" s="85">
        <f>'TURMA E'!QOE55</f>
        <v>0</v>
      </c>
      <c r="QMP10" s="85">
        <f>'TURMA E'!QOF55</f>
        <v>0</v>
      </c>
      <c r="QMQ10" s="85">
        <f>'TURMA E'!QOG55</f>
        <v>0</v>
      </c>
      <c r="QMR10" s="85">
        <f>'TURMA E'!QOH55</f>
        <v>0</v>
      </c>
      <c r="QMS10" s="85">
        <f>'TURMA E'!QOI55</f>
        <v>0</v>
      </c>
      <c r="QMT10" s="85">
        <f>'TURMA E'!QOJ55</f>
        <v>0</v>
      </c>
      <c r="QMU10" s="85">
        <f>'TURMA E'!QOK55</f>
        <v>0</v>
      </c>
      <c r="QMV10" s="85">
        <f>'TURMA E'!QOL55</f>
        <v>0</v>
      </c>
      <c r="QMW10" s="85">
        <f>'TURMA E'!QOM55</f>
        <v>0</v>
      </c>
      <c r="QMX10" s="85">
        <f>'TURMA E'!QON55</f>
        <v>0</v>
      </c>
      <c r="QMY10" s="85">
        <f>'TURMA E'!QOO55</f>
        <v>0</v>
      </c>
      <c r="QMZ10" s="85">
        <f>'TURMA E'!QOP55</f>
        <v>0</v>
      </c>
      <c r="QNA10" s="85">
        <f>'TURMA E'!QOQ55</f>
        <v>0</v>
      </c>
      <c r="QNB10" s="85">
        <f>'TURMA E'!QOR55</f>
        <v>0</v>
      </c>
      <c r="QNC10" s="85">
        <f>'TURMA E'!QOS55</f>
        <v>0</v>
      </c>
      <c r="QND10" s="85">
        <f>'TURMA E'!QOT55</f>
        <v>0</v>
      </c>
      <c r="QNE10" s="85">
        <f>'TURMA E'!QOU55</f>
        <v>0</v>
      </c>
      <c r="QNF10" s="85">
        <f>'TURMA E'!QOV55</f>
        <v>0</v>
      </c>
      <c r="QNG10" s="85">
        <f>'TURMA E'!QOW55</f>
        <v>0</v>
      </c>
      <c r="QNH10" s="85">
        <f>'TURMA E'!QOX55</f>
        <v>0</v>
      </c>
      <c r="QNI10" s="85">
        <f>'TURMA E'!QOY55</f>
        <v>0</v>
      </c>
      <c r="QNJ10" s="85">
        <f>'TURMA E'!QOZ55</f>
        <v>0</v>
      </c>
      <c r="QNK10" s="85">
        <f>'TURMA E'!QPA55</f>
        <v>0</v>
      </c>
      <c r="QNL10" s="85">
        <f>'TURMA E'!QPB55</f>
        <v>0</v>
      </c>
      <c r="QNM10" s="85">
        <f>'TURMA E'!QPC55</f>
        <v>0</v>
      </c>
      <c r="QNN10" s="85">
        <f>'TURMA E'!QPD55</f>
        <v>0</v>
      </c>
      <c r="QNO10" s="85">
        <f>'TURMA E'!QPE55</f>
        <v>0</v>
      </c>
      <c r="QNP10" s="85">
        <f>'TURMA E'!QPF55</f>
        <v>0</v>
      </c>
      <c r="QNQ10" s="85">
        <f>'TURMA E'!QPG55</f>
        <v>0</v>
      </c>
      <c r="QNR10" s="85">
        <f>'TURMA E'!QPH55</f>
        <v>0</v>
      </c>
      <c r="QNS10" s="85">
        <f>'TURMA E'!QPI55</f>
        <v>0</v>
      </c>
      <c r="QNT10" s="85">
        <f>'TURMA E'!QPJ55</f>
        <v>0</v>
      </c>
      <c r="QNU10" s="85">
        <f>'TURMA E'!QPK55</f>
        <v>0</v>
      </c>
      <c r="QNV10" s="85">
        <f>'TURMA E'!QPL55</f>
        <v>0</v>
      </c>
      <c r="QNW10" s="85">
        <f>'TURMA E'!QPM55</f>
        <v>0</v>
      </c>
      <c r="QNX10" s="85">
        <f>'TURMA E'!QPN55</f>
        <v>0</v>
      </c>
      <c r="QNY10" s="85">
        <f>'TURMA E'!QPO55</f>
        <v>0</v>
      </c>
      <c r="QNZ10" s="85">
        <f>'TURMA E'!QPP55</f>
        <v>0</v>
      </c>
      <c r="QOA10" s="85">
        <f>'TURMA E'!QPQ55</f>
        <v>0</v>
      </c>
      <c r="QOB10" s="85">
        <f>'TURMA E'!QPR55</f>
        <v>0</v>
      </c>
      <c r="QOC10" s="85">
        <f>'TURMA E'!QPS55</f>
        <v>0</v>
      </c>
      <c r="QOD10" s="85">
        <f>'TURMA E'!QPT55</f>
        <v>0</v>
      </c>
      <c r="QOE10" s="85">
        <f>'TURMA E'!QPU55</f>
        <v>0</v>
      </c>
      <c r="QOF10" s="85">
        <f>'TURMA E'!QPV55</f>
        <v>0</v>
      </c>
      <c r="QOG10" s="85">
        <f>'TURMA E'!QPW55</f>
        <v>0</v>
      </c>
      <c r="QOH10" s="85">
        <f>'TURMA E'!QPX55</f>
        <v>0</v>
      </c>
      <c r="QOI10" s="85">
        <f>'TURMA E'!QPY55</f>
        <v>0</v>
      </c>
      <c r="QOJ10" s="85">
        <f>'TURMA E'!QPZ55</f>
        <v>0</v>
      </c>
      <c r="QOK10" s="85">
        <f>'TURMA E'!QQA55</f>
        <v>0</v>
      </c>
      <c r="QOL10" s="85">
        <f>'TURMA E'!QQB55</f>
        <v>0</v>
      </c>
      <c r="QOM10" s="85">
        <f>'TURMA E'!QQC55</f>
        <v>0</v>
      </c>
      <c r="QON10" s="85">
        <f>'TURMA E'!QQD55</f>
        <v>0</v>
      </c>
      <c r="QOO10" s="85">
        <f>'TURMA E'!QQE55</f>
        <v>0</v>
      </c>
      <c r="QOP10" s="85">
        <f>'TURMA E'!QQF55</f>
        <v>0</v>
      </c>
      <c r="QOQ10" s="85">
        <f>'TURMA E'!QQG55</f>
        <v>0</v>
      </c>
      <c r="QOR10" s="85">
        <f>'TURMA E'!QQH55</f>
        <v>0</v>
      </c>
      <c r="QOS10" s="85">
        <f>'TURMA E'!QQI55</f>
        <v>0</v>
      </c>
      <c r="QOT10" s="85">
        <f>'TURMA E'!QQJ55</f>
        <v>0</v>
      </c>
      <c r="QOU10" s="85">
        <f>'TURMA E'!QQK55</f>
        <v>0</v>
      </c>
      <c r="QOV10" s="85">
        <f>'TURMA E'!QQL55</f>
        <v>0</v>
      </c>
      <c r="QOW10" s="85">
        <f>'TURMA E'!QQM55</f>
        <v>0</v>
      </c>
      <c r="QOX10" s="85">
        <f>'TURMA E'!QQN55</f>
        <v>0</v>
      </c>
      <c r="QOY10" s="85">
        <f>'TURMA E'!QQO55</f>
        <v>0</v>
      </c>
      <c r="QOZ10" s="85">
        <f>'TURMA E'!QQP55</f>
        <v>0</v>
      </c>
      <c r="QPA10" s="85">
        <f>'TURMA E'!QQQ55</f>
        <v>0</v>
      </c>
      <c r="QPB10" s="85">
        <f>'TURMA E'!QQR55</f>
        <v>0</v>
      </c>
      <c r="QPC10" s="85">
        <f>'TURMA E'!QQS55</f>
        <v>0</v>
      </c>
      <c r="QPD10" s="85">
        <f>'TURMA E'!QQT55</f>
        <v>0</v>
      </c>
      <c r="QPE10" s="85">
        <f>'TURMA E'!QQU55</f>
        <v>0</v>
      </c>
      <c r="QPF10" s="85">
        <f>'TURMA E'!QQV55</f>
        <v>0</v>
      </c>
      <c r="QPG10" s="85">
        <f>'TURMA E'!QQW55</f>
        <v>0</v>
      </c>
      <c r="QPH10" s="85">
        <f>'TURMA E'!QQX55</f>
        <v>0</v>
      </c>
      <c r="QPI10" s="85">
        <f>'TURMA E'!QQY55</f>
        <v>0</v>
      </c>
      <c r="QPJ10" s="85">
        <f>'TURMA E'!QQZ55</f>
        <v>0</v>
      </c>
      <c r="QPK10" s="85">
        <f>'TURMA E'!QRA55</f>
        <v>0</v>
      </c>
      <c r="QPL10" s="85">
        <f>'TURMA E'!QRB55</f>
        <v>0</v>
      </c>
      <c r="QPM10" s="85">
        <f>'TURMA E'!QRC55</f>
        <v>0</v>
      </c>
      <c r="QPN10" s="85">
        <f>'TURMA E'!QRD55</f>
        <v>0</v>
      </c>
      <c r="QPO10" s="85">
        <f>'TURMA E'!QRE55</f>
        <v>0</v>
      </c>
      <c r="QPP10" s="85">
        <f>'TURMA E'!QRF55</f>
        <v>0</v>
      </c>
      <c r="QPQ10" s="85">
        <f>'TURMA E'!QRG55</f>
        <v>0</v>
      </c>
      <c r="QPR10" s="85">
        <f>'TURMA E'!QRH55</f>
        <v>0</v>
      </c>
      <c r="QPS10" s="85">
        <f>'TURMA E'!QRI55</f>
        <v>0</v>
      </c>
      <c r="QPT10" s="85">
        <f>'TURMA E'!QRJ55</f>
        <v>0</v>
      </c>
      <c r="QPU10" s="85">
        <f>'TURMA E'!QRK55</f>
        <v>0</v>
      </c>
      <c r="QPV10" s="85">
        <f>'TURMA E'!QRL55</f>
        <v>0</v>
      </c>
      <c r="QPW10" s="85">
        <f>'TURMA E'!QRM55</f>
        <v>0</v>
      </c>
      <c r="QPX10" s="85">
        <f>'TURMA E'!QRN55</f>
        <v>0</v>
      </c>
      <c r="QPY10" s="85">
        <f>'TURMA E'!QRO55</f>
        <v>0</v>
      </c>
      <c r="QPZ10" s="85">
        <f>'TURMA E'!QRP55</f>
        <v>0</v>
      </c>
      <c r="QQA10" s="85">
        <f>'TURMA E'!QRQ55</f>
        <v>0</v>
      </c>
      <c r="QQB10" s="85">
        <f>'TURMA E'!QRR55</f>
        <v>0</v>
      </c>
      <c r="QQC10" s="85">
        <f>'TURMA E'!QRS55</f>
        <v>0</v>
      </c>
      <c r="QQD10" s="85">
        <f>'TURMA E'!QRT55</f>
        <v>0</v>
      </c>
      <c r="QQE10" s="85">
        <f>'TURMA E'!QRU55</f>
        <v>0</v>
      </c>
      <c r="QQF10" s="85">
        <f>'TURMA E'!QRV55</f>
        <v>0</v>
      </c>
      <c r="QQG10" s="85">
        <f>'TURMA E'!QRW55</f>
        <v>0</v>
      </c>
      <c r="QQH10" s="85">
        <f>'TURMA E'!QRX55</f>
        <v>0</v>
      </c>
      <c r="QQI10" s="85">
        <f>'TURMA E'!QRY55</f>
        <v>0</v>
      </c>
      <c r="QQJ10" s="85">
        <f>'TURMA E'!QRZ55</f>
        <v>0</v>
      </c>
      <c r="QQK10" s="85">
        <f>'TURMA E'!QSA55</f>
        <v>0</v>
      </c>
      <c r="QQL10" s="85">
        <f>'TURMA E'!QSB55</f>
        <v>0</v>
      </c>
      <c r="QQM10" s="85">
        <f>'TURMA E'!QSC55</f>
        <v>0</v>
      </c>
      <c r="QQN10" s="85">
        <f>'TURMA E'!QSD55</f>
        <v>0</v>
      </c>
      <c r="QQO10" s="85">
        <f>'TURMA E'!QSE55</f>
        <v>0</v>
      </c>
      <c r="QQP10" s="85">
        <f>'TURMA E'!QSF55</f>
        <v>0</v>
      </c>
      <c r="QQQ10" s="85">
        <f>'TURMA E'!QSG55</f>
        <v>0</v>
      </c>
      <c r="QQR10" s="85">
        <f>'TURMA E'!QSH55</f>
        <v>0</v>
      </c>
      <c r="QQS10" s="85">
        <f>'TURMA E'!QSI55</f>
        <v>0</v>
      </c>
      <c r="QQT10" s="85">
        <f>'TURMA E'!QSJ55</f>
        <v>0</v>
      </c>
      <c r="QQU10" s="85">
        <f>'TURMA E'!QSK55</f>
        <v>0</v>
      </c>
      <c r="QQV10" s="85">
        <f>'TURMA E'!QSL55</f>
        <v>0</v>
      </c>
      <c r="QQW10" s="85">
        <f>'TURMA E'!QSM55</f>
        <v>0</v>
      </c>
      <c r="QQX10" s="85">
        <f>'TURMA E'!QSN55</f>
        <v>0</v>
      </c>
      <c r="QQY10" s="85">
        <f>'TURMA E'!QSO55</f>
        <v>0</v>
      </c>
      <c r="QQZ10" s="85">
        <f>'TURMA E'!QSP55</f>
        <v>0</v>
      </c>
      <c r="QRA10" s="85">
        <f>'TURMA E'!QSQ55</f>
        <v>0</v>
      </c>
      <c r="QRB10" s="85">
        <f>'TURMA E'!QSR55</f>
        <v>0</v>
      </c>
      <c r="QRC10" s="85">
        <f>'TURMA E'!QSS55</f>
        <v>0</v>
      </c>
      <c r="QRD10" s="85">
        <f>'TURMA E'!QST55</f>
        <v>0</v>
      </c>
      <c r="QRE10" s="85">
        <f>'TURMA E'!QSU55</f>
        <v>0</v>
      </c>
      <c r="QRF10" s="85">
        <f>'TURMA E'!QSV55</f>
        <v>0</v>
      </c>
      <c r="QRG10" s="85">
        <f>'TURMA E'!QSW55</f>
        <v>0</v>
      </c>
      <c r="QRH10" s="85">
        <f>'TURMA E'!QSX55</f>
        <v>0</v>
      </c>
      <c r="QRI10" s="85">
        <f>'TURMA E'!QSY55</f>
        <v>0</v>
      </c>
      <c r="QRJ10" s="85">
        <f>'TURMA E'!QSZ55</f>
        <v>0</v>
      </c>
      <c r="QRK10" s="85">
        <f>'TURMA E'!QTA55</f>
        <v>0</v>
      </c>
      <c r="QRL10" s="85">
        <f>'TURMA E'!QTB55</f>
        <v>0</v>
      </c>
      <c r="QRM10" s="85">
        <f>'TURMA E'!QTC55</f>
        <v>0</v>
      </c>
      <c r="QRN10" s="85">
        <f>'TURMA E'!QTD55</f>
        <v>0</v>
      </c>
      <c r="QRO10" s="85">
        <f>'TURMA E'!QTE55</f>
        <v>0</v>
      </c>
      <c r="QRP10" s="85">
        <f>'TURMA E'!QTF55</f>
        <v>0</v>
      </c>
      <c r="QRQ10" s="85">
        <f>'TURMA E'!QTG55</f>
        <v>0</v>
      </c>
      <c r="QRR10" s="85">
        <f>'TURMA E'!QTH55</f>
        <v>0</v>
      </c>
      <c r="QRS10" s="85">
        <f>'TURMA E'!QTI55</f>
        <v>0</v>
      </c>
      <c r="QRT10" s="85">
        <f>'TURMA E'!QTJ55</f>
        <v>0</v>
      </c>
      <c r="QRU10" s="85">
        <f>'TURMA E'!QTK55</f>
        <v>0</v>
      </c>
      <c r="QRV10" s="85">
        <f>'TURMA E'!QTL55</f>
        <v>0</v>
      </c>
      <c r="QRW10" s="85">
        <f>'TURMA E'!QTM55</f>
        <v>0</v>
      </c>
      <c r="QRX10" s="85">
        <f>'TURMA E'!QTN55</f>
        <v>0</v>
      </c>
      <c r="QRY10" s="85">
        <f>'TURMA E'!QTO55</f>
        <v>0</v>
      </c>
      <c r="QRZ10" s="85">
        <f>'TURMA E'!QTP55</f>
        <v>0</v>
      </c>
      <c r="QSA10" s="85">
        <f>'TURMA E'!QTQ55</f>
        <v>0</v>
      </c>
      <c r="QSB10" s="85">
        <f>'TURMA E'!QTR55</f>
        <v>0</v>
      </c>
      <c r="QSC10" s="85">
        <f>'TURMA E'!QTS55</f>
        <v>0</v>
      </c>
      <c r="QSD10" s="85">
        <f>'TURMA E'!QTT55</f>
        <v>0</v>
      </c>
      <c r="QSE10" s="85">
        <f>'TURMA E'!QTU55</f>
        <v>0</v>
      </c>
      <c r="QSF10" s="85">
        <f>'TURMA E'!QTV55</f>
        <v>0</v>
      </c>
      <c r="QSG10" s="85">
        <f>'TURMA E'!QTW55</f>
        <v>0</v>
      </c>
      <c r="QSH10" s="85">
        <f>'TURMA E'!QTX55</f>
        <v>0</v>
      </c>
      <c r="QSI10" s="85">
        <f>'TURMA E'!QTY55</f>
        <v>0</v>
      </c>
      <c r="QSJ10" s="85">
        <f>'TURMA E'!QTZ55</f>
        <v>0</v>
      </c>
      <c r="QSK10" s="85">
        <f>'TURMA E'!QUA55</f>
        <v>0</v>
      </c>
      <c r="QSL10" s="85">
        <f>'TURMA E'!QUB55</f>
        <v>0</v>
      </c>
      <c r="QSM10" s="85">
        <f>'TURMA E'!QUC55</f>
        <v>0</v>
      </c>
      <c r="QSN10" s="85">
        <f>'TURMA E'!QUD55</f>
        <v>0</v>
      </c>
      <c r="QSO10" s="85">
        <f>'TURMA E'!QUE55</f>
        <v>0</v>
      </c>
      <c r="QSP10" s="85">
        <f>'TURMA E'!QUF55</f>
        <v>0</v>
      </c>
      <c r="QSQ10" s="85">
        <f>'TURMA E'!QUG55</f>
        <v>0</v>
      </c>
      <c r="QSR10" s="85">
        <f>'TURMA E'!QUH55</f>
        <v>0</v>
      </c>
      <c r="QSS10" s="85">
        <f>'TURMA E'!QUI55</f>
        <v>0</v>
      </c>
      <c r="QST10" s="85">
        <f>'TURMA E'!QUJ55</f>
        <v>0</v>
      </c>
      <c r="QSU10" s="85">
        <f>'TURMA E'!QUK55</f>
        <v>0</v>
      </c>
      <c r="QSV10" s="85">
        <f>'TURMA E'!QUL55</f>
        <v>0</v>
      </c>
      <c r="QSW10" s="85">
        <f>'TURMA E'!QUM55</f>
        <v>0</v>
      </c>
      <c r="QSX10" s="85">
        <f>'TURMA E'!QUN55</f>
        <v>0</v>
      </c>
      <c r="QSY10" s="85">
        <f>'TURMA E'!QUO55</f>
        <v>0</v>
      </c>
      <c r="QSZ10" s="85">
        <f>'TURMA E'!QUP55</f>
        <v>0</v>
      </c>
      <c r="QTA10" s="85">
        <f>'TURMA E'!QUQ55</f>
        <v>0</v>
      </c>
      <c r="QTB10" s="85">
        <f>'TURMA E'!QUR55</f>
        <v>0</v>
      </c>
      <c r="QTC10" s="85">
        <f>'TURMA E'!QUS55</f>
        <v>0</v>
      </c>
      <c r="QTD10" s="85">
        <f>'TURMA E'!QUT55</f>
        <v>0</v>
      </c>
      <c r="QTE10" s="85">
        <f>'TURMA E'!QUU55</f>
        <v>0</v>
      </c>
      <c r="QTF10" s="85">
        <f>'TURMA E'!QUV55</f>
        <v>0</v>
      </c>
      <c r="QTG10" s="85">
        <f>'TURMA E'!QUW55</f>
        <v>0</v>
      </c>
      <c r="QTH10" s="85">
        <f>'TURMA E'!QUX55</f>
        <v>0</v>
      </c>
      <c r="QTI10" s="85">
        <f>'TURMA E'!QUY55</f>
        <v>0</v>
      </c>
      <c r="QTJ10" s="85">
        <f>'TURMA E'!QUZ55</f>
        <v>0</v>
      </c>
      <c r="QTK10" s="85">
        <f>'TURMA E'!QVA55</f>
        <v>0</v>
      </c>
      <c r="QTL10" s="85">
        <f>'TURMA E'!QVB55</f>
        <v>0</v>
      </c>
      <c r="QTM10" s="85">
        <f>'TURMA E'!QVC55</f>
        <v>0</v>
      </c>
      <c r="QTN10" s="85">
        <f>'TURMA E'!QVD55</f>
        <v>0</v>
      </c>
      <c r="QTO10" s="85">
        <f>'TURMA E'!QVE55</f>
        <v>0</v>
      </c>
      <c r="QTP10" s="85">
        <f>'TURMA E'!QVF55</f>
        <v>0</v>
      </c>
      <c r="QTQ10" s="85">
        <f>'TURMA E'!QVG55</f>
        <v>0</v>
      </c>
      <c r="QTR10" s="85">
        <f>'TURMA E'!QVH55</f>
        <v>0</v>
      </c>
      <c r="QTS10" s="85">
        <f>'TURMA E'!QVI55</f>
        <v>0</v>
      </c>
      <c r="QTT10" s="85">
        <f>'TURMA E'!QVJ55</f>
        <v>0</v>
      </c>
      <c r="QTU10" s="85">
        <f>'TURMA E'!QVK55</f>
        <v>0</v>
      </c>
      <c r="QTV10" s="85">
        <f>'TURMA E'!QVL55</f>
        <v>0</v>
      </c>
      <c r="QTW10" s="85">
        <f>'TURMA E'!QVM55</f>
        <v>0</v>
      </c>
      <c r="QTX10" s="85">
        <f>'TURMA E'!QVN55</f>
        <v>0</v>
      </c>
      <c r="QTY10" s="85">
        <f>'TURMA E'!QVO55</f>
        <v>0</v>
      </c>
      <c r="QTZ10" s="85">
        <f>'TURMA E'!QVP55</f>
        <v>0</v>
      </c>
      <c r="QUA10" s="85">
        <f>'TURMA E'!QVQ55</f>
        <v>0</v>
      </c>
      <c r="QUB10" s="85">
        <f>'TURMA E'!QVR55</f>
        <v>0</v>
      </c>
      <c r="QUC10" s="85">
        <f>'TURMA E'!QVS55</f>
        <v>0</v>
      </c>
      <c r="QUD10" s="85">
        <f>'TURMA E'!QVT55</f>
        <v>0</v>
      </c>
      <c r="QUE10" s="85">
        <f>'TURMA E'!QVU55</f>
        <v>0</v>
      </c>
      <c r="QUF10" s="85">
        <f>'TURMA E'!QVV55</f>
        <v>0</v>
      </c>
      <c r="QUG10" s="85">
        <f>'TURMA E'!QVW55</f>
        <v>0</v>
      </c>
      <c r="QUH10" s="85">
        <f>'TURMA E'!QVX55</f>
        <v>0</v>
      </c>
      <c r="QUI10" s="85">
        <f>'TURMA E'!QVY55</f>
        <v>0</v>
      </c>
      <c r="QUJ10" s="85">
        <f>'TURMA E'!QVZ55</f>
        <v>0</v>
      </c>
      <c r="QUK10" s="85">
        <f>'TURMA E'!QWA55</f>
        <v>0</v>
      </c>
      <c r="QUL10" s="85">
        <f>'TURMA E'!QWB55</f>
        <v>0</v>
      </c>
      <c r="QUM10" s="85">
        <f>'TURMA E'!QWC55</f>
        <v>0</v>
      </c>
      <c r="QUN10" s="85">
        <f>'TURMA E'!QWD55</f>
        <v>0</v>
      </c>
      <c r="QUO10" s="85">
        <f>'TURMA E'!QWE55</f>
        <v>0</v>
      </c>
      <c r="QUP10" s="85">
        <f>'TURMA E'!QWF55</f>
        <v>0</v>
      </c>
      <c r="QUQ10" s="85">
        <f>'TURMA E'!QWG55</f>
        <v>0</v>
      </c>
      <c r="QUR10" s="85">
        <f>'TURMA E'!QWH55</f>
        <v>0</v>
      </c>
      <c r="QUS10" s="85">
        <f>'TURMA E'!QWI55</f>
        <v>0</v>
      </c>
      <c r="QUT10" s="85">
        <f>'TURMA E'!QWJ55</f>
        <v>0</v>
      </c>
      <c r="QUU10" s="85">
        <f>'TURMA E'!QWK55</f>
        <v>0</v>
      </c>
      <c r="QUV10" s="85">
        <f>'TURMA E'!QWL55</f>
        <v>0</v>
      </c>
      <c r="QUW10" s="85">
        <f>'TURMA E'!QWM55</f>
        <v>0</v>
      </c>
      <c r="QUX10" s="85">
        <f>'TURMA E'!QWN55</f>
        <v>0</v>
      </c>
      <c r="QUY10" s="85">
        <f>'TURMA E'!QWO55</f>
        <v>0</v>
      </c>
      <c r="QUZ10" s="85">
        <f>'TURMA E'!QWP55</f>
        <v>0</v>
      </c>
      <c r="QVA10" s="85">
        <f>'TURMA E'!QWQ55</f>
        <v>0</v>
      </c>
      <c r="QVB10" s="85">
        <f>'TURMA E'!QWR55</f>
        <v>0</v>
      </c>
      <c r="QVC10" s="85">
        <f>'TURMA E'!QWS55</f>
        <v>0</v>
      </c>
      <c r="QVD10" s="85">
        <f>'TURMA E'!QWT55</f>
        <v>0</v>
      </c>
      <c r="QVE10" s="85">
        <f>'TURMA E'!QWU55</f>
        <v>0</v>
      </c>
      <c r="QVF10" s="85">
        <f>'TURMA E'!QWV55</f>
        <v>0</v>
      </c>
      <c r="QVG10" s="85">
        <f>'TURMA E'!QWW55</f>
        <v>0</v>
      </c>
      <c r="QVH10" s="85">
        <f>'TURMA E'!QWX55</f>
        <v>0</v>
      </c>
      <c r="QVI10" s="85">
        <f>'TURMA E'!QWY55</f>
        <v>0</v>
      </c>
      <c r="QVJ10" s="85">
        <f>'TURMA E'!QWZ55</f>
        <v>0</v>
      </c>
      <c r="QVK10" s="85">
        <f>'TURMA E'!QXA55</f>
        <v>0</v>
      </c>
      <c r="QVL10" s="85">
        <f>'TURMA E'!QXB55</f>
        <v>0</v>
      </c>
      <c r="QVM10" s="85">
        <f>'TURMA E'!QXC55</f>
        <v>0</v>
      </c>
      <c r="QVN10" s="85">
        <f>'TURMA E'!QXD55</f>
        <v>0</v>
      </c>
      <c r="QVO10" s="85">
        <f>'TURMA E'!QXE55</f>
        <v>0</v>
      </c>
      <c r="QVP10" s="85">
        <f>'TURMA E'!QXF55</f>
        <v>0</v>
      </c>
      <c r="QVQ10" s="85">
        <f>'TURMA E'!QXG55</f>
        <v>0</v>
      </c>
      <c r="QVR10" s="85">
        <f>'TURMA E'!QXH55</f>
        <v>0</v>
      </c>
      <c r="QVS10" s="85">
        <f>'TURMA E'!QXI55</f>
        <v>0</v>
      </c>
      <c r="QVT10" s="85">
        <f>'TURMA E'!QXJ55</f>
        <v>0</v>
      </c>
      <c r="QVU10" s="85">
        <f>'TURMA E'!QXK55</f>
        <v>0</v>
      </c>
      <c r="QVV10" s="85">
        <f>'TURMA E'!QXL55</f>
        <v>0</v>
      </c>
      <c r="QVW10" s="85">
        <f>'TURMA E'!QXM55</f>
        <v>0</v>
      </c>
      <c r="QVX10" s="85">
        <f>'TURMA E'!QXN55</f>
        <v>0</v>
      </c>
      <c r="QVY10" s="85">
        <f>'TURMA E'!QXO55</f>
        <v>0</v>
      </c>
      <c r="QVZ10" s="85">
        <f>'TURMA E'!QXP55</f>
        <v>0</v>
      </c>
      <c r="QWA10" s="85">
        <f>'TURMA E'!QXQ55</f>
        <v>0</v>
      </c>
      <c r="QWB10" s="85">
        <f>'TURMA E'!QXR55</f>
        <v>0</v>
      </c>
      <c r="QWC10" s="85">
        <f>'TURMA E'!QXS55</f>
        <v>0</v>
      </c>
      <c r="QWD10" s="85">
        <f>'TURMA E'!QXT55</f>
        <v>0</v>
      </c>
      <c r="QWE10" s="85">
        <f>'TURMA E'!QXU55</f>
        <v>0</v>
      </c>
      <c r="QWF10" s="85">
        <f>'TURMA E'!QXV55</f>
        <v>0</v>
      </c>
      <c r="QWG10" s="85">
        <f>'TURMA E'!QXW55</f>
        <v>0</v>
      </c>
      <c r="QWH10" s="85">
        <f>'TURMA E'!QXX55</f>
        <v>0</v>
      </c>
      <c r="QWI10" s="85">
        <f>'TURMA E'!QXY55</f>
        <v>0</v>
      </c>
      <c r="QWJ10" s="85">
        <f>'TURMA E'!QXZ55</f>
        <v>0</v>
      </c>
      <c r="QWK10" s="85">
        <f>'TURMA E'!QYA55</f>
        <v>0</v>
      </c>
      <c r="QWL10" s="85">
        <f>'TURMA E'!QYB55</f>
        <v>0</v>
      </c>
      <c r="QWM10" s="85">
        <f>'TURMA E'!QYC55</f>
        <v>0</v>
      </c>
      <c r="QWN10" s="85">
        <f>'TURMA E'!QYD55</f>
        <v>0</v>
      </c>
      <c r="QWO10" s="85">
        <f>'TURMA E'!QYE55</f>
        <v>0</v>
      </c>
      <c r="QWP10" s="85">
        <f>'TURMA E'!QYF55</f>
        <v>0</v>
      </c>
      <c r="QWQ10" s="85">
        <f>'TURMA E'!QYG55</f>
        <v>0</v>
      </c>
      <c r="QWR10" s="85">
        <f>'TURMA E'!QYH55</f>
        <v>0</v>
      </c>
      <c r="QWS10" s="85">
        <f>'TURMA E'!QYI55</f>
        <v>0</v>
      </c>
      <c r="QWT10" s="85">
        <f>'TURMA E'!QYJ55</f>
        <v>0</v>
      </c>
      <c r="QWU10" s="85">
        <f>'TURMA E'!QYK55</f>
        <v>0</v>
      </c>
      <c r="QWV10" s="85">
        <f>'TURMA E'!QYL55</f>
        <v>0</v>
      </c>
      <c r="QWW10" s="85">
        <f>'TURMA E'!QYM55</f>
        <v>0</v>
      </c>
      <c r="QWX10" s="85">
        <f>'TURMA E'!QYN55</f>
        <v>0</v>
      </c>
      <c r="QWY10" s="85">
        <f>'TURMA E'!QYO55</f>
        <v>0</v>
      </c>
      <c r="QWZ10" s="85">
        <f>'TURMA E'!QYP55</f>
        <v>0</v>
      </c>
      <c r="QXA10" s="85">
        <f>'TURMA E'!QYQ55</f>
        <v>0</v>
      </c>
      <c r="QXB10" s="85">
        <f>'TURMA E'!QYR55</f>
        <v>0</v>
      </c>
      <c r="QXC10" s="85">
        <f>'TURMA E'!QYS55</f>
        <v>0</v>
      </c>
      <c r="QXD10" s="85">
        <f>'TURMA E'!QYT55</f>
        <v>0</v>
      </c>
      <c r="QXE10" s="85">
        <f>'TURMA E'!QYU55</f>
        <v>0</v>
      </c>
      <c r="QXF10" s="85">
        <f>'TURMA E'!QYV55</f>
        <v>0</v>
      </c>
      <c r="QXG10" s="85">
        <f>'TURMA E'!QYW55</f>
        <v>0</v>
      </c>
      <c r="QXH10" s="85">
        <f>'TURMA E'!QYX55</f>
        <v>0</v>
      </c>
      <c r="QXI10" s="85">
        <f>'TURMA E'!QYY55</f>
        <v>0</v>
      </c>
      <c r="QXJ10" s="85">
        <f>'TURMA E'!QYZ55</f>
        <v>0</v>
      </c>
      <c r="QXK10" s="85">
        <f>'TURMA E'!QZA55</f>
        <v>0</v>
      </c>
      <c r="QXL10" s="85">
        <f>'TURMA E'!QZB55</f>
        <v>0</v>
      </c>
      <c r="QXM10" s="85">
        <f>'TURMA E'!QZC55</f>
        <v>0</v>
      </c>
      <c r="QXN10" s="85">
        <f>'TURMA E'!QZD55</f>
        <v>0</v>
      </c>
      <c r="QXO10" s="85">
        <f>'TURMA E'!QZE55</f>
        <v>0</v>
      </c>
      <c r="QXP10" s="85">
        <f>'TURMA E'!QZF55</f>
        <v>0</v>
      </c>
      <c r="QXQ10" s="85">
        <f>'TURMA E'!QZG55</f>
        <v>0</v>
      </c>
      <c r="QXR10" s="85">
        <f>'TURMA E'!QZH55</f>
        <v>0</v>
      </c>
      <c r="QXS10" s="85">
        <f>'TURMA E'!QZI55</f>
        <v>0</v>
      </c>
      <c r="QXT10" s="85">
        <f>'TURMA E'!QZJ55</f>
        <v>0</v>
      </c>
      <c r="QXU10" s="85">
        <f>'TURMA E'!QZK55</f>
        <v>0</v>
      </c>
      <c r="QXV10" s="85">
        <f>'TURMA E'!QZL55</f>
        <v>0</v>
      </c>
      <c r="QXW10" s="85">
        <f>'TURMA E'!QZM55</f>
        <v>0</v>
      </c>
      <c r="QXX10" s="85">
        <f>'TURMA E'!QZN55</f>
        <v>0</v>
      </c>
      <c r="QXY10" s="85">
        <f>'TURMA E'!QZO55</f>
        <v>0</v>
      </c>
      <c r="QXZ10" s="85">
        <f>'TURMA E'!QZP55</f>
        <v>0</v>
      </c>
      <c r="QYA10" s="85">
        <f>'TURMA E'!QZQ55</f>
        <v>0</v>
      </c>
      <c r="QYB10" s="85">
        <f>'TURMA E'!QZR55</f>
        <v>0</v>
      </c>
      <c r="QYC10" s="85">
        <f>'TURMA E'!QZS55</f>
        <v>0</v>
      </c>
      <c r="QYD10" s="85">
        <f>'TURMA E'!QZT55</f>
        <v>0</v>
      </c>
      <c r="QYE10" s="85">
        <f>'TURMA E'!QZU55</f>
        <v>0</v>
      </c>
      <c r="QYF10" s="85">
        <f>'TURMA E'!QZV55</f>
        <v>0</v>
      </c>
      <c r="QYG10" s="85">
        <f>'TURMA E'!QZW55</f>
        <v>0</v>
      </c>
      <c r="QYH10" s="85">
        <f>'TURMA E'!QZX55</f>
        <v>0</v>
      </c>
      <c r="QYI10" s="85">
        <f>'TURMA E'!QZY55</f>
        <v>0</v>
      </c>
      <c r="QYJ10" s="85">
        <f>'TURMA E'!QZZ55</f>
        <v>0</v>
      </c>
      <c r="QYK10" s="85">
        <f>'TURMA E'!RAA55</f>
        <v>0</v>
      </c>
      <c r="QYL10" s="85">
        <f>'TURMA E'!RAB55</f>
        <v>0</v>
      </c>
      <c r="QYM10" s="85">
        <f>'TURMA E'!RAC55</f>
        <v>0</v>
      </c>
      <c r="QYN10" s="85">
        <f>'TURMA E'!RAD55</f>
        <v>0</v>
      </c>
      <c r="QYO10" s="85">
        <f>'TURMA E'!RAE55</f>
        <v>0</v>
      </c>
      <c r="QYP10" s="85">
        <f>'TURMA E'!RAF55</f>
        <v>0</v>
      </c>
      <c r="QYQ10" s="85">
        <f>'TURMA E'!RAG55</f>
        <v>0</v>
      </c>
      <c r="QYR10" s="85">
        <f>'TURMA E'!RAH55</f>
        <v>0</v>
      </c>
      <c r="QYS10" s="85">
        <f>'TURMA E'!RAI55</f>
        <v>0</v>
      </c>
      <c r="QYT10" s="85">
        <f>'TURMA E'!RAJ55</f>
        <v>0</v>
      </c>
      <c r="QYU10" s="85">
        <f>'TURMA E'!RAK55</f>
        <v>0</v>
      </c>
      <c r="QYV10" s="85">
        <f>'TURMA E'!RAL55</f>
        <v>0</v>
      </c>
      <c r="QYW10" s="85">
        <f>'TURMA E'!RAM55</f>
        <v>0</v>
      </c>
      <c r="QYX10" s="85">
        <f>'TURMA E'!RAN55</f>
        <v>0</v>
      </c>
      <c r="QYY10" s="85">
        <f>'TURMA E'!RAO55</f>
        <v>0</v>
      </c>
      <c r="QYZ10" s="85">
        <f>'TURMA E'!RAP55</f>
        <v>0</v>
      </c>
      <c r="QZA10" s="85">
        <f>'TURMA E'!RAQ55</f>
        <v>0</v>
      </c>
      <c r="QZB10" s="85">
        <f>'TURMA E'!RAR55</f>
        <v>0</v>
      </c>
      <c r="QZC10" s="85">
        <f>'TURMA E'!RAS55</f>
        <v>0</v>
      </c>
      <c r="QZD10" s="85">
        <f>'TURMA E'!RAT55</f>
        <v>0</v>
      </c>
      <c r="QZE10" s="85">
        <f>'TURMA E'!RAU55</f>
        <v>0</v>
      </c>
      <c r="QZF10" s="85">
        <f>'TURMA E'!RAV55</f>
        <v>0</v>
      </c>
      <c r="QZG10" s="85">
        <f>'TURMA E'!RAW55</f>
        <v>0</v>
      </c>
      <c r="QZH10" s="85">
        <f>'TURMA E'!RAX55</f>
        <v>0</v>
      </c>
      <c r="QZI10" s="85">
        <f>'TURMA E'!RAY55</f>
        <v>0</v>
      </c>
      <c r="QZJ10" s="85">
        <f>'TURMA E'!RAZ55</f>
        <v>0</v>
      </c>
      <c r="QZK10" s="85">
        <f>'TURMA E'!RBA55</f>
        <v>0</v>
      </c>
      <c r="QZL10" s="85">
        <f>'TURMA E'!RBB55</f>
        <v>0</v>
      </c>
      <c r="QZM10" s="85">
        <f>'TURMA E'!RBC55</f>
        <v>0</v>
      </c>
      <c r="QZN10" s="85">
        <f>'TURMA E'!RBD55</f>
        <v>0</v>
      </c>
      <c r="QZO10" s="85">
        <f>'TURMA E'!RBE55</f>
        <v>0</v>
      </c>
      <c r="QZP10" s="85">
        <f>'TURMA E'!RBF55</f>
        <v>0</v>
      </c>
      <c r="QZQ10" s="85">
        <f>'TURMA E'!RBG55</f>
        <v>0</v>
      </c>
      <c r="QZR10" s="85">
        <f>'TURMA E'!RBH55</f>
        <v>0</v>
      </c>
      <c r="QZS10" s="85">
        <f>'TURMA E'!RBI55</f>
        <v>0</v>
      </c>
      <c r="QZT10" s="85">
        <f>'TURMA E'!RBJ55</f>
        <v>0</v>
      </c>
      <c r="QZU10" s="85">
        <f>'TURMA E'!RBK55</f>
        <v>0</v>
      </c>
      <c r="QZV10" s="85">
        <f>'TURMA E'!RBL55</f>
        <v>0</v>
      </c>
      <c r="QZW10" s="85">
        <f>'TURMA E'!RBM55</f>
        <v>0</v>
      </c>
      <c r="QZX10" s="85">
        <f>'TURMA E'!RBN55</f>
        <v>0</v>
      </c>
      <c r="QZY10" s="85">
        <f>'TURMA E'!RBO55</f>
        <v>0</v>
      </c>
      <c r="QZZ10" s="85">
        <f>'TURMA E'!RBP55</f>
        <v>0</v>
      </c>
      <c r="RAA10" s="85">
        <f>'TURMA E'!RBQ55</f>
        <v>0</v>
      </c>
      <c r="RAB10" s="85">
        <f>'TURMA E'!RBR55</f>
        <v>0</v>
      </c>
      <c r="RAC10" s="85">
        <f>'TURMA E'!RBS55</f>
        <v>0</v>
      </c>
      <c r="RAD10" s="85">
        <f>'TURMA E'!RBT55</f>
        <v>0</v>
      </c>
      <c r="RAE10" s="85">
        <f>'TURMA E'!RBU55</f>
        <v>0</v>
      </c>
      <c r="RAF10" s="85">
        <f>'TURMA E'!RBV55</f>
        <v>0</v>
      </c>
      <c r="RAG10" s="85">
        <f>'TURMA E'!RBW55</f>
        <v>0</v>
      </c>
      <c r="RAH10" s="85">
        <f>'TURMA E'!RBX55</f>
        <v>0</v>
      </c>
      <c r="RAI10" s="85">
        <f>'TURMA E'!RBY55</f>
        <v>0</v>
      </c>
      <c r="RAJ10" s="85">
        <f>'TURMA E'!RBZ55</f>
        <v>0</v>
      </c>
      <c r="RAK10" s="85">
        <f>'TURMA E'!RCA55</f>
        <v>0</v>
      </c>
      <c r="RAL10" s="85">
        <f>'TURMA E'!RCB55</f>
        <v>0</v>
      </c>
      <c r="RAM10" s="85">
        <f>'TURMA E'!RCC55</f>
        <v>0</v>
      </c>
      <c r="RAN10" s="85">
        <f>'TURMA E'!RCD55</f>
        <v>0</v>
      </c>
      <c r="RAO10" s="85">
        <f>'TURMA E'!RCE55</f>
        <v>0</v>
      </c>
      <c r="RAP10" s="85">
        <f>'TURMA E'!RCF55</f>
        <v>0</v>
      </c>
      <c r="RAQ10" s="85">
        <f>'TURMA E'!RCG55</f>
        <v>0</v>
      </c>
      <c r="RAR10" s="85">
        <f>'TURMA E'!RCH55</f>
        <v>0</v>
      </c>
      <c r="RAS10" s="85">
        <f>'TURMA E'!RCI55</f>
        <v>0</v>
      </c>
      <c r="RAT10" s="85">
        <f>'TURMA E'!RCJ55</f>
        <v>0</v>
      </c>
      <c r="RAU10" s="85">
        <f>'TURMA E'!RCK55</f>
        <v>0</v>
      </c>
      <c r="RAV10" s="85">
        <f>'TURMA E'!RCL55</f>
        <v>0</v>
      </c>
      <c r="RAW10" s="85">
        <f>'TURMA E'!RCM55</f>
        <v>0</v>
      </c>
      <c r="RAX10" s="85">
        <f>'TURMA E'!RCN55</f>
        <v>0</v>
      </c>
      <c r="RAY10" s="85">
        <f>'TURMA E'!RCO55</f>
        <v>0</v>
      </c>
      <c r="RAZ10" s="85">
        <f>'TURMA E'!RCP55</f>
        <v>0</v>
      </c>
      <c r="RBA10" s="85">
        <f>'TURMA E'!RCQ55</f>
        <v>0</v>
      </c>
      <c r="RBB10" s="85">
        <f>'TURMA E'!RCR55</f>
        <v>0</v>
      </c>
      <c r="RBC10" s="85">
        <f>'TURMA E'!RCS55</f>
        <v>0</v>
      </c>
      <c r="RBD10" s="85">
        <f>'TURMA E'!RCT55</f>
        <v>0</v>
      </c>
      <c r="RBE10" s="85">
        <f>'TURMA E'!RCU55</f>
        <v>0</v>
      </c>
      <c r="RBF10" s="85">
        <f>'TURMA E'!RCV55</f>
        <v>0</v>
      </c>
      <c r="RBG10" s="85">
        <f>'TURMA E'!RCW55</f>
        <v>0</v>
      </c>
      <c r="RBH10" s="85">
        <f>'TURMA E'!RCX55</f>
        <v>0</v>
      </c>
      <c r="RBI10" s="85">
        <f>'TURMA E'!RCY55</f>
        <v>0</v>
      </c>
      <c r="RBJ10" s="85">
        <f>'TURMA E'!RCZ55</f>
        <v>0</v>
      </c>
      <c r="RBK10" s="85">
        <f>'TURMA E'!RDA55</f>
        <v>0</v>
      </c>
      <c r="RBL10" s="85">
        <f>'TURMA E'!RDB55</f>
        <v>0</v>
      </c>
      <c r="RBM10" s="85">
        <f>'TURMA E'!RDC55</f>
        <v>0</v>
      </c>
      <c r="RBN10" s="85">
        <f>'TURMA E'!RDD55</f>
        <v>0</v>
      </c>
      <c r="RBO10" s="85">
        <f>'TURMA E'!RDE55</f>
        <v>0</v>
      </c>
      <c r="RBP10" s="85">
        <f>'TURMA E'!RDF55</f>
        <v>0</v>
      </c>
      <c r="RBQ10" s="85">
        <f>'TURMA E'!RDG55</f>
        <v>0</v>
      </c>
      <c r="RBR10" s="85">
        <f>'TURMA E'!RDH55</f>
        <v>0</v>
      </c>
      <c r="RBS10" s="85">
        <f>'TURMA E'!RDI55</f>
        <v>0</v>
      </c>
      <c r="RBT10" s="85">
        <f>'TURMA E'!RDJ55</f>
        <v>0</v>
      </c>
      <c r="RBU10" s="85">
        <f>'TURMA E'!RDK55</f>
        <v>0</v>
      </c>
      <c r="RBV10" s="85">
        <f>'TURMA E'!RDL55</f>
        <v>0</v>
      </c>
      <c r="RBW10" s="85">
        <f>'TURMA E'!RDM55</f>
        <v>0</v>
      </c>
      <c r="RBX10" s="85">
        <f>'TURMA E'!RDN55</f>
        <v>0</v>
      </c>
      <c r="RBY10" s="85">
        <f>'TURMA E'!RDO55</f>
        <v>0</v>
      </c>
      <c r="RBZ10" s="85">
        <f>'TURMA E'!RDP55</f>
        <v>0</v>
      </c>
      <c r="RCA10" s="85">
        <f>'TURMA E'!RDQ55</f>
        <v>0</v>
      </c>
      <c r="RCB10" s="85">
        <f>'TURMA E'!RDR55</f>
        <v>0</v>
      </c>
      <c r="RCC10" s="85">
        <f>'TURMA E'!RDS55</f>
        <v>0</v>
      </c>
      <c r="RCD10" s="85">
        <f>'TURMA E'!RDT55</f>
        <v>0</v>
      </c>
      <c r="RCE10" s="85">
        <f>'TURMA E'!RDU55</f>
        <v>0</v>
      </c>
      <c r="RCF10" s="85">
        <f>'TURMA E'!RDV55</f>
        <v>0</v>
      </c>
      <c r="RCG10" s="85">
        <f>'TURMA E'!RDW55</f>
        <v>0</v>
      </c>
      <c r="RCH10" s="85">
        <f>'TURMA E'!RDX55</f>
        <v>0</v>
      </c>
      <c r="RCI10" s="85">
        <f>'TURMA E'!RDY55</f>
        <v>0</v>
      </c>
      <c r="RCJ10" s="85">
        <f>'TURMA E'!RDZ55</f>
        <v>0</v>
      </c>
      <c r="RCK10" s="85">
        <f>'TURMA E'!REA55</f>
        <v>0</v>
      </c>
      <c r="RCL10" s="85">
        <f>'TURMA E'!REB55</f>
        <v>0</v>
      </c>
      <c r="RCM10" s="85">
        <f>'TURMA E'!REC55</f>
        <v>0</v>
      </c>
      <c r="RCN10" s="85">
        <f>'TURMA E'!RED55</f>
        <v>0</v>
      </c>
      <c r="RCO10" s="85">
        <f>'TURMA E'!REE55</f>
        <v>0</v>
      </c>
      <c r="RCP10" s="85">
        <f>'TURMA E'!REF55</f>
        <v>0</v>
      </c>
      <c r="RCQ10" s="85">
        <f>'TURMA E'!REG55</f>
        <v>0</v>
      </c>
      <c r="RCR10" s="85">
        <f>'TURMA E'!REH55</f>
        <v>0</v>
      </c>
      <c r="RCS10" s="85">
        <f>'TURMA E'!REI55</f>
        <v>0</v>
      </c>
      <c r="RCT10" s="85">
        <f>'TURMA E'!REJ55</f>
        <v>0</v>
      </c>
      <c r="RCU10" s="85">
        <f>'TURMA E'!REK55</f>
        <v>0</v>
      </c>
      <c r="RCV10" s="85">
        <f>'TURMA E'!REL55</f>
        <v>0</v>
      </c>
      <c r="RCW10" s="85">
        <f>'TURMA E'!REM55</f>
        <v>0</v>
      </c>
      <c r="RCX10" s="85">
        <f>'TURMA E'!REN55</f>
        <v>0</v>
      </c>
      <c r="RCY10" s="85">
        <f>'TURMA E'!REO55</f>
        <v>0</v>
      </c>
      <c r="RCZ10" s="85">
        <f>'TURMA E'!REP55</f>
        <v>0</v>
      </c>
      <c r="RDA10" s="85">
        <f>'TURMA E'!REQ55</f>
        <v>0</v>
      </c>
      <c r="RDB10" s="85">
        <f>'TURMA E'!RER55</f>
        <v>0</v>
      </c>
      <c r="RDC10" s="85">
        <f>'TURMA E'!RES55</f>
        <v>0</v>
      </c>
      <c r="RDD10" s="85">
        <f>'TURMA E'!RET55</f>
        <v>0</v>
      </c>
      <c r="RDE10" s="85">
        <f>'TURMA E'!REU55</f>
        <v>0</v>
      </c>
      <c r="RDF10" s="85">
        <f>'TURMA E'!REV55</f>
        <v>0</v>
      </c>
      <c r="RDG10" s="85">
        <f>'TURMA E'!REW55</f>
        <v>0</v>
      </c>
      <c r="RDH10" s="85">
        <f>'TURMA E'!REX55</f>
        <v>0</v>
      </c>
      <c r="RDI10" s="85">
        <f>'TURMA E'!REY55</f>
        <v>0</v>
      </c>
      <c r="RDJ10" s="85">
        <f>'TURMA E'!REZ55</f>
        <v>0</v>
      </c>
      <c r="RDK10" s="85">
        <f>'TURMA E'!RFA55</f>
        <v>0</v>
      </c>
      <c r="RDL10" s="85">
        <f>'TURMA E'!RFB55</f>
        <v>0</v>
      </c>
      <c r="RDM10" s="85">
        <f>'TURMA E'!RFC55</f>
        <v>0</v>
      </c>
      <c r="RDN10" s="85">
        <f>'TURMA E'!RFD55</f>
        <v>0</v>
      </c>
      <c r="RDO10" s="85">
        <f>'TURMA E'!RFE55</f>
        <v>0</v>
      </c>
      <c r="RDP10" s="85">
        <f>'TURMA E'!RFF55</f>
        <v>0</v>
      </c>
      <c r="RDQ10" s="85">
        <f>'TURMA E'!RFG55</f>
        <v>0</v>
      </c>
      <c r="RDR10" s="85">
        <f>'TURMA E'!RFH55</f>
        <v>0</v>
      </c>
      <c r="RDS10" s="85">
        <f>'TURMA E'!RFI55</f>
        <v>0</v>
      </c>
      <c r="RDT10" s="85">
        <f>'TURMA E'!RFJ55</f>
        <v>0</v>
      </c>
      <c r="RDU10" s="85">
        <f>'TURMA E'!RFK55</f>
        <v>0</v>
      </c>
      <c r="RDV10" s="85">
        <f>'TURMA E'!RFL55</f>
        <v>0</v>
      </c>
      <c r="RDW10" s="85">
        <f>'TURMA E'!RFM55</f>
        <v>0</v>
      </c>
      <c r="RDX10" s="85">
        <f>'TURMA E'!RFN55</f>
        <v>0</v>
      </c>
      <c r="RDY10" s="85">
        <f>'TURMA E'!RFO55</f>
        <v>0</v>
      </c>
      <c r="RDZ10" s="85">
        <f>'TURMA E'!RFP55</f>
        <v>0</v>
      </c>
      <c r="REA10" s="85">
        <f>'TURMA E'!RFQ55</f>
        <v>0</v>
      </c>
      <c r="REB10" s="85">
        <f>'TURMA E'!RFR55</f>
        <v>0</v>
      </c>
      <c r="REC10" s="85">
        <f>'TURMA E'!RFS55</f>
        <v>0</v>
      </c>
      <c r="RED10" s="85">
        <f>'TURMA E'!RFT55</f>
        <v>0</v>
      </c>
      <c r="REE10" s="85">
        <f>'TURMA E'!RFU55</f>
        <v>0</v>
      </c>
      <c r="REF10" s="85">
        <f>'TURMA E'!RFV55</f>
        <v>0</v>
      </c>
      <c r="REG10" s="85">
        <f>'TURMA E'!RFW55</f>
        <v>0</v>
      </c>
      <c r="REH10" s="85">
        <f>'TURMA E'!RFX55</f>
        <v>0</v>
      </c>
      <c r="REI10" s="85">
        <f>'TURMA E'!RFY55</f>
        <v>0</v>
      </c>
      <c r="REJ10" s="85">
        <f>'TURMA E'!RFZ55</f>
        <v>0</v>
      </c>
      <c r="REK10" s="85">
        <f>'TURMA E'!RGA55</f>
        <v>0</v>
      </c>
      <c r="REL10" s="85">
        <f>'TURMA E'!RGB55</f>
        <v>0</v>
      </c>
      <c r="REM10" s="85">
        <f>'TURMA E'!RGC55</f>
        <v>0</v>
      </c>
      <c r="REN10" s="85">
        <f>'TURMA E'!RGD55</f>
        <v>0</v>
      </c>
      <c r="REO10" s="85">
        <f>'TURMA E'!RGE55</f>
        <v>0</v>
      </c>
      <c r="REP10" s="85">
        <f>'TURMA E'!RGF55</f>
        <v>0</v>
      </c>
      <c r="REQ10" s="85">
        <f>'TURMA E'!RGG55</f>
        <v>0</v>
      </c>
      <c r="RER10" s="85">
        <f>'TURMA E'!RGH55</f>
        <v>0</v>
      </c>
      <c r="RES10" s="85">
        <f>'TURMA E'!RGI55</f>
        <v>0</v>
      </c>
      <c r="RET10" s="85">
        <f>'TURMA E'!RGJ55</f>
        <v>0</v>
      </c>
      <c r="REU10" s="85">
        <f>'TURMA E'!RGK55</f>
        <v>0</v>
      </c>
      <c r="REV10" s="85">
        <f>'TURMA E'!RGL55</f>
        <v>0</v>
      </c>
      <c r="REW10" s="85">
        <f>'TURMA E'!RGM55</f>
        <v>0</v>
      </c>
      <c r="REX10" s="85">
        <f>'TURMA E'!RGN55</f>
        <v>0</v>
      </c>
      <c r="REY10" s="85">
        <f>'TURMA E'!RGO55</f>
        <v>0</v>
      </c>
      <c r="REZ10" s="85">
        <f>'TURMA E'!RGP55</f>
        <v>0</v>
      </c>
      <c r="RFA10" s="85">
        <f>'TURMA E'!RGQ55</f>
        <v>0</v>
      </c>
      <c r="RFB10" s="85">
        <f>'TURMA E'!RGR55</f>
        <v>0</v>
      </c>
      <c r="RFC10" s="85">
        <f>'TURMA E'!RGS55</f>
        <v>0</v>
      </c>
      <c r="RFD10" s="85">
        <f>'TURMA E'!RGT55</f>
        <v>0</v>
      </c>
      <c r="RFE10" s="85">
        <f>'TURMA E'!RGU55</f>
        <v>0</v>
      </c>
      <c r="RFF10" s="85">
        <f>'TURMA E'!RGV55</f>
        <v>0</v>
      </c>
      <c r="RFG10" s="85">
        <f>'TURMA E'!RGW55</f>
        <v>0</v>
      </c>
      <c r="RFH10" s="85">
        <f>'TURMA E'!RGX55</f>
        <v>0</v>
      </c>
      <c r="RFI10" s="85">
        <f>'TURMA E'!RGY55</f>
        <v>0</v>
      </c>
      <c r="RFJ10" s="85">
        <f>'TURMA E'!RGZ55</f>
        <v>0</v>
      </c>
      <c r="RFK10" s="85">
        <f>'TURMA E'!RHA55</f>
        <v>0</v>
      </c>
      <c r="RFL10" s="85">
        <f>'TURMA E'!RHB55</f>
        <v>0</v>
      </c>
      <c r="RFM10" s="85">
        <f>'TURMA E'!RHC55</f>
        <v>0</v>
      </c>
      <c r="RFN10" s="85">
        <f>'TURMA E'!RHD55</f>
        <v>0</v>
      </c>
      <c r="RFO10" s="85">
        <f>'TURMA E'!RHE55</f>
        <v>0</v>
      </c>
      <c r="RFP10" s="85">
        <f>'TURMA E'!RHF55</f>
        <v>0</v>
      </c>
      <c r="RFQ10" s="85">
        <f>'TURMA E'!RHG55</f>
        <v>0</v>
      </c>
      <c r="RFR10" s="85">
        <f>'TURMA E'!RHH55</f>
        <v>0</v>
      </c>
      <c r="RFS10" s="85">
        <f>'TURMA E'!RHI55</f>
        <v>0</v>
      </c>
      <c r="RFT10" s="85">
        <f>'TURMA E'!RHJ55</f>
        <v>0</v>
      </c>
      <c r="RFU10" s="85">
        <f>'TURMA E'!RHK55</f>
        <v>0</v>
      </c>
      <c r="RFV10" s="85">
        <f>'TURMA E'!RHL55</f>
        <v>0</v>
      </c>
      <c r="RFW10" s="85">
        <f>'TURMA E'!RHM55</f>
        <v>0</v>
      </c>
      <c r="RFX10" s="85">
        <f>'TURMA E'!RHN55</f>
        <v>0</v>
      </c>
      <c r="RFY10" s="85">
        <f>'TURMA E'!RHO55</f>
        <v>0</v>
      </c>
      <c r="RFZ10" s="85">
        <f>'TURMA E'!RHP55</f>
        <v>0</v>
      </c>
      <c r="RGA10" s="85">
        <f>'TURMA E'!RHQ55</f>
        <v>0</v>
      </c>
      <c r="RGB10" s="85">
        <f>'TURMA E'!RHR55</f>
        <v>0</v>
      </c>
      <c r="RGC10" s="85">
        <f>'TURMA E'!RHS55</f>
        <v>0</v>
      </c>
      <c r="RGD10" s="85">
        <f>'TURMA E'!RHT55</f>
        <v>0</v>
      </c>
      <c r="RGE10" s="85">
        <f>'TURMA E'!RHU55</f>
        <v>0</v>
      </c>
      <c r="RGF10" s="85">
        <f>'TURMA E'!RHV55</f>
        <v>0</v>
      </c>
      <c r="RGG10" s="85">
        <f>'TURMA E'!RHW55</f>
        <v>0</v>
      </c>
      <c r="RGH10" s="85">
        <f>'TURMA E'!RHX55</f>
        <v>0</v>
      </c>
      <c r="RGI10" s="85">
        <f>'TURMA E'!RHY55</f>
        <v>0</v>
      </c>
      <c r="RGJ10" s="85">
        <f>'TURMA E'!RHZ55</f>
        <v>0</v>
      </c>
      <c r="RGK10" s="85">
        <f>'TURMA E'!RIA55</f>
        <v>0</v>
      </c>
      <c r="RGL10" s="85">
        <f>'TURMA E'!RIB55</f>
        <v>0</v>
      </c>
      <c r="RGM10" s="85">
        <f>'TURMA E'!RIC55</f>
        <v>0</v>
      </c>
      <c r="RGN10" s="85">
        <f>'TURMA E'!RID55</f>
        <v>0</v>
      </c>
      <c r="RGO10" s="85">
        <f>'TURMA E'!RIE55</f>
        <v>0</v>
      </c>
      <c r="RGP10" s="85">
        <f>'TURMA E'!RIF55</f>
        <v>0</v>
      </c>
      <c r="RGQ10" s="85">
        <f>'TURMA E'!RIG55</f>
        <v>0</v>
      </c>
      <c r="RGR10" s="85">
        <f>'TURMA E'!RIH55</f>
        <v>0</v>
      </c>
      <c r="RGS10" s="85">
        <f>'TURMA E'!RII55</f>
        <v>0</v>
      </c>
      <c r="RGT10" s="85">
        <f>'TURMA E'!RIJ55</f>
        <v>0</v>
      </c>
      <c r="RGU10" s="85">
        <f>'TURMA E'!RIK55</f>
        <v>0</v>
      </c>
      <c r="RGV10" s="85">
        <f>'TURMA E'!RIL55</f>
        <v>0</v>
      </c>
      <c r="RGW10" s="85">
        <f>'TURMA E'!RIM55</f>
        <v>0</v>
      </c>
      <c r="RGX10" s="85">
        <f>'TURMA E'!RIN55</f>
        <v>0</v>
      </c>
      <c r="RGY10" s="85">
        <f>'TURMA E'!RIO55</f>
        <v>0</v>
      </c>
      <c r="RGZ10" s="85">
        <f>'TURMA E'!RIP55</f>
        <v>0</v>
      </c>
      <c r="RHA10" s="85">
        <f>'TURMA E'!RIQ55</f>
        <v>0</v>
      </c>
      <c r="RHB10" s="85">
        <f>'TURMA E'!RIR55</f>
        <v>0</v>
      </c>
      <c r="RHC10" s="85">
        <f>'TURMA E'!RIS55</f>
        <v>0</v>
      </c>
      <c r="RHD10" s="85">
        <f>'TURMA E'!RIT55</f>
        <v>0</v>
      </c>
      <c r="RHE10" s="85">
        <f>'TURMA E'!RIU55</f>
        <v>0</v>
      </c>
      <c r="RHF10" s="85">
        <f>'TURMA E'!RIV55</f>
        <v>0</v>
      </c>
      <c r="RHG10" s="85">
        <f>'TURMA E'!RIW55</f>
        <v>0</v>
      </c>
      <c r="RHH10" s="85">
        <f>'TURMA E'!RIX55</f>
        <v>0</v>
      </c>
      <c r="RHI10" s="85">
        <f>'TURMA E'!RIY55</f>
        <v>0</v>
      </c>
      <c r="RHJ10" s="85">
        <f>'TURMA E'!RIZ55</f>
        <v>0</v>
      </c>
      <c r="RHK10" s="85">
        <f>'TURMA E'!RJA55</f>
        <v>0</v>
      </c>
      <c r="RHL10" s="85">
        <f>'TURMA E'!RJB55</f>
        <v>0</v>
      </c>
      <c r="RHM10" s="85">
        <f>'TURMA E'!RJC55</f>
        <v>0</v>
      </c>
      <c r="RHN10" s="85">
        <f>'TURMA E'!RJD55</f>
        <v>0</v>
      </c>
      <c r="RHO10" s="85">
        <f>'TURMA E'!RJE55</f>
        <v>0</v>
      </c>
      <c r="RHP10" s="85">
        <f>'TURMA E'!RJF55</f>
        <v>0</v>
      </c>
      <c r="RHQ10" s="85">
        <f>'TURMA E'!RJG55</f>
        <v>0</v>
      </c>
      <c r="RHR10" s="85">
        <f>'TURMA E'!RJH55</f>
        <v>0</v>
      </c>
      <c r="RHS10" s="85">
        <f>'TURMA E'!RJI55</f>
        <v>0</v>
      </c>
      <c r="RHT10" s="85">
        <f>'TURMA E'!RJJ55</f>
        <v>0</v>
      </c>
      <c r="RHU10" s="85">
        <f>'TURMA E'!RJK55</f>
        <v>0</v>
      </c>
      <c r="RHV10" s="85">
        <f>'TURMA E'!RJL55</f>
        <v>0</v>
      </c>
      <c r="RHW10" s="85">
        <f>'TURMA E'!RJM55</f>
        <v>0</v>
      </c>
      <c r="RHX10" s="85">
        <f>'TURMA E'!RJN55</f>
        <v>0</v>
      </c>
      <c r="RHY10" s="85">
        <f>'TURMA E'!RJO55</f>
        <v>0</v>
      </c>
      <c r="RHZ10" s="85">
        <f>'TURMA E'!RJP55</f>
        <v>0</v>
      </c>
      <c r="RIA10" s="85">
        <f>'TURMA E'!RJQ55</f>
        <v>0</v>
      </c>
      <c r="RIB10" s="85">
        <f>'TURMA E'!RJR55</f>
        <v>0</v>
      </c>
      <c r="RIC10" s="85">
        <f>'TURMA E'!RJS55</f>
        <v>0</v>
      </c>
      <c r="RID10" s="85">
        <f>'TURMA E'!RJT55</f>
        <v>0</v>
      </c>
      <c r="RIE10" s="85">
        <f>'TURMA E'!RJU55</f>
        <v>0</v>
      </c>
      <c r="RIF10" s="85">
        <f>'TURMA E'!RJV55</f>
        <v>0</v>
      </c>
      <c r="RIG10" s="85">
        <f>'TURMA E'!RJW55</f>
        <v>0</v>
      </c>
      <c r="RIH10" s="85">
        <f>'TURMA E'!RJX55</f>
        <v>0</v>
      </c>
      <c r="RII10" s="85">
        <f>'TURMA E'!RJY55</f>
        <v>0</v>
      </c>
      <c r="RIJ10" s="85">
        <f>'TURMA E'!RJZ55</f>
        <v>0</v>
      </c>
      <c r="RIK10" s="85">
        <f>'TURMA E'!RKA55</f>
        <v>0</v>
      </c>
      <c r="RIL10" s="85">
        <f>'TURMA E'!RKB55</f>
        <v>0</v>
      </c>
      <c r="RIM10" s="85">
        <f>'TURMA E'!RKC55</f>
        <v>0</v>
      </c>
      <c r="RIN10" s="85">
        <f>'TURMA E'!RKD55</f>
        <v>0</v>
      </c>
      <c r="RIO10" s="85">
        <f>'TURMA E'!RKE55</f>
        <v>0</v>
      </c>
      <c r="RIP10" s="85">
        <f>'TURMA E'!RKF55</f>
        <v>0</v>
      </c>
      <c r="RIQ10" s="85">
        <f>'TURMA E'!RKG55</f>
        <v>0</v>
      </c>
      <c r="RIR10" s="85">
        <f>'TURMA E'!RKH55</f>
        <v>0</v>
      </c>
      <c r="RIS10" s="85">
        <f>'TURMA E'!RKI55</f>
        <v>0</v>
      </c>
      <c r="RIT10" s="85">
        <f>'TURMA E'!RKJ55</f>
        <v>0</v>
      </c>
      <c r="RIU10" s="85">
        <f>'TURMA E'!RKK55</f>
        <v>0</v>
      </c>
      <c r="RIV10" s="85">
        <f>'TURMA E'!RKL55</f>
        <v>0</v>
      </c>
      <c r="RIW10" s="85">
        <f>'TURMA E'!RKM55</f>
        <v>0</v>
      </c>
      <c r="RIX10" s="85">
        <f>'TURMA E'!RKN55</f>
        <v>0</v>
      </c>
      <c r="RIY10" s="85">
        <f>'TURMA E'!RKO55</f>
        <v>0</v>
      </c>
      <c r="RIZ10" s="85">
        <f>'TURMA E'!RKP55</f>
        <v>0</v>
      </c>
      <c r="RJA10" s="85">
        <f>'TURMA E'!RKQ55</f>
        <v>0</v>
      </c>
      <c r="RJB10" s="85">
        <f>'TURMA E'!RKR55</f>
        <v>0</v>
      </c>
      <c r="RJC10" s="85">
        <f>'TURMA E'!RKS55</f>
        <v>0</v>
      </c>
      <c r="RJD10" s="85">
        <f>'TURMA E'!RKT55</f>
        <v>0</v>
      </c>
      <c r="RJE10" s="85">
        <f>'TURMA E'!RKU55</f>
        <v>0</v>
      </c>
      <c r="RJF10" s="85">
        <f>'TURMA E'!RKV55</f>
        <v>0</v>
      </c>
      <c r="RJG10" s="85">
        <f>'TURMA E'!RKW55</f>
        <v>0</v>
      </c>
      <c r="RJH10" s="85">
        <f>'TURMA E'!RKX55</f>
        <v>0</v>
      </c>
      <c r="RJI10" s="85">
        <f>'TURMA E'!RKY55</f>
        <v>0</v>
      </c>
      <c r="RJJ10" s="85">
        <f>'TURMA E'!RKZ55</f>
        <v>0</v>
      </c>
      <c r="RJK10" s="85">
        <f>'TURMA E'!RLA55</f>
        <v>0</v>
      </c>
      <c r="RJL10" s="85">
        <f>'TURMA E'!RLB55</f>
        <v>0</v>
      </c>
      <c r="RJM10" s="85">
        <f>'TURMA E'!RLC55</f>
        <v>0</v>
      </c>
      <c r="RJN10" s="85">
        <f>'TURMA E'!RLD55</f>
        <v>0</v>
      </c>
      <c r="RJO10" s="85">
        <f>'TURMA E'!RLE55</f>
        <v>0</v>
      </c>
      <c r="RJP10" s="85">
        <f>'TURMA E'!RLF55</f>
        <v>0</v>
      </c>
      <c r="RJQ10" s="85">
        <f>'TURMA E'!RLG55</f>
        <v>0</v>
      </c>
      <c r="RJR10" s="85">
        <f>'TURMA E'!RLH55</f>
        <v>0</v>
      </c>
      <c r="RJS10" s="85">
        <f>'TURMA E'!RLI55</f>
        <v>0</v>
      </c>
      <c r="RJT10" s="85">
        <f>'TURMA E'!RLJ55</f>
        <v>0</v>
      </c>
      <c r="RJU10" s="85">
        <f>'TURMA E'!RLK55</f>
        <v>0</v>
      </c>
      <c r="RJV10" s="85">
        <f>'TURMA E'!RLL55</f>
        <v>0</v>
      </c>
      <c r="RJW10" s="85">
        <f>'TURMA E'!RLM55</f>
        <v>0</v>
      </c>
      <c r="RJX10" s="85">
        <f>'TURMA E'!RLN55</f>
        <v>0</v>
      </c>
      <c r="RJY10" s="85">
        <f>'TURMA E'!RLO55</f>
        <v>0</v>
      </c>
      <c r="RJZ10" s="85">
        <f>'TURMA E'!RLP55</f>
        <v>0</v>
      </c>
      <c r="RKA10" s="85">
        <f>'TURMA E'!RLQ55</f>
        <v>0</v>
      </c>
      <c r="RKB10" s="85">
        <f>'TURMA E'!RLR55</f>
        <v>0</v>
      </c>
      <c r="RKC10" s="85">
        <f>'TURMA E'!RLS55</f>
        <v>0</v>
      </c>
      <c r="RKD10" s="85">
        <f>'TURMA E'!RLT55</f>
        <v>0</v>
      </c>
      <c r="RKE10" s="85">
        <f>'TURMA E'!RLU55</f>
        <v>0</v>
      </c>
      <c r="RKF10" s="85">
        <f>'TURMA E'!RLV55</f>
        <v>0</v>
      </c>
      <c r="RKG10" s="85">
        <f>'TURMA E'!RLW55</f>
        <v>0</v>
      </c>
      <c r="RKH10" s="85">
        <f>'TURMA E'!RLX55</f>
        <v>0</v>
      </c>
      <c r="RKI10" s="85">
        <f>'TURMA E'!RLY55</f>
        <v>0</v>
      </c>
      <c r="RKJ10" s="85">
        <f>'TURMA E'!RLZ55</f>
        <v>0</v>
      </c>
      <c r="RKK10" s="85">
        <f>'TURMA E'!RMA55</f>
        <v>0</v>
      </c>
      <c r="RKL10" s="85">
        <f>'TURMA E'!RMB55</f>
        <v>0</v>
      </c>
      <c r="RKM10" s="85">
        <f>'TURMA E'!RMC55</f>
        <v>0</v>
      </c>
      <c r="RKN10" s="85">
        <f>'TURMA E'!RMD55</f>
        <v>0</v>
      </c>
      <c r="RKO10" s="85">
        <f>'TURMA E'!RME55</f>
        <v>0</v>
      </c>
      <c r="RKP10" s="85">
        <f>'TURMA E'!RMF55</f>
        <v>0</v>
      </c>
      <c r="RKQ10" s="85">
        <f>'TURMA E'!RMG55</f>
        <v>0</v>
      </c>
      <c r="RKR10" s="85">
        <f>'TURMA E'!RMH55</f>
        <v>0</v>
      </c>
      <c r="RKS10" s="85">
        <f>'TURMA E'!RMI55</f>
        <v>0</v>
      </c>
      <c r="RKT10" s="85">
        <f>'TURMA E'!RMJ55</f>
        <v>0</v>
      </c>
      <c r="RKU10" s="85">
        <f>'TURMA E'!RMK55</f>
        <v>0</v>
      </c>
      <c r="RKV10" s="85">
        <f>'TURMA E'!RML55</f>
        <v>0</v>
      </c>
      <c r="RKW10" s="85">
        <f>'TURMA E'!RMM55</f>
        <v>0</v>
      </c>
      <c r="RKX10" s="85">
        <f>'TURMA E'!RMN55</f>
        <v>0</v>
      </c>
      <c r="RKY10" s="85">
        <f>'TURMA E'!RMO55</f>
        <v>0</v>
      </c>
      <c r="RKZ10" s="85">
        <f>'TURMA E'!RMP55</f>
        <v>0</v>
      </c>
      <c r="RLA10" s="85">
        <f>'TURMA E'!RMQ55</f>
        <v>0</v>
      </c>
      <c r="RLB10" s="85">
        <f>'TURMA E'!RMR55</f>
        <v>0</v>
      </c>
      <c r="RLC10" s="85">
        <f>'TURMA E'!RMS55</f>
        <v>0</v>
      </c>
      <c r="RLD10" s="85">
        <f>'TURMA E'!RMT55</f>
        <v>0</v>
      </c>
      <c r="RLE10" s="85">
        <f>'TURMA E'!RMU55</f>
        <v>0</v>
      </c>
      <c r="RLF10" s="85">
        <f>'TURMA E'!RMV55</f>
        <v>0</v>
      </c>
      <c r="RLG10" s="85">
        <f>'TURMA E'!RMW55</f>
        <v>0</v>
      </c>
      <c r="RLH10" s="85">
        <f>'TURMA E'!RMX55</f>
        <v>0</v>
      </c>
      <c r="RLI10" s="85">
        <f>'TURMA E'!RMY55</f>
        <v>0</v>
      </c>
      <c r="RLJ10" s="85">
        <f>'TURMA E'!RMZ55</f>
        <v>0</v>
      </c>
      <c r="RLK10" s="85">
        <f>'TURMA E'!RNA55</f>
        <v>0</v>
      </c>
      <c r="RLL10" s="85">
        <f>'TURMA E'!RNB55</f>
        <v>0</v>
      </c>
      <c r="RLM10" s="85">
        <f>'TURMA E'!RNC55</f>
        <v>0</v>
      </c>
      <c r="RLN10" s="85">
        <f>'TURMA E'!RND55</f>
        <v>0</v>
      </c>
      <c r="RLO10" s="85">
        <f>'TURMA E'!RNE55</f>
        <v>0</v>
      </c>
      <c r="RLP10" s="85">
        <f>'TURMA E'!RNF55</f>
        <v>0</v>
      </c>
      <c r="RLQ10" s="85">
        <f>'TURMA E'!RNG55</f>
        <v>0</v>
      </c>
      <c r="RLR10" s="85">
        <f>'TURMA E'!RNH55</f>
        <v>0</v>
      </c>
      <c r="RLS10" s="85">
        <f>'TURMA E'!RNI55</f>
        <v>0</v>
      </c>
      <c r="RLT10" s="85">
        <f>'TURMA E'!RNJ55</f>
        <v>0</v>
      </c>
      <c r="RLU10" s="85">
        <f>'TURMA E'!RNK55</f>
        <v>0</v>
      </c>
      <c r="RLV10" s="85">
        <f>'TURMA E'!RNL55</f>
        <v>0</v>
      </c>
      <c r="RLW10" s="85">
        <f>'TURMA E'!RNM55</f>
        <v>0</v>
      </c>
      <c r="RLX10" s="85">
        <f>'TURMA E'!RNN55</f>
        <v>0</v>
      </c>
      <c r="RLY10" s="85">
        <f>'TURMA E'!RNO55</f>
        <v>0</v>
      </c>
      <c r="RLZ10" s="85">
        <f>'TURMA E'!RNP55</f>
        <v>0</v>
      </c>
      <c r="RMA10" s="85">
        <f>'TURMA E'!RNQ55</f>
        <v>0</v>
      </c>
      <c r="RMB10" s="85">
        <f>'TURMA E'!RNR55</f>
        <v>0</v>
      </c>
      <c r="RMC10" s="85">
        <f>'TURMA E'!RNS55</f>
        <v>0</v>
      </c>
      <c r="RMD10" s="85">
        <f>'TURMA E'!RNT55</f>
        <v>0</v>
      </c>
      <c r="RME10" s="85">
        <f>'TURMA E'!RNU55</f>
        <v>0</v>
      </c>
      <c r="RMF10" s="85">
        <f>'TURMA E'!RNV55</f>
        <v>0</v>
      </c>
      <c r="RMG10" s="85">
        <f>'TURMA E'!RNW55</f>
        <v>0</v>
      </c>
      <c r="RMH10" s="85">
        <f>'TURMA E'!RNX55</f>
        <v>0</v>
      </c>
      <c r="RMI10" s="85">
        <f>'TURMA E'!RNY55</f>
        <v>0</v>
      </c>
      <c r="RMJ10" s="85">
        <f>'TURMA E'!RNZ55</f>
        <v>0</v>
      </c>
      <c r="RMK10" s="85">
        <f>'TURMA E'!ROA55</f>
        <v>0</v>
      </c>
      <c r="RML10" s="85">
        <f>'TURMA E'!ROB55</f>
        <v>0</v>
      </c>
      <c r="RMM10" s="85">
        <f>'TURMA E'!ROC55</f>
        <v>0</v>
      </c>
      <c r="RMN10" s="85">
        <f>'TURMA E'!ROD55</f>
        <v>0</v>
      </c>
      <c r="RMO10" s="85">
        <f>'TURMA E'!ROE55</f>
        <v>0</v>
      </c>
      <c r="RMP10" s="85">
        <f>'TURMA E'!ROF55</f>
        <v>0</v>
      </c>
      <c r="RMQ10" s="85">
        <f>'TURMA E'!ROG55</f>
        <v>0</v>
      </c>
      <c r="RMR10" s="85">
        <f>'TURMA E'!ROH55</f>
        <v>0</v>
      </c>
      <c r="RMS10" s="85">
        <f>'TURMA E'!ROI55</f>
        <v>0</v>
      </c>
      <c r="RMT10" s="85">
        <f>'TURMA E'!ROJ55</f>
        <v>0</v>
      </c>
      <c r="RMU10" s="85">
        <f>'TURMA E'!ROK55</f>
        <v>0</v>
      </c>
      <c r="RMV10" s="85">
        <f>'TURMA E'!ROL55</f>
        <v>0</v>
      </c>
      <c r="RMW10" s="85">
        <f>'TURMA E'!ROM55</f>
        <v>0</v>
      </c>
      <c r="RMX10" s="85">
        <f>'TURMA E'!RON55</f>
        <v>0</v>
      </c>
      <c r="RMY10" s="85">
        <f>'TURMA E'!ROO55</f>
        <v>0</v>
      </c>
      <c r="RMZ10" s="85">
        <f>'TURMA E'!ROP55</f>
        <v>0</v>
      </c>
      <c r="RNA10" s="85">
        <f>'TURMA E'!ROQ55</f>
        <v>0</v>
      </c>
      <c r="RNB10" s="85">
        <f>'TURMA E'!ROR55</f>
        <v>0</v>
      </c>
      <c r="RNC10" s="85">
        <f>'TURMA E'!ROS55</f>
        <v>0</v>
      </c>
      <c r="RND10" s="85">
        <f>'TURMA E'!ROT55</f>
        <v>0</v>
      </c>
      <c r="RNE10" s="85">
        <f>'TURMA E'!ROU55</f>
        <v>0</v>
      </c>
      <c r="RNF10" s="85">
        <f>'TURMA E'!ROV55</f>
        <v>0</v>
      </c>
      <c r="RNG10" s="85">
        <f>'TURMA E'!ROW55</f>
        <v>0</v>
      </c>
      <c r="RNH10" s="85">
        <f>'TURMA E'!ROX55</f>
        <v>0</v>
      </c>
      <c r="RNI10" s="85">
        <f>'TURMA E'!ROY55</f>
        <v>0</v>
      </c>
      <c r="RNJ10" s="85">
        <f>'TURMA E'!ROZ55</f>
        <v>0</v>
      </c>
      <c r="RNK10" s="85">
        <f>'TURMA E'!RPA55</f>
        <v>0</v>
      </c>
      <c r="RNL10" s="85">
        <f>'TURMA E'!RPB55</f>
        <v>0</v>
      </c>
      <c r="RNM10" s="85">
        <f>'TURMA E'!RPC55</f>
        <v>0</v>
      </c>
      <c r="RNN10" s="85">
        <f>'TURMA E'!RPD55</f>
        <v>0</v>
      </c>
      <c r="RNO10" s="85">
        <f>'TURMA E'!RPE55</f>
        <v>0</v>
      </c>
      <c r="RNP10" s="85">
        <f>'TURMA E'!RPF55</f>
        <v>0</v>
      </c>
      <c r="RNQ10" s="85">
        <f>'TURMA E'!RPG55</f>
        <v>0</v>
      </c>
      <c r="RNR10" s="85">
        <f>'TURMA E'!RPH55</f>
        <v>0</v>
      </c>
      <c r="RNS10" s="85">
        <f>'TURMA E'!RPI55</f>
        <v>0</v>
      </c>
      <c r="RNT10" s="85">
        <f>'TURMA E'!RPJ55</f>
        <v>0</v>
      </c>
      <c r="RNU10" s="85">
        <f>'TURMA E'!RPK55</f>
        <v>0</v>
      </c>
      <c r="RNV10" s="85">
        <f>'TURMA E'!RPL55</f>
        <v>0</v>
      </c>
      <c r="RNW10" s="85">
        <f>'TURMA E'!RPM55</f>
        <v>0</v>
      </c>
      <c r="RNX10" s="85">
        <f>'TURMA E'!RPN55</f>
        <v>0</v>
      </c>
      <c r="RNY10" s="85">
        <f>'TURMA E'!RPO55</f>
        <v>0</v>
      </c>
      <c r="RNZ10" s="85">
        <f>'TURMA E'!RPP55</f>
        <v>0</v>
      </c>
      <c r="ROA10" s="85">
        <f>'TURMA E'!RPQ55</f>
        <v>0</v>
      </c>
      <c r="ROB10" s="85">
        <f>'TURMA E'!RPR55</f>
        <v>0</v>
      </c>
      <c r="ROC10" s="85">
        <f>'TURMA E'!RPS55</f>
        <v>0</v>
      </c>
      <c r="ROD10" s="85">
        <f>'TURMA E'!RPT55</f>
        <v>0</v>
      </c>
      <c r="ROE10" s="85">
        <f>'TURMA E'!RPU55</f>
        <v>0</v>
      </c>
      <c r="ROF10" s="85">
        <f>'TURMA E'!RPV55</f>
        <v>0</v>
      </c>
      <c r="ROG10" s="85">
        <f>'TURMA E'!RPW55</f>
        <v>0</v>
      </c>
      <c r="ROH10" s="85">
        <f>'TURMA E'!RPX55</f>
        <v>0</v>
      </c>
      <c r="ROI10" s="85">
        <f>'TURMA E'!RPY55</f>
        <v>0</v>
      </c>
      <c r="ROJ10" s="85">
        <f>'TURMA E'!RPZ55</f>
        <v>0</v>
      </c>
      <c r="ROK10" s="85">
        <f>'TURMA E'!RQA55</f>
        <v>0</v>
      </c>
      <c r="ROL10" s="85">
        <f>'TURMA E'!RQB55</f>
        <v>0</v>
      </c>
      <c r="ROM10" s="85">
        <f>'TURMA E'!RQC55</f>
        <v>0</v>
      </c>
      <c r="RON10" s="85">
        <f>'TURMA E'!RQD55</f>
        <v>0</v>
      </c>
      <c r="ROO10" s="85">
        <f>'TURMA E'!RQE55</f>
        <v>0</v>
      </c>
      <c r="ROP10" s="85">
        <f>'TURMA E'!RQF55</f>
        <v>0</v>
      </c>
      <c r="ROQ10" s="85">
        <f>'TURMA E'!RQG55</f>
        <v>0</v>
      </c>
      <c r="ROR10" s="85">
        <f>'TURMA E'!RQH55</f>
        <v>0</v>
      </c>
      <c r="ROS10" s="85">
        <f>'TURMA E'!RQI55</f>
        <v>0</v>
      </c>
      <c r="ROT10" s="85">
        <f>'TURMA E'!RQJ55</f>
        <v>0</v>
      </c>
      <c r="ROU10" s="85">
        <f>'TURMA E'!RQK55</f>
        <v>0</v>
      </c>
      <c r="ROV10" s="85">
        <f>'TURMA E'!RQL55</f>
        <v>0</v>
      </c>
      <c r="ROW10" s="85">
        <f>'TURMA E'!RQM55</f>
        <v>0</v>
      </c>
      <c r="ROX10" s="85">
        <f>'TURMA E'!RQN55</f>
        <v>0</v>
      </c>
      <c r="ROY10" s="85">
        <f>'TURMA E'!RQO55</f>
        <v>0</v>
      </c>
      <c r="ROZ10" s="85">
        <f>'TURMA E'!RQP55</f>
        <v>0</v>
      </c>
      <c r="RPA10" s="85">
        <f>'TURMA E'!RQQ55</f>
        <v>0</v>
      </c>
      <c r="RPB10" s="85">
        <f>'TURMA E'!RQR55</f>
        <v>0</v>
      </c>
      <c r="RPC10" s="85">
        <f>'TURMA E'!RQS55</f>
        <v>0</v>
      </c>
      <c r="RPD10" s="85">
        <f>'TURMA E'!RQT55</f>
        <v>0</v>
      </c>
      <c r="RPE10" s="85">
        <f>'TURMA E'!RQU55</f>
        <v>0</v>
      </c>
      <c r="RPF10" s="85">
        <f>'TURMA E'!RQV55</f>
        <v>0</v>
      </c>
      <c r="RPG10" s="85">
        <f>'TURMA E'!RQW55</f>
        <v>0</v>
      </c>
      <c r="RPH10" s="85">
        <f>'TURMA E'!RQX55</f>
        <v>0</v>
      </c>
      <c r="RPI10" s="85">
        <f>'TURMA E'!RQY55</f>
        <v>0</v>
      </c>
      <c r="RPJ10" s="85">
        <f>'TURMA E'!RQZ55</f>
        <v>0</v>
      </c>
      <c r="RPK10" s="85">
        <f>'TURMA E'!RRA55</f>
        <v>0</v>
      </c>
      <c r="RPL10" s="85">
        <f>'TURMA E'!RRB55</f>
        <v>0</v>
      </c>
      <c r="RPM10" s="85">
        <f>'TURMA E'!RRC55</f>
        <v>0</v>
      </c>
      <c r="RPN10" s="85">
        <f>'TURMA E'!RRD55</f>
        <v>0</v>
      </c>
      <c r="RPO10" s="85">
        <f>'TURMA E'!RRE55</f>
        <v>0</v>
      </c>
      <c r="RPP10" s="85">
        <f>'TURMA E'!RRF55</f>
        <v>0</v>
      </c>
      <c r="RPQ10" s="85">
        <f>'TURMA E'!RRG55</f>
        <v>0</v>
      </c>
      <c r="RPR10" s="85">
        <f>'TURMA E'!RRH55</f>
        <v>0</v>
      </c>
      <c r="RPS10" s="85">
        <f>'TURMA E'!RRI55</f>
        <v>0</v>
      </c>
      <c r="RPT10" s="85">
        <f>'TURMA E'!RRJ55</f>
        <v>0</v>
      </c>
      <c r="RPU10" s="85">
        <f>'TURMA E'!RRK55</f>
        <v>0</v>
      </c>
      <c r="RPV10" s="85">
        <f>'TURMA E'!RRL55</f>
        <v>0</v>
      </c>
      <c r="RPW10" s="85">
        <f>'TURMA E'!RRM55</f>
        <v>0</v>
      </c>
      <c r="RPX10" s="85">
        <f>'TURMA E'!RRN55</f>
        <v>0</v>
      </c>
      <c r="RPY10" s="85">
        <f>'TURMA E'!RRO55</f>
        <v>0</v>
      </c>
      <c r="RPZ10" s="85">
        <f>'TURMA E'!RRP55</f>
        <v>0</v>
      </c>
      <c r="RQA10" s="85">
        <f>'TURMA E'!RRQ55</f>
        <v>0</v>
      </c>
      <c r="RQB10" s="85">
        <f>'TURMA E'!RRR55</f>
        <v>0</v>
      </c>
      <c r="RQC10" s="85">
        <f>'TURMA E'!RRS55</f>
        <v>0</v>
      </c>
      <c r="RQD10" s="85">
        <f>'TURMA E'!RRT55</f>
        <v>0</v>
      </c>
      <c r="RQE10" s="85">
        <f>'TURMA E'!RRU55</f>
        <v>0</v>
      </c>
      <c r="RQF10" s="85">
        <f>'TURMA E'!RRV55</f>
        <v>0</v>
      </c>
      <c r="RQG10" s="85">
        <f>'TURMA E'!RRW55</f>
        <v>0</v>
      </c>
      <c r="RQH10" s="85">
        <f>'TURMA E'!RRX55</f>
        <v>0</v>
      </c>
      <c r="RQI10" s="85">
        <f>'TURMA E'!RRY55</f>
        <v>0</v>
      </c>
      <c r="RQJ10" s="85">
        <f>'TURMA E'!RRZ55</f>
        <v>0</v>
      </c>
      <c r="RQK10" s="85">
        <f>'TURMA E'!RSA55</f>
        <v>0</v>
      </c>
      <c r="RQL10" s="85">
        <f>'TURMA E'!RSB55</f>
        <v>0</v>
      </c>
      <c r="RQM10" s="85">
        <f>'TURMA E'!RSC55</f>
        <v>0</v>
      </c>
      <c r="RQN10" s="85">
        <f>'TURMA E'!RSD55</f>
        <v>0</v>
      </c>
      <c r="RQO10" s="85">
        <f>'TURMA E'!RSE55</f>
        <v>0</v>
      </c>
      <c r="RQP10" s="85">
        <f>'TURMA E'!RSF55</f>
        <v>0</v>
      </c>
      <c r="RQQ10" s="85">
        <f>'TURMA E'!RSG55</f>
        <v>0</v>
      </c>
      <c r="RQR10" s="85">
        <f>'TURMA E'!RSH55</f>
        <v>0</v>
      </c>
      <c r="RQS10" s="85">
        <f>'TURMA E'!RSI55</f>
        <v>0</v>
      </c>
      <c r="RQT10" s="85">
        <f>'TURMA E'!RSJ55</f>
        <v>0</v>
      </c>
      <c r="RQU10" s="85">
        <f>'TURMA E'!RSK55</f>
        <v>0</v>
      </c>
      <c r="RQV10" s="85">
        <f>'TURMA E'!RSL55</f>
        <v>0</v>
      </c>
      <c r="RQW10" s="85">
        <f>'TURMA E'!RSM55</f>
        <v>0</v>
      </c>
      <c r="RQX10" s="85">
        <f>'TURMA E'!RSN55</f>
        <v>0</v>
      </c>
      <c r="RQY10" s="85">
        <f>'TURMA E'!RSO55</f>
        <v>0</v>
      </c>
      <c r="RQZ10" s="85">
        <f>'TURMA E'!RSP55</f>
        <v>0</v>
      </c>
      <c r="RRA10" s="85">
        <f>'TURMA E'!RSQ55</f>
        <v>0</v>
      </c>
      <c r="RRB10" s="85">
        <f>'TURMA E'!RSR55</f>
        <v>0</v>
      </c>
      <c r="RRC10" s="85">
        <f>'TURMA E'!RSS55</f>
        <v>0</v>
      </c>
      <c r="RRD10" s="85">
        <f>'TURMA E'!RST55</f>
        <v>0</v>
      </c>
      <c r="RRE10" s="85">
        <f>'TURMA E'!RSU55</f>
        <v>0</v>
      </c>
      <c r="RRF10" s="85">
        <f>'TURMA E'!RSV55</f>
        <v>0</v>
      </c>
      <c r="RRG10" s="85">
        <f>'TURMA E'!RSW55</f>
        <v>0</v>
      </c>
      <c r="RRH10" s="85">
        <f>'TURMA E'!RSX55</f>
        <v>0</v>
      </c>
      <c r="RRI10" s="85">
        <f>'TURMA E'!RSY55</f>
        <v>0</v>
      </c>
      <c r="RRJ10" s="85">
        <f>'TURMA E'!RSZ55</f>
        <v>0</v>
      </c>
      <c r="RRK10" s="85">
        <f>'TURMA E'!RTA55</f>
        <v>0</v>
      </c>
      <c r="RRL10" s="85">
        <f>'TURMA E'!RTB55</f>
        <v>0</v>
      </c>
      <c r="RRM10" s="85">
        <f>'TURMA E'!RTC55</f>
        <v>0</v>
      </c>
      <c r="RRN10" s="85">
        <f>'TURMA E'!RTD55</f>
        <v>0</v>
      </c>
      <c r="RRO10" s="85">
        <f>'TURMA E'!RTE55</f>
        <v>0</v>
      </c>
      <c r="RRP10" s="85">
        <f>'TURMA E'!RTF55</f>
        <v>0</v>
      </c>
      <c r="RRQ10" s="85">
        <f>'TURMA E'!RTG55</f>
        <v>0</v>
      </c>
      <c r="RRR10" s="85">
        <f>'TURMA E'!RTH55</f>
        <v>0</v>
      </c>
      <c r="RRS10" s="85">
        <f>'TURMA E'!RTI55</f>
        <v>0</v>
      </c>
      <c r="RRT10" s="85">
        <f>'TURMA E'!RTJ55</f>
        <v>0</v>
      </c>
      <c r="RRU10" s="85">
        <f>'TURMA E'!RTK55</f>
        <v>0</v>
      </c>
      <c r="RRV10" s="85">
        <f>'TURMA E'!RTL55</f>
        <v>0</v>
      </c>
      <c r="RRW10" s="85">
        <f>'TURMA E'!RTM55</f>
        <v>0</v>
      </c>
      <c r="RRX10" s="85">
        <f>'TURMA E'!RTN55</f>
        <v>0</v>
      </c>
      <c r="RRY10" s="85">
        <f>'TURMA E'!RTO55</f>
        <v>0</v>
      </c>
      <c r="RRZ10" s="85">
        <f>'TURMA E'!RTP55</f>
        <v>0</v>
      </c>
      <c r="RSA10" s="85">
        <f>'TURMA E'!RTQ55</f>
        <v>0</v>
      </c>
      <c r="RSB10" s="85">
        <f>'TURMA E'!RTR55</f>
        <v>0</v>
      </c>
      <c r="RSC10" s="85">
        <f>'TURMA E'!RTS55</f>
        <v>0</v>
      </c>
      <c r="RSD10" s="85">
        <f>'TURMA E'!RTT55</f>
        <v>0</v>
      </c>
      <c r="RSE10" s="85">
        <f>'TURMA E'!RTU55</f>
        <v>0</v>
      </c>
      <c r="RSF10" s="85">
        <f>'TURMA E'!RTV55</f>
        <v>0</v>
      </c>
      <c r="RSG10" s="85">
        <f>'TURMA E'!RTW55</f>
        <v>0</v>
      </c>
      <c r="RSH10" s="85">
        <f>'TURMA E'!RTX55</f>
        <v>0</v>
      </c>
      <c r="RSI10" s="85">
        <f>'TURMA E'!RTY55</f>
        <v>0</v>
      </c>
      <c r="RSJ10" s="85">
        <f>'TURMA E'!RTZ55</f>
        <v>0</v>
      </c>
      <c r="RSK10" s="85">
        <f>'TURMA E'!RUA55</f>
        <v>0</v>
      </c>
      <c r="RSL10" s="85">
        <f>'TURMA E'!RUB55</f>
        <v>0</v>
      </c>
      <c r="RSM10" s="85">
        <f>'TURMA E'!RUC55</f>
        <v>0</v>
      </c>
      <c r="RSN10" s="85">
        <f>'TURMA E'!RUD55</f>
        <v>0</v>
      </c>
      <c r="RSO10" s="85">
        <f>'TURMA E'!RUE55</f>
        <v>0</v>
      </c>
      <c r="RSP10" s="85">
        <f>'TURMA E'!RUF55</f>
        <v>0</v>
      </c>
      <c r="RSQ10" s="85">
        <f>'TURMA E'!RUG55</f>
        <v>0</v>
      </c>
      <c r="RSR10" s="85">
        <f>'TURMA E'!RUH55</f>
        <v>0</v>
      </c>
      <c r="RSS10" s="85">
        <f>'TURMA E'!RUI55</f>
        <v>0</v>
      </c>
      <c r="RST10" s="85">
        <f>'TURMA E'!RUJ55</f>
        <v>0</v>
      </c>
      <c r="RSU10" s="85">
        <f>'TURMA E'!RUK55</f>
        <v>0</v>
      </c>
      <c r="RSV10" s="85">
        <f>'TURMA E'!RUL55</f>
        <v>0</v>
      </c>
      <c r="RSW10" s="85">
        <f>'TURMA E'!RUM55</f>
        <v>0</v>
      </c>
      <c r="RSX10" s="85">
        <f>'TURMA E'!RUN55</f>
        <v>0</v>
      </c>
      <c r="RSY10" s="85">
        <f>'TURMA E'!RUO55</f>
        <v>0</v>
      </c>
      <c r="RSZ10" s="85">
        <f>'TURMA E'!RUP55</f>
        <v>0</v>
      </c>
      <c r="RTA10" s="85">
        <f>'TURMA E'!RUQ55</f>
        <v>0</v>
      </c>
      <c r="RTB10" s="85">
        <f>'TURMA E'!RUR55</f>
        <v>0</v>
      </c>
      <c r="RTC10" s="85">
        <f>'TURMA E'!RUS55</f>
        <v>0</v>
      </c>
      <c r="RTD10" s="85">
        <f>'TURMA E'!RUT55</f>
        <v>0</v>
      </c>
      <c r="RTE10" s="85">
        <f>'TURMA E'!RUU55</f>
        <v>0</v>
      </c>
      <c r="RTF10" s="85">
        <f>'TURMA E'!RUV55</f>
        <v>0</v>
      </c>
      <c r="RTG10" s="85">
        <f>'TURMA E'!RUW55</f>
        <v>0</v>
      </c>
      <c r="RTH10" s="85">
        <f>'TURMA E'!RUX55</f>
        <v>0</v>
      </c>
      <c r="RTI10" s="85">
        <f>'TURMA E'!RUY55</f>
        <v>0</v>
      </c>
      <c r="RTJ10" s="85">
        <f>'TURMA E'!RUZ55</f>
        <v>0</v>
      </c>
      <c r="RTK10" s="85">
        <f>'TURMA E'!RVA55</f>
        <v>0</v>
      </c>
      <c r="RTL10" s="85">
        <f>'TURMA E'!RVB55</f>
        <v>0</v>
      </c>
      <c r="RTM10" s="85">
        <f>'TURMA E'!RVC55</f>
        <v>0</v>
      </c>
      <c r="RTN10" s="85">
        <f>'TURMA E'!RVD55</f>
        <v>0</v>
      </c>
      <c r="RTO10" s="85">
        <f>'TURMA E'!RVE55</f>
        <v>0</v>
      </c>
      <c r="RTP10" s="85">
        <f>'TURMA E'!RVF55</f>
        <v>0</v>
      </c>
      <c r="RTQ10" s="85">
        <f>'TURMA E'!RVG55</f>
        <v>0</v>
      </c>
      <c r="RTR10" s="85">
        <f>'TURMA E'!RVH55</f>
        <v>0</v>
      </c>
      <c r="RTS10" s="85">
        <f>'TURMA E'!RVI55</f>
        <v>0</v>
      </c>
      <c r="RTT10" s="85">
        <f>'TURMA E'!RVJ55</f>
        <v>0</v>
      </c>
      <c r="RTU10" s="85">
        <f>'TURMA E'!RVK55</f>
        <v>0</v>
      </c>
      <c r="RTV10" s="85">
        <f>'TURMA E'!RVL55</f>
        <v>0</v>
      </c>
      <c r="RTW10" s="85">
        <f>'TURMA E'!RVM55</f>
        <v>0</v>
      </c>
      <c r="RTX10" s="85">
        <f>'TURMA E'!RVN55</f>
        <v>0</v>
      </c>
      <c r="RTY10" s="85">
        <f>'TURMA E'!RVO55</f>
        <v>0</v>
      </c>
      <c r="RTZ10" s="85">
        <f>'TURMA E'!RVP55</f>
        <v>0</v>
      </c>
      <c r="RUA10" s="85">
        <f>'TURMA E'!RVQ55</f>
        <v>0</v>
      </c>
      <c r="RUB10" s="85">
        <f>'TURMA E'!RVR55</f>
        <v>0</v>
      </c>
      <c r="RUC10" s="85">
        <f>'TURMA E'!RVS55</f>
        <v>0</v>
      </c>
      <c r="RUD10" s="85">
        <f>'TURMA E'!RVT55</f>
        <v>0</v>
      </c>
      <c r="RUE10" s="85">
        <f>'TURMA E'!RVU55</f>
        <v>0</v>
      </c>
      <c r="RUF10" s="85">
        <f>'TURMA E'!RVV55</f>
        <v>0</v>
      </c>
      <c r="RUG10" s="85">
        <f>'TURMA E'!RVW55</f>
        <v>0</v>
      </c>
      <c r="RUH10" s="85">
        <f>'TURMA E'!RVX55</f>
        <v>0</v>
      </c>
      <c r="RUI10" s="85">
        <f>'TURMA E'!RVY55</f>
        <v>0</v>
      </c>
      <c r="RUJ10" s="85">
        <f>'TURMA E'!RVZ55</f>
        <v>0</v>
      </c>
      <c r="RUK10" s="85">
        <f>'TURMA E'!RWA55</f>
        <v>0</v>
      </c>
      <c r="RUL10" s="85">
        <f>'TURMA E'!RWB55</f>
        <v>0</v>
      </c>
      <c r="RUM10" s="85">
        <f>'TURMA E'!RWC55</f>
        <v>0</v>
      </c>
      <c r="RUN10" s="85">
        <f>'TURMA E'!RWD55</f>
        <v>0</v>
      </c>
      <c r="RUO10" s="85">
        <f>'TURMA E'!RWE55</f>
        <v>0</v>
      </c>
      <c r="RUP10" s="85">
        <f>'TURMA E'!RWF55</f>
        <v>0</v>
      </c>
      <c r="RUQ10" s="85">
        <f>'TURMA E'!RWG55</f>
        <v>0</v>
      </c>
      <c r="RUR10" s="85">
        <f>'TURMA E'!RWH55</f>
        <v>0</v>
      </c>
      <c r="RUS10" s="85">
        <f>'TURMA E'!RWI55</f>
        <v>0</v>
      </c>
      <c r="RUT10" s="85">
        <f>'TURMA E'!RWJ55</f>
        <v>0</v>
      </c>
      <c r="RUU10" s="85">
        <f>'TURMA E'!RWK55</f>
        <v>0</v>
      </c>
      <c r="RUV10" s="85">
        <f>'TURMA E'!RWL55</f>
        <v>0</v>
      </c>
      <c r="RUW10" s="85">
        <f>'TURMA E'!RWM55</f>
        <v>0</v>
      </c>
      <c r="RUX10" s="85">
        <f>'TURMA E'!RWN55</f>
        <v>0</v>
      </c>
      <c r="RUY10" s="85">
        <f>'TURMA E'!RWO55</f>
        <v>0</v>
      </c>
      <c r="RUZ10" s="85">
        <f>'TURMA E'!RWP55</f>
        <v>0</v>
      </c>
      <c r="RVA10" s="85">
        <f>'TURMA E'!RWQ55</f>
        <v>0</v>
      </c>
      <c r="RVB10" s="85">
        <f>'TURMA E'!RWR55</f>
        <v>0</v>
      </c>
      <c r="RVC10" s="85">
        <f>'TURMA E'!RWS55</f>
        <v>0</v>
      </c>
      <c r="RVD10" s="85">
        <f>'TURMA E'!RWT55</f>
        <v>0</v>
      </c>
      <c r="RVE10" s="85">
        <f>'TURMA E'!RWU55</f>
        <v>0</v>
      </c>
      <c r="RVF10" s="85">
        <f>'TURMA E'!RWV55</f>
        <v>0</v>
      </c>
      <c r="RVG10" s="85">
        <f>'TURMA E'!RWW55</f>
        <v>0</v>
      </c>
      <c r="RVH10" s="85">
        <f>'TURMA E'!RWX55</f>
        <v>0</v>
      </c>
      <c r="RVI10" s="85">
        <f>'TURMA E'!RWY55</f>
        <v>0</v>
      </c>
      <c r="RVJ10" s="85">
        <f>'TURMA E'!RWZ55</f>
        <v>0</v>
      </c>
      <c r="RVK10" s="85">
        <f>'TURMA E'!RXA55</f>
        <v>0</v>
      </c>
      <c r="RVL10" s="85">
        <f>'TURMA E'!RXB55</f>
        <v>0</v>
      </c>
      <c r="RVM10" s="85">
        <f>'TURMA E'!RXC55</f>
        <v>0</v>
      </c>
      <c r="RVN10" s="85">
        <f>'TURMA E'!RXD55</f>
        <v>0</v>
      </c>
      <c r="RVO10" s="85">
        <f>'TURMA E'!RXE55</f>
        <v>0</v>
      </c>
      <c r="RVP10" s="85">
        <f>'TURMA E'!RXF55</f>
        <v>0</v>
      </c>
      <c r="RVQ10" s="85">
        <f>'TURMA E'!RXG55</f>
        <v>0</v>
      </c>
      <c r="RVR10" s="85">
        <f>'TURMA E'!RXH55</f>
        <v>0</v>
      </c>
      <c r="RVS10" s="85">
        <f>'TURMA E'!RXI55</f>
        <v>0</v>
      </c>
      <c r="RVT10" s="85">
        <f>'TURMA E'!RXJ55</f>
        <v>0</v>
      </c>
      <c r="RVU10" s="85">
        <f>'TURMA E'!RXK55</f>
        <v>0</v>
      </c>
      <c r="RVV10" s="85">
        <f>'TURMA E'!RXL55</f>
        <v>0</v>
      </c>
      <c r="RVW10" s="85">
        <f>'TURMA E'!RXM55</f>
        <v>0</v>
      </c>
      <c r="RVX10" s="85">
        <f>'TURMA E'!RXN55</f>
        <v>0</v>
      </c>
      <c r="RVY10" s="85">
        <f>'TURMA E'!RXO55</f>
        <v>0</v>
      </c>
      <c r="RVZ10" s="85">
        <f>'TURMA E'!RXP55</f>
        <v>0</v>
      </c>
      <c r="RWA10" s="85">
        <f>'TURMA E'!RXQ55</f>
        <v>0</v>
      </c>
      <c r="RWB10" s="85">
        <f>'TURMA E'!RXR55</f>
        <v>0</v>
      </c>
      <c r="RWC10" s="85">
        <f>'TURMA E'!RXS55</f>
        <v>0</v>
      </c>
      <c r="RWD10" s="85">
        <f>'TURMA E'!RXT55</f>
        <v>0</v>
      </c>
      <c r="RWE10" s="85">
        <f>'TURMA E'!RXU55</f>
        <v>0</v>
      </c>
      <c r="RWF10" s="85">
        <f>'TURMA E'!RXV55</f>
        <v>0</v>
      </c>
      <c r="RWG10" s="85">
        <f>'TURMA E'!RXW55</f>
        <v>0</v>
      </c>
      <c r="RWH10" s="85">
        <f>'TURMA E'!RXX55</f>
        <v>0</v>
      </c>
      <c r="RWI10" s="85">
        <f>'TURMA E'!RXY55</f>
        <v>0</v>
      </c>
      <c r="RWJ10" s="85">
        <f>'TURMA E'!RXZ55</f>
        <v>0</v>
      </c>
      <c r="RWK10" s="85">
        <f>'TURMA E'!RYA55</f>
        <v>0</v>
      </c>
      <c r="RWL10" s="85">
        <f>'TURMA E'!RYB55</f>
        <v>0</v>
      </c>
      <c r="RWM10" s="85">
        <f>'TURMA E'!RYC55</f>
        <v>0</v>
      </c>
      <c r="RWN10" s="85">
        <f>'TURMA E'!RYD55</f>
        <v>0</v>
      </c>
      <c r="RWO10" s="85">
        <f>'TURMA E'!RYE55</f>
        <v>0</v>
      </c>
      <c r="RWP10" s="85">
        <f>'TURMA E'!RYF55</f>
        <v>0</v>
      </c>
      <c r="RWQ10" s="85">
        <f>'TURMA E'!RYG55</f>
        <v>0</v>
      </c>
      <c r="RWR10" s="85">
        <f>'TURMA E'!RYH55</f>
        <v>0</v>
      </c>
      <c r="RWS10" s="85">
        <f>'TURMA E'!RYI55</f>
        <v>0</v>
      </c>
      <c r="RWT10" s="85">
        <f>'TURMA E'!RYJ55</f>
        <v>0</v>
      </c>
      <c r="RWU10" s="85">
        <f>'TURMA E'!RYK55</f>
        <v>0</v>
      </c>
      <c r="RWV10" s="85">
        <f>'TURMA E'!RYL55</f>
        <v>0</v>
      </c>
      <c r="RWW10" s="85">
        <f>'TURMA E'!RYM55</f>
        <v>0</v>
      </c>
      <c r="RWX10" s="85">
        <f>'TURMA E'!RYN55</f>
        <v>0</v>
      </c>
      <c r="RWY10" s="85">
        <f>'TURMA E'!RYO55</f>
        <v>0</v>
      </c>
      <c r="RWZ10" s="85">
        <f>'TURMA E'!RYP55</f>
        <v>0</v>
      </c>
      <c r="RXA10" s="85">
        <f>'TURMA E'!RYQ55</f>
        <v>0</v>
      </c>
      <c r="RXB10" s="85">
        <f>'TURMA E'!RYR55</f>
        <v>0</v>
      </c>
      <c r="RXC10" s="85">
        <f>'TURMA E'!RYS55</f>
        <v>0</v>
      </c>
      <c r="RXD10" s="85">
        <f>'TURMA E'!RYT55</f>
        <v>0</v>
      </c>
      <c r="RXE10" s="85">
        <f>'TURMA E'!RYU55</f>
        <v>0</v>
      </c>
      <c r="RXF10" s="85">
        <f>'TURMA E'!RYV55</f>
        <v>0</v>
      </c>
      <c r="RXG10" s="85">
        <f>'TURMA E'!RYW55</f>
        <v>0</v>
      </c>
      <c r="RXH10" s="85">
        <f>'TURMA E'!RYX55</f>
        <v>0</v>
      </c>
      <c r="RXI10" s="85">
        <f>'TURMA E'!RYY55</f>
        <v>0</v>
      </c>
      <c r="RXJ10" s="85">
        <f>'TURMA E'!RYZ55</f>
        <v>0</v>
      </c>
      <c r="RXK10" s="85">
        <f>'TURMA E'!RZA55</f>
        <v>0</v>
      </c>
      <c r="RXL10" s="85">
        <f>'TURMA E'!RZB55</f>
        <v>0</v>
      </c>
      <c r="RXM10" s="85">
        <f>'TURMA E'!RZC55</f>
        <v>0</v>
      </c>
      <c r="RXN10" s="85">
        <f>'TURMA E'!RZD55</f>
        <v>0</v>
      </c>
      <c r="RXO10" s="85">
        <f>'TURMA E'!RZE55</f>
        <v>0</v>
      </c>
      <c r="RXP10" s="85">
        <f>'TURMA E'!RZF55</f>
        <v>0</v>
      </c>
      <c r="RXQ10" s="85">
        <f>'TURMA E'!RZG55</f>
        <v>0</v>
      </c>
      <c r="RXR10" s="85">
        <f>'TURMA E'!RZH55</f>
        <v>0</v>
      </c>
      <c r="RXS10" s="85">
        <f>'TURMA E'!RZI55</f>
        <v>0</v>
      </c>
      <c r="RXT10" s="85">
        <f>'TURMA E'!RZJ55</f>
        <v>0</v>
      </c>
      <c r="RXU10" s="85">
        <f>'TURMA E'!RZK55</f>
        <v>0</v>
      </c>
      <c r="RXV10" s="85">
        <f>'TURMA E'!RZL55</f>
        <v>0</v>
      </c>
      <c r="RXW10" s="85">
        <f>'TURMA E'!RZM55</f>
        <v>0</v>
      </c>
      <c r="RXX10" s="85">
        <f>'TURMA E'!RZN55</f>
        <v>0</v>
      </c>
      <c r="RXY10" s="85">
        <f>'TURMA E'!RZO55</f>
        <v>0</v>
      </c>
      <c r="RXZ10" s="85">
        <f>'TURMA E'!RZP55</f>
        <v>0</v>
      </c>
      <c r="RYA10" s="85">
        <f>'TURMA E'!RZQ55</f>
        <v>0</v>
      </c>
      <c r="RYB10" s="85">
        <f>'TURMA E'!RZR55</f>
        <v>0</v>
      </c>
      <c r="RYC10" s="85">
        <f>'TURMA E'!RZS55</f>
        <v>0</v>
      </c>
      <c r="RYD10" s="85">
        <f>'TURMA E'!RZT55</f>
        <v>0</v>
      </c>
      <c r="RYE10" s="85">
        <f>'TURMA E'!RZU55</f>
        <v>0</v>
      </c>
      <c r="RYF10" s="85">
        <f>'TURMA E'!RZV55</f>
        <v>0</v>
      </c>
      <c r="RYG10" s="85">
        <f>'TURMA E'!RZW55</f>
        <v>0</v>
      </c>
      <c r="RYH10" s="85">
        <f>'TURMA E'!RZX55</f>
        <v>0</v>
      </c>
      <c r="RYI10" s="85">
        <f>'TURMA E'!RZY55</f>
        <v>0</v>
      </c>
      <c r="RYJ10" s="85">
        <f>'TURMA E'!RZZ55</f>
        <v>0</v>
      </c>
      <c r="RYK10" s="85">
        <f>'TURMA E'!SAA55</f>
        <v>0</v>
      </c>
      <c r="RYL10" s="85">
        <f>'TURMA E'!SAB55</f>
        <v>0</v>
      </c>
      <c r="RYM10" s="85">
        <f>'TURMA E'!SAC55</f>
        <v>0</v>
      </c>
      <c r="RYN10" s="85">
        <f>'TURMA E'!SAD55</f>
        <v>0</v>
      </c>
      <c r="RYO10" s="85">
        <f>'TURMA E'!SAE55</f>
        <v>0</v>
      </c>
      <c r="RYP10" s="85">
        <f>'TURMA E'!SAF55</f>
        <v>0</v>
      </c>
      <c r="RYQ10" s="85">
        <f>'TURMA E'!SAG55</f>
        <v>0</v>
      </c>
      <c r="RYR10" s="85">
        <f>'TURMA E'!SAH55</f>
        <v>0</v>
      </c>
      <c r="RYS10" s="85">
        <f>'TURMA E'!SAI55</f>
        <v>0</v>
      </c>
      <c r="RYT10" s="85">
        <f>'TURMA E'!SAJ55</f>
        <v>0</v>
      </c>
      <c r="RYU10" s="85">
        <f>'TURMA E'!SAK55</f>
        <v>0</v>
      </c>
      <c r="RYV10" s="85">
        <f>'TURMA E'!SAL55</f>
        <v>0</v>
      </c>
      <c r="RYW10" s="85">
        <f>'TURMA E'!SAM55</f>
        <v>0</v>
      </c>
      <c r="RYX10" s="85">
        <f>'TURMA E'!SAN55</f>
        <v>0</v>
      </c>
      <c r="RYY10" s="85">
        <f>'TURMA E'!SAO55</f>
        <v>0</v>
      </c>
      <c r="RYZ10" s="85">
        <f>'TURMA E'!SAP55</f>
        <v>0</v>
      </c>
      <c r="RZA10" s="85">
        <f>'TURMA E'!SAQ55</f>
        <v>0</v>
      </c>
      <c r="RZB10" s="85">
        <f>'TURMA E'!SAR55</f>
        <v>0</v>
      </c>
      <c r="RZC10" s="85">
        <f>'TURMA E'!SAS55</f>
        <v>0</v>
      </c>
      <c r="RZD10" s="85">
        <f>'TURMA E'!SAT55</f>
        <v>0</v>
      </c>
      <c r="RZE10" s="85">
        <f>'TURMA E'!SAU55</f>
        <v>0</v>
      </c>
      <c r="RZF10" s="85">
        <f>'TURMA E'!SAV55</f>
        <v>0</v>
      </c>
      <c r="RZG10" s="85">
        <f>'TURMA E'!SAW55</f>
        <v>0</v>
      </c>
      <c r="RZH10" s="85">
        <f>'TURMA E'!SAX55</f>
        <v>0</v>
      </c>
      <c r="RZI10" s="85">
        <f>'TURMA E'!SAY55</f>
        <v>0</v>
      </c>
      <c r="RZJ10" s="85">
        <f>'TURMA E'!SAZ55</f>
        <v>0</v>
      </c>
      <c r="RZK10" s="85">
        <f>'TURMA E'!SBA55</f>
        <v>0</v>
      </c>
      <c r="RZL10" s="85">
        <f>'TURMA E'!SBB55</f>
        <v>0</v>
      </c>
      <c r="RZM10" s="85">
        <f>'TURMA E'!SBC55</f>
        <v>0</v>
      </c>
      <c r="RZN10" s="85">
        <f>'TURMA E'!SBD55</f>
        <v>0</v>
      </c>
      <c r="RZO10" s="85">
        <f>'TURMA E'!SBE55</f>
        <v>0</v>
      </c>
      <c r="RZP10" s="85">
        <f>'TURMA E'!SBF55</f>
        <v>0</v>
      </c>
      <c r="RZQ10" s="85">
        <f>'TURMA E'!SBG55</f>
        <v>0</v>
      </c>
      <c r="RZR10" s="85">
        <f>'TURMA E'!SBH55</f>
        <v>0</v>
      </c>
      <c r="RZS10" s="85">
        <f>'TURMA E'!SBI55</f>
        <v>0</v>
      </c>
      <c r="RZT10" s="85">
        <f>'TURMA E'!SBJ55</f>
        <v>0</v>
      </c>
      <c r="RZU10" s="85">
        <f>'TURMA E'!SBK55</f>
        <v>0</v>
      </c>
      <c r="RZV10" s="85">
        <f>'TURMA E'!SBL55</f>
        <v>0</v>
      </c>
      <c r="RZW10" s="85">
        <f>'TURMA E'!SBM55</f>
        <v>0</v>
      </c>
      <c r="RZX10" s="85">
        <f>'TURMA E'!SBN55</f>
        <v>0</v>
      </c>
      <c r="RZY10" s="85">
        <f>'TURMA E'!SBO55</f>
        <v>0</v>
      </c>
      <c r="RZZ10" s="85">
        <f>'TURMA E'!SBP55</f>
        <v>0</v>
      </c>
      <c r="SAA10" s="85">
        <f>'TURMA E'!SBQ55</f>
        <v>0</v>
      </c>
      <c r="SAB10" s="85">
        <f>'TURMA E'!SBR55</f>
        <v>0</v>
      </c>
      <c r="SAC10" s="85">
        <f>'TURMA E'!SBS55</f>
        <v>0</v>
      </c>
      <c r="SAD10" s="85">
        <f>'TURMA E'!SBT55</f>
        <v>0</v>
      </c>
      <c r="SAE10" s="85">
        <f>'TURMA E'!SBU55</f>
        <v>0</v>
      </c>
      <c r="SAF10" s="85">
        <f>'TURMA E'!SBV55</f>
        <v>0</v>
      </c>
      <c r="SAG10" s="85">
        <f>'TURMA E'!SBW55</f>
        <v>0</v>
      </c>
      <c r="SAH10" s="85">
        <f>'TURMA E'!SBX55</f>
        <v>0</v>
      </c>
      <c r="SAI10" s="85">
        <f>'TURMA E'!SBY55</f>
        <v>0</v>
      </c>
      <c r="SAJ10" s="85">
        <f>'TURMA E'!SBZ55</f>
        <v>0</v>
      </c>
      <c r="SAK10" s="85">
        <f>'TURMA E'!SCA55</f>
        <v>0</v>
      </c>
      <c r="SAL10" s="85">
        <f>'TURMA E'!SCB55</f>
        <v>0</v>
      </c>
      <c r="SAM10" s="85">
        <f>'TURMA E'!SCC55</f>
        <v>0</v>
      </c>
      <c r="SAN10" s="85">
        <f>'TURMA E'!SCD55</f>
        <v>0</v>
      </c>
      <c r="SAO10" s="85">
        <f>'TURMA E'!SCE55</f>
        <v>0</v>
      </c>
      <c r="SAP10" s="85">
        <f>'TURMA E'!SCF55</f>
        <v>0</v>
      </c>
      <c r="SAQ10" s="85">
        <f>'TURMA E'!SCG55</f>
        <v>0</v>
      </c>
      <c r="SAR10" s="85">
        <f>'TURMA E'!SCH55</f>
        <v>0</v>
      </c>
      <c r="SAS10" s="85">
        <f>'TURMA E'!SCI55</f>
        <v>0</v>
      </c>
      <c r="SAT10" s="85">
        <f>'TURMA E'!SCJ55</f>
        <v>0</v>
      </c>
      <c r="SAU10" s="85">
        <f>'TURMA E'!SCK55</f>
        <v>0</v>
      </c>
      <c r="SAV10" s="85">
        <f>'TURMA E'!SCL55</f>
        <v>0</v>
      </c>
      <c r="SAW10" s="85">
        <f>'TURMA E'!SCM55</f>
        <v>0</v>
      </c>
      <c r="SAX10" s="85">
        <f>'TURMA E'!SCN55</f>
        <v>0</v>
      </c>
      <c r="SAY10" s="85">
        <f>'TURMA E'!SCO55</f>
        <v>0</v>
      </c>
      <c r="SAZ10" s="85">
        <f>'TURMA E'!SCP55</f>
        <v>0</v>
      </c>
      <c r="SBA10" s="85">
        <f>'TURMA E'!SCQ55</f>
        <v>0</v>
      </c>
      <c r="SBB10" s="85">
        <f>'TURMA E'!SCR55</f>
        <v>0</v>
      </c>
      <c r="SBC10" s="85">
        <f>'TURMA E'!SCS55</f>
        <v>0</v>
      </c>
      <c r="SBD10" s="85">
        <f>'TURMA E'!SCT55</f>
        <v>0</v>
      </c>
      <c r="SBE10" s="85">
        <f>'TURMA E'!SCU55</f>
        <v>0</v>
      </c>
      <c r="SBF10" s="85">
        <f>'TURMA E'!SCV55</f>
        <v>0</v>
      </c>
      <c r="SBG10" s="85">
        <f>'TURMA E'!SCW55</f>
        <v>0</v>
      </c>
      <c r="SBH10" s="85">
        <f>'TURMA E'!SCX55</f>
        <v>0</v>
      </c>
      <c r="SBI10" s="85">
        <f>'TURMA E'!SCY55</f>
        <v>0</v>
      </c>
      <c r="SBJ10" s="85">
        <f>'TURMA E'!SCZ55</f>
        <v>0</v>
      </c>
      <c r="SBK10" s="85">
        <f>'TURMA E'!SDA55</f>
        <v>0</v>
      </c>
      <c r="SBL10" s="85">
        <f>'TURMA E'!SDB55</f>
        <v>0</v>
      </c>
      <c r="SBM10" s="85">
        <f>'TURMA E'!SDC55</f>
        <v>0</v>
      </c>
      <c r="SBN10" s="85">
        <f>'TURMA E'!SDD55</f>
        <v>0</v>
      </c>
      <c r="SBO10" s="85">
        <f>'TURMA E'!SDE55</f>
        <v>0</v>
      </c>
      <c r="SBP10" s="85">
        <f>'TURMA E'!SDF55</f>
        <v>0</v>
      </c>
      <c r="SBQ10" s="85">
        <f>'TURMA E'!SDG55</f>
        <v>0</v>
      </c>
      <c r="SBR10" s="85">
        <f>'TURMA E'!SDH55</f>
        <v>0</v>
      </c>
      <c r="SBS10" s="85">
        <f>'TURMA E'!SDI55</f>
        <v>0</v>
      </c>
      <c r="SBT10" s="85">
        <f>'TURMA E'!SDJ55</f>
        <v>0</v>
      </c>
      <c r="SBU10" s="85">
        <f>'TURMA E'!SDK55</f>
        <v>0</v>
      </c>
      <c r="SBV10" s="85">
        <f>'TURMA E'!SDL55</f>
        <v>0</v>
      </c>
      <c r="SBW10" s="85">
        <f>'TURMA E'!SDM55</f>
        <v>0</v>
      </c>
      <c r="SBX10" s="85">
        <f>'TURMA E'!SDN55</f>
        <v>0</v>
      </c>
      <c r="SBY10" s="85">
        <f>'TURMA E'!SDO55</f>
        <v>0</v>
      </c>
      <c r="SBZ10" s="85">
        <f>'TURMA E'!SDP55</f>
        <v>0</v>
      </c>
      <c r="SCA10" s="85">
        <f>'TURMA E'!SDQ55</f>
        <v>0</v>
      </c>
      <c r="SCB10" s="85">
        <f>'TURMA E'!SDR55</f>
        <v>0</v>
      </c>
      <c r="SCC10" s="85">
        <f>'TURMA E'!SDS55</f>
        <v>0</v>
      </c>
      <c r="SCD10" s="85">
        <f>'TURMA E'!SDT55</f>
        <v>0</v>
      </c>
      <c r="SCE10" s="85">
        <f>'TURMA E'!SDU55</f>
        <v>0</v>
      </c>
      <c r="SCF10" s="85">
        <f>'TURMA E'!SDV55</f>
        <v>0</v>
      </c>
      <c r="SCG10" s="85">
        <f>'TURMA E'!SDW55</f>
        <v>0</v>
      </c>
      <c r="SCH10" s="85">
        <f>'TURMA E'!SDX55</f>
        <v>0</v>
      </c>
      <c r="SCI10" s="85">
        <f>'TURMA E'!SDY55</f>
        <v>0</v>
      </c>
      <c r="SCJ10" s="85">
        <f>'TURMA E'!SDZ55</f>
        <v>0</v>
      </c>
      <c r="SCK10" s="85">
        <f>'TURMA E'!SEA55</f>
        <v>0</v>
      </c>
      <c r="SCL10" s="85">
        <f>'TURMA E'!SEB55</f>
        <v>0</v>
      </c>
      <c r="SCM10" s="85">
        <f>'TURMA E'!SEC55</f>
        <v>0</v>
      </c>
      <c r="SCN10" s="85">
        <f>'TURMA E'!SED55</f>
        <v>0</v>
      </c>
      <c r="SCO10" s="85">
        <f>'TURMA E'!SEE55</f>
        <v>0</v>
      </c>
      <c r="SCP10" s="85">
        <f>'TURMA E'!SEF55</f>
        <v>0</v>
      </c>
      <c r="SCQ10" s="85">
        <f>'TURMA E'!SEG55</f>
        <v>0</v>
      </c>
      <c r="SCR10" s="85">
        <f>'TURMA E'!SEH55</f>
        <v>0</v>
      </c>
      <c r="SCS10" s="85">
        <f>'TURMA E'!SEI55</f>
        <v>0</v>
      </c>
      <c r="SCT10" s="85">
        <f>'TURMA E'!SEJ55</f>
        <v>0</v>
      </c>
      <c r="SCU10" s="85">
        <f>'TURMA E'!SEK55</f>
        <v>0</v>
      </c>
      <c r="SCV10" s="85">
        <f>'TURMA E'!SEL55</f>
        <v>0</v>
      </c>
      <c r="SCW10" s="85">
        <f>'TURMA E'!SEM55</f>
        <v>0</v>
      </c>
      <c r="SCX10" s="85">
        <f>'TURMA E'!SEN55</f>
        <v>0</v>
      </c>
      <c r="SCY10" s="85">
        <f>'TURMA E'!SEO55</f>
        <v>0</v>
      </c>
      <c r="SCZ10" s="85">
        <f>'TURMA E'!SEP55</f>
        <v>0</v>
      </c>
      <c r="SDA10" s="85">
        <f>'TURMA E'!SEQ55</f>
        <v>0</v>
      </c>
      <c r="SDB10" s="85">
        <f>'TURMA E'!SER55</f>
        <v>0</v>
      </c>
      <c r="SDC10" s="85">
        <f>'TURMA E'!SES55</f>
        <v>0</v>
      </c>
      <c r="SDD10" s="85">
        <f>'TURMA E'!SET55</f>
        <v>0</v>
      </c>
      <c r="SDE10" s="85">
        <f>'TURMA E'!SEU55</f>
        <v>0</v>
      </c>
      <c r="SDF10" s="85">
        <f>'TURMA E'!SEV55</f>
        <v>0</v>
      </c>
      <c r="SDG10" s="85">
        <f>'TURMA E'!SEW55</f>
        <v>0</v>
      </c>
      <c r="SDH10" s="85">
        <f>'TURMA E'!SEX55</f>
        <v>0</v>
      </c>
      <c r="SDI10" s="85">
        <f>'TURMA E'!SEY55</f>
        <v>0</v>
      </c>
      <c r="SDJ10" s="85">
        <f>'TURMA E'!SEZ55</f>
        <v>0</v>
      </c>
      <c r="SDK10" s="85">
        <f>'TURMA E'!SFA55</f>
        <v>0</v>
      </c>
      <c r="SDL10" s="85">
        <f>'TURMA E'!SFB55</f>
        <v>0</v>
      </c>
      <c r="SDM10" s="85">
        <f>'TURMA E'!SFC55</f>
        <v>0</v>
      </c>
      <c r="SDN10" s="85">
        <f>'TURMA E'!SFD55</f>
        <v>0</v>
      </c>
      <c r="SDO10" s="85">
        <f>'TURMA E'!SFE55</f>
        <v>0</v>
      </c>
      <c r="SDP10" s="85">
        <f>'TURMA E'!SFF55</f>
        <v>0</v>
      </c>
      <c r="SDQ10" s="85">
        <f>'TURMA E'!SFG55</f>
        <v>0</v>
      </c>
      <c r="SDR10" s="85">
        <f>'TURMA E'!SFH55</f>
        <v>0</v>
      </c>
      <c r="SDS10" s="85">
        <f>'TURMA E'!SFI55</f>
        <v>0</v>
      </c>
      <c r="SDT10" s="85">
        <f>'TURMA E'!SFJ55</f>
        <v>0</v>
      </c>
      <c r="SDU10" s="85">
        <f>'TURMA E'!SFK55</f>
        <v>0</v>
      </c>
      <c r="SDV10" s="85">
        <f>'TURMA E'!SFL55</f>
        <v>0</v>
      </c>
      <c r="SDW10" s="85">
        <f>'TURMA E'!SFM55</f>
        <v>0</v>
      </c>
      <c r="SDX10" s="85">
        <f>'TURMA E'!SFN55</f>
        <v>0</v>
      </c>
      <c r="SDY10" s="85">
        <f>'TURMA E'!SFO55</f>
        <v>0</v>
      </c>
      <c r="SDZ10" s="85">
        <f>'TURMA E'!SFP55</f>
        <v>0</v>
      </c>
      <c r="SEA10" s="85">
        <f>'TURMA E'!SFQ55</f>
        <v>0</v>
      </c>
      <c r="SEB10" s="85">
        <f>'TURMA E'!SFR55</f>
        <v>0</v>
      </c>
      <c r="SEC10" s="85">
        <f>'TURMA E'!SFS55</f>
        <v>0</v>
      </c>
      <c r="SED10" s="85">
        <f>'TURMA E'!SFT55</f>
        <v>0</v>
      </c>
      <c r="SEE10" s="85">
        <f>'TURMA E'!SFU55</f>
        <v>0</v>
      </c>
      <c r="SEF10" s="85">
        <f>'TURMA E'!SFV55</f>
        <v>0</v>
      </c>
      <c r="SEG10" s="85">
        <f>'TURMA E'!SFW55</f>
        <v>0</v>
      </c>
      <c r="SEH10" s="85">
        <f>'TURMA E'!SFX55</f>
        <v>0</v>
      </c>
      <c r="SEI10" s="85">
        <f>'TURMA E'!SFY55</f>
        <v>0</v>
      </c>
      <c r="SEJ10" s="85">
        <f>'TURMA E'!SFZ55</f>
        <v>0</v>
      </c>
      <c r="SEK10" s="85">
        <f>'TURMA E'!SGA55</f>
        <v>0</v>
      </c>
      <c r="SEL10" s="85">
        <f>'TURMA E'!SGB55</f>
        <v>0</v>
      </c>
      <c r="SEM10" s="85">
        <f>'TURMA E'!SGC55</f>
        <v>0</v>
      </c>
      <c r="SEN10" s="85">
        <f>'TURMA E'!SGD55</f>
        <v>0</v>
      </c>
      <c r="SEO10" s="85">
        <f>'TURMA E'!SGE55</f>
        <v>0</v>
      </c>
      <c r="SEP10" s="85">
        <f>'TURMA E'!SGF55</f>
        <v>0</v>
      </c>
      <c r="SEQ10" s="85">
        <f>'TURMA E'!SGG55</f>
        <v>0</v>
      </c>
      <c r="SER10" s="85">
        <f>'TURMA E'!SGH55</f>
        <v>0</v>
      </c>
      <c r="SES10" s="85">
        <f>'TURMA E'!SGI55</f>
        <v>0</v>
      </c>
      <c r="SET10" s="85">
        <f>'TURMA E'!SGJ55</f>
        <v>0</v>
      </c>
      <c r="SEU10" s="85">
        <f>'TURMA E'!SGK55</f>
        <v>0</v>
      </c>
      <c r="SEV10" s="85">
        <f>'TURMA E'!SGL55</f>
        <v>0</v>
      </c>
      <c r="SEW10" s="85">
        <f>'TURMA E'!SGM55</f>
        <v>0</v>
      </c>
      <c r="SEX10" s="85">
        <f>'TURMA E'!SGN55</f>
        <v>0</v>
      </c>
      <c r="SEY10" s="85">
        <f>'TURMA E'!SGO55</f>
        <v>0</v>
      </c>
      <c r="SEZ10" s="85">
        <f>'TURMA E'!SGP55</f>
        <v>0</v>
      </c>
      <c r="SFA10" s="85">
        <f>'TURMA E'!SGQ55</f>
        <v>0</v>
      </c>
      <c r="SFB10" s="85">
        <f>'TURMA E'!SGR55</f>
        <v>0</v>
      </c>
      <c r="SFC10" s="85">
        <f>'TURMA E'!SGS55</f>
        <v>0</v>
      </c>
      <c r="SFD10" s="85">
        <f>'TURMA E'!SGT55</f>
        <v>0</v>
      </c>
      <c r="SFE10" s="85">
        <f>'TURMA E'!SGU55</f>
        <v>0</v>
      </c>
      <c r="SFF10" s="85">
        <f>'TURMA E'!SGV55</f>
        <v>0</v>
      </c>
      <c r="SFG10" s="85">
        <f>'TURMA E'!SGW55</f>
        <v>0</v>
      </c>
      <c r="SFH10" s="85">
        <f>'TURMA E'!SGX55</f>
        <v>0</v>
      </c>
      <c r="SFI10" s="85">
        <f>'TURMA E'!SGY55</f>
        <v>0</v>
      </c>
      <c r="SFJ10" s="85">
        <f>'TURMA E'!SGZ55</f>
        <v>0</v>
      </c>
      <c r="SFK10" s="85">
        <f>'TURMA E'!SHA55</f>
        <v>0</v>
      </c>
      <c r="SFL10" s="85">
        <f>'TURMA E'!SHB55</f>
        <v>0</v>
      </c>
      <c r="SFM10" s="85">
        <f>'TURMA E'!SHC55</f>
        <v>0</v>
      </c>
      <c r="SFN10" s="85">
        <f>'TURMA E'!SHD55</f>
        <v>0</v>
      </c>
      <c r="SFO10" s="85">
        <f>'TURMA E'!SHE55</f>
        <v>0</v>
      </c>
      <c r="SFP10" s="85">
        <f>'TURMA E'!SHF55</f>
        <v>0</v>
      </c>
      <c r="SFQ10" s="85">
        <f>'TURMA E'!SHG55</f>
        <v>0</v>
      </c>
      <c r="SFR10" s="85">
        <f>'TURMA E'!SHH55</f>
        <v>0</v>
      </c>
      <c r="SFS10" s="85">
        <f>'TURMA E'!SHI55</f>
        <v>0</v>
      </c>
      <c r="SFT10" s="85">
        <f>'TURMA E'!SHJ55</f>
        <v>0</v>
      </c>
      <c r="SFU10" s="85">
        <f>'TURMA E'!SHK55</f>
        <v>0</v>
      </c>
      <c r="SFV10" s="85">
        <f>'TURMA E'!SHL55</f>
        <v>0</v>
      </c>
      <c r="SFW10" s="85">
        <f>'TURMA E'!SHM55</f>
        <v>0</v>
      </c>
      <c r="SFX10" s="85">
        <f>'TURMA E'!SHN55</f>
        <v>0</v>
      </c>
      <c r="SFY10" s="85">
        <f>'TURMA E'!SHO55</f>
        <v>0</v>
      </c>
      <c r="SFZ10" s="85">
        <f>'TURMA E'!SHP55</f>
        <v>0</v>
      </c>
      <c r="SGA10" s="85">
        <f>'TURMA E'!SHQ55</f>
        <v>0</v>
      </c>
      <c r="SGB10" s="85">
        <f>'TURMA E'!SHR55</f>
        <v>0</v>
      </c>
      <c r="SGC10" s="85">
        <f>'TURMA E'!SHS55</f>
        <v>0</v>
      </c>
      <c r="SGD10" s="85">
        <f>'TURMA E'!SHT55</f>
        <v>0</v>
      </c>
      <c r="SGE10" s="85">
        <f>'TURMA E'!SHU55</f>
        <v>0</v>
      </c>
      <c r="SGF10" s="85">
        <f>'TURMA E'!SHV55</f>
        <v>0</v>
      </c>
      <c r="SGG10" s="85">
        <f>'TURMA E'!SHW55</f>
        <v>0</v>
      </c>
      <c r="SGH10" s="85">
        <f>'TURMA E'!SHX55</f>
        <v>0</v>
      </c>
      <c r="SGI10" s="85">
        <f>'TURMA E'!SHY55</f>
        <v>0</v>
      </c>
      <c r="SGJ10" s="85">
        <f>'TURMA E'!SHZ55</f>
        <v>0</v>
      </c>
      <c r="SGK10" s="85">
        <f>'TURMA E'!SIA55</f>
        <v>0</v>
      </c>
      <c r="SGL10" s="85">
        <f>'TURMA E'!SIB55</f>
        <v>0</v>
      </c>
      <c r="SGM10" s="85">
        <f>'TURMA E'!SIC55</f>
        <v>0</v>
      </c>
      <c r="SGN10" s="85">
        <f>'TURMA E'!SID55</f>
        <v>0</v>
      </c>
      <c r="SGO10" s="85">
        <f>'TURMA E'!SIE55</f>
        <v>0</v>
      </c>
      <c r="SGP10" s="85">
        <f>'TURMA E'!SIF55</f>
        <v>0</v>
      </c>
      <c r="SGQ10" s="85">
        <f>'TURMA E'!SIG55</f>
        <v>0</v>
      </c>
      <c r="SGR10" s="85">
        <f>'TURMA E'!SIH55</f>
        <v>0</v>
      </c>
      <c r="SGS10" s="85">
        <f>'TURMA E'!SII55</f>
        <v>0</v>
      </c>
      <c r="SGT10" s="85">
        <f>'TURMA E'!SIJ55</f>
        <v>0</v>
      </c>
      <c r="SGU10" s="85">
        <f>'TURMA E'!SIK55</f>
        <v>0</v>
      </c>
      <c r="SGV10" s="85">
        <f>'TURMA E'!SIL55</f>
        <v>0</v>
      </c>
      <c r="SGW10" s="85">
        <f>'TURMA E'!SIM55</f>
        <v>0</v>
      </c>
      <c r="SGX10" s="85">
        <f>'TURMA E'!SIN55</f>
        <v>0</v>
      </c>
      <c r="SGY10" s="85">
        <f>'TURMA E'!SIO55</f>
        <v>0</v>
      </c>
      <c r="SGZ10" s="85">
        <f>'TURMA E'!SIP55</f>
        <v>0</v>
      </c>
      <c r="SHA10" s="85">
        <f>'TURMA E'!SIQ55</f>
        <v>0</v>
      </c>
      <c r="SHB10" s="85">
        <f>'TURMA E'!SIR55</f>
        <v>0</v>
      </c>
      <c r="SHC10" s="85">
        <f>'TURMA E'!SIS55</f>
        <v>0</v>
      </c>
      <c r="SHD10" s="85">
        <f>'TURMA E'!SIT55</f>
        <v>0</v>
      </c>
      <c r="SHE10" s="85">
        <f>'TURMA E'!SIU55</f>
        <v>0</v>
      </c>
      <c r="SHF10" s="85">
        <f>'TURMA E'!SIV55</f>
        <v>0</v>
      </c>
      <c r="SHG10" s="85">
        <f>'TURMA E'!SIW55</f>
        <v>0</v>
      </c>
      <c r="SHH10" s="85">
        <f>'TURMA E'!SIX55</f>
        <v>0</v>
      </c>
      <c r="SHI10" s="85">
        <f>'TURMA E'!SIY55</f>
        <v>0</v>
      </c>
      <c r="SHJ10" s="85">
        <f>'TURMA E'!SIZ55</f>
        <v>0</v>
      </c>
      <c r="SHK10" s="85">
        <f>'TURMA E'!SJA55</f>
        <v>0</v>
      </c>
      <c r="SHL10" s="85">
        <f>'TURMA E'!SJB55</f>
        <v>0</v>
      </c>
      <c r="SHM10" s="85">
        <f>'TURMA E'!SJC55</f>
        <v>0</v>
      </c>
      <c r="SHN10" s="85">
        <f>'TURMA E'!SJD55</f>
        <v>0</v>
      </c>
      <c r="SHO10" s="85">
        <f>'TURMA E'!SJE55</f>
        <v>0</v>
      </c>
      <c r="SHP10" s="85">
        <f>'TURMA E'!SJF55</f>
        <v>0</v>
      </c>
      <c r="SHQ10" s="85">
        <f>'TURMA E'!SJG55</f>
        <v>0</v>
      </c>
      <c r="SHR10" s="85">
        <f>'TURMA E'!SJH55</f>
        <v>0</v>
      </c>
      <c r="SHS10" s="85">
        <f>'TURMA E'!SJI55</f>
        <v>0</v>
      </c>
      <c r="SHT10" s="85">
        <f>'TURMA E'!SJJ55</f>
        <v>0</v>
      </c>
      <c r="SHU10" s="85">
        <f>'TURMA E'!SJK55</f>
        <v>0</v>
      </c>
      <c r="SHV10" s="85">
        <f>'TURMA E'!SJL55</f>
        <v>0</v>
      </c>
      <c r="SHW10" s="85">
        <f>'TURMA E'!SJM55</f>
        <v>0</v>
      </c>
      <c r="SHX10" s="85">
        <f>'TURMA E'!SJN55</f>
        <v>0</v>
      </c>
      <c r="SHY10" s="85">
        <f>'TURMA E'!SJO55</f>
        <v>0</v>
      </c>
      <c r="SHZ10" s="85">
        <f>'TURMA E'!SJP55</f>
        <v>0</v>
      </c>
      <c r="SIA10" s="85">
        <f>'TURMA E'!SJQ55</f>
        <v>0</v>
      </c>
      <c r="SIB10" s="85">
        <f>'TURMA E'!SJR55</f>
        <v>0</v>
      </c>
      <c r="SIC10" s="85">
        <f>'TURMA E'!SJS55</f>
        <v>0</v>
      </c>
      <c r="SID10" s="85">
        <f>'TURMA E'!SJT55</f>
        <v>0</v>
      </c>
      <c r="SIE10" s="85">
        <f>'TURMA E'!SJU55</f>
        <v>0</v>
      </c>
      <c r="SIF10" s="85">
        <f>'TURMA E'!SJV55</f>
        <v>0</v>
      </c>
      <c r="SIG10" s="85">
        <f>'TURMA E'!SJW55</f>
        <v>0</v>
      </c>
      <c r="SIH10" s="85">
        <f>'TURMA E'!SJX55</f>
        <v>0</v>
      </c>
      <c r="SII10" s="85">
        <f>'TURMA E'!SJY55</f>
        <v>0</v>
      </c>
      <c r="SIJ10" s="85">
        <f>'TURMA E'!SJZ55</f>
        <v>0</v>
      </c>
      <c r="SIK10" s="85">
        <f>'TURMA E'!SKA55</f>
        <v>0</v>
      </c>
      <c r="SIL10" s="85">
        <f>'TURMA E'!SKB55</f>
        <v>0</v>
      </c>
      <c r="SIM10" s="85">
        <f>'TURMA E'!SKC55</f>
        <v>0</v>
      </c>
      <c r="SIN10" s="85">
        <f>'TURMA E'!SKD55</f>
        <v>0</v>
      </c>
      <c r="SIO10" s="85">
        <f>'TURMA E'!SKE55</f>
        <v>0</v>
      </c>
      <c r="SIP10" s="85">
        <f>'TURMA E'!SKF55</f>
        <v>0</v>
      </c>
      <c r="SIQ10" s="85">
        <f>'TURMA E'!SKG55</f>
        <v>0</v>
      </c>
      <c r="SIR10" s="85">
        <f>'TURMA E'!SKH55</f>
        <v>0</v>
      </c>
      <c r="SIS10" s="85">
        <f>'TURMA E'!SKI55</f>
        <v>0</v>
      </c>
      <c r="SIT10" s="85">
        <f>'TURMA E'!SKJ55</f>
        <v>0</v>
      </c>
      <c r="SIU10" s="85">
        <f>'TURMA E'!SKK55</f>
        <v>0</v>
      </c>
      <c r="SIV10" s="85">
        <f>'TURMA E'!SKL55</f>
        <v>0</v>
      </c>
      <c r="SIW10" s="85">
        <f>'TURMA E'!SKM55</f>
        <v>0</v>
      </c>
      <c r="SIX10" s="85">
        <f>'TURMA E'!SKN55</f>
        <v>0</v>
      </c>
      <c r="SIY10" s="85">
        <f>'TURMA E'!SKO55</f>
        <v>0</v>
      </c>
      <c r="SIZ10" s="85">
        <f>'TURMA E'!SKP55</f>
        <v>0</v>
      </c>
      <c r="SJA10" s="85">
        <f>'TURMA E'!SKQ55</f>
        <v>0</v>
      </c>
      <c r="SJB10" s="85">
        <f>'TURMA E'!SKR55</f>
        <v>0</v>
      </c>
      <c r="SJC10" s="85">
        <f>'TURMA E'!SKS55</f>
        <v>0</v>
      </c>
      <c r="SJD10" s="85">
        <f>'TURMA E'!SKT55</f>
        <v>0</v>
      </c>
      <c r="SJE10" s="85">
        <f>'TURMA E'!SKU55</f>
        <v>0</v>
      </c>
      <c r="SJF10" s="85">
        <f>'TURMA E'!SKV55</f>
        <v>0</v>
      </c>
      <c r="SJG10" s="85">
        <f>'TURMA E'!SKW55</f>
        <v>0</v>
      </c>
      <c r="SJH10" s="85">
        <f>'TURMA E'!SKX55</f>
        <v>0</v>
      </c>
      <c r="SJI10" s="85">
        <f>'TURMA E'!SKY55</f>
        <v>0</v>
      </c>
      <c r="SJJ10" s="85">
        <f>'TURMA E'!SKZ55</f>
        <v>0</v>
      </c>
      <c r="SJK10" s="85">
        <f>'TURMA E'!SLA55</f>
        <v>0</v>
      </c>
      <c r="SJL10" s="85">
        <f>'TURMA E'!SLB55</f>
        <v>0</v>
      </c>
      <c r="SJM10" s="85">
        <f>'TURMA E'!SLC55</f>
        <v>0</v>
      </c>
      <c r="SJN10" s="85">
        <f>'TURMA E'!SLD55</f>
        <v>0</v>
      </c>
      <c r="SJO10" s="85">
        <f>'TURMA E'!SLE55</f>
        <v>0</v>
      </c>
      <c r="SJP10" s="85">
        <f>'TURMA E'!SLF55</f>
        <v>0</v>
      </c>
      <c r="SJQ10" s="85">
        <f>'TURMA E'!SLG55</f>
        <v>0</v>
      </c>
      <c r="SJR10" s="85">
        <f>'TURMA E'!SLH55</f>
        <v>0</v>
      </c>
      <c r="SJS10" s="85">
        <f>'TURMA E'!SLI55</f>
        <v>0</v>
      </c>
      <c r="SJT10" s="85">
        <f>'TURMA E'!SLJ55</f>
        <v>0</v>
      </c>
      <c r="SJU10" s="85">
        <f>'TURMA E'!SLK55</f>
        <v>0</v>
      </c>
      <c r="SJV10" s="85">
        <f>'TURMA E'!SLL55</f>
        <v>0</v>
      </c>
      <c r="SJW10" s="85">
        <f>'TURMA E'!SLM55</f>
        <v>0</v>
      </c>
      <c r="SJX10" s="85">
        <f>'TURMA E'!SLN55</f>
        <v>0</v>
      </c>
      <c r="SJY10" s="85">
        <f>'TURMA E'!SLO55</f>
        <v>0</v>
      </c>
      <c r="SJZ10" s="85">
        <f>'TURMA E'!SLP55</f>
        <v>0</v>
      </c>
      <c r="SKA10" s="85">
        <f>'TURMA E'!SLQ55</f>
        <v>0</v>
      </c>
      <c r="SKB10" s="85">
        <f>'TURMA E'!SLR55</f>
        <v>0</v>
      </c>
      <c r="SKC10" s="85">
        <f>'TURMA E'!SLS55</f>
        <v>0</v>
      </c>
      <c r="SKD10" s="85">
        <f>'TURMA E'!SLT55</f>
        <v>0</v>
      </c>
      <c r="SKE10" s="85">
        <f>'TURMA E'!SLU55</f>
        <v>0</v>
      </c>
      <c r="SKF10" s="85">
        <f>'TURMA E'!SLV55</f>
        <v>0</v>
      </c>
      <c r="SKG10" s="85">
        <f>'TURMA E'!SLW55</f>
        <v>0</v>
      </c>
      <c r="SKH10" s="85">
        <f>'TURMA E'!SLX55</f>
        <v>0</v>
      </c>
      <c r="SKI10" s="85">
        <f>'TURMA E'!SLY55</f>
        <v>0</v>
      </c>
      <c r="SKJ10" s="85">
        <f>'TURMA E'!SLZ55</f>
        <v>0</v>
      </c>
      <c r="SKK10" s="85">
        <f>'TURMA E'!SMA55</f>
        <v>0</v>
      </c>
      <c r="SKL10" s="85">
        <f>'TURMA E'!SMB55</f>
        <v>0</v>
      </c>
      <c r="SKM10" s="85">
        <f>'TURMA E'!SMC55</f>
        <v>0</v>
      </c>
      <c r="SKN10" s="85">
        <f>'TURMA E'!SMD55</f>
        <v>0</v>
      </c>
      <c r="SKO10" s="85">
        <f>'TURMA E'!SME55</f>
        <v>0</v>
      </c>
      <c r="SKP10" s="85">
        <f>'TURMA E'!SMF55</f>
        <v>0</v>
      </c>
      <c r="SKQ10" s="85">
        <f>'TURMA E'!SMG55</f>
        <v>0</v>
      </c>
      <c r="SKR10" s="85">
        <f>'TURMA E'!SMH55</f>
        <v>0</v>
      </c>
      <c r="SKS10" s="85">
        <f>'TURMA E'!SMI55</f>
        <v>0</v>
      </c>
      <c r="SKT10" s="85">
        <f>'TURMA E'!SMJ55</f>
        <v>0</v>
      </c>
      <c r="SKU10" s="85">
        <f>'TURMA E'!SMK55</f>
        <v>0</v>
      </c>
      <c r="SKV10" s="85">
        <f>'TURMA E'!SML55</f>
        <v>0</v>
      </c>
      <c r="SKW10" s="85">
        <f>'TURMA E'!SMM55</f>
        <v>0</v>
      </c>
      <c r="SKX10" s="85">
        <f>'TURMA E'!SMN55</f>
        <v>0</v>
      </c>
      <c r="SKY10" s="85">
        <f>'TURMA E'!SMO55</f>
        <v>0</v>
      </c>
      <c r="SKZ10" s="85">
        <f>'TURMA E'!SMP55</f>
        <v>0</v>
      </c>
      <c r="SLA10" s="85">
        <f>'TURMA E'!SMQ55</f>
        <v>0</v>
      </c>
      <c r="SLB10" s="85">
        <f>'TURMA E'!SMR55</f>
        <v>0</v>
      </c>
      <c r="SLC10" s="85">
        <f>'TURMA E'!SMS55</f>
        <v>0</v>
      </c>
      <c r="SLD10" s="85">
        <f>'TURMA E'!SMT55</f>
        <v>0</v>
      </c>
      <c r="SLE10" s="85">
        <f>'TURMA E'!SMU55</f>
        <v>0</v>
      </c>
      <c r="SLF10" s="85">
        <f>'TURMA E'!SMV55</f>
        <v>0</v>
      </c>
      <c r="SLG10" s="85">
        <f>'TURMA E'!SMW55</f>
        <v>0</v>
      </c>
      <c r="SLH10" s="85">
        <f>'TURMA E'!SMX55</f>
        <v>0</v>
      </c>
      <c r="SLI10" s="85">
        <f>'TURMA E'!SMY55</f>
        <v>0</v>
      </c>
      <c r="SLJ10" s="85">
        <f>'TURMA E'!SMZ55</f>
        <v>0</v>
      </c>
      <c r="SLK10" s="85">
        <f>'TURMA E'!SNA55</f>
        <v>0</v>
      </c>
      <c r="SLL10" s="85">
        <f>'TURMA E'!SNB55</f>
        <v>0</v>
      </c>
      <c r="SLM10" s="85">
        <f>'TURMA E'!SNC55</f>
        <v>0</v>
      </c>
      <c r="SLN10" s="85">
        <f>'TURMA E'!SND55</f>
        <v>0</v>
      </c>
      <c r="SLO10" s="85">
        <f>'TURMA E'!SNE55</f>
        <v>0</v>
      </c>
      <c r="SLP10" s="85">
        <f>'TURMA E'!SNF55</f>
        <v>0</v>
      </c>
      <c r="SLQ10" s="85">
        <f>'TURMA E'!SNG55</f>
        <v>0</v>
      </c>
      <c r="SLR10" s="85">
        <f>'TURMA E'!SNH55</f>
        <v>0</v>
      </c>
      <c r="SLS10" s="85">
        <f>'TURMA E'!SNI55</f>
        <v>0</v>
      </c>
      <c r="SLT10" s="85">
        <f>'TURMA E'!SNJ55</f>
        <v>0</v>
      </c>
      <c r="SLU10" s="85">
        <f>'TURMA E'!SNK55</f>
        <v>0</v>
      </c>
      <c r="SLV10" s="85">
        <f>'TURMA E'!SNL55</f>
        <v>0</v>
      </c>
      <c r="SLW10" s="85">
        <f>'TURMA E'!SNM55</f>
        <v>0</v>
      </c>
      <c r="SLX10" s="85">
        <f>'TURMA E'!SNN55</f>
        <v>0</v>
      </c>
      <c r="SLY10" s="85">
        <f>'TURMA E'!SNO55</f>
        <v>0</v>
      </c>
      <c r="SLZ10" s="85">
        <f>'TURMA E'!SNP55</f>
        <v>0</v>
      </c>
      <c r="SMA10" s="85">
        <f>'TURMA E'!SNQ55</f>
        <v>0</v>
      </c>
      <c r="SMB10" s="85">
        <f>'TURMA E'!SNR55</f>
        <v>0</v>
      </c>
      <c r="SMC10" s="85">
        <f>'TURMA E'!SNS55</f>
        <v>0</v>
      </c>
      <c r="SMD10" s="85">
        <f>'TURMA E'!SNT55</f>
        <v>0</v>
      </c>
      <c r="SME10" s="85">
        <f>'TURMA E'!SNU55</f>
        <v>0</v>
      </c>
      <c r="SMF10" s="85">
        <f>'TURMA E'!SNV55</f>
        <v>0</v>
      </c>
      <c r="SMG10" s="85">
        <f>'TURMA E'!SNW55</f>
        <v>0</v>
      </c>
      <c r="SMH10" s="85">
        <f>'TURMA E'!SNX55</f>
        <v>0</v>
      </c>
      <c r="SMI10" s="85">
        <f>'TURMA E'!SNY55</f>
        <v>0</v>
      </c>
      <c r="SMJ10" s="85">
        <f>'TURMA E'!SNZ55</f>
        <v>0</v>
      </c>
      <c r="SMK10" s="85">
        <f>'TURMA E'!SOA55</f>
        <v>0</v>
      </c>
      <c r="SML10" s="85">
        <f>'TURMA E'!SOB55</f>
        <v>0</v>
      </c>
      <c r="SMM10" s="85">
        <f>'TURMA E'!SOC55</f>
        <v>0</v>
      </c>
      <c r="SMN10" s="85">
        <f>'TURMA E'!SOD55</f>
        <v>0</v>
      </c>
      <c r="SMO10" s="85">
        <f>'TURMA E'!SOE55</f>
        <v>0</v>
      </c>
      <c r="SMP10" s="85">
        <f>'TURMA E'!SOF55</f>
        <v>0</v>
      </c>
      <c r="SMQ10" s="85">
        <f>'TURMA E'!SOG55</f>
        <v>0</v>
      </c>
      <c r="SMR10" s="85">
        <f>'TURMA E'!SOH55</f>
        <v>0</v>
      </c>
      <c r="SMS10" s="85">
        <f>'TURMA E'!SOI55</f>
        <v>0</v>
      </c>
      <c r="SMT10" s="85">
        <f>'TURMA E'!SOJ55</f>
        <v>0</v>
      </c>
      <c r="SMU10" s="85">
        <f>'TURMA E'!SOK55</f>
        <v>0</v>
      </c>
      <c r="SMV10" s="85">
        <f>'TURMA E'!SOL55</f>
        <v>0</v>
      </c>
      <c r="SMW10" s="85">
        <f>'TURMA E'!SOM55</f>
        <v>0</v>
      </c>
      <c r="SMX10" s="85">
        <f>'TURMA E'!SON55</f>
        <v>0</v>
      </c>
      <c r="SMY10" s="85">
        <f>'TURMA E'!SOO55</f>
        <v>0</v>
      </c>
      <c r="SMZ10" s="85">
        <f>'TURMA E'!SOP55</f>
        <v>0</v>
      </c>
      <c r="SNA10" s="85">
        <f>'TURMA E'!SOQ55</f>
        <v>0</v>
      </c>
      <c r="SNB10" s="85">
        <f>'TURMA E'!SOR55</f>
        <v>0</v>
      </c>
      <c r="SNC10" s="85">
        <f>'TURMA E'!SOS55</f>
        <v>0</v>
      </c>
      <c r="SND10" s="85">
        <f>'TURMA E'!SOT55</f>
        <v>0</v>
      </c>
      <c r="SNE10" s="85">
        <f>'TURMA E'!SOU55</f>
        <v>0</v>
      </c>
      <c r="SNF10" s="85">
        <f>'TURMA E'!SOV55</f>
        <v>0</v>
      </c>
      <c r="SNG10" s="85">
        <f>'TURMA E'!SOW55</f>
        <v>0</v>
      </c>
      <c r="SNH10" s="85">
        <f>'TURMA E'!SOX55</f>
        <v>0</v>
      </c>
      <c r="SNI10" s="85">
        <f>'TURMA E'!SOY55</f>
        <v>0</v>
      </c>
      <c r="SNJ10" s="85">
        <f>'TURMA E'!SOZ55</f>
        <v>0</v>
      </c>
      <c r="SNK10" s="85">
        <f>'TURMA E'!SPA55</f>
        <v>0</v>
      </c>
      <c r="SNL10" s="85">
        <f>'TURMA E'!SPB55</f>
        <v>0</v>
      </c>
      <c r="SNM10" s="85">
        <f>'TURMA E'!SPC55</f>
        <v>0</v>
      </c>
      <c r="SNN10" s="85">
        <f>'TURMA E'!SPD55</f>
        <v>0</v>
      </c>
      <c r="SNO10" s="85">
        <f>'TURMA E'!SPE55</f>
        <v>0</v>
      </c>
      <c r="SNP10" s="85">
        <f>'TURMA E'!SPF55</f>
        <v>0</v>
      </c>
      <c r="SNQ10" s="85">
        <f>'TURMA E'!SPG55</f>
        <v>0</v>
      </c>
      <c r="SNR10" s="85">
        <f>'TURMA E'!SPH55</f>
        <v>0</v>
      </c>
      <c r="SNS10" s="85">
        <f>'TURMA E'!SPI55</f>
        <v>0</v>
      </c>
      <c r="SNT10" s="85">
        <f>'TURMA E'!SPJ55</f>
        <v>0</v>
      </c>
      <c r="SNU10" s="85">
        <f>'TURMA E'!SPK55</f>
        <v>0</v>
      </c>
      <c r="SNV10" s="85">
        <f>'TURMA E'!SPL55</f>
        <v>0</v>
      </c>
      <c r="SNW10" s="85">
        <f>'TURMA E'!SPM55</f>
        <v>0</v>
      </c>
      <c r="SNX10" s="85">
        <f>'TURMA E'!SPN55</f>
        <v>0</v>
      </c>
      <c r="SNY10" s="85">
        <f>'TURMA E'!SPO55</f>
        <v>0</v>
      </c>
      <c r="SNZ10" s="85">
        <f>'TURMA E'!SPP55</f>
        <v>0</v>
      </c>
      <c r="SOA10" s="85">
        <f>'TURMA E'!SPQ55</f>
        <v>0</v>
      </c>
      <c r="SOB10" s="85">
        <f>'TURMA E'!SPR55</f>
        <v>0</v>
      </c>
      <c r="SOC10" s="85">
        <f>'TURMA E'!SPS55</f>
        <v>0</v>
      </c>
      <c r="SOD10" s="85">
        <f>'TURMA E'!SPT55</f>
        <v>0</v>
      </c>
      <c r="SOE10" s="85">
        <f>'TURMA E'!SPU55</f>
        <v>0</v>
      </c>
      <c r="SOF10" s="85">
        <f>'TURMA E'!SPV55</f>
        <v>0</v>
      </c>
      <c r="SOG10" s="85">
        <f>'TURMA E'!SPW55</f>
        <v>0</v>
      </c>
      <c r="SOH10" s="85">
        <f>'TURMA E'!SPX55</f>
        <v>0</v>
      </c>
      <c r="SOI10" s="85">
        <f>'TURMA E'!SPY55</f>
        <v>0</v>
      </c>
      <c r="SOJ10" s="85">
        <f>'TURMA E'!SPZ55</f>
        <v>0</v>
      </c>
      <c r="SOK10" s="85">
        <f>'TURMA E'!SQA55</f>
        <v>0</v>
      </c>
      <c r="SOL10" s="85">
        <f>'TURMA E'!SQB55</f>
        <v>0</v>
      </c>
      <c r="SOM10" s="85">
        <f>'TURMA E'!SQC55</f>
        <v>0</v>
      </c>
      <c r="SON10" s="85">
        <f>'TURMA E'!SQD55</f>
        <v>0</v>
      </c>
      <c r="SOO10" s="85">
        <f>'TURMA E'!SQE55</f>
        <v>0</v>
      </c>
      <c r="SOP10" s="85">
        <f>'TURMA E'!SQF55</f>
        <v>0</v>
      </c>
      <c r="SOQ10" s="85">
        <f>'TURMA E'!SQG55</f>
        <v>0</v>
      </c>
      <c r="SOR10" s="85">
        <f>'TURMA E'!SQH55</f>
        <v>0</v>
      </c>
      <c r="SOS10" s="85">
        <f>'TURMA E'!SQI55</f>
        <v>0</v>
      </c>
      <c r="SOT10" s="85">
        <f>'TURMA E'!SQJ55</f>
        <v>0</v>
      </c>
      <c r="SOU10" s="85">
        <f>'TURMA E'!SQK55</f>
        <v>0</v>
      </c>
      <c r="SOV10" s="85">
        <f>'TURMA E'!SQL55</f>
        <v>0</v>
      </c>
      <c r="SOW10" s="85">
        <f>'TURMA E'!SQM55</f>
        <v>0</v>
      </c>
      <c r="SOX10" s="85">
        <f>'TURMA E'!SQN55</f>
        <v>0</v>
      </c>
      <c r="SOY10" s="85">
        <f>'TURMA E'!SQO55</f>
        <v>0</v>
      </c>
      <c r="SOZ10" s="85">
        <f>'TURMA E'!SQP55</f>
        <v>0</v>
      </c>
      <c r="SPA10" s="85">
        <f>'TURMA E'!SQQ55</f>
        <v>0</v>
      </c>
      <c r="SPB10" s="85">
        <f>'TURMA E'!SQR55</f>
        <v>0</v>
      </c>
      <c r="SPC10" s="85">
        <f>'TURMA E'!SQS55</f>
        <v>0</v>
      </c>
      <c r="SPD10" s="85">
        <f>'TURMA E'!SQT55</f>
        <v>0</v>
      </c>
      <c r="SPE10" s="85">
        <f>'TURMA E'!SQU55</f>
        <v>0</v>
      </c>
      <c r="SPF10" s="85">
        <f>'TURMA E'!SQV55</f>
        <v>0</v>
      </c>
      <c r="SPG10" s="85">
        <f>'TURMA E'!SQW55</f>
        <v>0</v>
      </c>
      <c r="SPH10" s="85">
        <f>'TURMA E'!SQX55</f>
        <v>0</v>
      </c>
      <c r="SPI10" s="85">
        <f>'TURMA E'!SQY55</f>
        <v>0</v>
      </c>
      <c r="SPJ10" s="85">
        <f>'TURMA E'!SQZ55</f>
        <v>0</v>
      </c>
      <c r="SPK10" s="85">
        <f>'TURMA E'!SRA55</f>
        <v>0</v>
      </c>
      <c r="SPL10" s="85">
        <f>'TURMA E'!SRB55</f>
        <v>0</v>
      </c>
      <c r="SPM10" s="85">
        <f>'TURMA E'!SRC55</f>
        <v>0</v>
      </c>
      <c r="SPN10" s="85">
        <f>'TURMA E'!SRD55</f>
        <v>0</v>
      </c>
      <c r="SPO10" s="85">
        <f>'TURMA E'!SRE55</f>
        <v>0</v>
      </c>
      <c r="SPP10" s="85">
        <f>'TURMA E'!SRF55</f>
        <v>0</v>
      </c>
      <c r="SPQ10" s="85">
        <f>'TURMA E'!SRG55</f>
        <v>0</v>
      </c>
      <c r="SPR10" s="85">
        <f>'TURMA E'!SRH55</f>
        <v>0</v>
      </c>
      <c r="SPS10" s="85">
        <f>'TURMA E'!SRI55</f>
        <v>0</v>
      </c>
      <c r="SPT10" s="85">
        <f>'TURMA E'!SRJ55</f>
        <v>0</v>
      </c>
      <c r="SPU10" s="85">
        <f>'TURMA E'!SRK55</f>
        <v>0</v>
      </c>
      <c r="SPV10" s="85">
        <f>'TURMA E'!SRL55</f>
        <v>0</v>
      </c>
      <c r="SPW10" s="85">
        <f>'TURMA E'!SRM55</f>
        <v>0</v>
      </c>
      <c r="SPX10" s="85">
        <f>'TURMA E'!SRN55</f>
        <v>0</v>
      </c>
      <c r="SPY10" s="85">
        <f>'TURMA E'!SRO55</f>
        <v>0</v>
      </c>
      <c r="SPZ10" s="85">
        <f>'TURMA E'!SRP55</f>
        <v>0</v>
      </c>
      <c r="SQA10" s="85">
        <f>'TURMA E'!SRQ55</f>
        <v>0</v>
      </c>
      <c r="SQB10" s="85">
        <f>'TURMA E'!SRR55</f>
        <v>0</v>
      </c>
      <c r="SQC10" s="85">
        <f>'TURMA E'!SRS55</f>
        <v>0</v>
      </c>
      <c r="SQD10" s="85">
        <f>'TURMA E'!SRT55</f>
        <v>0</v>
      </c>
      <c r="SQE10" s="85">
        <f>'TURMA E'!SRU55</f>
        <v>0</v>
      </c>
      <c r="SQF10" s="85">
        <f>'TURMA E'!SRV55</f>
        <v>0</v>
      </c>
      <c r="SQG10" s="85">
        <f>'TURMA E'!SRW55</f>
        <v>0</v>
      </c>
      <c r="SQH10" s="85">
        <f>'TURMA E'!SRX55</f>
        <v>0</v>
      </c>
      <c r="SQI10" s="85">
        <f>'TURMA E'!SRY55</f>
        <v>0</v>
      </c>
      <c r="SQJ10" s="85">
        <f>'TURMA E'!SRZ55</f>
        <v>0</v>
      </c>
      <c r="SQK10" s="85">
        <f>'TURMA E'!SSA55</f>
        <v>0</v>
      </c>
      <c r="SQL10" s="85">
        <f>'TURMA E'!SSB55</f>
        <v>0</v>
      </c>
      <c r="SQM10" s="85">
        <f>'TURMA E'!SSC55</f>
        <v>0</v>
      </c>
      <c r="SQN10" s="85">
        <f>'TURMA E'!SSD55</f>
        <v>0</v>
      </c>
      <c r="SQO10" s="85">
        <f>'TURMA E'!SSE55</f>
        <v>0</v>
      </c>
      <c r="SQP10" s="85">
        <f>'TURMA E'!SSF55</f>
        <v>0</v>
      </c>
      <c r="SQQ10" s="85">
        <f>'TURMA E'!SSG55</f>
        <v>0</v>
      </c>
      <c r="SQR10" s="85">
        <f>'TURMA E'!SSH55</f>
        <v>0</v>
      </c>
      <c r="SQS10" s="85">
        <f>'TURMA E'!SSI55</f>
        <v>0</v>
      </c>
      <c r="SQT10" s="85">
        <f>'TURMA E'!SSJ55</f>
        <v>0</v>
      </c>
      <c r="SQU10" s="85">
        <f>'TURMA E'!SSK55</f>
        <v>0</v>
      </c>
      <c r="SQV10" s="85">
        <f>'TURMA E'!SSL55</f>
        <v>0</v>
      </c>
      <c r="SQW10" s="85">
        <f>'TURMA E'!SSM55</f>
        <v>0</v>
      </c>
      <c r="SQX10" s="85">
        <f>'TURMA E'!SSN55</f>
        <v>0</v>
      </c>
      <c r="SQY10" s="85">
        <f>'TURMA E'!SSO55</f>
        <v>0</v>
      </c>
      <c r="SQZ10" s="85">
        <f>'TURMA E'!SSP55</f>
        <v>0</v>
      </c>
      <c r="SRA10" s="85">
        <f>'TURMA E'!SSQ55</f>
        <v>0</v>
      </c>
      <c r="SRB10" s="85">
        <f>'TURMA E'!SSR55</f>
        <v>0</v>
      </c>
      <c r="SRC10" s="85">
        <f>'TURMA E'!SSS55</f>
        <v>0</v>
      </c>
      <c r="SRD10" s="85">
        <f>'TURMA E'!SST55</f>
        <v>0</v>
      </c>
      <c r="SRE10" s="85">
        <f>'TURMA E'!SSU55</f>
        <v>0</v>
      </c>
      <c r="SRF10" s="85">
        <f>'TURMA E'!SSV55</f>
        <v>0</v>
      </c>
      <c r="SRG10" s="85">
        <f>'TURMA E'!SSW55</f>
        <v>0</v>
      </c>
      <c r="SRH10" s="85">
        <f>'TURMA E'!SSX55</f>
        <v>0</v>
      </c>
      <c r="SRI10" s="85">
        <f>'TURMA E'!SSY55</f>
        <v>0</v>
      </c>
      <c r="SRJ10" s="85">
        <f>'TURMA E'!SSZ55</f>
        <v>0</v>
      </c>
      <c r="SRK10" s="85">
        <f>'TURMA E'!STA55</f>
        <v>0</v>
      </c>
      <c r="SRL10" s="85">
        <f>'TURMA E'!STB55</f>
        <v>0</v>
      </c>
      <c r="SRM10" s="85">
        <f>'TURMA E'!STC55</f>
        <v>0</v>
      </c>
      <c r="SRN10" s="85">
        <f>'TURMA E'!STD55</f>
        <v>0</v>
      </c>
      <c r="SRO10" s="85">
        <f>'TURMA E'!STE55</f>
        <v>0</v>
      </c>
      <c r="SRP10" s="85">
        <f>'TURMA E'!STF55</f>
        <v>0</v>
      </c>
      <c r="SRQ10" s="85">
        <f>'TURMA E'!STG55</f>
        <v>0</v>
      </c>
      <c r="SRR10" s="85">
        <f>'TURMA E'!STH55</f>
        <v>0</v>
      </c>
      <c r="SRS10" s="85">
        <f>'TURMA E'!STI55</f>
        <v>0</v>
      </c>
      <c r="SRT10" s="85">
        <f>'TURMA E'!STJ55</f>
        <v>0</v>
      </c>
      <c r="SRU10" s="85">
        <f>'TURMA E'!STK55</f>
        <v>0</v>
      </c>
      <c r="SRV10" s="85">
        <f>'TURMA E'!STL55</f>
        <v>0</v>
      </c>
      <c r="SRW10" s="85">
        <f>'TURMA E'!STM55</f>
        <v>0</v>
      </c>
      <c r="SRX10" s="85">
        <f>'TURMA E'!STN55</f>
        <v>0</v>
      </c>
      <c r="SRY10" s="85">
        <f>'TURMA E'!STO55</f>
        <v>0</v>
      </c>
      <c r="SRZ10" s="85">
        <f>'TURMA E'!STP55</f>
        <v>0</v>
      </c>
      <c r="SSA10" s="85">
        <f>'TURMA E'!STQ55</f>
        <v>0</v>
      </c>
      <c r="SSB10" s="85">
        <f>'TURMA E'!STR55</f>
        <v>0</v>
      </c>
      <c r="SSC10" s="85">
        <f>'TURMA E'!STS55</f>
        <v>0</v>
      </c>
      <c r="SSD10" s="85">
        <f>'TURMA E'!STT55</f>
        <v>0</v>
      </c>
      <c r="SSE10" s="85">
        <f>'TURMA E'!STU55</f>
        <v>0</v>
      </c>
      <c r="SSF10" s="85">
        <f>'TURMA E'!STV55</f>
        <v>0</v>
      </c>
      <c r="SSG10" s="85">
        <f>'TURMA E'!STW55</f>
        <v>0</v>
      </c>
      <c r="SSH10" s="85">
        <f>'TURMA E'!STX55</f>
        <v>0</v>
      </c>
      <c r="SSI10" s="85">
        <f>'TURMA E'!STY55</f>
        <v>0</v>
      </c>
      <c r="SSJ10" s="85">
        <f>'TURMA E'!STZ55</f>
        <v>0</v>
      </c>
      <c r="SSK10" s="85">
        <f>'TURMA E'!SUA55</f>
        <v>0</v>
      </c>
      <c r="SSL10" s="85">
        <f>'TURMA E'!SUB55</f>
        <v>0</v>
      </c>
      <c r="SSM10" s="85">
        <f>'TURMA E'!SUC55</f>
        <v>0</v>
      </c>
      <c r="SSN10" s="85">
        <f>'TURMA E'!SUD55</f>
        <v>0</v>
      </c>
      <c r="SSO10" s="85">
        <f>'TURMA E'!SUE55</f>
        <v>0</v>
      </c>
      <c r="SSP10" s="85">
        <f>'TURMA E'!SUF55</f>
        <v>0</v>
      </c>
      <c r="SSQ10" s="85">
        <f>'TURMA E'!SUG55</f>
        <v>0</v>
      </c>
      <c r="SSR10" s="85">
        <f>'TURMA E'!SUH55</f>
        <v>0</v>
      </c>
      <c r="SSS10" s="85">
        <f>'TURMA E'!SUI55</f>
        <v>0</v>
      </c>
      <c r="SST10" s="85">
        <f>'TURMA E'!SUJ55</f>
        <v>0</v>
      </c>
      <c r="SSU10" s="85">
        <f>'TURMA E'!SUK55</f>
        <v>0</v>
      </c>
      <c r="SSV10" s="85">
        <f>'TURMA E'!SUL55</f>
        <v>0</v>
      </c>
      <c r="SSW10" s="85">
        <f>'TURMA E'!SUM55</f>
        <v>0</v>
      </c>
      <c r="SSX10" s="85">
        <f>'TURMA E'!SUN55</f>
        <v>0</v>
      </c>
      <c r="SSY10" s="85">
        <f>'TURMA E'!SUO55</f>
        <v>0</v>
      </c>
      <c r="SSZ10" s="85">
        <f>'TURMA E'!SUP55</f>
        <v>0</v>
      </c>
      <c r="STA10" s="85">
        <f>'TURMA E'!SUQ55</f>
        <v>0</v>
      </c>
      <c r="STB10" s="85">
        <f>'TURMA E'!SUR55</f>
        <v>0</v>
      </c>
      <c r="STC10" s="85">
        <f>'TURMA E'!SUS55</f>
        <v>0</v>
      </c>
      <c r="STD10" s="85">
        <f>'TURMA E'!SUT55</f>
        <v>0</v>
      </c>
      <c r="STE10" s="85">
        <f>'TURMA E'!SUU55</f>
        <v>0</v>
      </c>
      <c r="STF10" s="85">
        <f>'TURMA E'!SUV55</f>
        <v>0</v>
      </c>
      <c r="STG10" s="85">
        <f>'TURMA E'!SUW55</f>
        <v>0</v>
      </c>
      <c r="STH10" s="85">
        <f>'TURMA E'!SUX55</f>
        <v>0</v>
      </c>
      <c r="STI10" s="85">
        <f>'TURMA E'!SUY55</f>
        <v>0</v>
      </c>
      <c r="STJ10" s="85">
        <f>'TURMA E'!SUZ55</f>
        <v>0</v>
      </c>
      <c r="STK10" s="85">
        <f>'TURMA E'!SVA55</f>
        <v>0</v>
      </c>
      <c r="STL10" s="85">
        <f>'TURMA E'!SVB55</f>
        <v>0</v>
      </c>
      <c r="STM10" s="85">
        <f>'TURMA E'!SVC55</f>
        <v>0</v>
      </c>
      <c r="STN10" s="85">
        <f>'TURMA E'!SVD55</f>
        <v>0</v>
      </c>
      <c r="STO10" s="85">
        <f>'TURMA E'!SVE55</f>
        <v>0</v>
      </c>
      <c r="STP10" s="85">
        <f>'TURMA E'!SVF55</f>
        <v>0</v>
      </c>
      <c r="STQ10" s="85">
        <f>'TURMA E'!SVG55</f>
        <v>0</v>
      </c>
      <c r="STR10" s="85">
        <f>'TURMA E'!SVH55</f>
        <v>0</v>
      </c>
      <c r="STS10" s="85">
        <f>'TURMA E'!SVI55</f>
        <v>0</v>
      </c>
      <c r="STT10" s="85">
        <f>'TURMA E'!SVJ55</f>
        <v>0</v>
      </c>
      <c r="STU10" s="85">
        <f>'TURMA E'!SVK55</f>
        <v>0</v>
      </c>
      <c r="STV10" s="85">
        <f>'TURMA E'!SVL55</f>
        <v>0</v>
      </c>
      <c r="STW10" s="85">
        <f>'TURMA E'!SVM55</f>
        <v>0</v>
      </c>
      <c r="STX10" s="85">
        <f>'TURMA E'!SVN55</f>
        <v>0</v>
      </c>
      <c r="STY10" s="85">
        <f>'TURMA E'!SVO55</f>
        <v>0</v>
      </c>
      <c r="STZ10" s="85">
        <f>'TURMA E'!SVP55</f>
        <v>0</v>
      </c>
      <c r="SUA10" s="85">
        <f>'TURMA E'!SVQ55</f>
        <v>0</v>
      </c>
      <c r="SUB10" s="85">
        <f>'TURMA E'!SVR55</f>
        <v>0</v>
      </c>
      <c r="SUC10" s="85">
        <f>'TURMA E'!SVS55</f>
        <v>0</v>
      </c>
      <c r="SUD10" s="85">
        <f>'TURMA E'!SVT55</f>
        <v>0</v>
      </c>
      <c r="SUE10" s="85">
        <f>'TURMA E'!SVU55</f>
        <v>0</v>
      </c>
      <c r="SUF10" s="85">
        <f>'TURMA E'!SVV55</f>
        <v>0</v>
      </c>
      <c r="SUG10" s="85">
        <f>'TURMA E'!SVW55</f>
        <v>0</v>
      </c>
      <c r="SUH10" s="85">
        <f>'TURMA E'!SVX55</f>
        <v>0</v>
      </c>
      <c r="SUI10" s="85">
        <f>'TURMA E'!SVY55</f>
        <v>0</v>
      </c>
      <c r="SUJ10" s="85">
        <f>'TURMA E'!SVZ55</f>
        <v>0</v>
      </c>
      <c r="SUK10" s="85">
        <f>'TURMA E'!SWA55</f>
        <v>0</v>
      </c>
      <c r="SUL10" s="85">
        <f>'TURMA E'!SWB55</f>
        <v>0</v>
      </c>
      <c r="SUM10" s="85">
        <f>'TURMA E'!SWC55</f>
        <v>0</v>
      </c>
      <c r="SUN10" s="85">
        <f>'TURMA E'!SWD55</f>
        <v>0</v>
      </c>
      <c r="SUO10" s="85">
        <f>'TURMA E'!SWE55</f>
        <v>0</v>
      </c>
      <c r="SUP10" s="85">
        <f>'TURMA E'!SWF55</f>
        <v>0</v>
      </c>
      <c r="SUQ10" s="85">
        <f>'TURMA E'!SWG55</f>
        <v>0</v>
      </c>
      <c r="SUR10" s="85">
        <f>'TURMA E'!SWH55</f>
        <v>0</v>
      </c>
      <c r="SUS10" s="85">
        <f>'TURMA E'!SWI55</f>
        <v>0</v>
      </c>
      <c r="SUT10" s="85">
        <f>'TURMA E'!SWJ55</f>
        <v>0</v>
      </c>
      <c r="SUU10" s="85">
        <f>'TURMA E'!SWK55</f>
        <v>0</v>
      </c>
      <c r="SUV10" s="85">
        <f>'TURMA E'!SWL55</f>
        <v>0</v>
      </c>
      <c r="SUW10" s="85">
        <f>'TURMA E'!SWM55</f>
        <v>0</v>
      </c>
      <c r="SUX10" s="85">
        <f>'TURMA E'!SWN55</f>
        <v>0</v>
      </c>
      <c r="SUY10" s="85">
        <f>'TURMA E'!SWO55</f>
        <v>0</v>
      </c>
      <c r="SUZ10" s="85">
        <f>'TURMA E'!SWP55</f>
        <v>0</v>
      </c>
      <c r="SVA10" s="85">
        <f>'TURMA E'!SWQ55</f>
        <v>0</v>
      </c>
      <c r="SVB10" s="85">
        <f>'TURMA E'!SWR55</f>
        <v>0</v>
      </c>
      <c r="SVC10" s="85">
        <f>'TURMA E'!SWS55</f>
        <v>0</v>
      </c>
      <c r="SVD10" s="85">
        <f>'TURMA E'!SWT55</f>
        <v>0</v>
      </c>
      <c r="SVE10" s="85">
        <f>'TURMA E'!SWU55</f>
        <v>0</v>
      </c>
      <c r="SVF10" s="85">
        <f>'TURMA E'!SWV55</f>
        <v>0</v>
      </c>
      <c r="SVG10" s="85">
        <f>'TURMA E'!SWW55</f>
        <v>0</v>
      </c>
      <c r="SVH10" s="85">
        <f>'TURMA E'!SWX55</f>
        <v>0</v>
      </c>
      <c r="SVI10" s="85">
        <f>'TURMA E'!SWY55</f>
        <v>0</v>
      </c>
      <c r="SVJ10" s="85">
        <f>'TURMA E'!SWZ55</f>
        <v>0</v>
      </c>
      <c r="SVK10" s="85">
        <f>'TURMA E'!SXA55</f>
        <v>0</v>
      </c>
      <c r="SVL10" s="85">
        <f>'TURMA E'!SXB55</f>
        <v>0</v>
      </c>
      <c r="SVM10" s="85">
        <f>'TURMA E'!SXC55</f>
        <v>0</v>
      </c>
      <c r="SVN10" s="85">
        <f>'TURMA E'!SXD55</f>
        <v>0</v>
      </c>
      <c r="SVO10" s="85">
        <f>'TURMA E'!SXE55</f>
        <v>0</v>
      </c>
      <c r="SVP10" s="85">
        <f>'TURMA E'!SXF55</f>
        <v>0</v>
      </c>
      <c r="SVQ10" s="85">
        <f>'TURMA E'!SXG55</f>
        <v>0</v>
      </c>
      <c r="SVR10" s="85">
        <f>'TURMA E'!SXH55</f>
        <v>0</v>
      </c>
      <c r="SVS10" s="85">
        <f>'TURMA E'!SXI55</f>
        <v>0</v>
      </c>
      <c r="SVT10" s="85">
        <f>'TURMA E'!SXJ55</f>
        <v>0</v>
      </c>
      <c r="SVU10" s="85">
        <f>'TURMA E'!SXK55</f>
        <v>0</v>
      </c>
      <c r="SVV10" s="85">
        <f>'TURMA E'!SXL55</f>
        <v>0</v>
      </c>
      <c r="SVW10" s="85">
        <f>'TURMA E'!SXM55</f>
        <v>0</v>
      </c>
      <c r="SVX10" s="85">
        <f>'TURMA E'!SXN55</f>
        <v>0</v>
      </c>
      <c r="SVY10" s="85">
        <f>'TURMA E'!SXO55</f>
        <v>0</v>
      </c>
      <c r="SVZ10" s="85">
        <f>'TURMA E'!SXP55</f>
        <v>0</v>
      </c>
      <c r="SWA10" s="85">
        <f>'TURMA E'!SXQ55</f>
        <v>0</v>
      </c>
      <c r="SWB10" s="85">
        <f>'TURMA E'!SXR55</f>
        <v>0</v>
      </c>
      <c r="SWC10" s="85">
        <f>'TURMA E'!SXS55</f>
        <v>0</v>
      </c>
      <c r="SWD10" s="85">
        <f>'TURMA E'!SXT55</f>
        <v>0</v>
      </c>
      <c r="SWE10" s="85">
        <f>'TURMA E'!SXU55</f>
        <v>0</v>
      </c>
      <c r="SWF10" s="85">
        <f>'TURMA E'!SXV55</f>
        <v>0</v>
      </c>
      <c r="SWG10" s="85">
        <f>'TURMA E'!SXW55</f>
        <v>0</v>
      </c>
      <c r="SWH10" s="85">
        <f>'TURMA E'!SXX55</f>
        <v>0</v>
      </c>
      <c r="SWI10" s="85">
        <f>'TURMA E'!SXY55</f>
        <v>0</v>
      </c>
      <c r="SWJ10" s="85">
        <f>'TURMA E'!SXZ55</f>
        <v>0</v>
      </c>
      <c r="SWK10" s="85">
        <f>'TURMA E'!SYA55</f>
        <v>0</v>
      </c>
      <c r="SWL10" s="85">
        <f>'TURMA E'!SYB55</f>
        <v>0</v>
      </c>
      <c r="SWM10" s="85">
        <f>'TURMA E'!SYC55</f>
        <v>0</v>
      </c>
      <c r="SWN10" s="85">
        <f>'TURMA E'!SYD55</f>
        <v>0</v>
      </c>
      <c r="SWO10" s="85">
        <f>'TURMA E'!SYE55</f>
        <v>0</v>
      </c>
      <c r="SWP10" s="85">
        <f>'TURMA E'!SYF55</f>
        <v>0</v>
      </c>
      <c r="SWQ10" s="85">
        <f>'TURMA E'!SYG55</f>
        <v>0</v>
      </c>
      <c r="SWR10" s="85">
        <f>'TURMA E'!SYH55</f>
        <v>0</v>
      </c>
      <c r="SWS10" s="85">
        <f>'TURMA E'!SYI55</f>
        <v>0</v>
      </c>
      <c r="SWT10" s="85">
        <f>'TURMA E'!SYJ55</f>
        <v>0</v>
      </c>
      <c r="SWU10" s="85">
        <f>'TURMA E'!SYK55</f>
        <v>0</v>
      </c>
      <c r="SWV10" s="85">
        <f>'TURMA E'!SYL55</f>
        <v>0</v>
      </c>
      <c r="SWW10" s="85">
        <f>'TURMA E'!SYM55</f>
        <v>0</v>
      </c>
      <c r="SWX10" s="85">
        <f>'TURMA E'!SYN55</f>
        <v>0</v>
      </c>
      <c r="SWY10" s="85">
        <f>'TURMA E'!SYO55</f>
        <v>0</v>
      </c>
      <c r="SWZ10" s="85">
        <f>'TURMA E'!SYP55</f>
        <v>0</v>
      </c>
      <c r="SXA10" s="85">
        <f>'TURMA E'!SYQ55</f>
        <v>0</v>
      </c>
      <c r="SXB10" s="85">
        <f>'TURMA E'!SYR55</f>
        <v>0</v>
      </c>
      <c r="SXC10" s="85">
        <f>'TURMA E'!SYS55</f>
        <v>0</v>
      </c>
      <c r="SXD10" s="85">
        <f>'TURMA E'!SYT55</f>
        <v>0</v>
      </c>
      <c r="SXE10" s="85">
        <f>'TURMA E'!SYU55</f>
        <v>0</v>
      </c>
      <c r="SXF10" s="85">
        <f>'TURMA E'!SYV55</f>
        <v>0</v>
      </c>
      <c r="SXG10" s="85">
        <f>'TURMA E'!SYW55</f>
        <v>0</v>
      </c>
      <c r="SXH10" s="85">
        <f>'TURMA E'!SYX55</f>
        <v>0</v>
      </c>
      <c r="SXI10" s="85">
        <f>'TURMA E'!SYY55</f>
        <v>0</v>
      </c>
      <c r="SXJ10" s="85">
        <f>'TURMA E'!SYZ55</f>
        <v>0</v>
      </c>
      <c r="SXK10" s="85">
        <f>'TURMA E'!SZA55</f>
        <v>0</v>
      </c>
      <c r="SXL10" s="85">
        <f>'TURMA E'!SZB55</f>
        <v>0</v>
      </c>
      <c r="SXM10" s="85">
        <f>'TURMA E'!SZC55</f>
        <v>0</v>
      </c>
      <c r="SXN10" s="85">
        <f>'TURMA E'!SZD55</f>
        <v>0</v>
      </c>
      <c r="SXO10" s="85">
        <f>'TURMA E'!SZE55</f>
        <v>0</v>
      </c>
      <c r="SXP10" s="85">
        <f>'TURMA E'!SZF55</f>
        <v>0</v>
      </c>
      <c r="SXQ10" s="85">
        <f>'TURMA E'!SZG55</f>
        <v>0</v>
      </c>
      <c r="SXR10" s="85">
        <f>'TURMA E'!SZH55</f>
        <v>0</v>
      </c>
      <c r="SXS10" s="85">
        <f>'TURMA E'!SZI55</f>
        <v>0</v>
      </c>
      <c r="SXT10" s="85">
        <f>'TURMA E'!SZJ55</f>
        <v>0</v>
      </c>
      <c r="SXU10" s="85">
        <f>'TURMA E'!SZK55</f>
        <v>0</v>
      </c>
      <c r="SXV10" s="85">
        <f>'TURMA E'!SZL55</f>
        <v>0</v>
      </c>
      <c r="SXW10" s="85">
        <f>'TURMA E'!SZM55</f>
        <v>0</v>
      </c>
      <c r="SXX10" s="85">
        <f>'TURMA E'!SZN55</f>
        <v>0</v>
      </c>
      <c r="SXY10" s="85">
        <f>'TURMA E'!SZO55</f>
        <v>0</v>
      </c>
      <c r="SXZ10" s="85">
        <f>'TURMA E'!SZP55</f>
        <v>0</v>
      </c>
      <c r="SYA10" s="85">
        <f>'TURMA E'!SZQ55</f>
        <v>0</v>
      </c>
      <c r="SYB10" s="85">
        <f>'TURMA E'!SZR55</f>
        <v>0</v>
      </c>
      <c r="SYC10" s="85">
        <f>'TURMA E'!SZS55</f>
        <v>0</v>
      </c>
      <c r="SYD10" s="85">
        <f>'TURMA E'!SZT55</f>
        <v>0</v>
      </c>
      <c r="SYE10" s="85">
        <f>'TURMA E'!SZU55</f>
        <v>0</v>
      </c>
      <c r="SYF10" s="85">
        <f>'TURMA E'!SZV55</f>
        <v>0</v>
      </c>
      <c r="SYG10" s="85">
        <f>'TURMA E'!SZW55</f>
        <v>0</v>
      </c>
      <c r="SYH10" s="85">
        <f>'TURMA E'!SZX55</f>
        <v>0</v>
      </c>
      <c r="SYI10" s="85">
        <f>'TURMA E'!SZY55</f>
        <v>0</v>
      </c>
      <c r="SYJ10" s="85">
        <f>'TURMA E'!SZZ55</f>
        <v>0</v>
      </c>
      <c r="SYK10" s="85">
        <f>'TURMA E'!TAA55</f>
        <v>0</v>
      </c>
      <c r="SYL10" s="85">
        <f>'TURMA E'!TAB55</f>
        <v>0</v>
      </c>
      <c r="SYM10" s="85">
        <f>'TURMA E'!TAC55</f>
        <v>0</v>
      </c>
      <c r="SYN10" s="85">
        <f>'TURMA E'!TAD55</f>
        <v>0</v>
      </c>
      <c r="SYO10" s="85">
        <f>'TURMA E'!TAE55</f>
        <v>0</v>
      </c>
      <c r="SYP10" s="85">
        <f>'TURMA E'!TAF55</f>
        <v>0</v>
      </c>
      <c r="SYQ10" s="85">
        <f>'TURMA E'!TAG55</f>
        <v>0</v>
      </c>
      <c r="SYR10" s="85">
        <f>'TURMA E'!TAH55</f>
        <v>0</v>
      </c>
      <c r="SYS10" s="85">
        <f>'TURMA E'!TAI55</f>
        <v>0</v>
      </c>
      <c r="SYT10" s="85">
        <f>'TURMA E'!TAJ55</f>
        <v>0</v>
      </c>
      <c r="SYU10" s="85">
        <f>'TURMA E'!TAK55</f>
        <v>0</v>
      </c>
      <c r="SYV10" s="85">
        <f>'TURMA E'!TAL55</f>
        <v>0</v>
      </c>
      <c r="SYW10" s="85">
        <f>'TURMA E'!TAM55</f>
        <v>0</v>
      </c>
      <c r="SYX10" s="85">
        <f>'TURMA E'!TAN55</f>
        <v>0</v>
      </c>
      <c r="SYY10" s="85">
        <f>'TURMA E'!TAO55</f>
        <v>0</v>
      </c>
      <c r="SYZ10" s="85">
        <f>'TURMA E'!TAP55</f>
        <v>0</v>
      </c>
      <c r="SZA10" s="85">
        <f>'TURMA E'!TAQ55</f>
        <v>0</v>
      </c>
      <c r="SZB10" s="85">
        <f>'TURMA E'!TAR55</f>
        <v>0</v>
      </c>
      <c r="SZC10" s="85">
        <f>'TURMA E'!TAS55</f>
        <v>0</v>
      </c>
      <c r="SZD10" s="85">
        <f>'TURMA E'!TAT55</f>
        <v>0</v>
      </c>
      <c r="SZE10" s="85">
        <f>'TURMA E'!TAU55</f>
        <v>0</v>
      </c>
      <c r="SZF10" s="85">
        <f>'TURMA E'!TAV55</f>
        <v>0</v>
      </c>
      <c r="SZG10" s="85">
        <f>'TURMA E'!TAW55</f>
        <v>0</v>
      </c>
      <c r="SZH10" s="85">
        <f>'TURMA E'!TAX55</f>
        <v>0</v>
      </c>
      <c r="SZI10" s="85">
        <f>'TURMA E'!TAY55</f>
        <v>0</v>
      </c>
      <c r="SZJ10" s="85">
        <f>'TURMA E'!TAZ55</f>
        <v>0</v>
      </c>
      <c r="SZK10" s="85">
        <f>'TURMA E'!TBA55</f>
        <v>0</v>
      </c>
      <c r="SZL10" s="85">
        <f>'TURMA E'!TBB55</f>
        <v>0</v>
      </c>
      <c r="SZM10" s="85">
        <f>'TURMA E'!TBC55</f>
        <v>0</v>
      </c>
      <c r="SZN10" s="85">
        <f>'TURMA E'!TBD55</f>
        <v>0</v>
      </c>
      <c r="SZO10" s="85">
        <f>'TURMA E'!TBE55</f>
        <v>0</v>
      </c>
      <c r="SZP10" s="85">
        <f>'TURMA E'!TBF55</f>
        <v>0</v>
      </c>
      <c r="SZQ10" s="85">
        <f>'TURMA E'!TBG55</f>
        <v>0</v>
      </c>
      <c r="SZR10" s="85">
        <f>'TURMA E'!TBH55</f>
        <v>0</v>
      </c>
      <c r="SZS10" s="85">
        <f>'TURMA E'!TBI55</f>
        <v>0</v>
      </c>
      <c r="SZT10" s="85">
        <f>'TURMA E'!TBJ55</f>
        <v>0</v>
      </c>
      <c r="SZU10" s="85">
        <f>'TURMA E'!TBK55</f>
        <v>0</v>
      </c>
      <c r="SZV10" s="85">
        <f>'TURMA E'!TBL55</f>
        <v>0</v>
      </c>
      <c r="SZW10" s="85">
        <f>'TURMA E'!TBM55</f>
        <v>0</v>
      </c>
      <c r="SZX10" s="85">
        <f>'TURMA E'!TBN55</f>
        <v>0</v>
      </c>
      <c r="SZY10" s="85">
        <f>'TURMA E'!TBO55</f>
        <v>0</v>
      </c>
      <c r="SZZ10" s="85">
        <f>'TURMA E'!TBP55</f>
        <v>0</v>
      </c>
      <c r="TAA10" s="85">
        <f>'TURMA E'!TBQ55</f>
        <v>0</v>
      </c>
      <c r="TAB10" s="85">
        <f>'TURMA E'!TBR55</f>
        <v>0</v>
      </c>
      <c r="TAC10" s="85">
        <f>'TURMA E'!TBS55</f>
        <v>0</v>
      </c>
      <c r="TAD10" s="85">
        <f>'TURMA E'!TBT55</f>
        <v>0</v>
      </c>
      <c r="TAE10" s="85">
        <f>'TURMA E'!TBU55</f>
        <v>0</v>
      </c>
      <c r="TAF10" s="85">
        <f>'TURMA E'!TBV55</f>
        <v>0</v>
      </c>
      <c r="TAG10" s="85">
        <f>'TURMA E'!TBW55</f>
        <v>0</v>
      </c>
      <c r="TAH10" s="85">
        <f>'TURMA E'!TBX55</f>
        <v>0</v>
      </c>
      <c r="TAI10" s="85">
        <f>'TURMA E'!TBY55</f>
        <v>0</v>
      </c>
      <c r="TAJ10" s="85">
        <f>'TURMA E'!TBZ55</f>
        <v>0</v>
      </c>
      <c r="TAK10" s="85">
        <f>'TURMA E'!TCA55</f>
        <v>0</v>
      </c>
      <c r="TAL10" s="85">
        <f>'TURMA E'!TCB55</f>
        <v>0</v>
      </c>
      <c r="TAM10" s="85">
        <f>'TURMA E'!TCC55</f>
        <v>0</v>
      </c>
      <c r="TAN10" s="85">
        <f>'TURMA E'!TCD55</f>
        <v>0</v>
      </c>
      <c r="TAO10" s="85">
        <f>'TURMA E'!TCE55</f>
        <v>0</v>
      </c>
      <c r="TAP10" s="85">
        <f>'TURMA E'!TCF55</f>
        <v>0</v>
      </c>
      <c r="TAQ10" s="85">
        <f>'TURMA E'!TCG55</f>
        <v>0</v>
      </c>
      <c r="TAR10" s="85">
        <f>'TURMA E'!TCH55</f>
        <v>0</v>
      </c>
      <c r="TAS10" s="85">
        <f>'TURMA E'!TCI55</f>
        <v>0</v>
      </c>
      <c r="TAT10" s="85">
        <f>'TURMA E'!TCJ55</f>
        <v>0</v>
      </c>
      <c r="TAU10" s="85">
        <f>'TURMA E'!TCK55</f>
        <v>0</v>
      </c>
      <c r="TAV10" s="85">
        <f>'TURMA E'!TCL55</f>
        <v>0</v>
      </c>
      <c r="TAW10" s="85">
        <f>'TURMA E'!TCM55</f>
        <v>0</v>
      </c>
      <c r="TAX10" s="85">
        <f>'TURMA E'!TCN55</f>
        <v>0</v>
      </c>
      <c r="TAY10" s="85">
        <f>'TURMA E'!TCO55</f>
        <v>0</v>
      </c>
      <c r="TAZ10" s="85">
        <f>'TURMA E'!TCP55</f>
        <v>0</v>
      </c>
      <c r="TBA10" s="85">
        <f>'TURMA E'!TCQ55</f>
        <v>0</v>
      </c>
      <c r="TBB10" s="85">
        <f>'TURMA E'!TCR55</f>
        <v>0</v>
      </c>
      <c r="TBC10" s="85">
        <f>'TURMA E'!TCS55</f>
        <v>0</v>
      </c>
      <c r="TBD10" s="85">
        <f>'TURMA E'!TCT55</f>
        <v>0</v>
      </c>
      <c r="TBE10" s="85">
        <f>'TURMA E'!TCU55</f>
        <v>0</v>
      </c>
      <c r="TBF10" s="85">
        <f>'TURMA E'!TCV55</f>
        <v>0</v>
      </c>
      <c r="TBG10" s="85">
        <f>'TURMA E'!TCW55</f>
        <v>0</v>
      </c>
      <c r="TBH10" s="85">
        <f>'TURMA E'!TCX55</f>
        <v>0</v>
      </c>
      <c r="TBI10" s="85">
        <f>'TURMA E'!TCY55</f>
        <v>0</v>
      </c>
      <c r="TBJ10" s="85">
        <f>'TURMA E'!TCZ55</f>
        <v>0</v>
      </c>
      <c r="TBK10" s="85">
        <f>'TURMA E'!TDA55</f>
        <v>0</v>
      </c>
      <c r="TBL10" s="85">
        <f>'TURMA E'!TDB55</f>
        <v>0</v>
      </c>
      <c r="TBM10" s="85">
        <f>'TURMA E'!TDC55</f>
        <v>0</v>
      </c>
      <c r="TBN10" s="85">
        <f>'TURMA E'!TDD55</f>
        <v>0</v>
      </c>
      <c r="TBO10" s="85">
        <f>'TURMA E'!TDE55</f>
        <v>0</v>
      </c>
      <c r="TBP10" s="85">
        <f>'TURMA E'!TDF55</f>
        <v>0</v>
      </c>
      <c r="TBQ10" s="85">
        <f>'TURMA E'!TDG55</f>
        <v>0</v>
      </c>
      <c r="TBR10" s="85">
        <f>'TURMA E'!TDH55</f>
        <v>0</v>
      </c>
      <c r="TBS10" s="85">
        <f>'TURMA E'!TDI55</f>
        <v>0</v>
      </c>
      <c r="TBT10" s="85">
        <f>'TURMA E'!TDJ55</f>
        <v>0</v>
      </c>
      <c r="TBU10" s="85">
        <f>'TURMA E'!TDK55</f>
        <v>0</v>
      </c>
      <c r="TBV10" s="85">
        <f>'TURMA E'!TDL55</f>
        <v>0</v>
      </c>
      <c r="TBW10" s="85">
        <f>'TURMA E'!TDM55</f>
        <v>0</v>
      </c>
      <c r="TBX10" s="85">
        <f>'TURMA E'!TDN55</f>
        <v>0</v>
      </c>
      <c r="TBY10" s="85">
        <f>'TURMA E'!TDO55</f>
        <v>0</v>
      </c>
      <c r="TBZ10" s="85">
        <f>'TURMA E'!TDP55</f>
        <v>0</v>
      </c>
      <c r="TCA10" s="85">
        <f>'TURMA E'!TDQ55</f>
        <v>0</v>
      </c>
      <c r="TCB10" s="85">
        <f>'TURMA E'!TDR55</f>
        <v>0</v>
      </c>
      <c r="TCC10" s="85">
        <f>'TURMA E'!TDS55</f>
        <v>0</v>
      </c>
      <c r="TCD10" s="85">
        <f>'TURMA E'!TDT55</f>
        <v>0</v>
      </c>
      <c r="TCE10" s="85">
        <f>'TURMA E'!TDU55</f>
        <v>0</v>
      </c>
      <c r="TCF10" s="85">
        <f>'TURMA E'!TDV55</f>
        <v>0</v>
      </c>
      <c r="TCG10" s="85">
        <f>'TURMA E'!TDW55</f>
        <v>0</v>
      </c>
      <c r="TCH10" s="85">
        <f>'TURMA E'!TDX55</f>
        <v>0</v>
      </c>
      <c r="TCI10" s="85">
        <f>'TURMA E'!TDY55</f>
        <v>0</v>
      </c>
      <c r="TCJ10" s="85">
        <f>'TURMA E'!TDZ55</f>
        <v>0</v>
      </c>
      <c r="TCK10" s="85">
        <f>'TURMA E'!TEA55</f>
        <v>0</v>
      </c>
      <c r="TCL10" s="85">
        <f>'TURMA E'!TEB55</f>
        <v>0</v>
      </c>
      <c r="TCM10" s="85">
        <f>'TURMA E'!TEC55</f>
        <v>0</v>
      </c>
      <c r="TCN10" s="85">
        <f>'TURMA E'!TED55</f>
        <v>0</v>
      </c>
      <c r="TCO10" s="85">
        <f>'TURMA E'!TEE55</f>
        <v>0</v>
      </c>
      <c r="TCP10" s="85">
        <f>'TURMA E'!TEF55</f>
        <v>0</v>
      </c>
      <c r="TCQ10" s="85">
        <f>'TURMA E'!TEG55</f>
        <v>0</v>
      </c>
      <c r="TCR10" s="85">
        <f>'TURMA E'!TEH55</f>
        <v>0</v>
      </c>
      <c r="TCS10" s="85">
        <f>'TURMA E'!TEI55</f>
        <v>0</v>
      </c>
      <c r="TCT10" s="85">
        <f>'TURMA E'!TEJ55</f>
        <v>0</v>
      </c>
      <c r="TCU10" s="85">
        <f>'TURMA E'!TEK55</f>
        <v>0</v>
      </c>
      <c r="TCV10" s="85">
        <f>'TURMA E'!TEL55</f>
        <v>0</v>
      </c>
      <c r="TCW10" s="85">
        <f>'TURMA E'!TEM55</f>
        <v>0</v>
      </c>
      <c r="TCX10" s="85">
        <f>'TURMA E'!TEN55</f>
        <v>0</v>
      </c>
      <c r="TCY10" s="85">
        <f>'TURMA E'!TEO55</f>
        <v>0</v>
      </c>
      <c r="TCZ10" s="85">
        <f>'TURMA E'!TEP55</f>
        <v>0</v>
      </c>
      <c r="TDA10" s="85">
        <f>'TURMA E'!TEQ55</f>
        <v>0</v>
      </c>
      <c r="TDB10" s="85">
        <f>'TURMA E'!TER55</f>
        <v>0</v>
      </c>
      <c r="TDC10" s="85">
        <f>'TURMA E'!TES55</f>
        <v>0</v>
      </c>
      <c r="TDD10" s="85">
        <f>'TURMA E'!TET55</f>
        <v>0</v>
      </c>
      <c r="TDE10" s="85">
        <f>'TURMA E'!TEU55</f>
        <v>0</v>
      </c>
      <c r="TDF10" s="85">
        <f>'TURMA E'!TEV55</f>
        <v>0</v>
      </c>
      <c r="TDG10" s="85">
        <f>'TURMA E'!TEW55</f>
        <v>0</v>
      </c>
      <c r="TDH10" s="85">
        <f>'TURMA E'!TEX55</f>
        <v>0</v>
      </c>
      <c r="TDI10" s="85">
        <f>'TURMA E'!TEY55</f>
        <v>0</v>
      </c>
      <c r="TDJ10" s="85">
        <f>'TURMA E'!TEZ55</f>
        <v>0</v>
      </c>
      <c r="TDK10" s="85">
        <f>'TURMA E'!TFA55</f>
        <v>0</v>
      </c>
      <c r="TDL10" s="85">
        <f>'TURMA E'!TFB55</f>
        <v>0</v>
      </c>
      <c r="TDM10" s="85">
        <f>'TURMA E'!TFC55</f>
        <v>0</v>
      </c>
      <c r="TDN10" s="85">
        <f>'TURMA E'!TFD55</f>
        <v>0</v>
      </c>
      <c r="TDO10" s="85">
        <f>'TURMA E'!TFE55</f>
        <v>0</v>
      </c>
      <c r="TDP10" s="85">
        <f>'TURMA E'!TFF55</f>
        <v>0</v>
      </c>
      <c r="TDQ10" s="85">
        <f>'TURMA E'!TFG55</f>
        <v>0</v>
      </c>
      <c r="TDR10" s="85">
        <f>'TURMA E'!TFH55</f>
        <v>0</v>
      </c>
      <c r="TDS10" s="85">
        <f>'TURMA E'!TFI55</f>
        <v>0</v>
      </c>
      <c r="TDT10" s="85">
        <f>'TURMA E'!TFJ55</f>
        <v>0</v>
      </c>
      <c r="TDU10" s="85">
        <f>'TURMA E'!TFK55</f>
        <v>0</v>
      </c>
      <c r="TDV10" s="85">
        <f>'TURMA E'!TFL55</f>
        <v>0</v>
      </c>
      <c r="TDW10" s="85">
        <f>'TURMA E'!TFM55</f>
        <v>0</v>
      </c>
      <c r="TDX10" s="85">
        <f>'TURMA E'!TFN55</f>
        <v>0</v>
      </c>
      <c r="TDY10" s="85">
        <f>'TURMA E'!TFO55</f>
        <v>0</v>
      </c>
      <c r="TDZ10" s="85">
        <f>'TURMA E'!TFP55</f>
        <v>0</v>
      </c>
      <c r="TEA10" s="85">
        <f>'TURMA E'!TFQ55</f>
        <v>0</v>
      </c>
      <c r="TEB10" s="85">
        <f>'TURMA E'!TFR55</f>
        <v>0</v>
      </c>
      <c r="TEC10" s="85">
        <f>'TURMA E'!TFS55</f>
        <v>0</v>
      </c>
      <c r="TED10" s="85">
        <f>'TURMA E'!TFT55</f>
        <v>0</v>
      </c>
      <c r="TEE10" s="85">
        <f>'TURMA E'!TFU55</f>
        <v>0</v>
      </c>
      <c r="TEF10" s="85">
        <f>'TURMA E'!TFV55</f>
        <v>0</v>
      </c>
      <c r="TEG10" s="85">
        <f>'TURMA E'!TFW55</f>
        <v>0</v>
      </c>
      <c r="TEH10" s="85">
        <f>'TURMA E'!TFX55</f>
        <v>0</v>
      </c>
      <c r="TEI10" s="85">
        <f>'TURMA E'!TFY55</f>
        <v>0</v>
      </c>
      <c r="TEJ10" s="85">
        <f>'TURMA E'!TFZ55</f>
        <v>0</v>
      </c>
      <c r="TEK10" s="85">
        <f>'TURMA E'!TGA55</f>
        <v>0</v>
      </c>
      <c r="TEL10" s="85">
        <f>'TURMA E'!TGB55</f>
        <v>0</v>
      </c>
      <c r="TEM10" s="85">
        <f>'TURMA E'!TGC55</f>
        <v>0</v>
      </c>
      <c r="TEN10" s="85">
        <f>'TURMA E'!TGD55</f>
        <v>0</v>
      </c>
      <c r="TEO10" s="85">
        <f>'TURMA E'!TGE55</f>
        <v>0</v>
      </c>
      <c r="TEP10" s="85">
        <f>'TURMA E'!TGF55</f>
        <v>0</v>
      </c>
      <c r="TEQ10" s="85">
        <f>'TURMA E'!TGG55</f>
        <v>0</v>
      </c>
      <c r="TER10" s="85">
        <f>'TURMA E'!TGH55</f>
        <v>0</v>
      </c>
      <c r="TES10" s="85">
        <f>'TURMA E'!TGI55</f>
        <v>0</v>
      </c>
      <c r="TET10" s="85">
        <f>'TURMA E'!TGJ55</f>
        <v>0</v>
      </c>
      <c r="TEU10" s="85">
        <f>'TURMA E'!TGK55</f>
        <v>0</v>
      </c>
      <c r="TEV10" s="85">
        <f>'TURMA E'!TGL55</f>
        <v>0</v>
      </c>
      <c r="TEW10" s="85">
        <f>'TURMA E'!TGM55</f>
        <v>0</v>
      </c>
      <c r="TEX10" s="85">
        <f>'TURMA E'!TGN55</f>
        <v>0</v>
      </c>
      <c r="TEY10" s="85">
        <f>'TURMA E'!TGO55</f>
        <v>0</v>
      </c>
      <c r="TEZ10" s="85">
        <f>'TURMA E'!TGP55</f>
        <v>0</v>
      </c>
      <c r="TFA10" s="85">
        <f>'TURMA E'!TGQ55</f>
        <v>0</v>
      </c>
      <c r="TFB10" s="85">
        <f>'TURMA E'!TGR55</f>
        <v>0</v>
      </c>
      <c r="TFC10" s="85">
        <f>'TURMA E'!TGS55</f>
        <v>0</v>
      </c>
      <c r="TFD10" s="85">
        <f>'TURMA E'!TGT55</f>
        <v>0</v>
      </c>
      <c r="TFE10" s="85">
        <f>'TURMA E'!TGU55</f>
        <v>0</v>
      </c>
      <c r="TFF10" s="85">
        <f>'TURMA E'!TGV55</f>
        <v>0</v>
      </c>
      <c r="TFG10" s="85">
        <f>'TURMA E'!TGW55</f>
        <v>0</v>
      </c>
      <c r="TFH10" s="85">
        <f>'TURMA E'!TGX55</f>
        <v>0</v>
      </c>
      <c r="TFI10" s="85">
        <f>'TURMA E'!TGY55</f>
        <v>0</v>
      </c>
      <c r="TFJ10" s="85">
        <f>'TURMA E'!TGZ55</f>
        <v>0</v>
      </c>
      <c r="TFK10" s="85">
        <f>'TURMA E'!THA55</f>
        <v>0</v>
      </c>
      <c r="TFL10" s="85">
        <f>'TURMA E'!THB55</f>
        <v>0</v>
      </c>
      <c r="TFM10" s="85">
        <f>'TURMA E'!THC55</f>
        <v>0</v>
      </c>
      <c r="TFN10" s="85">
        <f>'TURMA E'!THD55</f>
        <v>0</v>
      </c>
      <c r="TFO10" s="85">
        <f>'TURMA E'!THE55</f>
        <v>0</v>
      </c>
      <c r="TFP10" s="85">
        <f>'TURMA E'!THF55</f>
        <v>0</v>
      </c>
      <c r="TFQ10" s="85">
        <f>'TURMA E'!THG55</f>
        <v>0</v>
      </c>
      <c r="TFR10" s="85">
        <f>'TURMA E'!THH55</f>
        <v>0</v>
      </c>
      <c r="TFS10" s="85">
        <f>'TURMA E'!THI55</f>
        <v>0</v>
      </c>
      <c r="TFT10" s="85">
        <f>'TURMA E'!THJ55</f>
        <v>0</v>
      </c>
      <c r="TFU10" s="85">
        <f>'TURMA E'!THK55</f>
        <v>0</v>
      </c>
      <c r="TFV10" s="85">
        <f>'TURMA E'!THL55</f>
        <v>0</v>
      </c>
      <c r="TFW10" s="85">
        <f>'TURMA E'!THM55</f>
        <v>0</v>
      </c>
      <c r="TFX10" s="85">
        <f>'TURMA E'!THN55</f>
        <v>0</v>
      </c>
      <c r="TFY10" s="85">
        <f>'TURMA E'!THO55</f>
        <v>0</v>
      </c>
      <c r="TFZ10" s="85">
        <f>'TURMA E'!THP55</f>
        <v>0</v>
      </c>
      <c r="TGA10" s="85">
        <f>'TURMA E'!THQ55</f>
        <v>0</v>
      </c>
      <c r="TGB10" s="85">
        <f>'TURMA E'!THR55</f>
        <v>0</v>
      </c>
      <c r="TGC10" s="85">
        <f>'TURMA E'!THS55</f>
        <v>0</v>
      </c>
      <c r="TGD10" s="85">
        <f>'TURMA E'!THT55</f>
        <v>0</v>
      </c>
      <c r="TGE10" s="85">
        <f>'TURMA E'!THU55</f>
        <v>0</v>
      </c>
      <c r="TGF10" s="85">
        <f>'TURMA E'!THV55</f>
        <v>0</v>
      </c>
      <c r="TGG10" s="85">
        <f>'TURMA E'!THW55</f>
        <v>0</v>
      </c>
      <c r="TGH10" s="85">
        <f>'TURMA E'!THX55</f>
        <v>0</v>
      </c>
      <c r="TGI10" s="85">
        <f>'TURMA E'!THY55</f>
        <v>0</v>
      </c>
      <c r="TGJ10" s="85">
        <f>'TURMA E'!THZ55</f>
        <v>0</v>
      </c>
      <c r="TGK10" s="85">
        <f>'TURMA E'!TIA55</f>
        <v>0</v>
      </c>
      <c r="TGL10" s="85">
        <f>'TURMA E'!TIB55</f>
        <v>0</v>
      </c>
      <c r="TGM10" s="85">
        <f>'TURMA E'!TIC55</f>
        <v>0</v>
      </c>
      <c r="TGN10" s="85">
        <f>'TURMA E'!TID55</f>
        <v>0</v>
      </c>
      <c r="TGO10" s="85">
        <f>'TURMA E'!TIE55</f>
        <v>0</v>
      </c>
      <c r="TGP10" s="85">
        <f>'TURMA E'!TIF55</f>
        <v>0</v>
      </c>
      <c r="TGQ10" s="85">
        <f>'TURMA E'!TIG55</f>
        <v>0</v>
      </c>
      <c r="TGR10" s="85">
        <f>'TURMA E'!TIH55</f>
        <v>0</v>
      </c>
      <c r="TGS10" s="85">
        <f>'TURMA E'!TII55</f>
        <v>0</v>
      </c>
      <c r="TGT10" s="85">
        <f>'TURMA E'!TIJ55</f>
        <v>0</v>
      </c>
      <c r="TGU10" s="85">
        <f>'TURMA E'!TIK55</f>
        <v>0</v>
      </c>
      <c r="TGV10" s="85">
        <f>'TURMA E'!TIL55</f>
        <v>0</v>
      </c>
      <c r="TGW10" s="85">
        <f>'TURMA E'!TIM55</f>
        <v>0</v>
      </c>
      <c r="TGX10" s="85">
        <f>'TURMA E'!TIN55</f>
        <v>0</v>
      </c>
      <c r="TGY10" s="85">
        <f>'TURMA E'!TIO55</f>
        <v>0</v>
      </c>
      <c r="TGZ10" s="85">
        <f>'TURMA E'!TIP55</f>
        <v>0</v>
      </c>
      <c r="THA10" s="85">
        <f>'TURMA E'!TIQ55</f>
        <v>0</v>
      </c>
      <c r="THB10" s="85">
        <f>'TURMA E'!TIR55</f>
        <v>0</v>
      </c>
      <c r="THC10" s="85">
        <f>'TURMA E'!TIS55</f>
        <v>0</v>
      </c>
      <c r="THD10" s="85">
        <f>'TURMA E'!TIT55</f>
        <v>0</v>
      </c>
      <c r="THE10" s="85">
        <f>'TURMA E'!TIU55</f>
        <v>0</v>
      </c>
      <c r="THF10" s="85">
        <f>'TURMA E'!TIV55</f>
        <v>0</v>
      </c>
      <c r="THG10" s="85">
        <f>'TURMA E'!TIW55</f>
        <v>0</v>
      </c>
      <c r="THH10" s="85">
        <f>'TURMA E'!TIX55</f>
        <v>0</v>
      </c>
      <c r="THI10" s="85">
        <f>'TURMA E'!TIY55</f>
        <v>0</v>
      </c>
      <c r="THJ10" s="85">
        <f>'TURMA E'!TIZ55</f>
        <v>0</v>
      </c>
      <c r="THK10" s="85">
        <f>'TURMA E'!TJA55</f>
        <v>0</v>
      </c>
      <c r="THL10" s="85">
        <f>'TURMA E'!TJB55</f>
        <v>0</v>
      </c>
      <c r="THM10" s="85">
        <f>'TURMA E'!TJC55</f>
        <v>0</v>
      </c>
      <c r="THN10" s="85">
        <f>'TURMA E'!TJD55</f>
        <v>0</v>
      </c>
      <c r="THO10" s="85">
        <f>'TURMA E'!TJE55</f>
        <v>0</v>
      </c>
      <c r="THP10" s="85">
        <f>'TURMA E'!TJF55</f>
        <v>0</v>
      </c>
      <c r="THQ10" s="85">
        <f>'TURMA E'!TJG55</f>
        <v>0</v>
      </c>
      <c r="THR10" s="85">
        <f>'TURMA E'!TJH55</f>
        <v>0</v>
      </c>
      <c r="THS10" s="85">
        <f>'TURMA E'!TJI55</f>
        <v>0</v>
      </c>
      <c r="THT10" s="85">
        <f>'TURMA E'!TJJ55</f>
        <v>0</v>
      </c>
      <c r="THU10" s="85">
        <f>'TURMA E'!TJK55</f>
        <v>0</v>
      </c>
      <c r="THV10" s="85">
        <f>'TURMA E'!TJL55</f>
        <v>0</v>
      </c>
      <c r="THW10" s="85">
        <f>'TURMA E'!TJM55</f>
        <v>0</v>
      </c>
      <c r="THX10" s="85">
        <f>'TURMA E'!TJN55</f>
        <v>0</v>
      </c>
      <c r="THY10" s="85">
        <f>'TURMA E'!TJO55</f>
        <v>0</v>
      </c>
      <c r="THZ10" s="85">
        <f>'TURMA E'!TJP55</f>
        <v>0</v>
      </c>
      <c r="TIA10" s="85">
        <f>'TURMA E'!TJQ55</f>
        <v>0</v>
      </c>
      <c r="TIB10" s="85">
        <f>'TURMA E'!TJR55</f>
        <v>0</v>
      </c>
      <c r="TIC10" s="85">
        <f>'TURMA E'!TJS55</f>
        <v>0</v>
      </c>
      <c r="TID10" s="85">
        <f>'TURMA E'!TJT55</f>
        <v>0</v>
      </c>
      <c r="TIE10" s="85">
        <f>'TURMA E'!TJU55</f>
        <v>0</v>
      </c>
      <c r="TIF10" s="85">
        <f>'TURMA E'!TJV55</f>
        <v>0</v>
      </c>
      <c r="TIG10" s="85">
        <f>'TURMA E'!TJW55</f>
        <v>0</v>
      </c>
      <c r="TIH10" s="85">
        <f>'TURMA E'!TJX55</f>
        <v>0</v>
      </c>
      <c r="TII10" s="85">
        <f>'TURMA E'!TJY55</f>
        <v>0</v>
      </c>
      <c r="TIJ10" s="85">
        <f>'TURMA E'!TJZ55</f>
        <v>0</v>
      </c>
      <c r="TIK10" s="85">
        <f>'TURMA E'!TKA55</f>
        <v>0</v>
      </c>
      <c r="TIL10" s="85">
        <f>'TURMA E'!TKB55</f>
        <v>0</v>
      </c>
      <c r="TIM10" s="85">
        <f>'TURMA E'!TKC55</f>
        <v>0</v>
      </c>
      <c r="TIN10" s="85">
        <f>'TURMA E'!TKD55</f>
        <v>0</v>
      </c>
      <c r="TIO10" s="85">
        <f>'TURMA E'!TKE55</f>
        <v>0</v>
      </c>
      <c r="TIP10" s="85">
        <f>'TURMA E'!TKF55</f>
        <v>0</v>
      </c>
      <c r="TIQ10" s="85">
        <f>'TURMA E'!TKG55</f>
        <v>0</v>
      </c>
      <c r="TIR10" s="85">
        <f>'TURMA E'!TKH55</f>
        <v>0</v>
      </c>
      <c r="TIS10" s="85">
        <f>'TURMA E'!TKI55</f>
        <v>0</v>
      </c>
      <c r="TIT10" s="85">
        <f>'TURMA E'!TKJ55</f>
        <v>0</v>
      </c>
      <c r="TIU10" s="85">
        <f>'TURMA E'!TKK55</f>
        <v>0</v>
      </c>
      <c r="TIV10" s="85">
        <f>'TURMA E'!TKL55</f>
        <v>0</v>
      </c>
      <c r="TIW10" s="85">
        <f>'TURMA E'!TKM55</f>
        <v>0</v>
      </c>
      <c r="TIX10" s="85">
        <f>'TURMA E'!TKN55</f>
        <v>0</v>
      </c>
      <c r="TIY10" s="85">
        <f>'TURMA E'!TKO55</f>
        <v>0</v>
      </c>
      <c r="TIZ10" s="85">
        <f>'TURMA E'!TKP55</f>
        <v>0</v>
      </c>
      <c r="TJA10" s="85">
        <f>'TURMA E'!TKQ55</f>
        <v>0</v>
      </c>
      <c r="TJB10" s="85">
        <f>'TURMA E'!TKR55</f>
        <v>0</v>
      </c>
      <c r="TJC10" s="85">
        <f>'TURMA E'!TKS55</f>
        <v>0</v>
      </c>
      <c r="TJD10" s="85">
        <f>'TURMA E'!TKT55</f>
        <v>0</v>
      </c>
      <c r="TJE10" s="85">
        <f>'TURMA E'!TKU55</f>
        <v>0</v>
      </c>
      <c r="TJF10" s="85">
        <f>'TURMA E'!TKV55</f>
        <v>0</v>
      </c>
      <c r="TJG10" s="85">
        <f>'TURMA E'!TKW55</f>
        <v>0</v>
      </c>
      <c r="TJH10" s="85">
        <f>'TURMA E'!TKX55</f>
        <v>0</v>
      </c>
      <c r="TJI10" s="85">
        <f>'TURMA E'!TKY55</f>
        <v>0</v>
      </c>
      <c r="TJJ10" s="85">
        <f>'TURMA E'!TKZ55</f>
        <v>0</v>
      </c>
      <c r="TJK10" s="85">
        <f>'TURMA E'!TLA55</f>
        <v>0</v>
      </c>
      <c r="TJL10" s="85">
        <f>'TURMA E'!TLB55</f>
        <v>0</v>
      </c>
      <c r="TJM10" s="85">
        <f>'TURMA E'!TLC55</f>
        <v>0</v>
      </c>
      <c r="TJN10" s="85">
        <f>'TURMA E'!TLD55</f>
        <v>0</v>
      </c>
      <c r="TJO10" s="85">
        <f>'TURMA E'!TLE55</f>
        <v>0</v>
      </c>
      <c r="TJP10" s="85">
        <f>'TURMA E'!TLF55</f>
        <v>0</v>
      </c>
      <c r="TJQ10" s="85">
        <f>'TURMA E'!TLG55</f>
        <v>0</v>
      </c>
      <c r="TJR10" s="85">
        <f>'TURMA E'!TLH55</f>
        <v>0</v>
      </c>
      <c r="TJS10" s="85">
        <f>'TURMA E'!TLI55</f>
        <v>0</v>
      </c>
      <c r="TJT10" s="85">
        <f>'TURMA E'!TLJ55</f>
        <v>0</v>
      </c>
      <c r="TJU10" s="85">
        <f>'TURMA E'!TLK55</f>
        <v>0</v>
      </c>
      <c r="TJV10" s="85">
        <f>'TURMA E'!TLL55</f>
        <v>0</v>
      </c>
      <c r="TJW10" s="85">
        <f>'TURMA E'!TLM55</f>
        <v>0</v>
      </c>
      <c r="TJX10" s="85">
        <f>'TURMA E'!TLN55</f>
        <v>0</v>
      </c>
      <c r="TJY10" s="85">
        <f>'TURMA E'!TLO55</f>
        <v>0</v>
      </c>
      <c r="TJZ10" s="85">
        <f>'TURMA E'!TLP55</f>
        <v>0</v>
      </c>
      <c r="TKA10" s="85">
        <f>'TURMA E'!TLQ55</f>
        <v>0</v>
      </c>
      <c r="TKB10" s="85">
        <f>'TURMA E'!TLR55</f>
        <v>0</v>
      </c>
      <c r="TKC10" s="85">
        <f>'TURMA E'!TLS55</f>
        <v>0</v>
      </c>
      <c r="TKD10" s="85">
        <f>'TURMA E'!TLT55</f>
        <v>0</v>
      </c>
      <c r="TKE10" s="85">
        <f>'TURMA E'!TLU55</f>
        <v>0</v>
      </c>
      <c r="TKF10" s="85">
        <f>'TURMA E'!TLV55</f>
        <v>0</v>
      </c>
      <c r="TKG10" s="85">
        <f>'TURMA E'!TLW55</f>
        <v>0</v>
      </c>
      <c r="TKH10" s="85">
        <f>'TURMA E'!TLX55</f>
        <v>0</v>
      </c>
      <c r="TKI10" s="85">
        <f>'TURMA E'!TLY55</f>
        <v>0</v>
      </c>
      <c r="TKJ10" s="85">
        <f>'TURMA E'!TLZ55</f>
        <v>0</v>
      </c>
      <c r="TKK10" s="85">
        <f>'TURMA E'!TMA55</f>
        <v>0</v>
      </c>
      <c r="TKL10" s="85">
        <f>'TURMA E'!TMB55</f>
        <v>0</v>
      </c>
      <c r="TKM10" s="85">
        <f>'TURMA E'!TMC55</f>
        <v>0</v>
      </c>
      <c r="TKN10" s="85">
        <f>'TURMA E'!TMD55</f>
        <v>0</v>
      </c>
      <c r="TKO10" s="85">
        <f>'TURMA E'!TME55</f>
        <v>0</v>
      </c>
      <c r="TKP10" s="85">
        <f>'TURMA E'!TMF55</f>
        <v>0</v>
      </c>
      <c r="TKQ10" s="85">
        <f>'TURMA E'!TMG55</f>
        <v>0</v>
      </c>
      <c r="TKR10" s="85">
        <f>'TURMA E'!TMH55</f>
        <v>0</v>
      </c>
      <c r="TKS10" s="85">
        <f>'TURMA E'!TMI55</f>
        <v>0</v>
      </c>
      <c r="TKT10" s="85">
        <f>'TURMA E'!TMJ55</f>
        <v>0</v>
      </c>
      <c r="TKU10" s="85">
        <f>'TURMA E'!TMK55</f>
        <v>0</v>
      </c>
      <c r="TKV10" s="85">
        <f>'TURMA E'!TML55</f>
        <v>0</v>
      </c>
      <c r="TKW10" s="85">
        <f>'TURMA E'!TMM55</f>
        <v>0</v>
      </c>
      <c r="TKX10" s="85">
        <f>'TURMA E'!TMN55</f>
        <v>0</v>
      </c>
      <c r="TKY10" s="85">
        <f>'TURMA E'!TMO55</f>
        <v>0</v>
      </c>
      <c r="TKZ10" s="85">
        <f>'TURMA E'!TMP55</f>
        <v>0</v>
      </c>
      <c r="TLA10" s="85">
        <f>'TURMA E'!TMQ55</f>
        <v>0</v>
      </c>
      <c r="TLB10" s="85">
        <f>'TURMA E'!TMR55</f>
        <v>0</v>
      </c>
      <c r="TLC10" s="85">
        <f>'TURMA E'!TMS55</f>
        <v>0</v>
      </c>
      <c r="TLD10" s="85">
        <f>'TURMA E'!TMT55</f>
        <v>0</v>
      </c>
      <c r="TLE10" s="85">
        <f>'TURMA E'!TMU55</f>
        <v>0</v>
      </c>
      <c r="TLF10" s="85">
        <f>'TURMA E'!TMV55</f>
        <v>0</v>
      </c>
      <c r="TLG10" s="85">
        <f>'TURMA E'!TMW55</f>
        <v>0</v>
      </c>
      <c r="TLH10" s="85">
        <f>'TURMA E'!TMX55</f>
        <v>0</v>
      </c>
      <c r="TLI10" s="85">
        <f>'TURMA E'!TMY55</f>
        <v>0</v>
      </c>
      <c r="TLJ10" s="85">
        <f>'TURMA E'!TMZ55</f>
        <v>0</v>
      </c>
      <c r="TLK10" s="85">
        <f>'TURMA E'!TNA55</f>
        <v>0</v>
      </c>
      <c r="TLL10" s="85">
        <f>'TURMA E'!TNB55</f>
        <v>0</v>
      </c>
      <c r="TLM10" s="85">
        <f>'TURMA E'!TNC55</f>
        <v>0</v>
      </c>
      <c r="TLN10" s="85">
        <f>'TURMA E'!TND55</f>
        <v>0</v>
      </c>
      <c r="TLO10" s="85">
        <f>'TURMA E'!TNE55</f>
        <v>0</v>
      </c>
      <c r="TLP10" s="85">
        <f>'TURMA E'!TNF55</f>
        <v>0</v>
      </c>
      <c r="TLQ10" s="85">
        <f>'TURMA E'!TNG55</f>
        <v>0</v>
      </c>
      <c r="TLR10" s="85">
        <f>'TURMA E'!TNH55</f>
        <v>0</v>
      </c>
      <c r="TLS10" s="85">
        <f>'TURMA E'!TNI55</f>
        <v>0</v>
      </c>
      <c r="TLT10" s="85">
        <f>'TURMA E'!TNJ55</f>
        <v>0</v>
      </c>
      <c r="TLU10" s="85">
        <f>'TURMA E'!TNK55</f>
        <v>0</v>
      </c>
      <c r="TLV10" s="85">
        <f>'TURMA E'!TNL55</f>
        <v>0</v>
      </c>
      <c r="TLW10" s="85">
        <f>'TURMA E'!TNM55</f>
        <v>0</v>
      </c>
      <c r="TLX10" s="85">
        <f>'TURMA E'!TNN55</f>
        <v>0</v>
      </c>
      <c r="TLY10" s="85">
        <f>'TURMA E'!TNO55</f>
        <v>0</v>
      </c>
      <c r="TLZ10" s="85">
        <f>'TURMA E'!TNP55</f>
        <v>0</v>
      </c>
      <c r="TMA10" s="85">
        <f>'TURMA E'!TNQ55</f>
        <v>0</v>
      </c>
      <c r="TMB10" s="85">
        <f>'TURMA E'!TNR55</f>
        <v>0</v>
      </c>
      <c r="TMC10" s="85">
        <f>'TURMA E'!TNS55</f>
        <v>0</v>
      </c>
      <c r="TMD10" s="85">
        <f>'TURMA E'!TNT55</f>
        <v>0</v>
      </c>
      <c r="TME10" s="85">
        <f>'TURMA E'!TNU55</f>
        <v>0</v>
      </c>
      <c r="TMF10" s="85">
        <f>'TURMA E'!TNV55</f>
        <v>0</v>
      </c>
      <c r="TMG10" s="85">
        <f>'TURMA E'!TNW55</f>
        <v>0</v>
      </c>
      <c r="TMH10" s="85">
        <f>'TURMA E'!TNX55</f>
        <v>0</v>
      </c>
      <c r="TMI10" s="85">
        <f>'TURMA E'!TNY55</f>
        <v>0</v>
      </c>
      <c r="TMJ10" s="85">
        <f>'TURMA E'!TNZ55</f>
        <v>0</v>
      </c>
      <c r="TMK10" s="85">
        <f>'TURMA E'!TOA55</f>
        <v>0</v>
      </c>
      <c r="TML10" s="85">
        <f>'TURMA E'!TOB55</f>
        <v>0</v>
      </c>
      <c r="TMM10" s="85">
        <f>'TURMA E'!TOC55</f>
        <v>0</v>
      </c>
      <c r="TMN10" s="85">
        <f>'TURMA E'!TOD55</f>
        <v>0</v>
      </c>
      <c r="TMO10" s="85">
        <f>'TURMA E'!TOE55</f>
        <v>0</v>
      </c>
      <c r="TMP10" s="85">
        <f>'TURMA E'!TOF55</f>
        <v>0</v>
      </c>
      <c r="TMQ10" s="85">
        <f>'TURMA E'!TOG55</f>
        <v>0</v>
      </c>
      <c r="TMR10" s="85">
        <f>'TURMA E'!TOH55</f>
        <v>0</v>
      </c>
      <c r="TMS10" s="85">
        <f>'TURMA E'!TOI55</f>
        <v>0</v>
      </c>
      <c r="TMT10" s="85">
        <f>'TURMA E'!TOJ55</f>
        <v>0</v>
      </c>
      <c r="TMU10" s="85">
        <f>'TURMA E'!TOK55</f>
        <v>0</v>
      </c>
      <c r="TMV10" s="85">
        <f>'TURMA E'!TOL55</f>
        <v>0</v>
      </c>
      <c r="TMW10" s="85">
        <f>'TURMA E'!TOM55</f>
        <v>0</v>
      </c>
      <c r="TMX10" s="85">
        <f>'TURMA E'!TON55</f>
        <v>0</v>
      </c>
      <c r="TMY10" s="85">
        <f>'TURMA E'!TOO55</f>
        <v>0</v>
      </c>
      <c r="TMZ10" s="85">
        <f>'TURMA E'!TOP55</f>
        <v>0</v>
      </c>
      <c r="TNA10" s="85">
        <f>'TURMA E'!TOQ55</f>
        <v>0</v>
      </c>
      <c r="TNB10" s="85">
        <f>'TURMA E'!TOR55</f>
        <v>0</v>
      </c>
      <c r="TNC10" s="85">
        <f>'TURMA E'!TOS55</f>
        <v>0</v>
      </c>
      <c r="TND10" s="85">
        <f>'TURMA E'!TOT55</f>
        <v>0</v>
      </c>
      <c r="TNE10" s="85">
        <f>'TURMA E'!TOU55</f>
        <v>0</v>
      </c>
      <c r="TNF10" s="85">
        <f>'TURMA E'!TOV55</f>
        <v>0</v>
      </c>
      <c r="TNG10" s="85">
        <f>'TURMA E'!TOW55</f>
        <v>0</v>
      </c>
      <c r="TNH10" s="85">
        <f>'TURMA E'!TOX55</f>
        <v>0</v>
      </c>
      <c r="TNI10" s="85">
        <f>'TURMA E'!TOY55</f>
        <v>0</v>
      </c>
      <c r="TNJ10" s="85">
        <f>'TURMA E'!TOZ55</f>
        <v>0</v>
      </c>
      <c r="TNK10" s="85">
        <f>'TURMA E'!TPA55</f>
        <v>0</v>
      </c>
      <c r="TNL10" s="85">
        <f>'TURMA E'!TPB55</f>
        <v>0</v>
      </c>
      <c r="TNM10" s="85">
        <f>'TURMA E'!TPC55</f>
        <v>0</v>
      </c>
      <c r="TNN10" s="85">
        <f>'TURMA E'!TPD55</f>
        <v>0</v>
      </c>
      <c r="TNO10" s="85">
        <f>'TURMA E'!TPE55</f>
        <v>0</v>
      </c>
      <c r="TNP10" s="85">
        <f>'TURMA E'!TPF55</f>
        <v>0</v>
      </c>
      <c r="TNQ10" s="85">
        <f>'TURMA E'!TPG55</f>
        <v>0</v>
      </c>
      <c r="TNR10" s="85">
        <f>'TURMA E'!TPH55</f>
        <v>0</v>
      </c>
      <c r="TNS10" s="85">
        <f>'TURMA E'!TPI55</f>
        <v>0</v>
      </c>
      <c r="TNT10" s="85">
        <f>'TURMA E'!TPJ55</f>
        <v>0</v>
      </c>
      <c r="TNU10" s="85">
        <f>'TURMA E'!TPK55</f>
        <v>0</v>
      </c>
      <c r="TNV10" s="85">
        <f>'TURMA E'!TPL55</f>
        <v>0</v>
      </c>
      <c r="TNW10" s="85">
        <f>'TURMA E'!TPM55</f>
        <v>0</v>
      </c>
      <c r="TNX10" s="85">
        <f>'TURMA E'!TPN55</f>
        <v>0</v>
      </c>
      <c r="TNY10" s="85">
        <f>'TURMA E'!TPO55</f>
        <v>0</v>
      </c>
      <c r="TNZ10" s="85">
        <f>'TURMA E'!TPP55</f>
        <v>0</v>
      </c>
      <c r="TOA10" s="85">
        <f>'TURMA E'!TPQ55</f>
        <v>0</v>
      </c>
      <c r="TOB10" s="85">
        <f>'TURMA E'!TPR55</f>
        <v>0</v>
      </c>
      <c r="TOC10" s="85">
        <f>'TURMA E'!TPS55</f>
        <v>0</v>
      </c>
      <c r="TOD10" s="85">
        <f>'TURMA E'!TPT55</f>
        <v>0</v>
      </c>
      <c r="TOE10" s="85">
        <f>'TURMA E'!TPU55</f>
        <v>0</v>
      </c>
      <c r="TOF10" s="85">
        <f>'TURMA E'!TPV55</f>
        <v>0</v>
      </c>
      <c r="TOG10" s="85">
        <f>'TURMA E'!TPW55</f>
        <v>0</v>
      </c>
      <c r="TOH10" s="85">
        <f>'TURMA E'!TPX55</f>
        <v>0</v>
      </c>
      <c r="TOI10" s="85">
        <f>'TURMA E'!TPY55</f>
        <v>0</v>
      </c>
      <c r="TOJ10" s="85">
        <f>'TURMA E'!TPZ55</f>
        <v>0</v>
      </c>
      <c r="TOK10" s="85">
        <f>'TURMA E'!TQA55</f>
        <v>0</v>
      </c>
      <c r="TOL10" s="85">
        <f>'TURMA E'!TQB55</f>
        <v>0</v>
      </c>
      <c r="TOM10" s="85">
        <f>'TURMA E'!TQC55</f>
        <v>0</v>
      </c>
      <c r="TON10" s="85">
        <f>'TURMA E'!TQD55</f>
        <v>0</v>
      </c>
      <c r="TOO10" s="85">
        <f>'TURMA E'!TQE55</f>
        <v>0</v>
      </c>
      <c r="TOP10" s="85">
        <f>'TURMA E'!TQF55</f>
        <v>0</v>
      </c>
      <c r="TOQ10" s="85">
        <f>'TURMA E'!TQG55</f>
        <v>0</v>
      </c>
      <c r="TOR10" s="85">
        <f>'TURMA E'!TQH55</f>
        <v>0</v>
      </c>
      <c r="TOS10" s="85">
        <f>'TURMA E'!TQI55</f>
        <v>0</v>
      </c>
      <c r="TOT10" s="85">
        <f>'TURMA E'!TQJ55</f>
        <v>0</v>
      </c>
      <c r="TOU10" s="85">
        <f>'TURMA E'!TQK55</f>
        <v>0</v>
      </c>
      <c r="TOV10" s="85">
        <f>'TURMA E'!TQL55</f>
        <v>0</v>
      </c>
      <c r="TOW10" s="85">
        <f>'TURMA E'!TQM55</f>
        <v>0</v>
      </c>
      <c r="TOX10" s="85">
        <f>'TURMA E'!TQN55</f>
        <v>0</v>
      </c>
      <c r="TOY10" s="85">
        <f>'TURMA E'!TQO55</f>
        <v>0</v>
      </c>
      <c r="TOZ10" s="85">
        <f>'TURMA E'!TQP55</f>
        <v>0</v>
      </c>
      <c r="TPA10" s="85">
        <f>'TURMA E'!TQQ55</f>
        <v>0</v>
      </c>
      <c r="TPB10" s="85">
        <f>'TURMA E'!TQR55</f>
        <v>0</v>
      </c>
      <c r="TPC10" s="85">
        <f>'TURMA E'!TQS55</f>
        <v>0</v>
      </c>
      <c r="TPD10" s="85">
        <f>'TURMA E'!TQT55</f>
        <v>0</v>
      </c>
      <c r="TPE10" s="85">
        <f>'TURMA E'!TQU55</f>
        <v>0</v>
      </c>
      <c r="TPF10" s="85">
        <f>'TURMA E'!TQV55</f>
        <v>0</v>
      </c>
      <c r="TPG10" s="85">
        <f>'TURMA E'!TQW55</f>
        <v>0</v>
      </c>
      <c r="TPH10" s="85">
        <f>'TURMA E'!TQX55</f>
        <v>0</v>
      </c>
      <c r="TPI10" s="85">
        <f>'TURMA E'!TQY55</f>
        <v>0</v>
      </c>
      <c r="TPJ10" s="85">
        <f>'TURMA E'!TQZ55</f>
        <v>0</v>
      </c>
      <c r="TPK10" s="85">
        <f>'TURMA E'!TRA55</f>
        <v>0</v>
      </c>
      <c r="TPL10" s="85">
        <f>'TURMA E'!TRB55</f>
        <v>0</v>
      </c>
      <c r="TPM10" s="85">
        <f>'TURMA E'!TRC55</f>
        <v>0</v>
      </c>
      <c r="TPN10" s="85">
        <f>'TURMA E'!TRD55</f>
        <v>0</v>
      </c>
      <c r="TPO10" s="85">
        <f>'TURMA E'!TRE55</f>
        <v>0</v>
      </c>
      <c r="TPP10" s="85">
        <f>'TURMA E'!TRF55</f>
        <v>0</v>
      </c>
      <c r="TPQ10" s="85">
        <f>'TURMA E'!TRG55</f>
        <v>0</v>
      </c>
      <c r="TPR10" s="85">
        <f>'TURMA E'!TRH55</f>
        <v>0</v>
      </c>
      <c r="TPS10" s="85">
        <f>'TURMA E'!TRI55</f>
        <v>0</v>
      </c>
      <c r="TPT10" s="85">
        <f>'TURMA E'!TRJ55</f>
        <v>0</v>
      </c>
      <c r="TPU10" s="85">
        <f>'TURMA E'!TRK55</f>
        <v>0</v>
      </c>
      <c r="TPV10" s="85">
        <f>'TURMA E'!TRL55</f>
        <v>0</v>
      </c>
      <c r="TPW10" s="85">
        <f>'TURMA E'!TRM55</f>
        <v>0</v>
      </c>
      <c r="TPX10" s="85">
        <f>'TURMA E'!TRN55</f>
        <v>0</v>
      </c>
      <c r="TPY10" s="85">
        <f>'TURMA E'!TRO55</f>
        <v>0</v>
      </c>
      <c r="TPZ10" s="85">
        <f>'TURMA E'!TRP55</f>
        <v>0</v>
      </c>
      <c r="TQA10" s="85">
        <f>'TURMA E'!TRQ55</f>
        <v>0</v>
      </c>
      <c r="TQB10" s="85">
        <f>'TURMA E'!TRR55</f>
        <v>0</v>
      </c>
      <c r="TQC10" s="85">
        <f>'TURMA E'!TRS55</f>
        <v>0</v>
      </c>
      <c r="TQD10" s="85">
        <f>'TURMA E'!TRT55</f>
        <v>0</v>
      </c>
      <c r="TQE10" s="85">
        <f>'TURMA E'!TRU55</f>
        <v>0</v>
      </c>
      <c r="TQF10" s="85">
        <f>'TURMA E'!TRV55</f>
        <v>0</v>
      </c>
      <c r="TQG10" s="85">
        <f>'TURMA E'!TRW55</f>
        <v>0</v>
      </c>
      <c r="TQH10" s="85">
        <f>'TURMA E'!TRX55</f>
        <v>0</v>
      </c>
      <c r="TQI10" s="85">
        <f>'TURMA E'!TRY55</f>
        <v>0</v>
      </c>
      <c r="TQJ10" s="85">
        <f>'TURMA E'!TRZ55</f>
        <v>0</v>
      </c>
      <c r="TQK10" s="85">
        <f>'TURMA E'!TSA55</f>
        <v>0</v>
      </c>
      <c r="TQL10" s="85">
        <f>'TURMA E'!TSB55</f>
        <v>0</v>
      </c>
      <c r="TQM10" s="85">
        <f>'TURMA E'!TSC55</f>
        <v>0</v>
      </c>
      <c r="TQN10" s="85">
        <f>'TURMA E'!TSD55</f>
        <v>0</v>
      </c>
      <c r="TQO10" s="85">
        <f>'TURMA E'!TSE55</f>
        <v>0</v>
      </c>
      <c r="TQP10" s="85">
        <f>'TURMA E'!TSF55</f>
        <v>0</v>
      </c>
      <c r="TQQ10" s="85">
        <f>'TURMA E'!TSG55</f>
        <v>0</v>
      </c>
      <c r="TQR10" s="85">
        <f>'TURMA E'!TSH55</f>
        <v>0</v>
      </c>
      <c r="TQS10" s="85">
        <f>'TURMA E'!TSI55</f>
        <v>0</v>
      </c>
      <c r="TQT10" s="85">
        <f>'TURMA E'!TSJ55</f>
        <v>0</v>
      </c>
      <c r="TQU10" s="85">
        <f>'TURMA E'!TSK55</f>
        <v>0</v>
      </c>
      <c r="TQV10" s="85">
        <f>'TURMA E'!TSL55</f>
        <v>0</v>
      </c>
      <c r="TQW10" s="85">
        <f>'TURMA E'!TSM55</f>
        <v>0</v>
      </c>
      <c r="TQX10" s="85">
        <f>'TURMA E'!TSN55</f>
        <v>0</v>
      </c>
      <c r="TQY10" s="85">
        <f>'TURMA E'!TSO55</f>
        <v>0</v>
      </c>
      <c r="TQZ10" s="85">
        <f>'TURMA E'!TSP55</f>
        <v>0</v>
      </c>
      <c r="TRA10" s="85">
        <f>'TURMA E'!TSQ55</f>
        <v>0</v>
      </c>
      <c r="TRB10" s="85">
        <f>'TURMA E'!TSR55</f>
        <v>0</v>
      </c>
      <c r="TRC10" s="85">
        <f>'TURMA E'!TSS55</f>
        <v>0</v>
      </c>
      <c r="TRD10" s="85">
        <f>'TURMA E'!TST55</f>
        <v>0</v>
      </c>
      <c r="TRE10" s="85">
        <f>'TURMA E'!TSU55</f>
        <v>0</v>
      </c>
      <c r="TRF10" s="85">
        <f>'TURMA E'!TSV55</f>
        <v>0</v>
      </c>
      <c r="TRG10" s="85">
        <f>'TURMA E'!TSW55</f>
        <v>0</v>
      </c>
      <c r="TRH10" s="85">
        <f>'TURMA E'!TSX55</f>
        <v>0</v>
      </c>
      <c r="TRI10" s="85">
        <f>'TURMA E'!TSY55</f>
        <v>0</v>
      </c>
      <c r="TRJ10" s="85">
        <f>'TURMA E'!TSZ55</f>
        <v>0</v>
      </c>
      <c r="TRK10" s="85">
        <f>'TURMA E'!TTA55</f>
        <v>0</v>
      </c>
      <c r="TRL10" s="85">
        <f>'TURMA E'!TTB55</f>
        <v>0</v>
      </c>
      <c r="TRM10" s="85">
        <f>'TURMA E'!TTC55</f>
        <v>0</v>
      </c>
      <c r="TRN10" s="85">
        <f>'TURMA E'!TTD55</f>
        <v>0</v>
      </c>
      <c r="TRO10" s="85">
        <f>'TURMA E'!TTE55</f>
        <v>0</v>
      </c>
      <c r="TRP10" s="85">
        <f>'TURMA E'!TTF55</f>
        <v>0</v>
      </c>
      <c r="TRQ10" s="85">
        <f>'TURMA E'!TTG55</f>
        <v>0</v>
      </c>
      <c r="TRR10" s="85">
        <f>'TURMA E'!TTH55</f>
        <v>0</v>
      </c>
      <c r="TRS10" s="85">
        <f>'TURMA E'!TTI55</f>
        <v>0</v>
      </c>
      <c r="TRT10" s="85">
        <f>'TURMA E'!TTJ55</f>
        <v>0</v>
      </c>
      <c r="TRU10" s="85">
        <f>'TURMA E'!TTK55</f>
        <v>0</v>
      </c>
      <c r="TRV10" s="85">
        <f>'TURMA E'!TTL55</f>
        <v>0</v>
      </c>
      <c r="TRW10" s="85">
        <f>'TURMA E'!TTM55</f>
        <v>0</v>
      </c>
      <c r="TRX10" s="85">
        <f>'TURMA E'!TTN55</f>
        <v>0</v>
      </c>
      <c r="TRY10" s="85">
        <f>'TURMA E'!TTO55</f>
        <v>0</v>
      </c>
      <c r="TRZ10" s="85">
        <f>'TURMA E'!TTP55</f>
        <v>0</v>
      </c>
      <c r="TSA10" s="85">
        <f>'TURMA E'!TTQ55</f>
        <v>0</v>
      </c>
      <c r="TSB10" s="85">
        <f>'TURMA E'!TTR55</f>
        <v>0</v>
      </c>
      <c r="TSC10" s="85">
        <f>'TURMA E'!TTS55</f>
        <v>0</v>
      </c>
      <c r="TSD10" s="85">
        <f>'TURMA E'!TTT55</f>
        <v>0</v>
      </c>
      <c r="TSE10" s="85">
        <f>'TURMA E'!TTU55</f>
        <v>0</v>
      </c>
      <c r="TSF10" s="85">
        <f>'TURMA E'!TTV55</f>
        <v>0</v>
      </c>
      <c r="TSG10" s="85">
        <f>'TURMA E'!TTW55</f>
        <v>0</v>
      </c>
      <c r="TSH10" s="85">
        <f>'TURMA E'!TTX55</f>
        <v>0</v>
      </c>
      <c r="TSI10" s="85">
        <f>'TURMA E'!TTY55</f>
        <v>0</v>
      </c>
      <c r="TSJ10" s="85">
        <f>'TURMA E'!TTZ55</f>
        <v>0</v>
      </c>
      <c r="TSK10" s="85">
        <f>'TURMA E'!TUA55</f>
        <v>0</v>
      </c>
      <c r="TSL10" s="85">
        <f>'TURMA E'!TUB55</f>
        <v>0</v>
      </c>
      <c r="TSM10" s="85">
        <f>'TURMA E'!TUC55</f>
        <v>0</v>
      </c>
      <c r="TSN10" s="85">
        <f>'TURMA E'!TUD55</f>
        <v>0</v>
      </c>
      <c r="TSO10" s="85">
        <f>'TURMA E'!TUE55</f>
        <v>0</v>
      </c>
      <c r="TSP10" s="85">
        <f>'TURMA E'!TUF55</f>
        <v>0</v>
      </c>
      <c r="TSQ10" s="85">
        <f>'TURMA E'!TUG55</f>
        <v>0</v>
      </c>
      <c r="TSR10" s="85">
        <f>'TURMA E'!TUH55</f>
        <v>0</v>
      </c>
      <c r="TSS10" s="85">
        <f>'TURMA E'!TUI55</f>
        <v>0</v>
      </c>
      <c r="TST10" s="85">
        <f>'TURMA E'!TUJ55</f>
        <v>0</v>
      </c>
      <c r="TSU10" s="85">
        <f>'TURMA E'!TUK55</f>
        <v>0</v>
      </c>
      <c r="TSV10" s="85">
        <f>'TURMA E'!TUL55</f>
        <v>0</v>
      </c>
      <c r="TSW10" s="85">
        <f>'TURMA E'!TUM55</f>
        <v>0</v>
      </c>
      <c r="TSX10" s="85">
        <f>'TURMA E'!TUN55</f>
        <v>0</v>
      </c>
      <c r="TSY10" s="85">
        <f>'TURMA E'!TUO55</f>
        <v>0</v>
      </c>
      <c r="TSZ10" s="85">
        <f>'TURMA E'!TUP55</f>
        <v>0</v>
      </c>
      <c r="TTA10" s="85">
        <f>'TURMA E'!TUQ55</f>
        <v>0</v>
      </c>
      <c r="TTB10" s="85">
        <f>'TURMA E'!TUR55</f>
        <v>0</v>
      </c>
      <c r="TTC10" s="85">
        <f>'TURMA E'!TUS55</f>
        <v>0</v>
      </c>
      <c r="TTD10" s="85">
        <f>'TURMA E'!TUT55</f>
        <v>0</v>
      </c>
      <c r="TTE10" s="85">
        <f>'TURMA E'!TUU55</f>
        <v>0</v>
      </c>
      <c r="TTF10" s="85">
        <f>'TURMA E'!TUV55</f>
        <v>0</v>
      </c>
      <c r="TTG10" s="85">
        <f>'TURMA E'!TUW55</f>
        <v>0</v>
      </c>
      <c r="TTH10" s="85">
        <f>'TURMA E'!TUX55</f>
        <v>0</v>
      </c>
      <c r="TTI10" s="85">
        <f>'TURMA E'!TUY55</f>
        <v>0</v>
      </c>
      <c r="TTJ10" s="85">
        <f>'TURMA E'!TUZ55</f>
        <v>0</v>
      </c>
      <c r="TTK10" s="85">
        <f>'TURMA E'!TVA55</f>
        <v>0</v>
      </c>
      <c r="TTL10" s="85">
        <f>'TURMA E'!TVB55</f>
        <v>0</v>
      </c>
      <c r="TTM10" s="85">
        <f>'TURMA E'!TVC55</f>
        <v>0</v>
      </c>
      <c r="TTN10" s="85">
        <f>'TURMA E'!TVD55</f>
        <v>0</v>
      </c>
      <c r="TTO10" s="85">
        <f>'TURMA E'!TVE55</f>
        <v>0</v>
      </c>
      <c r="TTP10" s="85">
        <f>'TURMA E'!TVF55</f>
        <v>0</v>
      </c>
      <c r="TTQ10" s="85">
        <f>'TURMA E'!TVG55</f>
        <v>0</v>
      </c>
      <c r="TTR10" s="85">
        <f>'TURMA E'!TVH55</f>
        <v>0</v>
      </c>
      <c r="TTS10" s="85">
        <f>'TURMA E'!TVI55</f>
        <v>0</v>
      </c>
      <c r="TTT10" s="85">
        <f>'TURMA E'!TVJ55</f>
        <v>0</v>
      </c>
      <c r="TTU10" s="85">
        <f>'TURMA E'!TVK55</f>
        <v>0</v>
      </c>
      <c r="TTV10" s="85">
        <f>'TURMA E'!TVL55</f>
        <v>0</v>
      </c>
      <c r="TTW10" s="85">
        <f>'TURMA E'!TVM55</f>
        <v>0</v>
      </c>
      <c r="TTX10" s="85">
        <f>'TURMA E'!TVN55</f>
        <v>0</v>
      </c>
      <c r="TTY10" s="85">
        <f>'TURMA E'!TVO55</f>
        <v>0</v>
      </c>
      <c r="TTZ10" s="85">
        <f>'TURMA E'!TVP55</f>
        <v>0</v>
      </c>
      <c r="TUA10" s="85">
        <f>'TURMA E'!TVQ55</f>
        <v>0</v>
      </c>
      <c r="TUB10" s="85">
        <f>'TURMA E'!TVR55</f>
        <v>0</v>
      </c>
      <c r="TUC10" s="85">
        <f>'TURMA E'!TVS55</f>
        <v>0</v>
      </c>
      <c r="TUD10" s="85">
        <f>'TURMA E'!TVT55</f>
        <v>0</v>
      </c>
      <c r="TUE10" s="85">
        <f>'TURMA E'!TVU55</f>
        <v>0</v>
      </c>
      <c r="TUF10" s="85">
        <f>'TURMA E'!TVV55</f>
        <v>0</v>
      </c>
      <c r="TUG10" s="85">
        <f>'TURMA E'!TVW55</f>
        <v>0</v>
      </c>
      <c r="TUH10" s="85">
        <f>'TURMA E'!TVX55</f>
        <v>0</v>
      </c>
      <c r="TUI10" s="85">
        <f>'TURMA E'!TVY55</f>
        <v>0</v>
      </c>
      <c r="TUJ10" s="85">
        <f>'TURMA E'!TVZ55</f>
        <v>0</v>
      </c>
      <c r="TUK10" s="85">
        <f>'TURMA E'!TWA55</f>
        <v>0</v>
      </c>
      <c r="TUL10" s="85">
        <f>'TURMA E'!TWB55</f>
        <v>0</v>
      </c>
      <c r="TUM10" s="85">
        <f>'TURMA E'!TWC55</f>
        <v>0</v>
      </c>
      <c r="TUN10" s="85">
        <f>'TURMA E'!TWD55</f>
        <v>0</v>
      </c>
      <c r="TUO10" s="85">
        <f>'TURMA E'!TWE55</f>
        <v>0</v>
      </c>
      <c r="TUP10" s="85">
        <f>'TURMA E'!TWF55</f>
        <v>0</v>
      </c>
      <c r="TUQ10" s="85">
        <f>'TURMA E'!TWG55</f>
        <v>0</v>
      </c>
      <c r="TUR10" s="85">
        <f>'TURMA E'!TWH55</f>
        <v>0</v>
      </c>
      <c r="TUS10" s="85">
        <f>'TURMA E'!TWI55</f>
        <v>0</v>
      </c>
      <c r="TUT10" s="85">
        <f>'TURMA E'!TWJ55</f>
        <v>0</v>
      </c>
      <c r="TUU10" s="85">
        <f>'TURMA E'!TWK55</f>
        <v>0</v>
      </c>
      <c r="TUV10" s="85">
        <f>'TURMA E'!TWL55</f>
        <v>0</v>
      </c>
      <c r="TUW10" s="85">
        <f>'TURMA E'!TWM55</f>
        <v>0</v>
      </c>
      <c r="TUX10" s="85">
        <f>'TURMA E'!TWN55</f>
        <v>0</v>
      </c>
      <c r="TUY10" s="85">
        <f>'TURMA E'!TWO55</f>
        <v>0</v>
      </c>
      <c r="TUZ10" s="85">
        <f>'TURMA E'!TWP55</f>
        <v>0</v>
      </c>
      <c r="TVA10" s="85">
        <f>'TURMA E'!TWQ55</f>
        <v>0</v>
      </c>
      <c r="TVB10" s="85">
        <f>'TURMA E'!TWR55</f>
        <v>0</v>
      </c>
      <c r="TVC10" s="85">
        <f>'TURMA E'!TWS55</f>
        <v>0</v>
      </c>
      <c r="TVD10" s="85">
        <f>'TURMA E'!TWT55</f>
        <v>0</v>
      </c>
      <c r="TVE10" s="85">
        <f>'TURMA E'!TWU55</f>
        <v>0</v>
      </c>
      <c r="TVF10" s="85">
        <f>'TURMA E'!TWV55</f>
        <v>0</v>
      </c>
      <c r="TVG10" s="85">
        <f>'TURMA E'!TWW55</f>
        <v>0</v>
      </c>
      <c r="TVH10" s="85">
        <f>'TURMA E'!TWX55</f>
        <v>0</v>
      </c>
      <c r="TVI10" s="85">
        <f>'TURMA E'!TWY55</f>
        <v>0</v>
      </c>
      <c r="TVJ10" s="85">
        <f>'TURMA E'!TWZ55</f>
        <v>0</v>
      </c>
      <c r="TVK10" s="85">
        <f>'TURMA E'!TXA55</f>
        <v>0</v>
      </c>
      <c r="TVL10" s="85">
        <f>'TURMA E'!TXB55</f>
        <v>0</v>
      </c>
      <c r="TVM10" s="85">
        <f>'TURMA E'!TXC55</f>
        <v>0</v>
      </c>
      <c r="TVN10" s="85">
        <f>'TURMA E'!TXD55</f>
        <v>0</v>
      </c>
      <c r="TVO10" s="85">
        <f>'TURMA E'!TXE55</f>
        <v>0</v>
      </c>
      <c r="TVP10" s="85">
        <f>'TURMA E'!TXF55</f>
        <v>0</v>
      </c>
      <c r="TVQ10" s="85">
        <f>'TURMA E'!TXG55</f>
        <v>0</v>
      </c>
      <c r="TVR10" s="85">
        <f>'TURMA E'!TXH55</f>
        <v>0</v>
      </c>
      <c r="TVS10" s="85">
        <f>'TURMA E'!TXI55</f>
        <v>0</v>
      </c>
      <c r="TVT10" s="85">
        <f>'TURMA E'!TXJ55</f>
        <v>0</v>
      </c>
      <c r="TVU10" s="85">
        <f>'TURMA E'!TXK55</f>
        <v>0</v>
      </c>
      <c r="TVV10" s="85">
        <f>'TURMA E'!TXL55</f>
        <v>0</v>
      </c>
      <c r="TVW10" s="85">
        <f>'TURMA E'!TXM55</f>
        <v>0</v>
      </c>
      <c r="TVX10" s="85">
        <f>'TURMA E'!TXN55</f>
        <v>0</v>
      </c>
      <c r="TVY10" s="85">
        <f>'TURMA E'!TXO55</f>
        <v>0</v>
      </c>
      <c r="TVZ10" s="85">
        <f>'TURMA E'!TXP55</f>
        <v>0</v>
      </c>
      <c r="TWA10" s="85">
        <f>'TURMA E'!TXQ55</f>
        <v>0</v>
      </c>
      <c r="TWB10" s="85">
        <f>'TURMA E'!TXR55</f>
        <v>0</v>
      </c>
      <c r="TWC10" s="85">
        <f>'TURMA E'!TXS55</f>
        <v>0</v>
      </c>
      <c r="TWD10" s="85">
        <f>'TURMA E'!TXT55</f>
        <v>0</v>
      </c>
      <c r="TWE10" s="85">
        <f>'TURMA E'!TXU55</f>
        <v>0</v>
      </c>
      <c r="TWF10" s="85">
        <f>'TURMA E'!TXV55</f>
        <v>0</v>
      </c>
      <c r="TWG10" s="85">
        <f>'TURMA E'!TXW55</f>
        <v>0</v>
      </c>
      <c r="TWH10" s="85">
        <f>'TURMA E'!TXX55</f>
        <v>0</v>
      </c>
      <c r="TWI10" s="85">
        <f>'TURMA E'!TXY55</f>
        <v>0</v>
      </c>
      <c r="TWJ10" s="85">
        <f>'TURMA E'!TXZ55</f>
        <v>0</v>
      </c>
      <c r="TWK10" s="85">
        <f>'TURMA E'!TYA55</f>
        <v>0</v>
      </c>
      <c r="TWL10" s="85">
        <f>'TURMA E'!TYB55</f>
        <v>0</v>
      </c>
      <c r="TWM10" s="85">
        <f>'TURMA E'!TYC55</f>
        <v>0</v>
      </c>
      <c r="TWN10" s="85">
        <f>'TURMA E'!TYD55</f>
        <v>0</v>
      </c>
      <c r="TWO10" s="85">
        <f>'TURMA E'!TYE55</f>
        <v>0</v>
      </c>
      <c r="TWP10" s="85">
        <f>'TURMA E'!TYF55</f>
        <v>0</v>
      </c>
      <c r="TWQ10" s="85">
        <f>'TURMA E'!TYG55</f>
        <v>0</v>
      </c>
      <c r="TWR10" s="85">
        <f>'TURMA E'!TYH55</f>
        <v>0</v>
      </c>
      <c r="TWS10" s="85">
        <f>'TURMA E'!TYI55</f>
        <v>0</v>
      </c>
      <c r="TWT10" s="85">
        <f>'TURMA E'!TYJ55</f>
        <v>0</v>
      </c>
      <c r="TWU10" s="85">
        <f>'TURMA E'!TYK55</f>
        <v>0</v>
      </c>
      <c r="TWV10" s="85">
        <f>'TURMA E'!TYL55</f>
        <v>0</v>
      </c>
      <c r="TWW10" s="85">
        <f>'TURMA E'!TYM55</f>
        <v>0</v>
      </c>
      <c r="TWX10" s="85">
        <f>'TURMA E'!TYN55</f>
        <v>0</v>
      </c>
      <c r="TWY10" s="85">
        <f>'TURMA E'!TYO55</f>
        <v>0</v>
      </c>
      <c r="TWZ10" s="85">
        <f>'TURMA E'!TYP55</f>
        <v>0</v>
      </c>
      <c r="TXA10" s="85">
        <f>'TURMA E'!TYQ55</f>
        <v>0</v>
      </c>
      <c r="TXB10" s="85">
        <f>'TURMA E'!TYR55</f>
        <v>0</v>
      </c>
      <c r="TXC10" s="85">
        <f>'TURMA E'!TYS55</f>
        <v>0</v>
      </c>
      <c r="TXD10" s="85">
        <f>'TURMA E'!TYT55</f>
        <v>0</v>
      </c>
      <c r="TXE10" s="85">
        <f>'TURMA E'!TYU55</f>
        <v>0</v>
      </c>
      <c r="TXF10" s="85">
        <f>'TURMA E'!TYV55</f>
        <v>0</v>
      </c>
      <c r="TXG10" s="85">
        <f>'TURMA E'!TYW55</f>
        <v>0</v>
      </c>
      <c r="TXH10" s="85">
        <f>'TURMA E'!TYX55</f>
        <v>0</v>
      </c>
      <c r="TXI10" s="85">
        <f>'TURMA E'!TYY55</f>
        <v>0</v>
      </c>
      <c r="TXJ10" s="85">
        <f>'TURMA E'!TYZ55</f>
        <v>0</v>
      </c>
      <c r="TXK10" s="85">
        <f>'TURMA E'!TZA55</f>
        <v>0</v>
      </c>
      <c r="TXL10" s="85">
        <f>'TURMA E'!TZB55</f>
        <v>0</v>
      </c>
      <c r="TXM10" s="85">
        <f>'TURMA E'!TZC55</f>
        <v>0</v>
      </c>
      <c r="TXN10" s="85">
        <f>'TURMA E'!TZD55</f>
        <v>0</v>
      </c>
      <c r="TXO10" s="85">
        <f>'TURMA E'!TZE55</f>
        <v>0</v>
      </c>
      <c r="TXP10" s="85">
        <f>'TURMA E'!TZF55</f>
        <v>0</v>
      </c>
      <c r="TXQ10" s="85">
        <f>'TURMA E'!TZG55</f>
        <v>0</v>
      </c>
      <c r="TXR10" s="85">
        <f>'TURMA E'!TZH55</f>
        <v>0</v>
      </c>
      <c r="TXS10" s="85">
        <f>'TURMA E'!TZI55</f>
        <v>0</v>
      </c>
      <c r="TXT10" s="85">
        <f>'TURMA E'!TZJ55</f>
        <v>0</v>
      </c>
      <c r="TXU10" s="85">
        <f>'TURMA E'!TZK55</f>
        <v>0</v>
      </c>
      <c r="TXV10" s="85">
        <f>'TURMA E'!TZL55</f>
        <v>0</v>
      </c>
      <c r="TXW10" s="85">
        <f>'TURMA E'!TZM55</f>
        <v>0</v>
      </c>
      <c r="TXX10" s="85">
        <f>'TURMA E'!TZN55</f>
        <v>0</v>
      </c>
      <c r="TXY10" s="85">
        <f>'TURMA E'!TZO55</f>
        <v>0</v>
      </c>
      <c r="TXZ10" s="85">
        <f>'TURMA E'!TZP55</f>
        <v>0</v>
      </c>
      <c r="TYA10" s="85">
        <f>'TURMA E'!TZQ55</f>
        <v>0</v>
      </c>
      <c r="TYB10" s="85">
        <f>'TURMA E'!TZR55</f>
        <v>0</v>
      </c>
      <c r="TYC10" s="85">
        <f>'TURMA E'!TZS55</f>
        <v>0</v>
      </c>
      <c r="TYD10" s="85">
        <f>'TURMA E'!TZT55</f>
        <v>0</v>
      </c>
      <c r="TYE10" s="85">
        <f>'TURMA E'!TZU55</f>
        <v>0</v>
      </c>
      <c r="TYF10" s="85">
        <f>'TURMA E'!TZV55</f>
        <v>0</v>
      </c>
      <c r="TYG10" s="85">
        <f>'TURMA E'!TZW55</f>
        <v>0</v>
      </c>
      <c r="TYH10" s="85">
        <f>'TURMA E'!TZX55</f>
        <v>0</v>
      </c>
      <c r="TYI10" s="85">
        <f>'TURMA E'!TZY55</f>
        <v>0</v>
      </c>
      <c r="TYJ10" s="85">
        <f>'TURMA E'!TZZ55</f>
        <v>0</v>
      </c>
      <c r="TYK10" s="85">
        <f>'TURMA E'!UAA55</f>
        <v>0</v>
      </c>
      <c r="TYL10" s="85">
        <f>'TURMA E'!UAB55</f>
        <v>0</v>
      </c>
      <c r="TYM10" s="85">
        <f>'TURMA E'!UAC55</f>
        <v>0</v>
      </c>
      <c r="TYN10" s="85">
        <f>'TURMA E'!UAD55</f>
        <v>0</v>
      </c>
      <c r="TYO10" s="85">
        <f>'TURMA E'!UAE55</f>
        <v>0</v>
      </c>
      <c r="TYP10" s="85">
        <f>'TURMA E'!UAF55</f>
        <v>0</v>
      </c>
      <c r="TYQ10" s="85">
        <f>'TURMA E'!UAG55</f>
        <v>0</v>
      </c>
      <c r="TYR10" s="85">
        <f>'TURMA E'!UAH55</f>
        <v>0</v>
      </c>
      <c r="TYS10" s="85">
        <f>'TURMA E'!UAI55</f>
        <v>0</v>
      </c>
      <c r="TYT10" s="85">
        <f>'TURMA E'!UAJ55</f>
        <v>0</v>
      </c>
      <c r="TYU10" s="85">
        <f>'TURMA E'!UAK55</f>
        <v>0</v>
      </c>
      <c r="TYV10" s="85">
        <f>'TURMA E'!UAL55</f>
        <v>0</v>
      </c>
      <c r="TYW10" s="85">
        <f>'TURMA E'!UAM55</f>
        <v>0</v>
      </c>
      <c r="TYX10" s="85">
        <f>'TURMA E'!UAN55</f>
        <v>0</v>
      </c>
      <c r="TYY10" s="85">
        <f>'TURMA E'!UAO55</f>
        <v>0</v>
      </c>
      <c r="TYZ10" s="85">
        <f>'TURMA E'!UAP55</f>
        <v>0</v>
      </c>
      <c r="TZA10" s="85">
        <f>'TURMA E'!UAQ55</f>
        <v>0</v>
      </c>
      <c r="TZB10" s="85">
        <f>'TURMA E'!UAR55</f>
        <v>0</v>
      </c>
      <c r="TZC10" s="85">
        <f>'TURMA E'!UAS55</f>
        <v>0</v>
      </c>
      <c r="TZD10" s="85">
        <f>'TURMA E'!UAT55</f>
        <v>0</v>
      </c>
      <c r="TZE10" s="85">
        <f>'TURMA E'!UAU55</f>
        <v>0</v>
      </c>
      <c r="TZF10" s="85">
        <f>'TURMA E'!UAV55</f>
        <v>0</v>
      </c>
      <c r="TZG10" s="85">
        <f>'TURMA E'!UAW55</f>
        <v>0</v>
      </c>
      <c r="TZH10" s="85">
        <f>'TURMA E'!UAX55</f>
        <v>0</v>
      </c>
      <c r="TZI10" s="85">
        <f>'TURMA E'!UAY55</f>
        <v>0</v>
      </c>
      <c r="TZJ10" s="85">
        <f>'TURMA E'!UAZ55</f>
        <v>0</v>
      </c>
      <c r="TZK10" s="85">
        <f>'TURMA E'!UBA55</f>
        <v>0</v>
      </c>
      <c r="TZL10" s="85">
        <f>'TURMA E'!UBB55</f>
        <v>0</v>
      </c>
      <c r="TZM10" s="85">
        <f>'TURMA E'!UBC55</f>
        <v>0</v>
      </c>
      <c r="TZN10" s="85">
        <f>'TURMA E'!UBD55</f>
        <v>0</v>
      </c>
      <c r="TZO10" s="85">
        <f>'TURMA E'!UBE55</f>
        <v>0</v>
      </c>
      <c r="TZP10" s="85">
        <f>'TURMA E'!UBF55</f>
        <v>0</v>
      </c>
      <c r="TZQ10" s="85">
        <f>'TURMA E'!UBG55</f>
        <v>0</v>
      </c>
      <c r="TZR10" s="85">
        <f>'TURMA E'!UBH55</f>
        <v>0</v>
      </c>
      <c r="TZS10" s="85">
        <f>'TURMA E'!UBI55</f>
        <v>0</v>
      </c>
      <c r="TZT10" s="85">
        <f>'TURMA E'!UBJ55</f>
        <v>0</v>
      </c>
      <c r="TZU10" s="85">
        <f>'TURMA E'!UBK55</f>
        <v>0</v>
      </c>
      <c r="TZV10" s="85">
        <f>'TURMA E'!UBL55</f>
        <v>0</v>
      </c>
      <c r="TZW10" s="85">
        <f>'TURMA E'!UBM55</f>
        <v>0</v>
      </c>
      <c r="TZX10" s="85">
        <f>'TURMA E'!UBN55</f>
        <v>0</v>
      </c>
      <c r="TZY10" s="85">
        <f>'TURMA E'!UBO55</f>
        <v>0</v>
      </c>
      <c r="TZZ10" s="85">
        <f>'TURMA E'!UBP55</f>
        <v>0</v>
      </c>
      <c r="UAA10" s="85">
        <f>'TURMA E'!UBQ55</f>
        <v>0</v>
      </c>
      <c r="UAB10" s="85">
        <f>'TURMA E'!UBR55</f>
        <v>0</v>
      </c>
      <c r="UAC10" s="85">
        <f>'TURMA E'!UBS55</f>
        <v>0</v>
      </c>
      <c r="UAD10" s="85">
        <f>'TURMA E'!UBT55</f>
        <v>0</v>
      </c>
      <c r="UAE10" s="85">
        <f>'TURMA E'!UBU55</f>
        <v>0</v>
      </c>
      <c r="UAF10" s="85">
        <f>'TURMA E'!UBV55</f>
        <v>0</v>
      </c>
      <c r="UAG10" s="85">
        <f>'TURMA E'!UBW55</f>
        <v>0</v>
      </c>
      <c r="UAH10" s="85">
        <f>'TURMA E'!UBX55</f>
        <v>0</v>
      </c>
      <c r="UAI10" s="85">
        <f>'TURMA E'!UBY55</f>
        <v>0</v>
      </c>
      <c r="UAJ10" s="85">
        <f>'TURMA E'!UBZ55</f>
        <v>0</v>
      </c>
      <c r="UAK10" s="85">
        <f>'TURMA E'!UCA55</f>
        <v>0</v>
      </c>
      <c r="UAL10" s="85">
        <f>'TURMA E'!UCB55</f>
        <v>0</v>
      </c>
      <c r="UAM10" s="85">
        <f>'TURMA E'!UCC55</f>
        <v>0</v>
      </c>
      <c r="UAN10" s="85">
        <f>'TURMA E'!UCD55</f>
        <v>0</v>
      </c>
      <c r="UAO10" s="85">
        <f>'TURMA E'!UCE55</f>
        <v>0</v>
      </c>
      <c r="UAP10" s="85">
        <f>'TURMA E'!UCF55</f>
        <v>0</v>
      </c>
      <c r="UAQ10" s="85">
        <f>'TURMA E'!UCG55</f>
        <v>0</v>
      </c>
      <c r="UAR10" s="85">
        <f>'TURMA E'!UCH55</f>
        <v>0</v>
      </c>
      <c r="UAS10" s="85">
        <f>'TURMA E'!UCI55</f>
        <v>0</v>
      </c>
      <c r="UAT10" s="85">
        <f>'TURMA E'!UCJ55</f>
        <v>0</v>
      </c>
      <c r="UAU10" s="85">
        <f>'TURMA E'!UCK55</f>
        <v>0</v>
      </c>
      <c r="UAV10" s="85">
        <f>'TURMA E'!UCL55</f>
        <v>0</v>
      </c>
      <c r="UAW10" s="85">
        <f>'TURMA E'!UCM55</f>
        <v>0</v>
      </c>
      <c r="UAX10" s="85">
        <f>'TURMA E'!UCN55</f>
        <v>0</v>
      </c>
      <c r="UAY10" s="85">
        <f>'TURMA E'!UCO55</f>
        <v>0</v>
      </c>
      <c r="UAZ10" s="85">
        <f>'TURMA E'!UCP55</f>
        <v>0</v>
      </c>
      <c r="UBA10" s="85">
        <f>'TURMA E'!UCQ55</f>
        <v>0</v>
      </c>
      <c r="UBB10" s="85">
        <f>'TURMA E'!UCR55</f>
        <v>0</v>
      </c>
      <c r="UBC10" s="85">
        <f>'TURMA E'!UCS55</f>
        <v>0</v>
      </c>
      <c r="UBD10" s="85">
        <f>'TURMA E'!UCT55</f>
        <v>0</v>
      </c>
      <c r="UBE10" s="85">
        <f>'TURMA E'!UCU55</f>
        <v>0</v>
      </c>
      <c r="UBF10" s="85">
        <f>'TURMA E'!UCV55</f>
        <v>0</v>
      </c>
      <c r="UBG10" s="85">
        <f>'TURMA E'!UCW55</f>
        <v>0</v>
      </c>
      <c r="UBH10" s="85">
        <f>'TURMA E'!UCX55</f>
        <v>0</v>
      </c>
      <c r="UBI10" s="85">
        <f>'TURMA E'!UCY55</f>
        <v>0</v>
      </c>
      <c r="UBJ10" s="85">
        <f>'TURMA E'!UCZ55</f>
        <v>0</v>
      </c>
      <c r="UBK10" s="85">
        <f>'TURMA E'!UDA55</f>
        <v>0</v>
      </c>
      <c r="UBL10" s="85">
        <f>'TURMA E'!UDB55</f>
        <v>0</v>
      </c>
      <c r="UBM10" s="85">
        <f>'TURMA E'!UDC55</f>
        <v>0</v>
      </c>
      <c r="UBN10" s="85">
        <f>'TURMA E'!UDD55</f>
        <v>0</v>
      </c>
      <c r="UBO10" s="85">
        <f>'TURMA E'!UDE55</f>
        <v>0</v>
      </c>
      <c r="UBP10" s="85">
        <f>'TURMA E'!UDF55</f>
        <v>0</v>
      </c>
      <c r="UBQ10" s="85">
        <f>'TURMA E'!UDG55</f>
        <v>0</v>
      </c>
      <c r="UBR10" s="85">
        <f>'TURMA E'!UDH55</f>
        <v>0</v>
      </c>
      <c r="UBS10" s="85">
        <f>'TURMA E'!UDI55</f>
        <v>0</v>
      </c>
      <c r="UBT10" s="85">
        <f>'TURMA E'!UDJ55</f>
        <v>0</v>
      </c>
      <c r="UBU10" s="85">
        <f>'TURMA E'!UDK55</f>
        <v>0</v>
      </c>
      <c r="UBV10" s="85">
        <f>'TURMA E'!UDL55</f>
        <v>0</v>
      </c>
      <c r="UBW10" s="85">
        <f>'TURMA E'!UDM55</f>
        <v>0</v>
      </c>
      <c r="UBX10" s="85">
        <f>'TURMA E'!UDN55</f>
        <v>0</v>
      </c>
      <c r="UBY10" s="85">
        <f>'TURMA E'!UDO55</f>
        <v>0</v>
      </c>
      <c r="UBZ10" s="85">
        <f>'TURMA E'!UDP55</f>
        <v>0</v>
      </c>
      <c r="UCA10" s="85">
        <f>'TURMA E'!UDQ55</f>
        <v>0</v>
      </c>
      <c r="UCB10" s="85">
        <f>'TURMA E'!UDR55</f>
        <v>0</v>
      </c>
      <c r="UCC10" s="85">
        <f>'TURMA E'!UDS55</f>
        <v>0</v>
      </c>
      <c r="UCD10" s="85">
        <f>'TURMA E'!UDT55</f>
        <v>0</v>
      </c>
      <c r="UCE10" s="85">
        <f>'TURMA E'!UDU55</f>
        <v>0</v>
      </c>
      <c r="UCF10" s="85">
        <f>'TURMA E'!UDV55</f>
        <v>0</v>
      </c>
      <c r="UCG10" s="85">
        <f>'TURMA E'!UDW55</f>
        <v>0</v>
      </c>
      <c r="UCH10" s="85">
        <f>'TURMA E'!UDX55</f>
        <v>0</v>
      </c>
      <c r="UCI10" s="85">
        <f>'TURMA E'!UDY55</f>
        <v>0</v>
      </c>
      <c r="UCJ10" s="85">
        <f>'TURMA E'!UDZ55</f>
        <v>0</v>
      </c>
      <c r="UCK10" s="85">
        <f>'TURMA E'!UEA55</f>
        <v>0</v>
      </c>
      <c r="UCL10" s="85">
        <f>'TURMA E'!UEB55</f>
        <v>0</v>
      </c>
      <c r="UCM10" s="85">
        <f>'TURMA E'!UEC55</f>
        <v>0</v>
      </c>
      <c r="UCN10" s="85">
        <f>'TURMA E'!UED55</f>
        <v>0</v>
      </c>
      <c r="UCO10" s="85">
        <f>'TURMA E'!UEE55</f>
        <v>0</v>
      </c>
      <c r="UCP10" s="85">
        <f>'TURMA E'!UEF55</f>
        <v>0</v>
      </c>
      <c r="UCQ10" s="85">
        <f>'TURMA E'!UEG55</f>
        <v>0</v>
      </c>
      <c r="UCR10" s="85">
        <f>'TURMA E'!UEH55</f>
        <v>0</v>
      </c>
      <c r="UCS10" s="85">
        <f>'TURMA E'!UEI55</f>
        <v>0</v>
      </c>
      <c r="UCT10" s="85">
        <f>'TURMA E'!UEJ55</f>
        <v>0</v>
      </c>
      <c r="UCU10" s="85">
        <f>'TURMA E'!UEK55</f>
        <v>0</v>
      </c>
      <c r="UCV10" s="85">
        <f>'TURMA E'!UEL55</f>
        <v>0</v>
      </c>
      <c r="UCW10" s="85">
        <f>'TURMA E'!UEM55</f>
        <v>0</v>
      </c>
      <c r="UCX10" s="85">
        <f>'TURMA E'!UEN55</f>
        <v>0</v>
      </c>
      <c r="UCY10" s="85">
        <f>'TURMA E'!UEO55</f>
        <v>0</v>
      </c>
      <c r="UCZ10" s="85">
        <f>'TURMA E'!UEP55</f>
        <v>0</v>
      </c>
      <c r="UDA10" s="85">
        <f>'TURMA E'!UEQ55</f>
        <v>0</v>
      </c>
      <c r="UDB10" s="85">
        <f>'TURMA E'!UER55</f>
        <v>0</v>
      </c>
      <c r="UDC10" s="85">
        <f>'TURMA E'!UES55</f>
        <v>0</v>
      </c>
      <c r="UDD10" s="85">
        <f>'TURMA E'!UET55</f>
        <v>0</v>
      </c>
      <c r="UDE10" s="85">
        <f>'TURMA E'!UEU55</f>
        <v>0</v>
      </c>
      <c r="UDF10" s="85">
        <f>'TURMA E'!UEV55</f>
        <v>0</v>
      </c>
      <c r="UDG10" s="85">
        <f>'TURMA E'!UEW55</f>
        <v>0</v>
      </c>
      <c r="UDH10" s="85">
        <f>'TURMA E'!UEX55</f>
        <v>0</v>
      </c>
      <c r="UDI10" s="85">
        <f>'TURMA E'!UEY55</f>
        <v>0</v>
      </c>
      <c r="UDJ10" s="85">
        <f>'TURMA E'!UEZ55</f>
        <v>0</v>
      </c>
      <c r="UDK10" s="85">
        <f>'TURMA E'!UFA55</f>
        <v>0</v>
      </c>
      <c r="UDL10" s="85">
        <f>'TURMA E'!UFB55</f>
        <v>0</v>
      </c>
      <c r="UDM10" s="85">
        <f>'TURMA E'!UFC55</f>
        <v>0</v>
      </c>
      <c r="UDN10" s="85">
        <f>'TURMA E'!UFD55</f>
        <v>0</v>
      </c>
      <c r="UDO10" s="85">
        <f>'TURMA E'!UFE55</f>
        <v>0</v>
      </c>
      <c r="UDP10" s="85">
        <f>'TURMA E'!UFF55</f>
        <v>0</v>
      </c>
      <c r="UDQ10" s="85">
        <f>'TURMA E'!UFG55</f>
        <v>0</v>
      </c>
      <c r="UDR10" s="85">
        <f>'TURMA E'!UFH55</f>
        <v>0</v>
      </c>
      <c r="UDS10" s="85">
        <f>'TURMA E'!UFI55</f>
        <v>0</v>
      </c>
      <c r="UDT10" s="85">
        <f>'TURMA E'!UFJ55</f>
        <v>0</v>
      </c>
      <c r="UDU10" s="85">
        <f>'TURMA E'!UFK55</f>
        <v>0</v>
      </c>
      <c r="UDV10" s="85">
        <f>'TURMA E'!UFL55</f>
        <v>0</v>
      </c>
      <c r="UDW10" s="85">
        <f>'TURMA E'!UFM55</f>
        <v>0</v>
      </c>
      <c r="UDX10" s="85">
        <f>'TURMA E'!UFN55</f>
        <v>0</v>
      </c>
      <c r="UDY10" s="85">
        <f>'TURMA E'!UFO55</f>
        <v>0</v>
      </c>
      <c r="UDZ10" s="85">
        <f>'TURMA E'!UFP55</f>
        <v>0</v>
      </c>
      <c r="UEA10" s="85">
        <f>'TURMA E'!UFQ55</f>
        <v>0</v>
      </c>
      <c r="UEB10" s="85">
        <f>'TURMA E'!UFR55</f>
        <v>0</v>
      </c>
      <c r="UEC10" s="85">
        <f>'TURMA E'!UFS55</f>
        <v>0</v>
      </c>
      <c r="UED10" s="85">
        <f>'TURMA E'!UFT55</f>
        <v>0</v>
      </c>
      <c r="UEE10" s="85">
        <f>'TURMA E'!UFU55</f>
        <v>0</v>
      </c>
      <c r="UEF10" s="85">
        <f>'TURMA E'!UFV55</f>
        <v>0</v>
      </c>
      <c r="UEG10" s="85">
        <f>'TURMA E'!UFW55</f>
        <v>0</v>
      </c>
      <c r="UEH10" s="85">
        <f>'TURMA E'!UFX55</f>
        <v>0</v>
      </c>
      <c r="UEI10" s="85">
        <f>'TURMA E'!UFY55</f>
        <v>0</v>
      </c>
      <c r="UEJ10" s="85">
        <f>'TURMA E'!UFZ55</f>
        <v>0</v>
      </c>
      <c r="UEK10" s="85">
        <f>'TURMA E'!UGA55</f>
        <v>0</v>
      </c>
      <c r="UEL10" s="85">
        <f>'TURMA E'!UGB55</f>
        <v>0</v>
      </c>
      <c r="UEM10" s="85">
        <f>'TURMA E'!UGC55</f>
        <v>0</v>
      </c>
      <c r="UEN10" s="85">
        <f>'TURMA E'!UGD55</f>
        <v>0</v>
      </c>
      <c r="UEO10" s="85">
        <f>'TURMA E'!UGE55</f>
        <v>0</v>
      </c>
      <c r="UEP10" s="85">
        <f>'TURMA E'!UGF55</f>
        <v>0</v>
      </c>
      <c r="UEQ10" s="85">
        <f>'TURMA E'!UGG55</f>
        <v>0</v>
      </c>
      <c r="UER10" s="85">
        <f>'TURMA E'!UGH55</f>
        <v>0</v>
      </c>
      <c r="UES10" s="85">
        <f>'TURMA E'!UGI55</f>
        <v>0</v>
      </c>
      <c r="UET10" s="85">
        <f>'TURMA E'!UGJ55</f>
        <v>0</v>
      </c>
      <c r="UEU10" s="85">
        <f>'TURMA E'!UGK55</f>
        <v>0</v>
      </c>
      <c r="UEV10" s="85">
        <f>'TURMA E'!UGL55</f>
        <v>0</v>
      </c>
      <c r="UEW10" s="85">
        <f>'TURMA E'!UGM55</f>
        <v>0</v>
      </c>
      <c r="UEX10" s="85">
        <f>'TURMA E'!UGN55</f>
        <v>0</v>
      </c>
      <c r="UEY10" s="85">
        <f>'TURMA E'!UGO55</f>
        <v>0</v>
      </c>
      <c r="UEZ10" s="85">
        <f>'TURMA E'!UGP55</f>
        <v>0</v>
      </c>
      <c r="UFA10" s="85">
        <f>'TURMA E'!UGQ55</f>
        <v>0</v>
      </c>
      <c r="UFB10" s="85">
        <f>'TURMA E'!UGR55</f>
        <v>0</v>
      </c>
      <c r="UFC10" s="85">
        <f>'TURMA E'!UGS55</f>
        <v>0</v>
      </c>
      <c r="UFD10" s="85">
        <f>'TURMA E'!UGT55</f>
        <v>0</v>
      </c>
      <c r="UFE10" s="85">
        <f>'TURMA E'!UGU55</f>
        <v>0</v>
      </c>
      <c r="UFF10" s="85">
        <f>'TURMA E'!UGV55</f>
        <v>0</v>
      </c>
      <c r="UFG10" s="85">
        <f>'TURMA E'!UGW55</f>
        <v>0</v>
      </c>
      <c r="UFH10" s="85">
        <f>'TURMA E'!UGX55</f>
        <v>0</v>
      </c>
      <c r="UFI10" s="85">
        <f>'TURMA E'!UGY55</f>
        <v>0</v>
      </c>
      <c r="UFJ10" s="85">
        <f>'TURMA E'!UGZ55</f>
        <v>0</v>
      </c>
      <c r="UFK10" s="85">
        <f>'TURMA E'!UHA55</f>
        <v>0</v>
      </c>
      <c r="UFL10" s="85">
        <f>'TURMA E'!UHB55</f>
        <v>0</v>
      </c>
      <c r="UFM10" s="85">
        <f>'TURMA E'!UHC55</f>
        <v>0</v>
      </c>
      <c r="UFN10" s="85">
        <f>'TURMA E'!UHD55</f>
        <v>0</v>
      </c>
      <c r="UFO10" s="85">
        <f>'TURMA E'!UHE55</f>
        <v>0</v>
      </c>
      <c r="UFP10" s="85">
        <f>'TURMA E'!UHF55</f>
        <v>0</v>
      </c>
      <c r="UFQ10" s="85">
        <f>'TURMA E'!UHG55</f>
        <v>0</v>
      </c>
      <c r="UFR10" s="85">
        <f>'TURMA E'!UHH55</f>
        <v>0</v>
      </c>
      <c r="UFS10" s="85">
        <f>'TURMA E'!UHI55</f>
        <v>0</v>
      </c>
      <c r="UFT10" s="85">
        <f>'TURMA E'!UHJ55</f>
        <v>0</v>
      </c>
      <c r="UFU10" s="85">
        <f>'TURMA E'!UHK55</f>
        <v>0</v>
      </c>
      <c r="UFV10" s="85">
        <f>'TURMA E'!UHL55</f>
        <v>0</v>
      </c>
      <c r="UFW10" s="85">
        <f>'TURMA E'!UHM55</f>
        <v>0</v>
      </c>
      <c r="UFX10" s="85">
        <f>'TURMA E'!UHN55</f>
        <v>0</v>
      </c>
      <c r="UFY10" s="85">
        <f>'TURMA E'!UHO55</f>
        <v>0</v>
      </c>
      <c r="UFZ10" s="85">
        <f>'TURMA E'!UHP55</f>
        <v>0</v>
      </c>
      <c r="UGA10" s="85">
        <f>'TURMA E'!UHQ55</f>
        <v>0</v>
      </c>
      <c r="UGB10" s="85">
        <f>'TURMA E'!UHR55</f>
        <v>0</v>
      </c>
      <c r="UGC10" s="85">
        <f>'TURMA E'!UHS55</f>
        <v>0</v>
      </c>
      <c r="UGD10" s="85">
        <f>'TURMA E'!UHT55</f>
        <v>0</v>
      </c>
      <c r="UGE10" s="85">
        <f>'TURMA E'!UHU55</f>
        <v>0</v>
      </c>
      <c r="UGF10" s="85">
        <f>'TURMA E'!UHV55</f>
        <v>0</v>
      </c>
      <c r="UGG10" s="85">
        <f>'TURMA E'!UHW55</f>
        <v>0</v>
      </c>
      <c r="UGH10" s="85">
        <f>'TURMA E'!UHX55</f>
        <v>0</v>
      </c>
      <c r="UGI10" s="85">
        <f>'TURMA E'!UHY55</f>
        <v>0</v>
      </c>
      <c r="UGJ10" s="85">
        <f>'TURMA E'!UHZ55</f>
        <v>0</v>
      </c>
      <c r="UGK10" s="85">
        <f>'TURMA E'!UIA55</f>
        <v>0</v>
      </c>
      <c r="UGL10" s="85">
        <f>'TURMA E'!UIB55</f>
        <v>0</v>
      </c>
      <c r="UGM10" s="85">
        <f>'TURMA E'!UIC55</f>
        <v>0</v>
      </c>
      <c r="UGN10" s="85">
        <f>'TURMA E'!UID55</f>
        <v>0</v>
      </c>
      <c r="UGO10" s="85">
        <f>'TURMA E'!UIE55</f>
        <v>0</v>
      </c>
      <c r="UGP10" s="85">
        <f>'TURMA E'!UIF55</f>
        <v>0</v>
      </c>
      <c r="UGQ10" s="85">
        <f>'TURMA E'!UIG55</f>
        <v>0</v>
      </c>
      <c r="UGR10" s="85">
        <f>'TURMA E'!UIH55</f>
        <v>0</v>
      </c>
      <c r="UGS10" s="85">
        <f>'TURMA E'!UII55</f>
        <v>0</v>
      </c>
      <c r="UGT10" s="85">
        <f>'TURMA E'!UIJ55</f>
        <v>0</v>
      </c>
      <c r="UGU10" s="85">
        <f>'TURMA E'!UIK55</f>
        <v>0</v>
      </c>
      <c r="UGV10" s="85">
        <f>'TURMA E'!UIL55</f>
        <v>0</v>
      </c>
      <c r="UGW10" s="85">
        <f>'TURMA E'!UIM55</f>
        <v>0</v>
      </c>
      <c r="UGX10" s="85">
        <f>'TURMA E'!UIN55</f>
        <v>0</v>
      </c>
      <c r="UGY10" s="85">
        <f>'TURMA E'!UIO55</f>
        <v>0</v>
      </c>
      <c r="UGZ10" s="85">
        <f>'TURMA E'!UIP55</f>
        <v>0</v>
      </c>
      <c r="UHA10" s="85">
        <f>'TURMA E'!UIQ55</f>
        <v>0</v>
      </c>
      <c r="UHB10" s="85">
        <f>'TURMA E'!UIR55</f>
        <v>0</v>
      </c>
      <c r="UHC10" s="85">
        <f>'TURMA E'!UIS55</f>
        <v>0</v>
      </c>
      <c r="UHD10" s="85">
        <f>'TURMA E'!UIT55</f>
        <v>0</v>
      </c>
      <c r="UHE10" s="85">
        <f>'TURMA E'!UIU55</f>
        <v>0</v>
      </c>
      <c r="UHF10" s="85">
        <f>'TURMA E'!UIV55</f>
        <v>0</v>
      </c>
      <c r="UHG10" s="85">
        <f>'TURMA E'!UIW55</f>
        <v>0</v>
      </c>
      <c r="UHH10" s="85">
        <f>'TURMA E'!UIX55</f>
        <v>0</v>
      </c>
      <c r="UHI10" s="85">
        <f>'TURMA E'!UIY55</f>
        <v>0</v>
      </c>
      <c r="UHJ10" s="85">
        <f>'TURMA E'!UIZ55</f>
        <v>0</v>
      </c>
      <c r="UHK10" s="85">
        <f>'TURMA E'!UJA55</f>
        <v>0</v>
      </c>
      <c r="UHL10" s="85">
        <f>'TURMA E'!UJB55</f>
        <v>0</v>
      </c>
      <c r="UHM10" s="85">
        <f>'TURMA E'!UJC55</f>
        <v>0</v>
      </c>
      <c r="UHN10" s="85">
        <f>'TURMA E'!UJD55</f>
        <v>0</v>
      </c>
      <c r="UHO10" s="85">
        <f>'TURMA E'!UJE55</f>
        <v>0</v>
      </c>
      <c r="UHP10" s="85">
        <f>'TURMA E'!UJF55</f>
        <v>0</v>
      </c>
      <c r="UHQ10" s="85">
        <f>'TURMA E'!UJG55</f>
        <v>0</v>
      </c>
      <c r="UHR10" s="85">
        <f>'TURMA E'!UJH55</f>
        <v>0</v>
      </c>
      <c r="UHS10" s="85">
        <f>'TURMA E'!UJI55</f>
        <v>0</v>
      </c>
      <c r="UHT10" s="85">
        <f>'TURMA E'!UJJ55</f>
        <v>0</v>
      </c>
      <c r="UHU10" s="85">
        <f>'TURMA E'!UJK55</f>
        <v>0</v>
      </c>
      <c r="UHV10" s="85">
        <f>'TURMA E'!UJL55</f>
        <v>0</v>
      </c>
      <c r="UHW10" s="85">
        <f>'TURMA E'!UJM55</f>
        <v>0</v>
      </c>
      <c r="UHX10" s="85">
        <f>'TURMA E'!UJN55</f>
        <v>0</v>
      </c>
      <c r="UHY10" s="85">
        <f>'TURMA E'!UJO55</f>
        <v>0</v>
      </c>
      <c r="UHZ10" s="85">
        <f>'TURMA E'!UJP55</f>
        <v>0</v>
      </c>
      <c r="UIA10" s="85">
        <f>'TURMA E'!UJQ55</f>
        <v>0</v>
      </c>
      <c r="UIB10" s="85">
        <f>'TURMA E'!UJR55</f>
        <v>0</v>
      </c>
      <c r="UIC10" s="85">
        <f>'TURMA E'!UJS55</f>
        <v>0</v>
      </c>
      <c r="UID10" s="85">
        <f>'TURMA E'!UJT55</f>
        <v>0</v>
      </c>
      <c r="UIE10" s="85">
        <f>'TURMA E'!UJU55</f>
        <v>0</v>
      </c>
      <c r="UIF10" s="85">
        <f>'TURMA E'!UJV55</f>
        <v>0</v>
      </c>
      <c r="UIG10" s="85">
        <f>'TURMA E'!UJW55</f>
        <v>0</v>
      </c>
      <c r="UIH10" s="85">
        <f>'TURMA E'!UJX55</f>
        <v>0</v>
      </c>
      <c r="UII10" s="85">
        <f>'TURMA E'!UJY55</f>
        <v>0</v>
      </c>
      <c r="UIJ10" s="85">
        <f>'TURMA E'!UJZ55</f>
        <v>0</v>
      </c>
      <c r="UIK10" s="85">
        <f>'TURMA E'!UKA55</f>
        <v>0</v>
      </c>
      <c r="UIL10" s="85">
        <f>'TURMA E'!UKB55</f>
        <v>0</v>
      </c>
      <c r="UIM10" s="85">
        <f>'TURMA E'!UKC55</f>
        <v>0</v>
      </c>
      <c r="UIN10" s="85">
        <f>'TURMA E'!UKD55</f>
        <v>0</v>
      </c>
      <c r="UIO10" s="85">
        <f>'TURMA E'!UKE55</f>
        <v>0</v>
      </c>
      <c r="UIP10" s="85">
        <f>'TURMA E'!UKF55</f>
        <v>0</v>
      </c>
      <c r="UIQ10" s="85">
        <f>'TURMA E'!UKG55</f>
        <v>0</v>
      </c>
      <c r="UIR10" s="85">
        <f>'TURMA E'!UKH55</f>
        <v>0</v>
      </c>
      <c r="UIS10" s="85">
        <f>'TURMA E'!UKI55</f>
        <v>0</v>
      </c>
      <c r="UIT10" s="85">
        <f>'TURMA E'!UKJ55</f>
        <v>0</v>
      </c>
      <c r="UIU10" s="85">
        <f>'TURMA E'!UKK55</f>
        <v>0</v>
      </c>
      <c r="UIV10" s="85">
        <f>'TURMA E'!UKL55</f>
        <v>0</v>
      </c>
      <c r="UIW10" s="85">
        <f>'TURMA E'!UKM55</f>
        <v>0</v>
      </c>
      <c r="UIX10" s="85">
        <f>'TURMA E'!UKN55</f>
        <v>0</v>
      </c>
      <c r="UIY10" s="85">
        <f>'TURMA E'!UKO55</f>
        <v>0</v>
      </c>
      <c r="UIZ10" s="85">
        <f>'TURMA E'!UKP55</f>
        <v>0</v>
      </c>
      <c r="UJA10" s="85">
        <f>'TURMA E'!UKQ55</f>
        <v>0</v>
      </c>
      <c r="UJB10" s="85">
        <f>'TURMA E'!UKR55</f>
        <v>0</v>
      </c>
      <c r="UJC10" s="85">
        <f>'TURMA E'!UKS55</f>
        <v>0</v>
      </c>
      <c r="UJD10" s="85">
        <f>'TURMA E'!UKT55</f>
        <v>0</v>
      </c>
      <c r="UJE10" s="85">
        <f>'TURMA E'!UKU55</f>
        <v>0</v>
      </c>
      <c r="UJF10" s="85">
        <f>'TURMA E'!UKV55</f>
        <v>0</v>
      </c>
      <c r="UJG10" s="85">
        <f>'TURMA E'!UKW55</f>
        <v>0</v>
      </c>
      <c r="UJH10" s="85">
        <f>'TURMA E'!UKX55</f>
        <v>0</v>
      </c>
      <c r="UJI10" s="85">
        <f>'TURMA E'!UKY55</f>
        <v>0</v>
      </c>
      <c r="UJJ10" s="85">
        <f>'TURMA E'!UKZ55</f>
        <v>0</v>
      </c>
      <c r="UJK10" s="85">
        <f>'TURMA E'!ULA55</f>
        <v>0</v>
      </c>
      <c r="UJL10" s="85">
        <f>'TURMA E'!ULB55</f>
        <v>0</v>
      </c>
      <c r="UJM10" s="85">
        <f>'TURMA E'!ULC55</f>
        <v>0</v>
      </c>
      <c r="UJN10" s="85">
        <f>'TURMA E'!ULD55</f>
        <v>0</v>
      </c>
      <c r="UJO10" s="85">
        <f>'TURMA E'!ULE55</f>
        <v>0</v>
      </c>
      <c r="UJP10" s="85">
        <f>'TURMA E'!ULF55</f>
        <v>0</v>
      </c>
      <c r="UJQ10" s="85">
        <f>'TURMA E'!ULG55</f>
        <v>0</v>
      </c>
      <c r="UJR10" s="85">
        <f>'TURMA E'!ULH55</f>
        <v>0</v>
      </c>
      <c r="UJS10" s="85">
        <f>'TURMA E'!ULI55</f>
        <v>0</v>
      </c>
      <c r="UJT10" s="85">
        <f>'TURMA E'!ULJ55</f>
        <v>0</v>
      </c>
      <c r="UJU10" s="85">
        <f>'TURMA E'!ULK55</f>
        <v>0</v>
      </c>
      <c r="UJV10" s="85">
        <f>'TURMA E'!ULL55</f>
        <v>0</v>
      </c>
      <c r="UJW10" s="85">
        <f>'TURMA E'!ULM55</f>
        <v>0</v>
      </c>
      <c r="UJX10" s="85">
        <f>'TURMA E'!ULN55</f>
        <v>0</v>
      </c>
      <c r="UJY10" s="85">
        <f>'TURMA E'!ULO55</f>
        <v>0</v>
      </c>
      <c r="UJZ10" s="85">
        <f>'TURMA E'!ULP55</f>
        <v>0</v>
      </c>
      <c r="UKA10" s="85">
        <f>'TURMA E'!ULQ55</f>
        <v>0</v>
      </c>
      <c r="UKB10" s="85">
        <f>'TURMA E'!ULR55</f>
        <v>0</v>
      </c>
      <c r="UKC10" s="85">
        <f>'TURMA E'!ULS55</f>
        <v>0</v>
      </c>
      <c r="UKD10" s="85">
        <f>'TURMA E'!ULT55</f>
        <v>0</v>
      </c>
      <c r="UKE10" s="85">
        <f>'TURMA E'!ULU55</f>
        <v>0</v>
      </c>
      <c r="UKF10" s="85">
        <f>'TURMA E'!ULV55</f>
        <v>0</v>
      </c>
      <c r="UKG10" s="85">
        <f>'TURMA E'!ULW55</f>
        <v>0</v>
      </c>
      <c r="UKH10" s="85">
        <f>'TURMA E'!ULX55</f>
        <v>0</v>
      </c>
      <c r="UKI10" s="85">
        <f>'TURMA E'!ULY55</f>
        <v>0</v>
      </c>
      <c r="UKJ10" s="85">
        <f>'TURMA E'!ULZ55</f>
        <v>0</v>
      </c>
      <c r="UKK10" s="85">
        <f>'TURMA E'!UMA55</f>
        <v>0</v>
      </c>
      <c r="UKL10" s="85">
        <f>'TURMA E'!UMB55</f>
        <v>0</v>
      </c>
      <c r="UKM10" s="85">
        <f>'TURMA E'!UMC55</f>
        <v>0</v>
      </c>
      <c r="UKN10" s="85">
        <f>'TURMA E'!UMD55</f>
        <v>0</v>
      </c>
      <c r="UKO10" s="85">
        <f>'TURMA E'!UME55</f>
        <v>0</v>
      </c>
      <c r="UKP10" s="85">
        <f>'TURMA E'!UMF55</f>
        <v>0</v>
      </c>
      <c r="UKQ10" s="85">
        <f>'TURMA E'!UMG55</f>
        <v>0</v>
      </c>
      <c r="UKR10" s="85">
        <f>'TURMA E'!UMH55</f>
        <v>0</v>
      </c>
      <c r="UKS10" s="85">
        <f>'TURMA E'!UMI55</f>
        <v>0</v>
      </c>
      <c r="UKT10" s="85">
        <f>'TURMA E'!UMJ55</f>
        <v>0</v>
      </c>
      <c r="UKU10" s="85">
        <f>'TURMA E'!UMK55</f>
        <v>0</v>
      </c>
      <c r="UKV10" s="85">
        <f>'TURMA E'!UML55</f>
        <v>0</v>
      </c>
      <c r="UKW10" s="85">
        <f>'TURMA E'!UMM55</f>
        <v>0</v>
      </c>
      <c r="UKX10" s="85">
        <f>'TURMA E'!UMN55</f>
        <v>0</v>
      </c>
      <c r="UKY10" s="85">
        <f>'TURMA E'!UMO55</f>
        <v>0</v>
      </c>
      <c r="UKZ10" s="85">
        <f>'TURMA E'!UMP55</f>
        <v>0</v>
      </c>
      <c r="ULA10" s="85">
        <f>'TURMA E'!UMQ55</f>
        <v>0</v>
      </c>
      <c r="ULB10" s="85">
        <f>'TURMA E'!UMR55</f>
        <v>0</v>
      </c>
      <c r="ULC10" s="85">
        <f>'TURMA E'!UMS55</f>
        <v>0</v>
      </c>
      <c r="ULD10" s="85">
        <f>'TURMA E'!UMT55</f>
        <v>0</v>
      </c>
      <c r="ULE10" s="85">
        <f>'TURMA E'!UMU55</f>
        <v>0</v>
      </c>
      <c r="ULF10" s="85">
        <f>'TURMA E'!UMV55</f>
        <v>0</v>
      </c>
      <c r="ULG10" s="85">
        <f>'TURMA E'!UMW55</f>
        <v>0</v>
      </c>
      <c r="ULH10" s="85">
        <f>'TURMA E'!UMX55</f>
        <v>0</v>
      </c>
      <c r="ULI10" s="85">
        <f>'TURMA E'!UMY55</f>
        <v>0</v>
      </c>
      <c r="ULJ10" s="85">
        <f>'TURMA E'!UMZ55</f>
        <v>0</v>
      </c>
      <c r="ULK10" s="85">
        <f>'TURMA E'!UNA55</f>
        <v>0</v>
      </c>
      <c r="ULL10" s="85">
        <f>'TURMA E'!UNB55</f>
        <v>0</v>
      </c>
      <c r="ULM10" s="85">
        <f>'TURMA E'!UNC55</f>
        <v>0</v>
      </c>
      <c r="ULN10" s="85">
        <f>'TURMA E'!UND55</f>
        <v>0</v>
      </c>
      <c r="ULO10" s="85">
        <f>'TURMA E'!UNE55</f>
        <v>0</v>
      </c>
      <c r="ULP10" s="85">
        <f>'TURMA E'!UNF55</f>
        <v>0</v>
      </c>
      <c r="ULQ10" s="85">
        <f>'TURMA E'!UNG55</f>
        <v>0</v>
      </c>
      <c r="ULR10" s="85">
        <f>'TURMA E'!UNH55</f>
        <v>0</v>
      </c>
      <c r="ULS10" s="85">
        <f>'TURMA E'!UNI55</f>
        <v>0</v>
      </c>
      <c r="ULT10" s="85">
        <f>'TURMA E'!UNJ55</f>
        <v>0</v>
      </c>
      <c r="ULU10" s="85">
        <f>'TURMA E'!UNK55</f>
        <v>0</v>
      </c>
      <c r="ULV10" s="85">
        <f>'TURMA E'!UNL55</f>
        <v>0</v>
      </c>
      <c r="ULW10" s="85">
        <f>'TURMA E'!UNM55</f>
        <v>0</v>
      </c>
      <c r="ULX10" s="85">
        <f>'TURMA E'!UNN55</f>
        <v>0</v>
      </c>
      <c r="ULY10" s="85">
        <f>'TURMA E'!UNO55</f>
        <v>0</v>
      </c>
      <c r="ULZ10" s="85">
        <f>'TURMA E'!UNP55</f>
        <v>0</v>
      </c>
      <c r="UMA10" s="85">
        <f>'TURMA E'!UNQ55</f>
        <v>0</v>
      </c>
      <c r="UMB10" s="85">
        <f>'TURMA E'!UNR55</f>
        <v>0</v>
      </c>
      <c r="UMC10" s="85">
        <f>'TURMA E'!UNS55</f>
        <v>0</v>
      </c>
      <c r="UMD10" s="85">
        <f>'TURMA E'!UNT55</f>
        <v>0</v>
      </c>
      <c r="UME10" s="85">
        <f>'TURMA E'!UNU55</f>
        <v>0</v>
      </c>
      <c r="UMF10" s="85">
        <f>'TURMA E'!UNV55</f>
        <v>0</v>
      </c>
      <c r="UMG10" s="85">
        <f>'TURMA E'!UNW55</f>
        <v>0</v>
      </c>
      <c r="UMH10" s="85">
        <f>'TURMA E'!UNX55</f>
        <v>0</v>
      </c>
      <c r="UMI10" s="85">
        <f>'TURMA E'!UNY55</f>
        <v>0</v>
      </c>
      <c r="UMJ10" s="85">
        <f>'TURMA E'!UNZ55</f>
        <v>0</v>
      </c>
      <c r="UMK10" s="85">
        <f>'TURMA E'!UOA55</f>
        <v>0</v>
      </c>
      <c r="UML10" s="85">
        <f>'TURMA E'!UOB55</f>
        <v>0</v>
      </c>
      <c r="UMM10" s="85">
        <f>'TURMA E'!UOC55</f>
        <v>0</v>
      </c>
      <c r="UMN10" s="85">
        <f>'TURMA E'!UOD55</f>
        <v>0</v>
      </c>
      <c r="UMO10" s="85">
        <f>'TURMA E'!UOE55</f>
        <v>0</v>
      </c>
      <c r="UMP10" s="85">
        <f>'TURMA E'!UOF55</f>
        <v>0</v>
      </c>
      <c r="UMQ10" s="85">
        <f>'TURMA E'!UOG55</f>
        <v>0</v>
      </c>
      <c r="UMR10" s="85">
        <f>'TURMA E'!UOH55</f>
        <v>0</v>
      </c>
      <c r="UMS10" s="85">
        <f>'TURMA E'!UOI55</f>
        <v>0</v>
      </c>
      <c r="UMT10" s="85">
        <f>'TURMA E'!UOJ55</f>
        <v>0</v>
      </c>
      <c r="UMU10" s="85">
        <f>'TURMA E'!UOK55</f>
        <v>0</v>
      </c>
      <c r="UMV10" s="85">
        <f>'TURMA E'!UOL55</f>
        <v>0</v>
      </c>
      <c r="UMW10" s="85">
        <f>'TURMA E'!UOM55</f>
        <v>0</v>
      </c>
      <c r="UMX10" s="85">
        <f>'TURMA E'!UON55</f>
        <v>0</v>
      </c>
      <c r="UMY10" s="85">
        <f>'TURMA E'!UOO55</f>
        <v>0</v>
      </c>
      <c r="UMZ10" s="85">
        <f>'TURMA E'!UOP55</f>
        <v>0</v>
      </c>
      <c r="UNA10" s="85">
        <f>'TURMA E'!UOQ55</f>
        <v>0</v>
      </c>
      <c r="UNB10" s="85">
        <f>'TURMA E'!UOR55</f>
        <v>0</v>
      </c>
      <c r="UNC10" s="85">
        <f>'TURMA E'!UOS55</f>
        <v>0</v>
      </c>
      <c r="UND10" s="85">
        <f>'TURMA E'!UOT55</f>
        <v>0</v>
      </c>
      <c r="UNE10" s="85">
        <f>'TURMA E'!UOU55</f>
        <v>0</v>
      </c>
      <c r="UNF10" s="85">
        <f>'TURMA E'!UOV55</f>
        <v>0</v>
      </c>
      <c r="UNG10" s="85">
        <f>'TURMA E'!UOW55</f>
        <v>0</v>
      </c>
      <c r="UNH10" s="85">
        <f>'TURMA E'!UOX55</f>
        <v>0</v>
      </c>
      <c r="UNI10" s="85">
        <f>'TURMA E'!UOY55</f>
        <v>0</v>
      </c>
      <c r="UNJ10" s="85">
        <f>'TURMA E'!UOZ55</f>
        <v>0</v>
      </c>
      <c r="UNK10" s="85">
        <f>'TURMA E'!UPA55</f>
        <v>0</v>
      </c>
      <c r="UNL10" s="85">
        <f>'TURMA E'!UPB55</f>
        <v>0</v>
      </c>
      <c r="UNM10" s="85">
        <f>'TURMA E'!UPC55</f>
        <v>0</v>
      </c>
      <c r="UNN10" s="85">
        <f>'TURMA E'!UPD55</f>
        <v>0</v>
      </c>
      <c r="UNO10" s="85">
        <f>'TURMA E'!UPE55</f>
        <v>0</v>
      </c>
      <c r="UNP10" s="85">
        <f>'TURMA E'!UPF55</f>
        <v>0</v>
      </c>
      <c r="UNQ10" s="85">
        <f>'TURMA E'!UPG55</f>
        <v>0</v>
      </c>
      <c r="UNR10" s="85">
        <f>'TURMA E'!UPH55</f>
        <v>0</v>
      </c>
      <c r="UNS10" s="85">
        <f>'TURMA E'!UPI55</f>
        <v>0</v>
      </c>
      <c r="UNT10" s="85">
        <f>'TURMA E'!UPJ55</f>
        <v>0</v>
      </c>
      <c r="UNU10" s="85">
        <f>'TURMA E'!UPK55</f>
        <v>0</v>
      </c>
      <c r="UNV10" s="85">
        <f>'TURMA E'!UPL55</f>
        <v>0</v>
      </c>
      <c r="UNW10" s="85">
        <f>'TURMA E'!UPM55</f>
        <v>0</v>
      </c>
      <c r="UNX10" s="85">
        <f>'TURMA E'!UPN55</f>
        <v>0</v>
      </c>
      <c r="UNY10" s="85">
        <f>'TURMA E'!UPO55</f>
        <v>0</v>
      </c>
      <c r="UNZ10" s="85">
        <f>'TURMA E'!UPP55</f>
        <v>0</v>
      </c>
      <c r="UOA10" s="85">
        <f>'TURMA E'!UPQ55</f>
        <v>0</v>
      </c>
      <c r="UOB10" s="85">
        <f>'TURMA E'!UPR55</f>
        <v>0</v>
      </c>
      <c r="UOC10" s="85">
        <f>'TURMA E'!UPS55</f>
        <v>0</v>
      </c>
      <c r="UOD10" s="85">
        <f>'TURMA E'!UPT55</f>
        <v>0</v>
      </c>
      <c r="UOE10" s="85">
        <f>'TURMA E'!UPU55</f>
        <v>0</v>
      </c>
      <c r="UOF10" s="85">
        <f>'TURMA E'!UPV55</f>
        <v>0</v>
      </c>
      <c r="UOG10" s="85">
        <f>'TURMA E'!UPW55</f>
        <v>0</v>
      </c>
      <c r="UOH10" s="85">
        <f>'TURMA E'!UPX55</f>
        <v>0</v>
      </c>
      <c r="UOI10" s="85">
        <f>'TURMA E'!UPY55</f>
        <v>0</v>
      </c>
      <c r="UOJ10" s="85">
        <f>'TURMA E'!UPZ55</f>
        <v>0</v>
      </c>
      <c r="UOK10" s="85">
        <f>'TURMA E'!UQA55</f>
        <v>0</v>
      </c>
      <c r="UOL10" s="85">
        <f>'TURMA E'!UQB55</f>
        <v>0</v>
      </c>
      <c r="UOM10" s="85">
        <f>'TURMA E'!UQC55</f>
        <v>0</v>
      </c>
      <c r="UON10" s="85">
        <f>'TURMA E'!UQD55</f>
        <v>0</v>
      </c>
      <c r="UOO10" s="85">
        <f>'TURMA E'!UQE55</f>
        <v>0</v>
      </c>
      <c r="UOP10" s="85">
        <f>'TURMA E'!UQF55</f>
        <v>0</v>
      </c>
      <c r="UOQ10" s="85">
        <f>'TURMA E'!UQG55</f>
        <v>0</v>
      </c>
      <c r="UOR10" s="85">
        <f>'TURMA E'!UQH55</f>
        <v>0</v>
      </c>
      <c r="UOS10" s="85">
        <f>'TURMA E'!UQI55</f>
        <v>0</v>
      </c>
      <c r="UOT10" s="85">
        <f>'TURMA E'!UQJ55</f>
        <v>0</v>
      </c>
      <c r="UOU10" s="85">
        <f>'TURMA E'!UQK55</f>
        <v>0</v>
      </c>
      <c r="UOV10" s="85">
        <f>'TURMA E'!UQL55</f>
        <v>0</v>
      </c>
      <c r="UOW10" s="85">
        <f>'TURMA E'!UQM55</f>
        <v>0</v>
      </c>
      <c r="UOX10" s="85">
        <f>'TURMA E'!UQN55</f>
        <v>0</v>
      </c>
      <c r="UOY10" s="85">
        <f>'TURMA E'!UQO55</f>
        <v>0</v>
      </c>
      <c r="UOZ10" s="85">
        <f>'TURMA E'!UQP55</f>
        <v>0</v>
      </c>
      <c r="UPA10" s="85">
        <f>'TURMA E'!UQQ55</f>
        <v>0</v>
      </c>
      <c r="UPB10" s="85">
        <f>'TURMA E'!UQR55</f>
        <v>0</v>
      </c>
      <c r="UPC10" s="85">
        <f>'TURMA E'!UQS55</f>
        <v>0</v>
      </c>
      <c r="UPD10" s="85">
        <f>'TURMA E'!UQT55</f>
        <v>0</v>
      </c>
      <c r="UPE10" s="85">
        <f>'TURMA E'!UQU55</f>
        <v>0</v>
      </c>
      <c r="UPF10" s="85">
        <f>'TURMA E'!UQV55</f>
        <v>0</v>
      </c>
      <c r="UPG10" s="85">
        <f>'TURMA E'!UQW55</f>
        <v>0</v>
      </c>
      <c r="UPH10" s="85">
        <f>'TURMA E'!UQX55</f>
        <v>0</v>
      </c>
      <c r="UPI10" s="85">
        <f>'TURMA E'!UQY55</f>
        <v>0</v>
      </c>
      <c r="UPJ10" s="85">
        <f>'TURMA E'!UQZ55</f>
        <v>0</v>
      </c>
      <c r="UPK10" s="85">
        <f>'TURMA E'!URA55</f>
        <v>0</v>
      </c>
      <c r="UPL10" s="85">
        <f>'TURMA E'!URB55</f>
        <v>0</v>
      </c>
      <c r="UPM10" s="85">
        <f>'TURMA E'!URC55</f>
        <v>0</v>
      </c>
      <c r="UPN10" s="85">
        <f>'TURMA E'!URD55</f>
        <v>0</v>
      </c>
      <c r="UPO10" s="85">
        <f>'TURMA E'!URE55</f>
        <v>0</v>
      </c>
      <c r="UPP10" s="85">
        <f>'TURMA E'!URF55</f>
        <v>0</v>
      </c>
      <c r="UPQ10" s="85">
        <f>'TURMA E'!URG55</f>
        <v>0</v>
      </c>
      <c r="UPR10" s="85">
        <f>'TURMA E'!URH55</f>
        <v>0</v>
      </c>
      <c r="UPS10" s="85">
        <f>'TURMA E'!URI55</f>
        <v>0</v>
      </c>
      <c r="UPT10" s="85">
        <f>'TURMA E'!URJ55</f>
        <v>0</v>
      </c>
      <c r="UPU10" s="85">
        <f>'TURMA E'!URK55</f>
        <v>0</v>
      </c>
      <c r="UPV10" s="85">
        <f>'TURMA E'!URL55</f>
        <v>0</v>
      </c>
      <c r="UPW10" s="85">
        <f>'TURMA E'!URM55</f>
        <v>0</v>
      </c>
      <c r="UPX10" s="85">
        <f>'TURMA E'!URN55</f>
        <v>0</v>
      </c>
      <c r="UPY10" s="85">
        <f>'TURMA E'!URO55</f>
        <v>0</v>
      </c>
      <c r="UPZ10" s="85">
        <f>'TURMA E'!URP55</f>
        <v>0</v>
      </c>
      <c r="UQA10" s="85">
        <f>'TURMA E'!URQ55</f>
        <v>0</v>
      </c>
      <c r="UQB10" s="85">
        <f>'TURMA E'!URR55</f>
        <v>0</v>
      </c>
      <c r="UQC10" s="85">
        <f>'TURMA E'!URS55</f>
        <v>0</v>
      </c>
      <c r="UQD10" s="85">
        <f>'TURMA E'!URT55</f>
        <v>0</v>
      </c>
      <c r="UQE10" s="85">
        <f>'TURMA E'!URU55</f>
        <v>0</v>
      </c>
      <c r="UQF10" s="85">
        <f>'TURMA E'!URV55</f>
        <v>0</v>
      </c>
      <c r="UQG10" s="85">
        <f>'TURMA E'!URW55</f>
        <v>0</v>
      </c>
      <c r="UQH10" s="85">
        <f>'TURMA E'!URX55</f>
        <v>0</v>
      </c>
      <c r="UQI10" s="85">
        <f>'TURMA E'!URY55</f>
        <v>0</v>
      </c>
      <c r="UQJ10" s="85">
        <f>'TURMA E'!URZ55</f>
        <v>0</v>
      </c>
      <c r="UQK10" s="85">
        <f>'TURMA E'!USA55</f>
        <v>0</v>
      </c>
      <c r="UQL10" s="85">
        <f>'TURMA E'!USB55</f>
        <v>0</v>
      </c>
      <c r="UQM10" s="85">
        <f>'TURMA E'!USC55</f>
        <v>0</v>
      </c>
      <c r="UQN10" s="85">
        <f>'TURMA E'!USD55</f>
        <v>0</v>
      </c>
      <c r="UQO10" s="85">
        <f>'TURMA E'!USE55</f>
        <v>0</v>
      </c>
      <c r="UQP10" s="85">
        <f>'TURMA E'!USF55</f>
        <v>0</v>
      </c>
      <c r="UQQ10" s="85">
        <f>'TURMA E'!USG55</f>
        <v>0</v>
      </c>
      <c r="UQR10" s="85">
        <f>'TURMA E'!USH55</f>
        <v>0</v>
      </c>
      <c r="UQS10" s="85">
        <f>'TURMA E'!USI55</f>
        <v>0</v>
      </c>
      <c r="UQT10" s="85">
        <f>'TURMA E'!USJ55</f>
        <v>0</v>
      </c>
      <c r="UQU10" s="85">
        <f>'TURMA E'!USK55</f>
        <v>0</v>
      </c>
      <c r="UQV10" s="85">
        <f>'TURMA E'!USL55</f>
        <v>0</v>
      </c>
      <c r="UQW10" s="85">
        <f>'TURMA E'!USM55</f>
        <v>0</v>
      </c>
      <c r="UQX10" s="85">
        <f>'TURMA E'!USN55</f>
        <v>0</v>
      </c>
      <c r="UQY10" s="85">
        <f>'TURMA E'!USO55</f>
        <v>0</v>
      </c>
      <c r="UQZ10" s="85">
        <f>'TURMA E'!USP55</f>
        <v>0</v>
      </c>
      <c r="URA10" s="85">
        <f>'TURMA E'!USQ55</f>
        <v>0</v>
      </c>
      <c r="URB10" s="85">
        <f>'TURMA E'!USR55</f>
        <v>0</v>
      </c>
      <c r="URC10" s="85">
        <f>'TURMA E'!USS55</f>
        <v>0</v>
      </c>
      <c r="URD10" s="85">
        <f>'TURMA E'!UST55</f>
        <v>0</v>
      </c>
      <c r="URE10" s="85">
        <f>'TURMA E'!USU55</f>
        <v>0</v>
      </c>
      <c r="URF10" s="85">
        <f>'TURMA E'!USV55</f>
        <v>0</v>
      </c>
      <c r="URG10" s="85">
        <f>'TURMA E'!USW55</f>
        <v>0</v>
      </c>
      <c r="URH10" s="85">
        <f>'TURMA E'!USX55</f>
        <v>0</v>
      </c>
      <c r="URI10" s="85">
        <f>'TURMA E'!USY55</f>
        <v>0</v>
      </c>
      <c r="URJ10" s="85">
        <f>'TURMA E'!USZ55</f>
        <v>0</v>
      </c>
      <c r="URK10" s="85">
        <f>'TURMA E'!UTA55</f>
        <v>0</v>
      </c>
      <c r="URL10" s="85">
        <f>'TURMA E'!UTB55</f>
        <v>0</v>
      </c>
      <c r="URM10" s="85">
        <f>'TURMA E'!UTC55</f>
        <v>0</v>
      </c>
      <c r="URN10" s="85">
        <f>'TURMA E'!UTD55</f>
        <v>0</v>
      </c>
      <c r="URO10" s="85">
        <f>'TURMA E'!UTE55</f>
        <v>0</v>
      </c>
      <c r="URP10" s="85">
        <f>'TURMA E'!UTF55</f>
        <v>0</v>
      </c>
      <c r="URQ10" s="85">
        <f>'TURMA E'!UTG55</f>
        <v>0</v>
      </c>
      <c r="URR10" s="85">
        <f>'TURMA E'!UTH55</f>
        <v>0</v>
      </c>
      <c r="URS10" s="85">
        <f>'TURMA E'!UTI55</f>
        <v>0</v>
      </c>
      <c r="URT10" s="85">
        <f>'TURMA E'!UTJ55</f>
        <v>0</v>
      </c>
      <c r="URU10" s="85">
        <f>'TURMA E'!UTK55</f>
        <v>0</v>
      </c>
      <c r="URV10" s="85">
        <f>'TURMA E'!UTL55</f>
        <v>0</v>
      </c>
      <c r="URW10" s="85">
        <f>'TURMA E'!UTM55</f>
        <v>0</v>
      </c>
      <c r="URX10" s="85">
        <f>'TURMA E'!UTN55</f>
        <v>0</v>
      </c>
      <c r="URY10" s="85">
        <f>'TURMA E'!UTO55</f>
        <v>0</v>
      </c>
      <c r="URZ10" s="85">
        <f>'TURMA E'!UTP55</f>
        <v>0</v>
      </c>
      <c r="USA10" s="85">
        <f>'TURMA E'!UTQ55</f>
        <v>0</v>
      </c>
      <c r="USB10" s="85">
        <f>'TURMA E'!UTR55</f>
        <v>0</v>
      </c>
      <c r="USC10" s="85">
        <f>'TURMA E'!UTS55</f>
        <v>0</v>
      </c>
      <c r="USD10" s="85">
        <f>'TURMA E'!UTT55</f>
        <v>0</v>
      </c>
      <c r="USE10" s="85">
        <f>'TURMA E'!UTU55</f>
        <v>0</v>
      </c>
      <c r="USF10" s="85">
        <f>'TURMA E'!UTV55</f>
        <v>0</v>
      </c>
      <c r="USG10" s="85">
        <f>'TURMA E'!UTW55</f>
        <v>0</v>
      </c>
      <c r="USH10" s="85">
        <f>'TURMA E'!UTX55</f>
        <v>0</v>
      </c>
      <c r="USI10" s="85">
        <f>'TURMA E'!UTY55</f>
        <v>0</v>
      </c>
      <c r="USJ10" s="85">
        <f>'TURMA E'!UTZ55</f>
        <v>0</v>
      </c>
      <c r="USK10" s="85">
        <f>'TURMA E'!UUA55</f>
        <v>0</v>
      </c>
      <c r="USL10" s="85">
        <f>'TURMA E'!UUB55</f>
        <v>0</v>
      </c>
      <c r="USM10" s="85">
        <f>'TURMA E'!UUC55</f>
        <v>0</v>
      </c>
      <c r="USN10" s="85">
        <f>'TURMA E'!UUD55</f>
        <v>0</v>
      </c>
      <c r="USO10" s="85">
        <f>'TURMA E'!UUE55</f>
        <v>0</v>
      </c>
      <c r="USP10" s="85">
        <f>'TURMA E'!UUF55</f>
        <v>0</v>
      </c>
      <c r="USQ10" s="85">
        <f>'TURMA E'!UUG55</f>
        <v>0</v>
      </c>
      <c r="USR10" s="85">
        <f>'TURMA E'!UUH55</f>
        <v>0</v>
      </c>
      <c r="USS10" s="85">
        <f>'TURMA E'!UUI55</f>
        <v>0</v>
      </c>
      <c r="UST10" s="85">
        <f>'TURMA E'!UUJ55</f>
        <v>0</v>
      </c>
      <c r="USU10" s="85">
        <f>'TURMA E'!UUK55</f>
        <v>0</v>
      </c>
      <c r="USV10" s="85">
        <f>'TURMA E'!UUL55</f>
        <v>0</v>
      </c>
      <c r="USW10" s="85">
        <f>'TURMA E'!UUM55</f>
        <v>0</v>
      </c>
      <c r="USX10" s="85">
        <f>'TURMA E'!UUN55</f>
        <v>0</v>
      </c>
      <c r="USY10" s="85">
        <f>'TURMA E'!UUO55</f>
        <v>0</v>
      </c>
      <c r="USZ10" s="85">
        <f>'TURMA E'!UUP55</f>
        <v>0</v>
      </c>
      <c r="UTA10" s="85">
        <f>'TURMA E'!UUQ55</f>
        <v>0</v>
      </c>
      <c r="UTB10" s="85">
        <f>'TURMA E'!UUR55</f>
        <v>0</v>
      </c>
      <c r="UTC10" s="85">
        <f>'TURMA E'!UUS55</f>
        <v>0</v>
      </c>
      <c r="UTD10" s="85">
        <f>'TURMA E'!UUT55</f>
        <v>0</v>
      </c>
      <c r="UTE10" s="85">
        <f>'TURMA E'!UUU55</f>
        <v>0</v>
      </c>
      <c r="UTF10" s="85">
        <f>'TURMA E'!UUV55</f>
        <v>0</v>
      </c>
      <c r="UTG10" s="85">
        <f>'TURMA E'!UUW55</f>
        <v>0</v>
      </c>
      <c r="UTH10" s="85">
        <f>'TURMA E'!UUX55</f>
        <v>0</v>
      </c>
      <c r="UTI10" s="85">
        <f>'TURMA E'!UUY55</f>
        <v>0</v>
      </c>
      <c r="UTJ10" s="85">
        <f>'TURMA E'!UUZ55</f>
        <v>0</v>
      </c>
      <c r="UTK10" s="85">
        <f>'TURMA E'!UVA55</f>
        <v>0</v>
      </c>
      <c r="UTL10" s="85">
        <f>'TURMA E'!UVB55</f>
        <v>0</v>
      </c>
      <c r="UTM10" s="85">
        <f>'TURMA E'!UVC55</f>
        <v>0</v>
      </c>
      <c r="UTN10" s="85">
        <f>'TURMA E'!UVD55</f>
        <v>0</v>
      </c>
      <c r="UTO10" s="85">
        <f>'TURMA E'!UVE55</f>
        <v>0</v>
      </c>
      <c r="UTP10" s="85">
        <f>'TURMA E'!UVF55</f>
        <v>0</v>
      </c>
      <c r="UTQ10" s="85">
        <f>'TURMA E'!UVG55</f>
        <v>0</v>
      </c>
      <c r="UTR10" s="85">
        <f>'TURMA E'!UVH55</f>
        <v>0</v>
      </c>
      <c r="UTS10" s="85">
        <f>'TURMA E'!UVI55</f>
        <v>0</v>
      </c>
      <c r="UTT10" s="85">
        <f>'TURMA E'!UVJ55</f>
        <v>0</v>
      </c>
      <c r="UTU10" s="85">
        <f>'TURMA E'!UVK55</f>
        <v>0</v>
      </c>
      <c r="UTV10" s="85">
        <f>'TURMA E'!UVL55</f>
        <v>0</v>
      </c>
      <c r="UTW10" s="85">
        <f>'TURMA E'!UVM55</f>
        <v>0</v>
      </c>
      <c r="UTX10" s="85">
        <f>'TURMA E'!UVN55</f>
        <v>0</v>
      </c>
      <c r="UTY10" s="85">
        <f>'TURMA E'!UVO55</f>
        <v>0</v>
      </c>
      <c r="UTZ10" s="85">
        <f>'TURMA E'!UVP55</f>
        <v>0</v>
      </c>
      <c r="UUA10" s="85">
        <f>'TURMA E'!UVQ55</f>
        <v>0</v>
      </c>
      <c r="UUB10" s="85">
        <f>'TURMA E'!UVR55</f>
        <v>0</v>
      </c>
      <c r="UUC10" s="85">
        <f>'TURMA E'!UVS55</f>
        <v>0</v>
      </c>
      <c r="UUD10" s="85">
        <f>'TURMA E'!UVT55</f>
        <v>0</v>
      </c>
      <c r="UUE10" s="85">
        <f>'TURMA E'!UVU55</f>
        <v>0</v>
      </c>
      <c r="UUF10" s="85">
        <f>'TURMA E'!UVV55</f>
        <v>0</v>
      </c>
      <c r="UUG10" s="85">
        <f>'TURMA E'!UVW55</f>
        <v>0</v>
      </c>
      <c r="UUH10" s="85">
        <f>'TURMA E'!UVX55</f>
        <v>0</v>
      </c>
      <c r="UUI10" s="85">
        <f>'TURMA E'!UVY55</f>
        <v>0</v>
      </c>
      <c r="UUJ10" s="85">
        <f>'TURMA E'!UVZ55</f>
        <v>0</v>
      </c>
      <c r="UUK10" s="85">
        <f>'TURMA E'!UWA55</f>
        <v>0</v>
      </c>
      <c r="UUL10" s="85">
        <f>'TURMA E'!UWB55</f>
        <v>0</v>
      </c>
      <c r="UUM10" s="85">
        <f>'TURMA E'!UWC55</f>
        <v>0</v>
      </c>
      <c r="UUN10" s="85">
        <f>'TURMA E'!UWD55</f>
        <v>0</v>
      </c>
      <c r="UUO10" s="85">
        <f>'TURMA E'!UWE55</f>
        <v>0</v>
      </c>
      <c r="UUP10" s="85">
        <f>'TURMA E'!UWF55</f>
        <v>0</v>
      </c>
      <c r="UUQ10" s="85">
        <f>'TURMA E'!UWG55</f>
        <v>0</v>
      </c>
      <c r="UUR10" s="85">
        <f>'TURMA E'!UWH55</f>
        <v>0</v>
      </c>
      <c r="UUS10" s="85">
        <f>'TURMA E'!UWI55</f>
        <v>0</v>
      </c>
      <c r="UUT10" s="85">
        <f>'TURMA E'!UWJ55</f>
        <v>0</v>
      </c>
      <c r="UUU10" s="85">
        <f>'TURMA E'!UWK55</f>
        <v>0</v>
      </c>
      <c r="UUV10" s="85">
        <f>'TURMA E'!UWL55</f>
        <v>0</v>
      </c>
      <c r="UUW10" s="85">
        <f>'TURMA E'!UWM55</f>
        <v>0</v>
      </c>
      <c r="UUX10" s="85">
        <f>'TURMA E'!UWN55</f>
        <v>0</v>
      </c>
      <c r="UUY10" s="85">
        <f>'TURMA E'!UWO55</f>
        <v>0</v>
      </c>
      <c r="UUZ10" s="85">
        <f>'TURMA E'!UWP55</f>
        <v>0</v>
      </c>
      <c r="UVA10" s="85">
        <f>'TURMA E'!UWQ55</f>
        <v>0</v>
      </c>
      <c r="UVB10" s="85">
        <f>'TURMA E'!UWR55</f>
        <v>0</v>
      </c>
      <c r="UVC10" s="85">
        <f>'TURMA E'!UWS55</f>
        <v>0</v>
      </c>
      <c r="UVD10" s="85">
        <f>'TURMA E'!UWT55</f>
        <v>0</v>
      </c>
      <c r="UVE10" s="85">
        <f>'TURMA E'!UWU55</f>
        <v>0</v>
      </c>
      <c r="UVF10" s="85">
        <f>'TURMA E'!UWV55</f>
        <v>0</v>
      </c>
      <c r="UVG10" s="85">
        <f>'TURMA E'!UWW55</f>
        <v>0</v>
      </c>
      <c r="UVH10" s="85">
        <f>'TURMA E'!UWX55</f>
        <v>0</v>
      </c>
      <c r="UVI10" s="85">
        <f>'TURMA E'!UWY55</f>
        <v>0</v>
      </c>
      <c r="UVJ10" s="85">
        <f>'TURMA E'!UWZ55</f>
        <v>0</v>
      </c>
      <c r="UVK10" s="85">
        <f>'TURMA E'!UXA55</f>
        <v>0</v>
      </c>
      <c r="UVL10" s="85">
        <f>'TURMA E'!UXB55</f>
        <v>0</v>
      </c>
      <c r="UVM10" s="85">
        <f>'TURMA E'!UXC55</f>
        <v>0</v>
      </c>
      <c r="UVN10" s="85">
        <f>'TURMA E'!UXD55</f>
        <v>0</v>
      </c>
      <c r="UVO10" s="85">
        <f>'TURMA E'!UXE55</f>
        <v>0</v>
      </c>
      <c r="UVP10" s="85">
        <f>'TURMA E'!UXF55</f>
        <v>0</v>
      </c>
      <c r="UVQ10" s="85">
        <f>'TURMA E'!UXG55</f>
        <v>0</v>
      </c>
      <c r="UVR10" s="85">
        <f>'TURMA E'!UXH55</f>
        <v>0</v>
      </c>
      <c r="UVS10" s="85">
        <f>'TURMA E'!UXI55</f>
        <v>0</v>
      </c>
      <c r="UVT10" s="85">
        <f>'TURMA E'!UXJ55</f>
        <v>0</v>
      </c>
      <c r="UVU10" s="85">
        <f>'TURMA E'!UXK55</f>
        <v>0</v>
      </c>
      <c r="UVV10" s="85">
        <f>'TURMA E'!UXL55</f>
        <v>0</v>
      </c>
      <c r="UVW10" s="85">
        <f>'TURMA E'!UXM55</f>
        <v>0</v>
      </c>
      <c r="UVX10" s="85">
        <f>'TURMA E'!UXN55</f>
        <v>0</v>
      </c>
      <c r="UVY10" s="85">
        <f>'TURMA E'!UXO55</f>
        <v>0</v>
      </c>
      <c r="UVZ10" s="85">
        <f>'TURMA E'!UXP55</f>
        <v>0</v>
      </c>
      <c r="UWA10" s="85">
        <f>'TURMA E'!UXQ55</f>
        <v>0</v>
      </c>
      <c r="UWB10" s="85">
        <f>'TURMA E'!UXR55</f>
        <v>0</v>
      </c>
      <c r="UWC10" s="85">
        <f>'TURMA E'!UXS55</f>
        <v>0</v>
      </c>
      <c r="UWD10" s="85">
        <f>'TURMA E'!UXT55</f>
        <v>0</v>
      </c>
      <c r="UWE10" s="85">
        <f>'TURMA E'!UXU55</f>
        <v>0</v>
      </c>
      <c r="UWF10" s="85">
        <f>'TURMA E'!UXV55</f>
        <v>0</v>
      </c>
      <c r="UWG10" s="85">
        <f>'TURMA E'!UXW55</f>
        <v>0</v>
      </c>
      <c r="UWH10" s="85">
        <f>'TURMA E'!UXX55</f>
        <v>0</v>
      </c>
      <c r="UWI10" s="85">
        <f>'TURMA E'!UXY55</f>
        <v>0</v>
      </c>
      <c r="UWJ10" s="85">
        <f>'TURMA E'!UXZ55</f>
        <v>0</v>
      </c>
      <c r="UWK10" s="85">
        <f>'TURMA E'!UYA55</f>
        <v>0</v>
      </c>
      <c r="UWL10" s="85">
        <f>'TURMA E'!UYB55</f>
        <v>0</v>
      </c>
      <c r="UWM10" s="85">
        <f>'TURMA E'!UYC55</f>
        <v>0</v>
      </c>
      <c r="UWN10" s="85">
        <f>'TURMA E'!UYD55</f>
        <v>0</v>
      </c>
      <c r="UWO10" s="85">
        <f>'TURMA E'!UYE55</f>
        <v>0</v>
      </c>
      <c r="UWP10" s="85">
        <f>'TURMA E'!UYF55</f>
        <v>0</v>
      </c>
      <c r="UWQ10" s="85">
        <f>'TURMA E'!UYG55</f>
        <v>0</v>
      </c>
      <c r="UWR10" s="85">
        <f>'TURMA E'!UYH55</f>
        <v>0</v>
      </c>
      <c r="UWS10" s="85">
        <f>'TURMA E'!UYI55</f>
        <v>0</v>
      </c>
      <c r="UWT10" s="85">
        <f>'TURMA E'!UYJ55</f>
        <v>0</v>
      </c>
      <c r="UWU10" s="85">
        <f>'TURMA E'!UYK55</f>
        <v>0</v>
      </c>
      <c r="UWV10" s="85">
        <f>'TURMA E'!UYL55</f>
        <v>0</v>
      </c>
      <c r="UWW10" s="85">
        <f>'TURMA E'!UYM55</f>
        <v>0</v>
      </c>
      <c r="UWX10" s="85">
        <f>'TURMA E'!UYN55</f>
        <v>0</v>
      </c>
      <c r="UWY10" s="85">
        <f>'TURMA E'!UYO55</f>
        <v>0</v>
      </c>
      <c r="UWZ10" s="85">
        <f>'TURMA E'!UYP55</f>
        <v>0</v>
      </c>
      <c r="UXA10" s="85">
        <f>'TURMA E'!UYQ55</f>
        <v>0</v>
      </c>
      <c r="UXB10" s="85">
        <f>'TURMA E'!UYR55</f>
        <v>0</v>
      </c>
      <c r="UXC10" s="85">
        <f>'TURMA E'!UYS55</f>
        <v>0</v>
      </c>
      <c r="UXD10" s="85">
        <f>'TURMA E'!UYT55</f>
        <v>0</v>
      </c>
      <c r="UXE10" s="85">
        <f>'TURMA E'!UYU55</f>
        <v>0</v>
      </c>
      <c r="UXF10" s="85">
        <f>'TURMA E'!UYV55</f>
        <v>0</v>
      </c>
      <c r="UXG10" s="85">
        <f>'TURMA E'!UYW55</f>
        <v>0</v>
      </c>
      <c r="UXH10" s="85">
        <f>'TURMA E'!UYX55</f>
        <v>0</v>
      </c>
      <c r="UXI10" s="85">
        <f>'TURMA E'!UYY55</f>
        <v>0</v>
      </c>
      <c r="UXJ10" s="85">
        <f>'TURMA E'!UYZ55</f>
        <v>0</v>
      </c>
      <c r="UXK10" s="85">
        <f>'TURMA E'!UZA55</f>
        <v>0</v>
      </c>
      <c r="UXL10" s="85">
        <f>'TURMA E'!UZB55</f>
        <v>0</v>
      </c>
      <c r="UXM10" s="85">
        <f>'TURMA E'!UZC55</f>
        <v>0</v>
      </c>
      <c r="UXN10" s="85">
        <f>'TURMA E'!UZD55</f>
        <v>0</v>
      </c>
      <c r="UXO10" s="85">
        <f>'TURMA E'!UZE55</f>
        <v>0</v>
      </c>
      <c r="UXP10" s="85">
        <f>'TURMA E'!UZF55</f>
        <v>0</v>
      </c>
      <c r="UXQ10" s="85">
        <f>'TURMA E'!UZG55</f>
        <v>0</v>
      </c>
      <c r="UXR10" s="85">
        <f>'TURMA E'!UZH55</f>
        <v>0</v>
      </c>
      <c r="UXS10" s="85">
        <f>'TURMA E'!UZI55</f>
        <v>0</v>
      </c>
      <c r="UXT10" s="85">
        <f>'TURMA E'!UZJ55</f>
        <v>0</v>
      </c>
      <c r="UXU10" s="85">
        <f>'TURMA E'!UZK55</f>
        <v>0</v>
      </c>
      <c r="UXV10" s="85">
        <f>'TURMA E'!UZL55</f>
        <v>0</v>
      </c>
      <c r="UXW10" s="85">
        <f>'TURMA E'!UZM55</f>
        <v>0</v>
      </c>
      <c r="UXX10" s="85">
        <f>'TURMA E'!UZN55</f>
        <v>0</v>
      </c>
      <c r="UXY10" s="85">
        <f>'TURMA E'!UZO55</f>
        <v>0</v>
      </c>
      <c r="UXZ10" s="85">
        <f>'TURMA E'!UZP55</f>
        <v>0</v>
      </c>
      <c r="UYA10" s="85">
        <f>'TURMA E'!UZQ55</f>
        <v>0</v>
      </c>
      <c r="UYB10" s="85">
        <f>'TURMA E'!UZR55</f>
        <v>0</v>
      </c>
      <c r="UYC10" s="85">
        <f>'TURMA E'!UZS55</f>
        <v>0</v>
      </c>
      <c r="UYD10" s="85">
        <f>'TURMA E'!UZT55</f>
        <v>0</v>
      </c>
      <c r="UYE10" s="85">
        <f>'TURMA E'!UZU55</f>
        <v>0</v>
      </c>
      <c r="UYF10" s="85">
        <f>'TURMA E'!UZV55</f>
        <v>0</v>
      </c>
      <c r="UYG10" s="85">
        <f>'TURMA E'!UZW55</f>
        <v>0</v>
      </c>
      <c r="UYH10" s="85">
        <f>'TURMA E'!UZX55</f>
        <v>0</v>
      </c>
      <c r="UYI10" s="85">
        <f>'TURMA E'!UZY55</f>
        <v>0</v>
      </c>
      <c r="UYJ10" s="85">
        <f>'TURMA E'!UZZ55</f>
        <v>0</v>
      </c>
      <c r="UYK10" s="85">
        <f>'TURMA E'!VAA55</f>
        <v>0</v>
      </c>
      <c r="UYL10" s="85">
        <f>'TURMA E'!VAB55</f>
        <v>0</v>
      </c>
      <c r="UYM10" s="85">
        <f>'TURMA E'!VAC55</f>
        <v>0</v>
      </c>
      <c r="UYN10" s="85">
        <f>'TURMA E'!VAD55</f>
        <v>0</v>
      </c>
      <c r="UYO10" s="85">
        <f>'TURMA E'!VAE55</f>
        <v>0</v>
      </c>
      <c r="UYP10" s="85">
        <f>'TURMA E'!VAF55</f>
        <v>0</v>
      </c>
      <c r="UYQ10" s="85">
        <f>'TURMA E'!VAG55</f>
        <v>0</v>
      </c>
      <c r="UYR10" s="85">
        <f>'TURMA E'!VAH55</f>
        <v>0</v>
      </c>
      <c r="UYS10" s="85">
        <f>'TURMA E'!VAI55</f>
        <v>0</v>
      </c>
      <c r="UYT10" s="85">
        <f>'TURMA E'!VAJ55</f>
        <v>0</v>
      </c>
      <c r="UYU10" s="85">
        <f>'TURMA E'!VAK55</f>
        <v>0</v>
      </c>
      <c r="UYV10" s="85">
        <f>'TURMA E'!VAL55</f>
        <v>0</v>
      </c>
      <c r="UYW10" s="85">
        <f>'TURMA E'!VAM55</f>
        <v>0</v>
      </c>
      <c r="UYX10" s="85">
        <f>'TURMA E'!VAN55</f>
        <v>0</v>
      </c>
      <c r="UYY10" s="85">
        <f>'TURMA E'!VAO55</f>
        <v>0</v>
      </c>
      <c r="UYZ10" s="85">
        <f>'TURMA E'!VAP55</f>
        <v>0</v>
      </c>
      <c r="UZA10" s="85">
        <f>'TURMA E'!VAQ55</f>
        <v>0</v>
      </c>
      <c r="UZB10" s="85">
        <f>'TURMA E'!VAR55</f>
        <v>0</v>
      </c>
      <c r="UZC10" s="85">
        <f>'TURMA E'!VAS55</f>
        <v>0</v>
      </c>
      <c r="UZD10" s="85">
        <f>'TURMA E'!VAT55</f>
        <v>0</v>
      </c>
      <c r="UZE10" s="85">
        <f>'TURMA E'!VAU55</f>
        <v>0</v>
      </c>
      <c r="UZF10" s="85">
        <f>'TURMA E'!VAV55</f>
        <v>0</v>
      </c>
      <c r="UZG10" s="85">
        <f>'TURMA E'!VAW55</f>
        <v>0</v>
      </c>
      <c r="UZH10" s="85">
        <f>'TURMA E'!VAX55</f>
        <v>0</v>
      </c>
      <c r="UZI10" s="85">
        <f>'TURMA E'!VAY55</f>
        <v>0</v>
      </c>
      <c r="UZJ10" s="85">
        <f>'TURMA E'!VAZ55</f>
        <v>0</v>
      </c>
      <c r="UZK10" s="85">
        <f>'TURMA E'!VBA55</f>
        <v>0</v>
      </c>
      <c r="UZL10" s="85">
        <f>'TURMA E'!VBB55</f>
        <v>0</v>
      </c>
      <c r="UZM10" s="85">
        <f>'TURMA E'!VBC55</f>
        <v>0</v>
      </c>
      <c r="UZN10" s="85">
        <f>'TURMA E'!VBD55</f>
        <v>0</v>
      </c>
      <c r="UZO10" s="85">
        <f>'TURMA E'!VBE55</f>
        <v>0</v>
      </c>
      <c r="UZP10" s="85">
        <f>'TURMA E'!VBF55</f>
        <v>0</v>
      </c>
      <c r="UZQ10" s="85">
        <f>'TURMA E'!VBG55</f>
        <v>0</v>
      </c>
      <c r="UZR10" s="85">
        <f>'TURMA E'!VBH55</f>
        <v>0</v>
      </c>
      <c r="UZS10" s="85">
        <f>'TURMA E'!VBI55</f>
        <v>0</v>
      </c>
      <c r="UZT10" s="85">
        <f>'TURMA E'!VBJ55</f>
        <v>0</v>
      </c>
      <c r="UZU10" s="85">
        <f>'TURMA E'!VBK55</f>
        <v>0</v>
      </c>
      <c r="UZV10" s="85">
        <f>'TURMA E'!VBL55</f>
        <v>0</v>
      </c>
      <c r="UZW10" s="85">
        <f>'TURMA E'!VBM55</f>
        <v>0</v>
      </c>
      <c r="UZX10" s="85">
        <f>'TURMA E'!VBN55</f>
        <v>0</v>
      </c>
      <c r="UZY10" s="85">
        <f>'TURMA E'!VBO55</f>
        <v>0</v>
      </c>
      <c r="UZZ10" s="85">
        <f>'TURMA E'!VBP55</f>
        <v>0</v>
      </c>
      <c r="VAA10" s="85">
        <f>'TURMA E'!VBQ55</f>
        <v>0</v>
      </c>
      <c r="VAB10" s="85">
        <f>'TURMA E'!VBR55</f>
        <v>0</v>
      </c>
      <c r="VAC10" s="85">
        <f>'TURMA E'!VBS55</f>
        <v>0</v>
      </c>
      <c r="VAD10" s="85">
        <f>'TURMA E'!VBT55</f>
        <v>0</v>
      </c>
      <c r="VAE10" s="85">
        <f>'TURMA E'!VBU55</f>
        <v>0</v>
      </c>
      <c r="VAF10" s="85">
        <f>'TURMA E'!VBV55</f>
        <v>0</v>
      </c>
      <c r="VAG10" s="85">
        <f>'TURMA E'!VBW55</f>
        <v>0</v>
      </c>
      <c r="VAH10" s="85">
        <f>'TURMA E'!VBX55</f>
        <v>0</v>
      </c>
      <c r="VAI10" s="85">
        <f>'TURMA E'!VBY55</f>
        <v>0</v>
      </c>
      <c r="VAJ10" s="85">
        <f>'TURMA E'!VBZ55</f>
        <v>0</v>
      </c>
      <c r="VAK10" s="85">
        <f>'TURMA E'!VCA55</f>
        <v>0</v>
      </c>
      <c r="VAL10" s="85">
        <f>'TURMA E'!VCB55</f>
        <v>0</v>
      </c>
      <c r="VAM10" s="85">
        <f>'TURMA E'!VCC55</f>
        <v>0</v>
      </c>
      <c r="VAN10" s="85">
        <f>'TURMA E'!VCD55</f>
        <v>0</v>
      </c>
      <c r="VAO10" s="85">
        <f>'TURMA E'!VCE55</f>
        <v>0</v>
      </c>
      <c r="VAP10" s="85">
        <f>'TURMA E'!VCF55</f>
        <v>0</v>
      </c>
      <c r="VAQ10" s="85">
        <f>'TURMA E'!VCG55</f>
        <v>0</v>
      </c>
      <c r="VAR10" s="85">
        <f>'TURMA E'!VCH55</f>
        <v>0</v>
      </c>
      <c r="VAS10" s="85">
        <f>'TURMA E'!VCI55</f>
        <v>0</v>
      </c>
      <c r="VAT10" s="85">
        <f>'TURMA E'!VCJ55</f>
        <v>0</v>
      </c>
      <c r="VAU10" s="85">
        <f>'TURMA E'!VCK55</f>
        <v>0</v>
      </c>
      <c r="VAV10" s="85">
        <f>'TURMA E'!VCL55</f>
        <v>0</v>
      </c>
      <c r="VAW10" s="85">
        <f>'TURMA E'!VCM55</f>
        <v>0</v>
      </c>
      <c r="VAX10" s="85">
        <f>'TURMA E'!VCN55</f>
        <v>0</v>
      </c>
      <c r="VAY10" s="85">
        <f>'TURMA E'!VCO55</f>
        <v>0</v>
      </c>
      <c r="VAZ10" s="85">
        <f>'TURMA E'!VCP55</f>
        <v>0</v>
      </c>
      <c r="VBA10" s="85">
        <f>'TURMA E'!VCQ55</f>
        <v>0</v>
      </c>
      <c r="VBB10" s="85">
        <f>'TURMA E'!VCR55</f>
        <v>0</v>
      </c>
      <c r="VBC10" s="85">
        <f>'TURMA E'!VCS55</f>
        <v>0</v>
      </c>
      <c r="VBD10" s="85">
        <f>'TURMA E'!VCT55</f>
        <v>0</v>
      </c>
      <c r="VBE10" s="85">
        <f>'TURMA E'!VCU55</f>
        <v>0</v>
      </c>
      <c r="VBF10" s="85">
        <f>'TURMA E'!VCV55</f>
        <v>0</v>
      </c>
      <c r="VBG10" s="85">
        <f>'TURMA E'!VCW55</f>
        <v>0</v>
      </c>
      <c r="VBH10" s="85">
        <f>'TURMA E'!VCX55</f>
        <v>0</v>
      </c>
      <c r="VBI10" s="85">
        <f>'TURMA E'!VCY55</f>
        <v>0</v>
      </c>
      <c r="VBJ10" s="85">
        <f>'TURMA E'!VCZ55</f>
        <v>0</v>
      </c>
      <c r="VBK10" s="85">
        <f>'TURMA E'!VDA55</f>
        <v>0</v>
      </c>
      <c r="VBL10" s="85">
        <f>'TURMA E'!VDB55</f>
        <v>0</v>
      </c>
      <c r="VBM10" s="85">
        <f>'TURMA E'!VDC55</f>
        <v>0</v>
      </c>
      <c r="VBN10" s="85">
        <f>'TURMA E'!VDD55</f>
        <v>0</v>
      </c>
      <c r="VBO10" s="85">
        <f>'TURMA E'!VDE55</f>
        <v>0</v>
      </c>
      <c r="VBP10" s="85">
        <f>'TURMA E'!VDF55</f>
        <v>0</v>
      </c>
      <c r="VBQ10" s="85">
        <f>'TURMA E'!VDG55</f>
        <v>0</v>
      </c>
      <c r="VBR10" s="85">
        <f>'TURMA E'!VDH55</f>
        <v>0</v>
      </c>
      <c r="VBS10" s="85">
        <f>'TURMA E'!VDI55</f>
        <v>0</v>
      </c>
      <c r="VBT10" s="85">
        <f>'TURMA E'!VDJ55</f>
        <v>0</v>
      </c>
      <c r="VBU10" s="85">
        <f>'TURMA E'!VDK55</f>
        <v>0</v>
      </c>
      <c r="VBV10" s="85">
        <f>'TURMA E'!VDL55</f>
        <v>0</v>
      </c>
      <c r="VBW10" s="85">
        <f>'TURMA E'!VDM55</f>
        <v>0</v>
      </c>
      <c r="VBX10" s="85">
        <f>'TURMA E'!VDN55</f>
        <v>0</v>
      </c>
      <c r="VBY10" s="85">
        <f>'TURMA E'!VDO55</f>
        <v>0</v>
      </c>
      <c r="VBZ10" s="85">
        <f>'TURMA E'!VDP55</f>
        <v>0</v>
      </c>
      <c r="VCA10" s="85">
        <f>'TURMA E'!VDQ55</f>
        <v>0</v>
      </c>
      <c r="VCB10" s="85">
        <f>'TURMA E'!VDR55</f>
        <v>0</v>
      </c>
      <c r="VCC10" s="85">
        <f>'TURMA E'!VDS55</f>
        <v>0</v>
      </c>
      <c r="VCD10" s="85">
        <f>'TURMA E'!VDT55</f>
        <v>0</v>
      </c>
      <c r="VCE10" s="85">
        <f>'TURMA E'!VDU55</f>
        <v>0</v>
      </c>
      <c r="VCF10" s="85">
        <f>'TURMA E'!VDV55</f>
        <v>0</v>
      </c>
      <c r="VCG10" s="85">
        <f>'TURMA E'!VDW55</f>
        <v>0</v>
      </c>
      <c r="VCH10" s="85">
        <f>'TURMA E'!VDX55</f>
        <v>0</v>
      </c>
      <c r="VCI10" s="85">
        <f>'TURMA E'!VDY55</f>
        <v>0</v>
      </c>
      <c r="VCJ10" s="85">
        <f>'TURMA E'!VDZ55</f>
        <v>0</v>
      </c>
      <c r="VCK10" s="85">
        <f>'TURMA E'!VEA55</f>
        <v>0</v>
      </c>
      <c r="VCL10" s="85">
        <f>'TURMA E'!VEB55</f>
        <v>0</v>
      </c>
      <c r="VCM10" s="85">
        <f>'TURMA E'!VEC55</f>
        <v>0</v>
      </c>
      <c r="VCN10" s="85">
        <f>'TURMA E'!VED55</f>
        <v>0</v>
      </c>
      <c r="VCO10" s="85">
        <f>'TURMA E'!VEE55</f>
        <v>0</v>
      </c>
      <c r="VCP10" s="85">
        <f>'TURMA E'!VEF55</f>
        <v>0</v>
      </c>
      <c r="VCQ10" s="85">
        <f>'TURMA E'!VEG55</f>
        <v>0</v>
      </c>
      <c r="VCR10" s="85">
        <f>'TURMA E'!VEH55</f>
        <v>0</v>
      </c>
      <c r="VCS10" s="85">
        <f>'TURMA E'!VEI55</f>
        <v>0</v>
      </c>
      <c r="VCT10" s="85">
        <f>'TURMA E'!VEJ55</f>
        <v>0</v>
      </c>
      <c r="VCU10" s="85">
        <f>'TURMA E'!VEK55</f>
        <v>0</v>
      </c>
      <c r="VCV10" s="85">
        <f>'TURMA E'!VEL55</f>
        <v>0</v>
      </c>
      <c r="VCW10" s="85">
        <f>'TURMA E'!VEM55</f>
        <v>0</v>
      </c>
      <c r="VCX10" s="85">
        <f>'TURMA E'!VEN55</f>
        <v>0</v>
      </c>
      <c r="VCY10" s="85">
        <f>'TURMA E'!VEO55</f>
        <v>0</v>
      </c>
      <c r="VCZ10" s="85">
        <f>'TURMA E'!VEP55</f>
        <v>0</v>
      </c>
      <c r="VDA10" s="85">
        <f>'TURMA E'!VEQ55</f>
        <v>0</v>
      </c>
      <c r="VDB10" s="85">
        <f>'TURMA E'!VER55</f>
        <v>0</v>
      </c>
      <c r="VDC10" s="85">
        <f>'TURMA E'!VES55</f>
        <v>0</v>
      </c>
      <c r="VDD10" s="85">
        <f>'TURMA E'!VET55</f>
        <v>0</v>
      </c>
      <c r="VDE10" s="85">
        <f>'TURMA E'!VEU55</f>
        <v>0</v>
      </c>
      <c r="VDF10" s="85">
        <f>'TURMA E'!VEV55</f>
        <v>0</v>
      </c>
      <c r="VDG10" s="85">
        <f>'TURMA E'!VEW55</f>
        <v>0</v>
      </c>
      <c r="VDH10" s="85">
        <f>'TURMA E'!VEX55</f>
        <v>0</v>
      </c>
      <c r="VDI10" s="85">
        <f>'TURMA E'!VEY55</f>
        <v>0</v>
      </c>
      <c r="VDJ10" s="85">
        <f>'TURMA E'!VEZ55</f>
        <v>0</v>
      </c>
      <c r="VDK10" s="85">
        <f>'TURMA E'!VFA55</f>
        <v>0</v>
      </c>
      <c r="VDL10" s="85">
        <f>'TURMA E'!VFB55</f>
        <v>0</v>
      </c>
      <c r="VDM10" s="85">
        <f>'TURMA E'!VFC55</f>
        <v>0</v>
      </c>
      <c r="VDN10" s="85">
        <f>'TURMA E'!VFD55</f>
        <v>0</v>
      </c>
      <c r="VDO10" s="85">
        <f>'TURMA E'!VFE55</f>
        <v>0</v>
      </c>
      <c r="VDP10" s="85">
        <f>'TURMA E'!VFF55</f>
        <v>0</v>
      </c>
      <c r="VDQ10" s="85">
        <f>'TURMA E'!VFG55</f>
        <v>0</v>
      </c>
      <c r="VDR10" s="85">
        <f>'TURMA E'!VFH55</f>
        <v>0</v>
      </c>
      <c r="VDS10" s="85">
        <f>'TURMA E'!VFI55</f>
        <v>0</v>
      </c>
      <c r="VDT10" s="85">
        <f>'TURMA E'!VFJ55</f>
        <v>0</v>
      </c>
      <c r="VDU10" s="85">
        <f>'TURMA E'!VFK55</f>
        <v>0</v>
      </c>
      <c r="VDV10" s="85">
        <f>'TURMA E'!VFL55</f>
        <v>0</v>
      </c>
      <c r="VDW10" s="85">
        <f>'TURMA E'!VFM55</f>
        <v>0</v>
      </c>
      <c r="VDX10" s="85">
        <f>'TURMA E'!VFN55</f>
        <v>0</v>
      </c>
      <c r="VDY10" s="85">
        <f>'TURMA E'!VFO55</f>
        <v>0</v>
      </c>
      <c r="VDZ10" s="85">
        <f>'TURMA E'!VFP55</f>
        <v>0</v>
      </c>
      <c r="VEA10" s="85">
        <f>'TURMA E'!VFQ55</f>
        <v>0</v>
      </c>
      <c r="VEB10" s="85">
        <f>'TURMA E'!VFR55</f>
        <v>0</v>
      </c>
      <c r="VEC10" s="85">
        <f>'TURMA E'!VFS55</f>
        <v>0</v>
      </c>
      <c r="VED10" s="85">
        <f>'TURMA E'!VFT55</f>
        <v>0</v>
      </c>
      <c r="VEE10" s="85">
        <f>'TURMA E'!VFU55</f>
        <v>0</v>
      </c>
      <c r="VEF10" s="85">
        <f>'TURMA E'!VFV55</f>
        <v>0</v>
      </c>
      <c r="VEG10" s="85">
        <f>'TURMA E'!VFW55</f>
        <v>0</v>
      </c>
      <c r="VEH10" s="85">
        <f>'TURMA E'!VFX55</f>
        <v>0</v>
      </c>
      <c r="VEI10" s="85">
        <f>'TURMA E'!VFY55</f>
        <v>0</v>
      </c>
      <c r="VEJ10" s="85">
        <f>'TURMA E'!VFZ55</f>
        <v>0</v>
      </c>
      <c r="VEK10" s="85">
        <f>'TURMA E'!VGA55</f>
        <v>0</v>
      </c>
      <c r="VEL10" s="85">
        <f>'TURMA E'!VGB55</f>
        <v>0</v>
      </c>
      <c r="VEM10" s="85">
        <f>'TURMA E'!VGC55</f>
        <v>0</v>
      </c>
      <c r="VEN10" s="85">
        <f>'TURMA E'!VGD55</f>
        <v>0</v>
      </c>
      <c r="VEO10" s="85">
        <f>'TURMA E'!VGE55</f>
        <v>0</v>
      </c>
      <c r="VEP10" s="85">
        <f>'TURMA E'!VGF55</f>
        <v>0</v>
      </c>
      <c r="VEQ10" s="85">
        <f>'TURMA E'!VGG55</f>
        <v>0</v>
      </c>
      <c r="VER10" s="85">
        <f>'TURMA E'!VGH55</f>
        <v>0</v>
      </c>
      <c r="VES10" s="85">
        <f>'TURMA E'!VGI55</f>
        <v>0</v>
      </c>
      <c r="VET10" s="85">
        <f>'TURMA E'!VGJ55</f>
        <v>0</v>
      </c>
      <c r="VEU10" s="85">
        <f>'TURMA E'!VGK55</f>
        <v>0</v>
      </c>
      <c r="VEV10" s="85">
        <f>'TURMA E'!VGL55</f>
        <v>0</v>
      </c>
      <c r="VEW10" s="85">
        <f>'TURMA E'!VGM55</f>
        <v>0</v>
      </c>
      <c r="VEX10" s="85">
        <f>'TURMA E'!VGN55</f>
        <v>0</v>
      </c>
      <c r="VEY10" s="85">
        <f>'TURMA E'!VGO55</f>
        <v>0</v>
      </c>
      <c r="VEZ10" s="85">
        <f>'TURMA E'!VGP55</f>
        <v>0</v>
      </c>
      <c r="VFA10" s="85">
        <f>'TURMA E'!VGQ55</f>
        <v>0</v>
      </c>
      <c r="VFB10" s="85">
        <f>'TURMA E'!VGR55</f>
        <v>0</v>
      </c>
      <c r="VFC10" s="85">
        <f>'TURMA E'!VGS55</f>
        <v>0</v>
      </c>
      <c r="VFD10" s="85">
        <f>'TURMA E'!VGT55</f>
        <v>0</v>
      </c>
      <c r="VFE10" s="85">
        <f>'TURMA E'!VGU55</f>
        <v>0</v>
      </c>
      <c r="VFF10" s="85">
        <f>'TURMA E'!VGV55</f>
        <v>0</v>
      </c>
      <c r="VFG10" s="85">
        <f>'TURMA E'!VGW55</f>
        <v>0</v>
      </c>
      <c r="VFH10" s="85">
        <f>'TURMA E'!VGX55</f>
        <v>0</v>
      </c>
      <c r="VFI10" s="85">
        <f>'TURMA E'!VGY55</f>
        <v>0</v>
      </c>
      <c r="VFJ10" s="85">
        <f>'TURMA E'!VGZ55</f>
        <v>0</v>
      </c>
      <c r="VFK10" s="85">
        <f>'TURMA E'!VHA55</f>
        <v>0</v>
      </c>
      <c r="VFL10" s="85">
        <f>'TURMA E'!VHB55</f>
        <v>0</v>
      </c>
      <c r="VFM10" s="85">
        <f>'TURMA E'!VHC55</f>
        <v>0</v>
      </c>
      <c r="VFN10" s="85">
        <f>'TURMA E'!VHD55</f>
        <v>0</v>
      </c>
      <c r="VFO10" s="85">
        <f>'TURMA E'!VHE55</f>
        <v>0</v>
      </c>
      <c r="VFP10" s="85">
        <f>'TURMA E'!VHF55</f>
        <v>0</v>
      </c>
      <c r="VFQ10" s="85">
        <f>'TURMA E'!VHG55</f>
        <v>0</v>
      </c>
      <c r="VFR10" s="85">
        <f>'TURMA E'!VHH55</f>
        <v>0</v>
      </c>
      <c r="VFS10" s="85">
        <f>'TURMA E'!VHI55</f>
        <v>0</v>
      </c>
      <c r="VFT10" s="85">
        <f>'TURMA E'!VHJ55</f>
        <v>0</v>
      </c>
      <c r="VFU10" s="85">
        <f>'TURMA E'!VHK55</f>
        <v>0</v>
      </c>
      <c r="VFV10" s="85">
        <f>'TURMA E'!VHL55</f>
        <v>0</v>
      </c>
      <c r="VFW10" s="85">
        <f>'TURMA E'!VHM55</f>
        <v>0</v>
      </c>
      <c r="VFX10" s="85">
        <f>'TURMA E'!VHN55</f>
        <v>0</v>
      </c>
      <c r="VFY10" s="85">
        <f>'TURMA E'!VHO55</f>
        <v>0</v>
      </c>
      <c r="VFZ10" s="85">
        <f>'TURMA E'!VHP55</f>
        <v>0</v>
      </c>
      <c r="VGA10" s="85">
        <f>'TURMA E'!VHQ55</f>
        <v>0</v>
      </c>
      <c r="VGB10" s="85">
        <f>'TURMA E'!VHR55</f>
        <v>0</v>
      </c>
      <c r="VGC10" s="85">
        <f>'TURMA E'!VHS55</f>
        <v>0</v>
      </c>
      <c r="VGD10" s="85">
        <f>'TURMA E'!VHT55</f>
        <v>0</v>
      </c>
      <c r="VGE10" s="85">
        <f>'TURMA E'!VHU55</f>
        <v>0</v>
      </c>
      <c r="VGF10" s="85">
        <f>'TURMA E'!VHV55</f>
        <v>0</v>
      </c>
      <c r="VGG10" s="85">
        <f>'TURMA E'!VHW55</f>
        <v>0</v>
      </c>
      <c r="VGH10" s="85">
        <f>'TURMA E'!VHX55</f>
        <v>0</v>
      </c>
      <c r="VGI10" s="85">
        <f>'TURMA E'!VHY55</f>
        <v>0</v>
      </c>
      <c r="VGJ10" s="85">
        <f>'TURMA E'!VHZ55</f>
        <v>0</v>
      </c>
      <c r="VGK10" s="85">
        <f>'TURMA E'!VIA55</f>
        <v>0</v>
      </c>
      <c r="VGL10" s="85">
        <f>'TURMA E'!VIB55</f>
        <v>0</v>
      </c>
      <c r="VGM10" s="85">
        <f>'TURMA E'!VIC55</f>
        <v>0</v>
      </c>
      <c r="VGN10" s="85">
        <f>'TURMA E'!VID55</f>
        <v>0</v>
      </c>
      <c r="VGO10" s="85">
        <f>'TURMA E'!VIE55</f>
        <v>0</v>
      </c>
      <c r="VGP10" s="85">
        <f>'TURMA E'!VIF55</f>
        <v>0</v>
      </c>
      <c r="VGQ10" s="85">
        <f>'TURMA E'!VIG55</f>
        <v>0</v>
      </c>
      <c r="VGR10" s="85">
        <f>'TURMA E'!VIH55</f>
        <v>0</v>
      </c>
      <c r="VGS10" s="85">
        <f>'TURMA E'!VII55</f>
        <v>0</v>
      </c>
      <c r="VGT10" s="85">
        <f>'TURMA E'!VIJ55</f>
        <v>0</v>
      </c>
      <c r="VGU10" s="85">
        <f>'TURMA E'!VIK55</f>
        <v>0</v>
      </c>
      <c r="VGV10" s="85">
        <f>'TURMA E'!VIL55</f>
        <v>0</v>
      </c>
      <c r="VGW10" s="85">
        <f>'TURMA E'!VIM55</f>
        <v>0</v>
      </c>
      <c r="VGX10" s="85">
        <f>'TURMA E'!VIN55</f>
        <v>0</v>
      </c>
      <c r="VGY10" s="85">
        <f>'TURMA E'!VIO55</f>
        <v>0</v>
      </c>
      <c r="VGZ10" s="85">
        <f>'TURMA E'!VIP55</f>
        <v>0</v>
      </c>
      <c r="VHA10" s="85">
        <f>'TURMA E'!VIQ55</f>
        <v>0</v>
      </c>
      <c r="VHB10" s="85">
        <f>'TURMA E'!VIR55</f>
        <v>0</v>
      </c>
      <c r="VHC10" s="85">
        <f>'TURMA E'!VIS55</f>
        <v>0</v>
      </c>
      <c r="VHD10" s="85">
        <f>'TURMA E'!VIT55</f>
        <v>0</v>
      </c>
      <c r="VHE10" s="85">
        <f>'TURMA E'!VIU55</f>
        <v>0</v>
      </c>
      <c r="VHF10" s="85">
        <f>'TURMA E'!VIV55</f>
        <v>0</v>
      </c>
      <c r="VHG10" s="85">
        <f>'TURMA E'!VIW55</f>
        <v>0</v>
      </c>
      <c r="VHH10" s="85">
        <f>'TURMA E'!VIX55</f>
        <v>0</v>
      </c>
      <c r="VHI10" s="85">
        <f>'TURMA E'!VIY55</f>
        <v>0</v>
      </c>
      <c r="VHJ10" s="85">
        <f>'TURMA E'!VIZ55</f>
        <v>0</v>
      </c>
      <c r="VHK10" s="85">
        <f>'TURMA E'!VJA55</f>
        <v>0</v>
      </c>
      <c r="VHL10" s="85">
        <f>'TURMA E'!VJB55</f>
        <v>0</v>
      </c>
      <c r="VHM10" s="85">
        <f>'TURMA E'!VJC55</f>
        <v>0</v>
      </c>
      <c r="VHN10" s="85">
        <f>'TURMA E'!VJD55</f>
        <v>0</v>
      </c>
      <c r="VHO10" s="85">
        <f>'TURMA E'!VJE55</f>
        <v>0</v>
      </c>
      <c r="VHP10" s="85">
        <f>'TURMA E'!VJF55</f>
        <v>0</v>
      </c>
      <c r="VHQ10" s="85">
        <f>'TURMA E'!VJG55</f>
        <v>0</v>
      </c>
      <c r="VHR10" s="85">
        <f>'TURMA E'!VJH55</f>
        <v>0</v>
      </c>
      <c r="VHS10" s="85">
        <f>'TURMA E'!VJI55</f>
        <v>0</v>
      </c>
      <c r="VHT10" s="85">
        <f>'TURMA E'!VJJ55</f>
        <v>0</v>
      </c>
      <c r="VHU10" s="85">
        <f>'TURMA E'!VJK55</f>
        <v>0</v>
      </c>
      <c r="VHV10" s="85">
        <f>'TURMA E'!VJL55</f>
        <v>0</v>
      </c>
      <c r="VHW10" s="85">
        <f>'TURMA E'!VJM55</f>
        <v>0</v>
      </c>
      <c r="VHX10" s="85">
        <f>'TURMA E'!VJN55</f>
        <v>0</v>
      </c>
      <c r="VHY10" s="85">
        <f>'TURMA E'!VJO55</f>
        <v>0</v>
      </c>
      <c r="VHZ10" s="85">
        <f>'TURMA E'!VJP55</f>
        <v>0</v>
      </c>
      <c r="VIA10" s="85">
        <f>'TURMA E'!VJQ55</f>
        <v>0</v>
      </c>
      <c r="VIB10" s="85">
        <f>'TURMA E'!VJR55</f>
        <v>0</v>
      </c>
      <c r="VIC10" s="85">
        <f>'TURMA E'!VJS55</f>
        <v>0</v>
      </c>
      <c r="VID10" s="85">
        <f>'TURMA E'!VJT55</f>
        <v>0</v>
      </c>
      <c r="VIE10" s="85">
        <f>'TURMA E'!VJU55</f>
        <v>0</v>
      </c>
      <c r="VIF10" s="85">
        <f>'TURMA E'!VJV55</f>
        <v>0</v>
      </c>
      <c r="VIG10" s="85">
        <f>'TURMA E'!VJW55</f>
        <v>0</v>
      </c>
      <c r="VIH10" s="85">
        <f>'TURMA E'!VJX55</f>
        <v>0</v>
      </c>
      <c r="VII10" s="85">
        <f>'TURMA E'!VJY55</f>
        <v>0</v>
      </c>
      <c r="VIJ10" s="85">
        <f>'TURMA E'!VJZ55</f>
        <v>0</v>
      </c>
      <c r="VIK10" s="85">
        <f>'TURMA E'!VKA55</f>
        <v>0</v>
      </c>
      <c r="VIL10" s="85">
        <f>'TURMA E'!VKB55</f>
        <v>0</v>
      </c>
      <c r="VIM10" s="85">
        <f>'TURMA E'!VKC55</f>
        <v>0</v>
      </c>
      <c r="VIN10" s="85">
        <f>'TURMA E'!VKD55</f>
        <v>0</v>
      </c>
      <c r="VIO10" s="85">
        <f>'TURMA E'!VKE55</f>
        <v>0</v>
      </c>
      <c r="VIP10" s="85">
        <f>'TURMA E'!VKF55</f>
        <v>0</v>
      </c>
      <c r="VIQ10" s="85">
        <f>'TURMA E'!VKG55</f>
        <v>0</v>
      </c>
      <c r="VIR10" s="85">
        <f>'TURMA E'!VKH55</f>
        <v>0</v>
      </c>
      <c r="VIS10" s="85">
        <f>'TURMA E'!VKI55</f>
        <v>0</v>
      </c>
      <c r="VIT10" s="85">
        <f>'TURMA E'!VKJ55</f>
        <v>0</v>
      </c>
      <c r="VIU10" s="85">
        <f>'TURMA E'!VKK55</f>
        <v>0</v>
      </c>
      <c r="VIV10" s="85">
        <f>'TURMA E'!VKL55</f>
        <v>0</v>
      </c>
      <c r="VIW10" s="85">
        <f>'TURMA E'!VKM55</f>
        <v>0</v>
      </c>
      <c r="VIX10" s="85">
        <f>'TURMA E'!VKN55</f>
        <v>0</v>
      </c>
      <c r="VIY10" s="85">
        <f>'TURMA E'!VKO55</f>
        <v>0</v>
      </c>
      <c r="VIZ10" s="85">
        <f>'TURMA E'!VKP55</f>
        <v>0</v>
      </c>
      <c r="VJA10" s="85">
        <f>'TURMA E'!VKQ55</f>
        <v>0</v>
      </c>
      <c r="VJB10" s="85">
        <f>'TURMA E'!VKR55</f>
        <v>0</v>
      </c>
      <c r="VJC10" s="85">
        <f>'TURMA E'!VKS55</f>
        <v>0</v>
      </c>
      <c r="VJD10" s="85">
        <f>'TURMA E'!VKT55</f>
        <v>0</v>
      </c>
      <c r="VJE10" s="85">
        <f>'TURMA E'!VKU55</f>
        <v>0</v>
      </c>
      <c r="VJF10" s="85">
        <f>'TURMA E'!VKV55</f>
        <v>0</v>
      </c>
      <c r="VJG10" s="85">
        <f>'TURMA E'!VKW55</f>
        <v>0</v>
      </c>
      <c r="VJH10" s="85">
        <f>'TURMA E'!VKX55</f>
        <v>0</v>
      </c>
      <c r="VJI10" s="85">
        <f>'TURMA E'!VKY55</f>
        <v>0</v>
      </c>
      <c r="VJJ10" s="85">
        <f>'TURMA E'!VKZ55</f>
        <v>0</v>
      </c>
      <c r="VJK10" s="85">
        <f>'TURMA E'!VLA55</f>
        <v>0</v>
      </c>
      <c r="VJL10" s="85">
        <f>'TURMA E'!VLB55</f>
        <v>0</v>
      </c>
      <c r="VJM10" s="85">
        <f>'TURMA E'!VLC55</f>
        <v>0</v>
      </c>
      <c r="VJN10" s="85">
        <f>'TURMA E'!VLD55</f>
        <v>0</v>
      </c>
      <c r="VJO10" s="85">
        <f>'TURMA E'!VLE55</f>
        <v>0</v>
      </c>
      <c r="VJP10" s="85">
        <f>'TURMA E'!VLF55</f>
        <v>0</v>
      </c>
      <c r="VJQ10" s="85">
        <f>'TURMA E'!VLG55</f>
        <v>0</v>
      </c>
      <c r="VJR10" s="85">
        <f>'TURMA E'!VLH55</f>
        <v>0</v>
      </c>
      <c r="VJS10" s="85">
        <f>'TURMA E'!VLI55</f>
        <v>0</v>
      </c>
      <c r="VJT10" s="85">
        <f>'TURMA E'!VLJ55</f>
        <v>0</v>
      </c>
      <c r="VJU10" s="85">
        <f>'TURMA E'!VLK55</f>
        <v>0</v>
      </c>
      <c r="VJV10" s="85">
        <f>'TURMA E'!VLL55</f>
        <v>0</v>
      </c>
      <c r="VJW10" s="85">
        <f>'TURMA E'!VLM55</f>
        <v>0</v>
      </c>
      <c r="VJX10" s="85">
        <f>'TURMA E'!VLN55</f>
        <v>0</v>
      </c>
      <c r="VJY10" s="85">
        <f>'TURMA E'!VLO55</f>
        <v>0</v>
      </c>
      <c r="VJZ10" s="85">
        <f>'TURMA E'!VLP55</f>
        <v>0</v>
      </c>
      <c r="VKA10" s="85">
        <f>'TURMA E'!VLQ55</f>
        <v>0</v>
      </c>
      <c r="VKB10" s="85">
        <f>'TURMA E'!VLR55</f>
        <v>0</v>
      </c>
      <c r="VKC10" s="85">
        <f>'TURMA E'!VLS55</f>
        <v>0</v>
      </c>
      <c r="VKD10" s="85">
        <f>'TURMA E'!VLT55</f>
        <v>0</v>
      </c>
      <c r="VKE10" s="85">
        <f>'TURMA E'!VLU55</f>
        <v>0</v>
      </c>
      <c r="VKF10" s="85">
        <f>'TURMA E'!VLV55</f>
        <v>0</v>
      </c>
      <c r="VKG10" s="85">
        <f>'TURMA E'!VLW55</f>
        <v>0</v>
      </c>
      <c r="VKH10" s="85">
        <f>'TURMA E'!VLX55</f>
        <v>0</v>
      </c>
      <c r="VKI10" s="85">
        <f>'TURMA E'!VLY55</f>
        <v>0</v>
      </c>
      <c r="VKJ10" s="85">
        <f>'TURMA E'!VLZ55</f>
        <v>0</v>
      </c>
      <c r="VKK10" s="85">
        <f>'TURMA E'!VMA55</f>
        <v>0</v>
      </c>
      <c r="VKL10" s="85">
        <f>'TURMA E'!VMB55</f>
        <v>0</v>
      </c>
      <c r="VKM10" s="85">
        <f>'TURMA E'!VMC55</f>
        <v>0</v>
      </c>
      <c r="VKN10" s="85">
        <f>'TURMA E'!VMD55</f>
        <v>0</v>
      </c>
      <c r="VKO10" s="85">
        <f>'TURMA E'!VME55</f>
        <v>0</v>
      </c>
      <c r="VKP10" s="85">
        <f>'TURMA E'!VMF55</f>
        <v>0</v>
      </c>
      <c r="VKQ10" s="85">
        <f>'TURMA E'!VMG55</f>
        <v>0</v>
      </c>
      <c r="VKR10" s="85">
        <f>'TURMA E'!VMH55</f>
        <v>0</v>
      </c>
      <c r="VKS10" s="85">
        <f>'TURMA E'!VMI55</f>
        <v>0</v>
      </c>
      <c r="VKT10" s="85">
        <f>'TURMA E'!VMJ55</f>
        <v>0</v>
      </c>
      <c r="VKU10" s="85">
        <f>'TURMA E'!VMK55</f>
        <v>0</v>
      </c>
      <c r="VKV10" s="85">
        <f>'TURMA E'!VML55</f>
        <v>0</v>
      </c>
      <c r="VKW10" s="85">
        <f>'TURMA E'!VMM55</f>
        <v>0</v>
      </c>
      <c r="VKX10" s="85">
        <f>'TURMA E'!VMN55</f>
        <v>0</v>
      </c>
      <c r="VKY10" s="85">
        <f>'TURMA E'!VMO55</f>
        <v>0</v>
      </c>
      <c r="VKZ10" s="85">
        <f>'TURMA E'!VMP55</f>
        <v>0</v>
      </c>
      <c r="VLA10" s="85">
        <f>'TURMA E'!VMQ55</f>
        <v>0</v>
      </c>
      <c r="VLB10" s="85">
        <f>'TURMA E'!VMR55</f>
        <v>0</v>
      </c>
      <c r="VLC10" s="85">
        <f>'TURMA E'!VMS55</f>
        <v>0</v>
      </c>
      <c r="VLD10" s="85">
        <f>'TURMA E'!VMT55</f>
        <v>0</v>
      </c>
      <c r="VLE10" s="85">
        <f>'TURMA E'!VMU55</f>
        <v>0</v>
      </c>
      <c r="VLF10" s="85">
        <f>'TURMA E'!VMV55</f>
        <v>0</v>
      </c>
      <c r="VLG10" s="85">
        <f>'TURMA E'!VMW55</f>
        <v>0</v>
      </c>
      <c r="VLH10" s="85">
        <f>'TURMA E'!VMX55</f>
        <v>0</v>
      </c>
      <c r="VLI10" s="85">
        <f>'TURMA E'!VMY55</f>
        <v>0</v>
      </c>
      <c r="VLJ10" s="85">
        <f>'TURMA E'!VMZ55</f>
        <v>0</v>
      </c>
      <c r="VLK10" s="85">
        <f>'TURMA E'!VNA55</f>
        <v>0</v>
      </c>
      <c r="VLL10" s="85">
        <f>'TURMA E'!VNB55</f>
        <v>0</v>
      </c>
      <c r="VLM10" s="85">
        <f>'TURMA E'!VNC55</f>
        <v>0</v>
      </c>
      <c r="VLN10" s="85">
        <f>'TURMA E'!VND55</f>
        <v>0</v>
      </c>
      <c r="VLO10" s="85">
        <f>'TURMA E'!VNE55</f>
        <v>0</v>
      </c>
      <c r="VLP10" s="85">
        <f>'TURMA E'!VNF55</f>
        <v>0</v>
      </c>
      <c r="VLQ10" s="85">
        <f>'TURMA E'!VNG55</f>
        <v>0</v>
      </c>
      <c r="VLR10" s="85">
        <f>'TURMA E'!VNH55</f>
        <v>0</v>
      </c>
      <c r="VLS10" s="85">
        <f>'TURMA E'!VNI55</f>
        <v>0</v>
      </c>
      <c r="VLT10" s="85">
        <f>'TURMA E'!VNJ55</f>
        <v>0</v>
      </c>
      <c r="VLU10" s="85">
        <f>'TURMA E'!VNK55</f>
        <v>0</v>
      </c>
      <c r="VLV10" s="85">
        <f>'TURMA E'!VNL55</f>
        <v>0</v>
      </c>
      <c r="VLW10" s="85">
        <f>'TURMA E'!VNM55</f>
        <v>0</v>
      </c>
      <c r="VLX10" s="85">
        <f>'TURMA E'!VNN55</f>
        <v>0</v>
      </c>
      <c r="VLY10" s="85">
        <f>'TURMA E'!VNO55</f>
        <v>0</v>
      </c>
      <c r="VLZ10" s="85">
        <f>'TURMA E'!VNP55</f>
        <v>0</v>
      </c>
      <c r="VMA10" s="85">
        <f>'TURMA E'!VNQ55</f>
        <v>0</v>
      </c>
      <c r="VMB10" s="85">
        <f>'TURMA E'!VNR55</f>
        <v>0</v>
      </c>
      <c r="VMC10" s="85">
        <f>'TURMA E'!VNS55</f>
        <v>0</v>
      </c>
      <c r="VMD10" s="85">
        <f>'TURMA E'!VNT55</f>
        <v>0</v>
      </c>
      <c r="VME10" s="85">
        <f>'TURMA E'!VNU55</f>
        <v>0</v>
      </c>
      <c r="VMF10" s="85">
        <f>'TURMA E'!VNV55</f>
        <v>0</v>
      </c>
      <c r="VMG10" s="85">
        <f>'TURMA E'!VNW55</f>
        <v>0</v>
      </c>
      <c r="VMH10" s="85">
        <f>'TURMA E'!VNX55</f>
        <v>0</v>
      </c>
      <c r="VMI10" s="85">
        <f>'TURMA E'!VNY55</f>
        <v>0</v>
      </c>
      <c r="VMJ10" s="85">
        <f>'TURMA E'!VNZ55</f>
        <v>0</v>
      </c>
      <c r="VMK10" s="85">
        <f>'TURMA E'!VOA55</f>
        <v>0</v>
      </c>
      <c r="VML10" s="85">
        <f>'TURMA E'!VOB55</f>
        <v>0</v>
      </c>
      <c r="VMM10" s="85">
        <f>'TURMA E'!VOC55</f>
        <v>0</v>
      </c>
      <c r="VMN10" s="85">
        <f>'TURMA E'!VOD55</f>
        <v>0</v>
      </c>
      <c r="VMO10" s="85">
        <f>'TURMA E'!VOE55</f>
        <v>0</v>
      </c>
      <c r="VMP10" s="85">
        <f>'TURMA E'!VOF55</f>
        <v>0</v>
      </c>
      <c r="VMQ10" s="85">
        <f>'TURMA E'!VOG55</f>
        <v>0</v>
      </c>
      <c r="VMR10" s="85">
        <f>'TURMA E'!VOH55</f>
        <v>0</v>
      </c>
      <c r="VMS10" s="85">
        <f>'TURMA E'!VOI55</f>
        <v>0</v>
      </c>
      <c r="VMT10" s="85">
        <f>'TURMA E'!VOJ55</f>
        <v>0</v>
      </c>
      <c r="VMU10" s="85">
        <f>'TURMA E'!VOK55</f>
        <v>0</v>
      </c>
      <c r="VMV10" s="85">
        <f>'TURMA E'!VOL55</f>
        <v>0</v>
      </c>
      <c r="VMW10" s="85">
        <f>'TURMA E'!VOM55</f>
        <v>0</v>
      </c>
      <c r="VMX10" s="85">
        <f>'TURMA E'!VON55</f>
        <v>0</v>
      </c>
      <c r="VMY10" s="85">
        <f>'TURMA E'!VOO55</f>
        <v>0</v>
      </c>
      <c r="VMZ10" s="85">
        <f>'TURMA E'!VOP55</f>
        <v>0</v>
      </c>
      <c r="VNA10" s="85">
        <f>'TURMA E'!VOQ55</f>
        <v>0</v>
      </c>
      <c r="VNB10" s="85">
        <f>'TURMA E'!VOR55</f>
        <v>0</v>
      </c>
      <c r="VNC10" s="85">
        <f>'TURMA E'!VOS55</f>
        <v>0</v>
      </c>
      <c r="VND10" s="85">
        <f>'TURMA E'!VOT55</f>
        <v>0</v>
      </c>
      <c r="VNE10" s="85">
        <f>'TURMA E'!VOU55</f>
        <v>0</v>
      </c>
      <c r="VNF10" s="85">
        <f>'TURMA E'!VOV55</f>
        <v>0</v>
      </c>
      <c r="VNG10" s="85">
        <f>'TURMA E'!VOW55</f>
        <v>0</v>
      </c>
      <c r="VNH10" s="85">
        <f>'TURMA E'!VOX55</f>
        <v>0</v>
      </c>
      <c r="VNI10" s="85">
        <f>'TURMA E'!VOY55</f>
        <v>0</v>
      </c>
      <c r="VNJ10" s="85">
        <f>'TURMA E'!VOZ55</f>
        <v>0</v>
      </c>
      <c r="VNK10" s="85">
        <f>'TURMA E'!VPA55</f>
        <v>0</v>
      </c>
      <c r="VNL10" s="85">
        <f>'TURMA E'!VPB55</f>
        <v>0</v>
      </c>
      <c r="VNM10" s="85">
        <f>'TURMA E'!VPC55</f>
        <v>0</v>
      </c>
      <c r="VNN10" s="85">
        <f>'TURMA E'!VPD55</f>
        <v>0</v>
      </c>
      <c r="VNO10" s="85">
        <f>'TURMA E'!VPE55</f>
        <v>0</v>
      </c>
      <c r="VNP10" s="85">
        <f>'TURMA E'!VPF55</f>
        <v>0</v>
      </c>
      <c r="VNQ10" s="85">
        <f>'TURMA E'!VPG55</f>
        <v>0</v>
      </c>
      <c r="VNR10" s="85">
        <f>'TURMA E'!VPH55</f>
        <v>0</v>
      </c>
      <c r="VNS10" s="85">
        <f>'TURMA E'!VPI55</f>
        <v>0</v>
      </c>
      <c r="VNT10" s="85">
        <f>'TURMA E'!VPJ55</f>
        <v>0</v>
      </c>
      <c r="VNU10" s="85">
        <f>'TURMA E'!VPK55</f>
        <v>0</v>
      </c>
      <c r="VNV10" s="85">
        <f>'TURMA E'!VPL55</f>
        <v>0</v>
      </c>
      <c r="VNW10" s="85">
        <f>'TURMA E'!VPM55</f>
        <v>0</v>
      </c>
      <c r="VNX10" s="85">
        <f>'TURMA E'!VPN55</f>
        <v>0</v>
      </c>
      <c r="VNY10" s="85">
        <f>'TURMA E'!VPO55</f>
        <v>0</v>
      </c>
      <c r="VNZ10" s="85">
        <f>'TURMA E'!VPP55</f>
        <v>0</v>
      </c>
      <c r="VOA10" s="85">
        <f>'TURMA E'!VPQ55</f>
        <v>0</v>
      </c>
      <c r="VOB10" s="85">
        <f>'TURMA E'!VPR55</f>
        <v>0</v>
      </c>
      <c r="VOC10" s="85">
        <f>'TURMA E'!VPS55</f>
        <v>0</v>
      </c>
      <c r="VOD10" s="85">
        <f>'TURMA E'!VPT55</f>
        <v>0</v>
      </c>
      <c r="VOE10" s="85">
        <f>'TURMA E'!VPU55</f>
        <v>0</v>
      </c>
      <c r="VOF10" s="85">
        <f>'TURMA E'!VPV55</f>
        <v>0</v>
      </c>
      <c r="VOG10" s="85">
        <f>'TURMA E'!VPW55</f>
        <v>0</v>
      </c>
      <c r="VOH10" s="85">
        <f>'TURMA E'!VPX55</f>
        <v>0</v>
      </c>
      <c r="VOI10" s="85">
        <f>'TURMA E'!VPY55</f>
        <v>0</v>
      </c>
      <c r="VOJ10" s="85">
        <f>'TURMA E'!VPZ55</f>
        <v>0</v>
      </c>
      <c r="VOK10" s="85">
        <f>'TURMA E'!VQA55</f>
        <v>0</v>
      </c>
      <c r="VOL10" s="85">
        <f>'TURMA E'!VQB55</f>
        <v>0</v>
      </c>
      <c r="VOM10" s="85">
        <f>'TURMA E'!VQC55</f>
        <v>0</v>
      </c>
      <c r="VON10" s="85">
        <f>'TURMA E'!VQD55</f>
        <v>0</v>
      </c>
      <c r="VOO10" s="85">
        <f>'TURMA E'!VQE55</f>
        <v>0</v>
      </c>
      <c r="VOP10" s="85">
        <f>'TURMA E'!VQF55</f>
        <v>0</v>
      </c>
      <c r="VOQ10" s="85">
        <f>'TURMA E'!VQG55</f>
        <v>0</v>
      </c>
      <c r="VOR10" s="85">
        <f>'TURMA E'!VQH55</f>
        <v>0</v>
      </c>
      <c r="VOS10" s="85">
        <f>'TURMA E'!VQI55</f>
        <v>0</v>
      </c>
      <c r="VOT10" s="85">
        <f>'TURMA E'!VQJ55</f>
        <v>0</v>
      </c>
      <c r="VOU10" s="85">
        <f>'TURMA E'!VQK55</f>
        <v>0</v>
      </c>
      <c r="VOV10" s="85">
        <f>'TURMA E'!VQL55</f>
        <v>0</v>
      </c>
      <c r="VOW10" s="85">
        <f>'TURMA E'!VQM55</f>
        <v>0</v>
      </c>
      <c r="VOX10" s="85">
        <f>'TURMA E'!VQN55</f>
        <v>0</v>
      </c>
      <c r="VOY10" s="85">
        <f>'TURMA E'!VQO55</f>
        <v>0</v>
      </c>
      <c r="VOZ10" s="85">
        <f>'TURMA E'!VQP55</f>
        <v>0</v>
      </c>
      <c r="VPA10" s="85">
        <f>'TURMA E'!VQQ55</f>
        <v>0</v>
      </c>
      <c r="VPB10" s="85">
        <f>'TURMA E'!VQR55</f>
        <v>0</v>
      </c>
      <c r="VPC10" s="85">
        <f>'TURMA E'!VQS55</f>
        <v>0</v>
      </c>
      <c r="VPD10" s="85">
        <f>'TURMA E'!VQT55</f>
        <v>0</v>
      </c>
      <c r="VPE10" s="85">
        <f>'TURMA E'!VQU55</f>
        <v>0</v>
      </c>
      <c r="VPF10" s="85">
        <f>'TURMA E'!VQV55</f>
        <v>0</v>
      </c>
      <c r="VPG10" s="85">
        <f>'TURMA E'!VQW55</f>
        <v>0</v>
      </c>
      <c r="VPH10" s="85">
        <f>'TURMA E'!VQX55</f>
        <v>0</v>
      </c>
      <c r="VPI10" s="85">
        <f>'TURMA E'!VQY55</f>
        <v>0</v>
      </c>
      <c r="VPJ10" s="85">
        <f>'TURMA E'!VQZ55</f>
        <v>0</v>
      </c>
      <c r="VPK10" s="85">
        <f>'TURMA E'!VRA55</f>
        <v>0</v>
      </c>
      <c r="VPL10" s="85">
        <f>'TURMA E'!VRB55</f>
        <v>0</v>
      </c>
      <c r="VPM10" s="85">
        <f>'TURMA E'!VRC55</f>
        <v>0</v>
      </c>
      <c r="VPN10" s="85">
        <f>'TURMA E'!VRD55</f>
        <v>0</v>
      </c>
      <c r="VPO10" s="85">
        <f>'TURMA E'!VRE55</f>
        <v>0</v>
      </c>
      <c r="VPP10" s="85">
        <f>'TURMA E'!VRF55</f>
        <v>0</v>
      </c>
      <c r="VPQ10" s="85">
        <f>'TURMA E'!VRG55</f>
        <v>0</v>
      </c>
      <c r="VPR10" s="85">
        <f>'TURMA E'!VRH55</f>
        <v>0</v>
      </c>
      <c r="VPS10" s="85">
        <f>'TURMA E'!VRI55</f>
        <v>0</v>
      </c>
      <c r="VPT10" s="85">
        <f>'TURMA E'!VRJ55</f>
        <v>0</v>
      </c>
      <c r="VPU10" s="85">
        <f>'TURMA E'!VRK55</f>
        <v>0</v>
      </c>
      <c r="VPV10" s="85">
        <f>'TURMA E'!VRL55</f>
        <v>0</v>
      </c>
      <c r="VPW10" s="85">
        <f>'TURMA E'!VRM55</f>
        <v>0</v>
      </c>
      <c r="VPX10" s="85">
        <f>'TURMA E'!VRN55</f>
        <v>0</v>
      </c>
      <c r="VPY10" s="85">
        <f>'TURMA E'!VRO55</f>
        <v>0</v>
      </c>
      <c r="VPZ10" s="85">
        <f>'TURMA E'!VRP55</f>
        <v>0</v>
      </c>
      <c r="VQA10" s="85">
        <f>'TURMA E'!VRQ55</f>
        <v>0</v>
      </c>
      <c r="VQB10" s="85">
        <f>'TURMA E'!VRR55</f>
        <v>0</v>
      </c>
      <c r="VQC10" s="85">
        <f>'TURMA E'!VRS55</f>
        <v>0</v>
      </c>
      <c r="VQD10" s="85">
        <f>'TURMA E'!VRT55</f>
        <v>0</v>
      </c>
      <c r="VQE10" s="85">
        <f>'TURMA E'!VRU55</f>
        <v>0</v>
      </c>
      <c r="VQF10" s="85">
        <f>'TURMA E'!VRV55</f>
        <v>0</v>
      </c>
      <c r="VQG10" s="85">
        <f>'TURMA E'!VRW55</f>
        <v>0</v>
      </c>
      <c r="VQH10" s="85">
        <f>'TURMA E'!VRX55</f>
        <v>0</v>
      </c>
      <c r="VQI10" s="85">
        <f>'TURMA E'!VRY55</f>
        <v>0</v>
      </c>
      <c r="VQJ10" s="85">
        <f>'TURMA E'!VRZ55</f>
        <v>0</v>
      </c>
      <c r="VQK10" s="85">
        <f>'TURMA E'!VSA55</f>
        <v>0</v>
      </c>
      <c r="VQL10" s="85">
        <f>'TURMA E'!VSB55</f>
        <v>0</v>
      </c>
      <c r="VQM10" s="85">
        <f>'TURMA E'!VSC55</f>
        <v>0</v>
      </c>
      <c r="VQN10" s="85">
        <f>'TURMA E'!VSD55</f>
        <v>0</v>
      </c>
      <c r="VQO10" s="85">
        <f>'TURMA E'!VSE55</f>
        <v>0</v>
      </c>
      <c r="VQP10" s="85">
        <f>'TURMA E'!VSF55</f>
        <v>0</v>
      </c>
      <c r="VQQ10" s="85">
        <f>'TURMA E'!VSG55</f>
        <v>0</v>
      </c>
      <c r="VQR10" s="85">
        <f>'TURMA E'!VSH55</f>
        <v>0</v>
      </c>
      <c r="VQS10" s="85">
        <f>'TURMA E'!VSI55</f>
        <v>0</v>
      </c>
      <c r="VQT10" s="85">
        <f>'TURMA E'!VSJ55</f>
        <v>0</v>
      </c>
      <c r="VQU10" s="85">
        <f>'TURMA E'!VSK55</f>
        <v>0</v>
      </c>
      <c r="VQV10" s="85">
        <f>'TURMA E'!VSL55</f>
        <v>0</v>
      </c>
      <c r="VQW10" s="85">
        <f>'TURMA E'!VSM55</f>
        <v>0</v>
      </c>
      <c r="VQX10" s="85">
        <f>'TURMA E'!VSN55</f>
        <v>0</v>
      </c>
      <c r="VQY10" s="85">
        <f>'TURMA E'!VSO55</f>
        <v>0</v>
      </c>
      <c r="VQZ10" s="85">
        <f>'TURMA E'!VSP55</f>
        <v>0</v>
      </c>
      <c r="VRA10" s="85">
        <f>'TURMA E'!VSQ55</f>
        <v>0</v>
      </c>
      <c r="VRB10" s="85">
        <f>'TURMA E'!VSR55</f>
        <v>0</v>
      </c>
      <c r="VRC10" s="85">
        <f>'TURMA E'!VSS55</f>
        <v>0</v>
      </c>
      <c r="VRD10" s="85">
        <f>'TURMA E'!VST55</f>
        <v>0</v>
      </c>
      <c r="VRE10" s="85">
        <f>'TURMA E'!VSU55</f>
        <v>0</v>
      </c>
      <c r="VRF10" s="85">
        <f>'TURMA E'!VSV55</f>
        <v>0</v>
      </c>
      <c r="VRG10" s="85">
        <f>'TURMA E'!VSW55</f>
        <v>0</v>
      </c>
      <c r="VRH10" s="85">
        <f>'TURMA E'!VSX55</f>
        <v>0</v>
      </c>
      <c r="VRI10" s="85">
        <f>'TURMA E'!VSY55</f>
        <v>0</v>
      </c>
      <c r="VRJ10" s="85">
        <f>'TURMA E'!VSZ55</f>
        <v>0</v>
      </c>
      <c r="VRK10" s="85">
        <f>'TURMA E'!VTA55</f>
        <v>0</v>
      </c>
      <c r="VRL10" s="85">
        <f>'TURMA E'!VTB55</f>
        <v>0</v>
      </c>
      <c r="VRM10" s="85">
        <f>'TURMA E'!VTC55</f>
        <v>0</v>
      </c>
      <c r="VRN10" s="85">
        <f>'TURMA E'!VTD55</f>
        <v>0</v>
      </c>
      <c r="VRO10" s="85">
        <f>'TURMA E'!VTE55</f>
        <v>0</v>
      </c>
      <c r="VRP10" s="85">
        <f>'TURMA E'!VTF55</f>
        <v>0</v>
      </c>
      <c r="VRQ10" s="85">
        <f>'TURMA E'!VTG55</f>
        <v>0</v>
      </c>
      <c r="VRR10" s="85">
        <f>'TURMA E'!VTH55</f>
        <v>0</v>
      </c>
      <c r="VRS10" s="85">
        <f>'TURMA E'!VTI55</f>
        <v>0</v>
      </c>
      <c r="VRT10" s="85">
        <f>'TURMA E'!VTJ55</f>
        <v>0</v>
      </c>
      <c r="VRU10" s="85">
        <f>'TURMA E'!VTK55</f>
        <v>0</v>
      </c>
      <c r="VRV10" s="85">
        <f>'TURMA E'!VTL55</f>
        <v>0</v>
      </c>
      <c r="VRW10" s="85">
        <f>'TURMA E'!VTM55</f>
        <v>0</v>
      </c>
      <c r="VRX10" s="85">
        <f>'TURMA E'!VTN55</f>
        <v>0</v>
      </c>
      <c r="VRY10" s="85">
        <f>'TURMA E'!VTO55</f>
        <v>0</v>
      </c>
      <c r="VRZ10" s="85">
        <f>'TURMA E'!VTP55</f>
        <v>0</v>
      </c>
      <c r="VSA10" s="85">
        <f>'TURMA E'!VTQ55</f>
        <v>0</v>
      </c>
      <c r="VSB10" s="85">
        <f>'TURMA E'!VTR55</f>
        <v>0</v>
      </c>
      <c r="VSC10" s="85">
        <f>'TURMA E'!VTS55</f>
        <v>0</v>
      </c>
      <c r="VSD10" s="85">
        <f>'TURMA E'!VTT55</f>
        <v>0</v>
      </c>
      <c r="VSE10" s="85">
        <f>'TURMA E'!VTU55</f>
        <v>0</v>
      </c>
      <c r="VSF10" s="85">
        <f>'TURMA E'!VTV55</f>
        <v>0</v>
      </c>
      <c r="VSG10" s="85">
        <f>'TURMA E'!VTW55</f>
        <v>0</v>
      </c>
      <c r="VSH10" s="85">
        <f>'TURMA E'!VTX55</f>
        <v>0</v>
      </c>
      <c r="VSI10" s="85">
        <f>'TURMA E'!VTY55</f>
        <v>0</v>
      </c>
      <c r="VSJ10" s="85">
        <f>'TURMA E'!VTZ55</f>
        <v>0</v>
      </c>
      <c r="VSK10" s="85">
        <f>'TURMA E'!VUA55</f>
        <v>0</v>
      </c>
      <c r="VSL10" s="85">
        <f>'TURMA E'!VUB55</f>
        <v>0</v>
      </c>
      <c r="VSM10" s="85">
        <f>'TURMA E'!VUC55</f>
        <v>0</v>
      </c>
      <c r="VSN10" s="85">
        <f>'TURMA E'!VUD55</f>
        <v>0</v>
      </c>
      <c r="VSO10" s="85">
        <f>'TURMA E'!VUE55</f>
        <v>0</v>
      </c>
      <c r="VSP10" s="85">
        <f>'TURMA E'!VUF55</f>
        <v>0</v>
      </c>
      <c r="VSQ10" s="85">
        <f>'TURMA E'!VUG55</f>
        <v>0</v>
      </c>
      <c r="VSR10" s="85">
        <f>'TURMA E'!VUH55</f>
        <v>0</v>
      </c>
      <c r="VSS10" s="85">
        <f>'TURMA E'!VUI55</f>
        <v>0</v>
      </c>
      <c r="VST10" s="85">
        <f>'TURMA E'!VUJ55</f>
        <v>0</v>
      </c>
      <c r="VSU10" s="85">
        <f>'TURMA E'!VUK55</f>
        <v>0</v>
      </c>
      <c r="VSV10" s="85">
        <f>'TURMA E'!VUL55</f>
        <v>0</v>
      </c>
      <c r="VSW10" s="85">
        <f>'TURMA E'!VUM55</f>
        <v>0</v>
      </c>
      <c r="VSX10" s="85">
        <f>'TURMA E'!VUN55</f>
        <v>0</v>
      </c>
      <c r="VSY10" s="85">
        <f>'TURMA E'!VUO55</f>
        <v>0</v>
      </c>
      <c r="VSZ10" s="85">
        <f>'TURMA E'!VUP55</f>
        <v>0</v>
      </c>
      <c r="VTA10" s="85">
        <f>'TURMA E'!VUQ55</f>
        <v>0</v>
      </c>
      <c r="VTB10" s="85">
        <f>'TURMA E'!VUR55</f>
        <v>0</v>
      </c>
      <c r="VTC10" s="85">
        <f>'TURMA E'!VUS55</f>
        <v>0</v>
      </c>
      <c r="VTD10" s="85">
        <f>'TURMA E'!VUT55</f>
        <v>0</v>
      </c>
      <c r="VTE10" s="85">
        <f>'TURMA E'!VUU55</f>
        <v>0</v>
      </c>
      <c r="VTF10" s="85">
        <f>'TURMA E'!VUV55</f>
        <v>0</v>
      </c>
      <c r="VTG10" s="85">
        <f>'TURMA E'!VUW55</f>
        <v>0</v>
      </c>
      <c r="VTH10" s="85">
        <f>'TURMA E'!VUX55</f>
        <v>0</v>
      </c>
      <c r="VTI10" s="85">
        <f>'TURMA E'!VUY55</f>
        <v>0</v>
      </c>
      <c r="VTJ10" s="85">
        <f>'TURMA E'!VUZ55</f>
        <v>0</v>
      </c>
      <c r="VTK10" s="85">
        <f>'TURMA E'!VVA55</f>
        <v>0</v>
      </c>
      <c r="VTL10" s="85">
        <f>'TURMA E'!VVB55</f>
        <v>0</v>
      </c>
      <c r="VTM10" s="85">
        <f>'TURMA E'!VVC55</f>
        <v>0</v>
      </c>
      <c r="VTN10" s="85">
        <f>'TURMA E'!VVD55</f>
        <v>0</v>
      </c>
      <c r="VTO10" s="85">
        <f>'TURMA E'!VVE55</f>
        <v>0</v>
      </c>
      <c r="VTP10" s="85">
        <f>'TURMA E'!VVF55</f>
        <v>0</v>
      </c>
      <c r="VTQ10" s="85">
        <f>'TURMA E'!VVG55</f>
        <v>0</v>
      </c>
      <c r="VTR10" s="85">
        <f>'TURMA E'!VVH55</f>
        <v>0</v>
      </c>
      <c r="VTS10" s="85">
        <f>'TURMA E'!VVI55</f>
        <v>0</v>
      </c>
      <c r="VTT10" s="85">
        <f>'TURMA E'!VVJ55</f>
        <v>0</v>
      </c>
      <c r="VTU10" s="85">
        <f>'TURMA E'!VVK55</f>
        <v>0</v>
      </c>
      <c r="VTV10" s="85">
        <f>'TURMA E'!VVL55</f>
        <v>0</v>
      </c>
      <c r="VTW10" s="85">
        <f>'TURMA E'!VVM55</f>
        <v>0</v>
      </c>
      <c r="VTX10" s="85">
        <f>'TURMA E'!VVN55</f>
        <v>0</v>
      </c>
      <c r="VTY10" s="85">
        <f>'TURMA E'!VVO55</f>
        <v>0</v>
      </c>
      <c r="VTZ10" s="85">
        <f>'TURMA E'!VVP55</f>
        <v>0</v>
      </c>
      <c r="VUA10" s="85">
        <f>'TURMA E'!VVQ55</f>
        <v>0</v>
      </c>
      <c r="VUB10" s="85">
        <f>'TURMA E'!VVR55</f>
        <v>0</v>
      </c>
      <c r="VUC10" s="85">
        <f>'TURMA E'!VVS55</f>
        <v>0</v>
      </c>
      <c r="VUD10" s="85">
        <f>'TURMA E'!VVT55</f>
        <v>0</v>
      </c>
      <c r="VUE10" s="85">
        <f>'TURMA E'!VVU55</f>
        <v>0</v>
      </c>
      <c r="VUF10" s="85">
        <f>'TURMA E'!VVV55</f>
        <v>0</v>
      </c>
      <c r="VUG10" s="85">
        <f>'TURMA E'!VVW55</f>
        <v>0</v>
      </c>
      <c r="VUH10" s="85">
        <f>'TURMA E'!VVX55</f>
        <v>0</v>
      </c>
      <c r="VUI10" s="85">
        <f>'TURMA E'!VVY55</f>
        <v>0</v>
      </c>
      <c r="VUJ10" s="85">
        <f>'TURMA E'!VVZ55</f>
        <v>0</v>
      </c>
      <c r="VUK10" s="85">
        <f>'TURMA E'!VWA55</f>
        <v>0</v>
      </c>
      <c r="VUL10" s="85">
        <f>'TURMA E'!VWB55</f>
        <v>0</v>
      </c>
      <c r="VUM10" s="85">
        <f>'TURMA E'!VWC55</f>
        <v>0</v>
      </c>
      <c r="VUN10" s="85">
        <f>'TURMA E'!VWD55</f>
        <v>0</v>
      </c>
      <c r="VUO10" s="85">
        <f>'TURMA E'!VWE55</f>
        <v>0</v>
      </c>
      <c r="VUP10" s="85">
        <f>'TURMA E'!VWF55</f>
        <v>0</v>
      </c>
      <c r="VUQ10" s="85">
        <f>'TURMA E'!VWG55</f>
        <v>0</v>
      </c>
      <c r="VUR10" s="85">
        <f>'TURMA E'!VWH55</f>
        <v>0</v>
      </c>
      <c r="VUS10" s="85">
        <f>'TURMA E'!VWI55</f>
        <v>0</v>
      </c>
      <c r="VUT10" s="85">
        <f>'TURMA E'!VWJ55</f>
        <v>0</v>
      </c>
      <c r="VUU10" s="85">
        <f>'TURMA E'!VWK55</f>
        <v>0</v>
      </c>
      <c r="VUV10" s="85">
        <f>'TURMA E'!VWL55</f>
        <v>0</v>
      </c>
      <c r="VUW10" s="85">
        <f>'TURMA E'!VWM55</f>
        <v>0</v>
      </c>
      <c r="VUX10" s="85">
        <f>'TURMA E'!VWN55</f>
        <v>0</v>
      </c>
      <c r="VUY10" s="85">
        <f>'TURMA E'!VWO55</f>
        <v>0</v>
      </c>
      <c r="VUZ10" s="85">
        <f>'TURMA E'!VWP55</f>
        <v>0</v>
      </c>
      <c r="VVA10" s="85">
        <f>'TURMA E'!VWQ55</f>
        <v>0</v>
      </c>
      <c r="VVB10" s="85">
        <f>'TURMA E'!VWR55</f>
        <v>0</v>
      </c>
      <c r="VVC10" s="85">
        <f>'TURMA E'!VWS55</f>
        <v>0</v>
      </c>
      <c r="VVD10" s="85">
        <f>'TURMA E'!VWT55</f>
        <v>0</v>
      </c>
      <c r="VVE10" s="85">
        <f>'TURMA E'!VWU55</f>
        <v>0</v>
      </c>
      <c r="VVF10" s="85">
        <f>'TURMA E'!VWV55</f>
        <v>0</v>
      </c>
      <c r="VVG10" s="85">
        <f>'TURMA E'!VWW55</f>
        <v>0</v>
      </c>
      <c r="VVH10" s="85">
        <f>'TURMA E'!VWX55</f>
        <v>0</v>
      </c>
      <c r="VVI10" s="85">
        <f>'TURMA E'!VWY55</f>
        <v>0</v>
      </c>
      <c r="VVJ10" s="85">
        <f>'TURMA E'!VWZ55</f>
        <v>0</v>
      </c>
      <c r="VVK10" s="85">
        <f>'TURMA E'!VXA55</f>
        <v>0</v>
      </c>
      <c r="VVL10" s="85">
        <f>'TURMA E'!VXB55</f>
        <v>0</v>
      </c>
      <c r="VVM10" s="85">
        <f>'TURMA E'!VXC55</f>
        <v>0</v>
      </c>
      <c r="VVN10" s="85">
        <f>'TURMA E'!VXD55</f>
        <v>0</v>
      </c>
      <c r="VVO10" s="85">
        <f>'TURMA E'!VXE55</f>
        <v>0</v>
      </c>
      <c r="VVP10" s="85">
        <f>'TURMA E'!VXF55</f>
        <v>0</v>
      </c>
      <c r="VVQ10" s="85">
        <f>'TURMA E'!VXG55</f>
        <v>0</v>
      </c>
      <c r="VVR10" s="85">
        <f>'TURMA E'!VXH55</f>
        <v>0</v>
      </c>
      <c r="VVS10" s="85">
        <f>'TURMA E'!VXI55</f>
        <v>0</v>
      </c>
      <c r="VVT10" s="85">
        <f>'TURMA E'!VXJ55</f>
        <v>0</v>
      </c>
      <c r="VVU10" s="85">
        <f>'TURMA E'!VXK55</f>
        <v>0</v>
      </c>
      <c r="VVV10" s="85">
        <f>'TURMA E'!VXL55</f>
        <v>0</v>
      </c>
      <c r="VVW10" s="85">
        <f>'TURMA E'!VXM55</f>
        <v>0</v>
      </c>
      <c r="VVX10" s="85">
        <f>'TURMA E'!VXN55</f>
        <v>0</v>
      </c>
      <c r="VVY10" s="85">
        <f>'TURMA E'!VXO55</f>
        <v>0</v>
      </c>
      <c r="VVZ10" s="85">
        <f>'TURMA E'!VXP55</f>
        <v>0</v>
      </c>
      <c r="VWA10" s="85">
        <f>'TURMA E'!VXQ55</f>
        <v>0</v>
      </c>
      <c r="VWB10" s="85">
        <f>'TURMA E'!VXR55</f>
        <v>0</v>
      </c>
      <c r="VWC10" s="85">
        <f>'TURMA E'!VXS55</f>
        <v>0</v>
      </c>
      <c r="VWD10" s="85">
        <f>'TURMA E'!VXT55</f>
        <v>0</v>
      </c>
      <c r="VWE10" s="85">
        <f>'TURMA E'!VXU55</f>
        <v>0</v>
      </c>
      <c r="VWF10" s="85">
        <f>'TURMA E'!VXV55</f>
        <v>0</v>
      </c>
      <c r="VWG10" s="85">
        <f>'TURMA E'!VXW55</f>
        <v>0</v>
      </c>
      <c r="VWH10" s="85">
        <f>'TURMA E'!VXX55</f>
        <v>0</v>
      </c>
      <c r="VWI10" s="85">
        <f>'TURMA E'!VXY55</f>
        <v>0</v>
      </c>
      <c r="VWJ10" s="85">
        <f>'TURMA E'!VXZ55</f>
        <v>0</v>
      </c>
      <c r="VWK10" s="85">
        <f>'TURMA E'!VYA55</f>
        <v>0</v>
      </c>
      <c r="VWL10" s="85">
        <f>'TURMA E'!VYB55</f>
        <v>0</v>
      </c>
      <c r="VWM10" s="85">
        <f>'TURMA E'!VYC55</f>
        <v>0</v>
      </c>
      <c r="VWN10" s="85">
        <f>'TURMA E'!VYD55</f>
        <v>0</v>
      </c>
      <c r="VWO10" s="85">
        <f>'TURMA E'!VYE55</f>
        <v>0</v>
      </c>
      <c r="VWP10" s="85">
        <f>'TURMA E'!VYF55</f>
        <v>0</v>
      </c>
      <c r="VWQ10" s="85">
        <f>'TURMA E'!VYG55</f>
        <v>0</v>
      </c>
      <c r="VWR10" s="85">
        <f>'TURMA E'!VYH55</f>
        <v>0</v>
      </c>
      <c r="VWS10" s="85">
        <f>'TURMA E'!VYI55</f>
        <v>0</v>
      </c>
      <c r="VWT10" s="85">
        <f>'TURMA E'!VYJ55</f>
        <v>0</v>
      </c>
      <c r="VWU10" s="85">
        <f>'TURMA E'!VYK55</f>
        <v>0</v>
      </c>
      <c r="VWV10" s="85">
        <f>'TURMA E'!VYL55</f>
        <v>0</v>
      </c>
      <c r="VWW10" s="85">
        <f>'TURMA E'!VYM55</f>
        <v>0</v>
      </c>
      <c r="VWX10" s="85">
        <f>'TURMA E'!VYN55</f>
        <v>0</v>
      </c>
      <c r="VWY10" s="85">
        <f>'TURMA E'!VYO55</f>
        <v>0</v>
      </c>
      <c r="VWZ10" s="85">
        <f>'TURMA E'!VYP55</f>
        <v>0</v>
      </c>
      <c r="VXA10" s="85">
        <f>'TURMA E'!VYQ55</f>
        <v>0</v>
      </c>
      <c r="VXB10" s="85">
        <f>'TURMA E'!VYR55</f>
        <v>0</v>
      </c>
      <c r="VXC10" s="85">
        <f>'TURMA E'!VYS55</f>
        <v>0</v>
      </c>
      <c r="VXD10" s="85">
        <f>'TURMA E'!VYT55</f>
        <v>0</v>
      </c>
      <c r="VXE10" s="85">
        <f>'TURMA E'!VYU55</f>
        <v>0</v>
      </c>
      <c r="VXF10" s="85">
        <f>'TURMA E'!VYV55</f>
        <v>0</v>
      </c>
      <c r="VXG10" s="85">
        <f>'TURMA E'!VYW55</f>
        <v>0</v>
      </c>
      <c r="VXH10" s="85">
        <f>'TURMA E'!VYX55</f>
        <v>0</v>
      </c>
      <c r="VXI10" s="85">
        <f>'TURMA E'!VYY55</f>
        <v>0</v>
      </c>
      <c r="VXJ10" s="85">
        <f>'TURMA E'!VYZ55</f>
        <v>0</v>
      </c>
      <c r="VXK10" s="85">
        <f>'TURMA E'!VZA55</f>
        <v>0</v>
      </c>
      <c r="VXL10" s="85">
        <f>'TURMA E'!VZB55</f>
        <v>0</v>
      </c>
      <c r="VXM10" s="85">
        <f>'TURMA E'!VZC55</f>
        <v>0</v>
      </c>
      <c r="VXN10" s="85">
        <f>'TURMA E'!VZD55</f>
        <v>0</v>
      </c>
      <c r="VXO10" s="85">
        <f>'TURMA E'!VZE55</f>
        <v>0</v>
      </c>
      <c r="VXP10" s="85">
        <f>'TURMA E'!VZF55</f>
        <v>0</v>
      </c>
      <c r="VXQ10" s="85">
        <f>'TURMA E'!VZG55</f>
        <v>0</v>
      </c>
      <c r="VXR10" s="85">
        <f>'TURMA E'!VZH55</f>
        <v>0</v>
      </c>
      <c r="VXS10" s="85">
        <f>'TURMA E'!VZI55</f>
        <v>0</v>
      </c>
      <c r="VXT10" s="85">
        <f>'TURMA E'!VZJ55</f>
        <v>0</v>
      </c>
      <c r="VXU10" s="85">
        <f>'TURMA E'!VZK55</f>
        <v>0</v>
      </c>
      <c r="VXV10" s="85">
        <f>'TURMA E'!VZL55</f>
        <v>0</v>
      </c>
      <c r="VXW10" s="85">
        <f>'TURMA E'!VZM55</f>
        <v>0</v>
      </c>
      <c r="VXX10" s="85">
        <f>'TURMA E'!VZN55</f>
        <v>0</v>
      </c>
      <c r="VXY10" s="85">
        <f>'TURMA E'!VZO55</f>
        <v>0</v>
      </c>
      <c r="VXZ10" s="85">
        <f>'TURMA E'!VZP55</f>
        <v>0</v>
      </c>
      <c r="VYA10" s="85">
        <f>'TURMA E'!VZQ55</f>
        <v>0</v>
      </c>
      <c r="VYB10" s="85">
        <f>'TURMA E'!VZR55</f>
        <v>0</v>
      </c>
      <c r="VYC10" s="85">
        <f>'TURMA E'!VZS55</f>
        <v>0</v>
      </c>
      <c r="VYD10" s="85">
        <f>'TURMA E'!VZT55</f>
        <v>0</v>
      </c>
      <c r="VYE10" s="85">
        <f>'TURMA E'!VZU55</f>
        <v>0</v>
      </c>
      <c r="VYF10" s="85">
        <f>'TURMA E'!VZV55</f>
        <v>0</v>
      </c>
      <c r="VYG10" s="85">
        <f>'TURMA E'!VZW55</f>
        <v>0</v>
      </c>
      <c r="VYH10" s="85">
        <f>'TURMA E'!VZX55</f>
        <v>0</v>
      </c>
      <c r="VYI10" s="85">
        <f>'TURMA E'!VZY55</f>
        <v>0</v>
      </c>
      <c r="VYJ10" s="85">
        <f>'TURMA E'!VZZ55</f>
        <v>0</v>
      </c>
      <c r="VYK10" s="85">
        <f>'TURMA E'!WAA55</f>
        <v>0</v>
      </c>
      <c r="VYL10" s="85">
        <f>'TURMA E'!WAB55</f>
        <v>0</v>
      </c>
      <c r="VYM10" s="85">
        <f>'TURMA E'!WAC55</f>
        <v>0</v>
      </c>
      <c r="VYN10" s="85">
        <f>'TURMA E'!WAD55</f>
        <v>0</v>
      </c>
      <c r="VYO10" s="85">
        <f>'TURMA E'!WAE55</f>
        <v>0</v>
      </c>
      <c r="VYP10" s="85">
        <f>'TURMA E'!WAF55</f>
        <v>0</v>
      </c>
      <c r="VYQ10" s="85">
        <f>'TURMA E'!WAG55</f>
        <v>0</v>
      </c>
      <c r="VYR10" s="85">
        <f>'TURMA E'!WAH55</f>
        <v>0</v>
      </c>
      <c r="VYS10" s="85">
        <f>'TURMA E'!WAI55</f>
        <v>0</v>
      </c>
      <c r="VYT10" s="85">
        <f>'TURMA E'!WAJ55</f>
        <v>0</v>
      </c>
      <c r="VYU10" s="85">
        <f>'TURMA E'!WAK55</f>
        <v>0</v>
      </c>
      <c r="VYV10" s="85">
        <f>'TURMA E'!WAL55</f>
        <v>0</v>
      </c>
      <c r="VYW10" s="85">
        <f>'TURMA E'!WAM55</f>
        <v>0</v>
      </c>
      <c r="VYX10" s="85">
        <f>'TURMA E'!WAN55</f>
        <v>0</v>
      </c>
      <c r="VYY10" s="85">
        <f>'TURMA E'!WAO55</f>
        <v>0</v>
      </c>
      <c r="VYZ10" s="85">
        <f>'TURMA E'!WAP55</f>
        <v>0</v>
      </c>
      <c r="VZA10" s="85">
        <f>'TURMA E'!WAQ55</f>
        <v>0</v>
      </c>
      <c r="VZB10" s="85">
        <f>'TURMA E'!WAR55</f>
        <v>0</v>
      </c>
      <c r="VZC10" s="85">
        <f>'TURMA E'!WAS55</f>
        <v>0</v>
      </c>
      <c r="VZD10" s="85">
        <f>'TURMA E'!WAT55</f>
        <v>0</v>
      </c>
      <c r="VZE10" s="85">
        <f>'TURMA E'!WAU55</f>
        <v>0</v>
      </c>
      <c r="VZF10" s="85">
        <f>'TURMA E'!WAV55</f>
        <v>0</v>
      </c>
      <c r="VZG10" s="85">
        <f>'TURMA E'!WAW55</f>
        <v>0</v>
      </c>
      <c r="VZH10" s="85">
        <f>'TURMA E'!WAX55</f>
        <v>0</v>
      </c>
      <c r="VZI10" s="85">
        <f>'TURMA E'!WAY55</f>
        <v>0</v>
      </c>
      <c r="VZJ10" s="85">
        <f>'TURMA E'!WAZ55</f>
        <v>0</v>
      </c>
      <c r="VZK10" s="85">
        <f>'TURMA E'!WBA55</f>
        <v>0</v>
      </c>
      <c r="VZL10" s="85">
        <f>'TURMA E'!WBB55</f>
        <v>0</v>
      </c>
      <c r="VZM10" s="85">
        <f>'TURMA E'!WBC55</f>
        <v>0</v>
      </c>
      <c r="VZN10" s="85">
        <f>'TURMA E'!WBD55</f>
        <v>0</v>
      </c>
      <c r="VZO10" s="85">
        <f>'TURMA E'!WBE55</f>
        <v>0</v>
      </c>
      <c r="VZP10" s="85">
        <f>'TURMA E'!WBF55</f>
        <v>0</v>
      </c>
      <c r="VZQ10" s="85">
        <f>'TURMA E'!WBG55</f>
        <v>0</v>
      </c>
      <c r="VZR10" s="85">
        <f>'TURMA E'!WBH55</f>
        <v>0</v>
      </c>
      <c r="VZS10" s="85">
        <f>'TURMA E'!WBI55</f>
        <v>0</v>
      </c>
      <c r="VZT10" s="85">
        <f>'TURMA E'!WBJ55</f>
        <v>0</v>
      </c>
      <c r="VZU10" s="85">
        <f>'TURMA E'!WBK55</f>
        <v>0</v>
      </c>
      <c r="VZV10" s="85">
        <f>'TURMA E'!WBL55</f>
        <v>0</v>
      </c>
      <c r="VZW10" s="85">
        <f>'TURMA E'!WBM55</f>
        <v>0</v>
      </c>
      <c r="VZX10" s="85">
        <f>'TURMA E'!WBN55</f>
        <v>0</v>
      </c>
      <c r="VZY10" s="85">
        <f>'TURMA E'!WBO55</f>
        <v>0</v>
      </c>
      <c r="VZZ10" s="85">
        <f>'TURMA E'!WBP55</f>
        <v>0</v>
      </c>
      <c r="WAA10" s="85">
        <f>'TURMA E'!WBQ55</f>
        <v>0</v>
      </c>
      <c r="WAB10" s="85">
        <f>'TURMA E'!WBR55</f>
        <v>0</v>
      </c>
      <c r="WAC10" s="85">
        <f>'TURMA E'!WBS55</f>
        <v>0</v>
      </c>
      <c r="WAD10" s="85">
        <f>'TURMA E'!WBT55</f>
        <v>0</v>
      </c>
      <c r="WAE10" s="85">
        <f>'TURMA E'!WBU55</f>
        <v>0</v>
      </c>
      <c r="WAF10" s="85">
        <f>'TURMA E'!WBV55</f>
        <v>0</v>
      </c>
      <c r="WAG10" s="85">
        <f>'TURMA E'!WBW55</f>
        <v>0</v>
      </c>
      <c r="WAH10" s="85">
        <f>'TURMA E'!WBX55</f>
        <v>0</v>
      </c>
      <c r="WAI10" s="85">
        <f>'TURMA E'!WBY55</f>
        <v>0</v>
      </c>
      <c r="WAJ10" s="85">
        <f>'TURMA E'!WBZ55</f>
        <v>0</v>
      </c>
      <c r="WAK10" s="85">
        <f>'TURMA E'!WCA55</f>
        <v>0</v>
      </c>
      <c r="WAL10" s="85">
        <f>'TURMA E'!WCB55</f>
        <v>0</v>
      </c>
      <c r="WAM10" s="85">
        <f>'TURMA E'!WCC55</f>
        <v>0</v>
      </c>
      <c r="WAN10" s="85">
        <f>'TURMA E'!WCD55</f>
        <v>0</v>
      </c>
      <c r="WAO10" s="85">
        <f>'TURMA E'!WCE55</f>
        <v>0</v>
      </c>
      <c r="WAP10" s="85">
        <f>'TURMA E'!WCF55</f>
        <v>0</v>
      </c>
      <c r="WAQ10" s="85">
        <f>'TURMA E'!WCG55</f>
        <v>0</v>
      </c>
      <c r="WAR10" s="85">
        <f>'TURMA E'!WCH55</f>
        <v>0</v>
      </c>
      <c r="WAS10" s="85">
        <f>'TURMA E'!WCI55</f>
        <v>0</v>
      </c>
      <c r="WAT10" s="85">
        <f>'TURMA E'!WCJ55</f>
        <v>0</v>
      </c>
      <c r="WAU10" s="85">
        <f>'TURMA E'!WCK55</f>
        <v>0</v>
      </c>
      <c r="WAV10" s="85">
        <f>'TURMA E'!WCL55</f>
        <v>0</v>
      </c>
      <c r="WAW10" s="85">
        <f>'TURMA E'!WCM55</f>
        <v>0</v>
      </c>
      <c r="WAX10" s="85">
        <f>'TURMA E'!WCN55</f>
        <v>0</v>
      </c>
      <c r="WAY10" s="85">
        <f>'TURMA E'!WCO55</f>
        <v>0</v>
      </c>
      <c r="WAZ10" s="85">
        <f>'TURMA E'!WCP55</f>
        <v>0</v>
      </c>
      <c r="WBA10" s="85">
        <f>'TURMA E'!WCQ55</f>
        <v>0</v>
      </c>
      <c r="WBB10" s="85">
        <f>'TURMA E'!WCR55</f>
        <v>0</v>
      </c>
      <c r="WBC10" s="85">
        <f>'TURMA E'!WCS55</f>
        <v>0</v>
      </c>
      <c r="WBD10" s="85">
        <f>'TURMA E'!WCT55</f>
        <v>0</v>
      </c>
      <c r="WBE10" s="85">
        <f>'TURMA E'!WCU55</f>
        <v>0</v>
      </c>
      <c r="WBF10" s="85">
        <f>'TURMA E'!WCV55</f>
        <v>0</v>
      </c>
      <c r="WBG10" s="85">
        <f>'TURMA E'!WCW55</f>
        <v>0</v>
      </c>
      <c r="WBH10" s="85">
        <f>'TURMA E'!WCX55</f>
        <v>0</v>
      </c>
      <c r="WBI10" s="85">
        <f>'TURMA E'!WCY55</f>
        <v>0</v>
      </c>
      <c r="WBJ10" s="85">
        <f>'TURMA E'!WCZ55</f>
        <v>0</v>
      </c>
      <c r="WBK10" s="85">
        <f>'TURMA E'!WDA55</f>
        <v>0</v>
      </c>
      <c r="WBL10" s="85">
        <f>'TURMA E'!WDB55</f>
        <v>0</v>
      </c>
      <c r="WBM10" s="85">
        <f>'TURMA E'!WDC55</f>
        <v>0</v>
      </c>
      <c r="WBN10" s="85">
        <f>'TURMA E'!WDD55</f>
        <v>0</v>
      </c>
      <c r="WBO10" s="85">
        <f>'TURMA E'!WDE55</f>
        <v>0</v>
      </c>
      <c r="WBP10" s="85">
        <f>'TURMA E'!WDF55</f>
        <v>0</v>
      </c>
      <c r="WBQ10" s="85">
        <f>'TURMA E'!WDG55</f>
        <v>0</v>
      </c>
      <c r="WBR10" s="85">
        <f>'TURMA E'!WDH55</f>
        <v>0</v>
      </c>
      <c r="WBS10" s="85">
        <f>'TURMA E'!WDI55</f>
        <v>0</v>
      </c>
      <c r="WBT10" s="85">
        <f>'TURMA E'!WDJ55</f>
        <v>0</v>
      </c>
      <c r="WBU10" s="85">
        <f>'TURMA E'!WDK55</f>
        <v>0</v>
      </c>
      <c r="WBV10" s="85">
        <f>'TURMA E'!WDL55</f>
        <v>0</v>
      </c>
      <c r="WBW10" s="85">
        <f>'TURMA E'!WDM55</f>
        <v>0</v>
      </c>
      <c r="WBX10" s="85">
        <f>'TURMA E'!WDN55</f>
        <v>0</v>
      </c>
      <c r="WBY10" s="85">
        <f>'TURMA E'!WDO55</f>
        <v>0</v>
      </c>
      <c r="WBZ10" s="85">
        <f>'TURMA E'!WDP55</f>
        <v>0</v>
      </c>
      <c r="WCA10" s="85">
        <f>'TURMA E'!WDQ55</f>
        <v>0</v>
      </c>
      <c r="WCB10" s="85">
        <f>'TURMA E'!WDR55</f>
        <v>0</v>
      </c>
      <c r="WCC10" s="85">
        <f>'TURMA E'!WDS55</f>
        <v>0</v>
      </c>
      <c r="WCD10" s="85">
        <f>'TURMA E'!WDT55</f>
        <v>0</v>
      </c>
      <c r="WCE10" s="85">
        <f>'TURMA E'!WDU55</f>
        <v>0</v>
      </c>
      <c r="WCF10" s="85">
        <f>'TURMA E'!WDV55</f>
        <v>0</v>
      </c>
      <c r="WCG10" s="85">
        <f>'TURMA E'!WDW55</f>
        <v>0</v>
      </c>
      <c r="WCH10" s="85">
        <f>'TURMA E'!WDX55</f>
        <v>0</v>
      </c>
      <c r="WCI10" s="85">
        <f>'TURMA E'!WDY55</f>
        <v>0</v>
      </c>
      <c r="WCJ10" s="85">
        <f>'TURMA E'!WDZ55</f>
        <v>0</v>
      </c>
      <c r="WCK10" s="85">
        <f>'TURMA E'!WEA55</f>
        <v>0</v>
      </c>
      <c r="WCL10" s="85">
        <f>'TURMA E'!WEB55</f>
        <v>0</v>
      </c>
      <c r="WCM10" s="85">
        <f>'TURMA E'!WEC55</f>
        <v>0</v>
      </c>
      <c r="WCN10" s="85">
        <f>'TURMA E'!WED55</f>
        <v>0</v>
      </c>
      <c r="WCO10" s="85">
        <f>'TURMA E'!WEE55</f>
        <v>0</v>
      </c>
      <c r="WCP10" s="85">
        <f>'TURMA E'!WEF55</f>
        <v>0</v>
      </c>
      <c r="WCQ10" s="85">
        <f>'TURMA E'!WEG55</f>
        <v>0</v>
      </c>
      <c r="WCR10" s="85">
        <f>'TURMA E'!WEH55</f>
        <v>0</v>
      </c>
      <c r="WCS10" s="85">
        <f>'TURMA E'!WEI55</f>
        <v>0</v>
      </c>
      <c r="WCT10" s="85">
        <f>'TURMA E'!WEJ55</f>
        <v>0</v>
      </c>
      <c r="WCU10" s="85">
        <f>'TURMA E'!WEK55</f>
        <v>0</v>
      </c>
      <c r="WCV10" s="85">
        <f>'TURMA E'!WEL55</f>
        <v>0</v>
      </c>
      <c r="WCW10" s="85">
        <f>'TURMA E'!WEM55</f>
        <v>0</v>
      </c>
      <c r="WCX10" s="85">
        <f>'TURMA E'!WEN55</f>
        <v>0</v>
      </c>
      <c r="WCY10" s="85">
        <f>'TURMA E'!WEO55</f>
        <v>0</v>
      </c>
      <c r="WCZ10" s="85">
        <f>'TURMA E'!WEP55</f>
        <v>0</v>
      </c>
      <c r="WDA10" s="85">
        <f>'TURMA E'!WEQ55</f>
        <v>0</v>
      </c>
      <c r="WDB10" s="85">
        <f>'TURMA E'!WER55</f>
        <v>0</v>
      </c>
      <c r="WDC10" s="85">
        <f>'TURMA E'!WES55</f>
        <v>0</v>
      </c>
      <c r="WDD10" s="85">
        <f>'TURMA E'!WET55</f>
        <v>0</v>
      </c>
      <c r="WDE10" s="85">
        <f>'TURMA E'!WEU55</f>
        <v>0</v>
      </c>
      <c r="WDF10" s="85">
        <f>'TURMA E'!WEV55</f>
        <v>0</v>
      </c>
      <c r="WDG10" s="85">
        <f>'TURMA E'!WEW55</f>
        <v>0</v>
      </c>
      <c r="WDH10" s="85">
        <f>'TURMA E'!WEX55</f>
        <v>0</v>
      </c>
      <c r="WDI10" s="85">
        <f>'TURMA E'!WEY55</f>
        <v>0</v>
      </c>
      <c r="WDJ10" s="85">
        <f>'TURMA E'!WEZ55</f>
        <v>0</v>
      </c>
      <c r="WDK10" s="85">
        <f>'TURMA E'!WFA55</f>
        <v>0</v>
      </c>
      <c r="WDL10" s="85">
        <f>'TURMA E'!WFB55</f>
        <v>0</v>
      </c>
      <c r="WDM10" s="85">
        <f>'TURMA E'!WFC55</f>
        <v>0</v>
      </c>
      <c r="WDN10" s="85">
        <f>'TURMA E'!WFD55</f>
        <v>0</v>
      </c>
      <c r="WDO10" s="85">
        <f>'TURMA E'!WFE55</f>
        <v>0</v>
      </c>
      <c r="WDP10" s="85">
        <f>'TURMA E'!WFF55</f>
        <v>0</v>
      </c>
      <c r="WDQ10" s="85">
        <f>'TURMA E'!WFG55</f>
        <v>0</v>
      </c>
      <c r="WDR10" s="85">
        <f>'TURMA E'!WFH55</f>
        <v>0</v>
      </c>
      <c r="WDS10" s="85">
        <f>'TURMA E'!WFI55</f>
        <v>0</v>
      </c>
      <c r="WDT10" s="85">
        <f>'TURMA E'!WFJ55</f>
        <v>0</v>
      </c>
      <c r="WDU10" s="85">
        <f>'TURMA E'!WFK55</f>
        <v>0</v>
      </c>
      <c r="WDV10" s="85">
        <f>'TURMA E'!WFL55</f>
        <v>0</v>
      </c>
      <c r="WDW10" s="85">
        <f>'TURMA E'!WFM55</f>
        <v>0</v>
      </c>
      <c r="WDX10" s="85">
        <f>'TURMA E'!WFN55</f>
        <v>0</v>
      </c>
      <c r="WDY10" s="85">
        <f>'TURMA E'!WFO55</f>
        <v>0</v>
      </c>
      <c r="WDZ10" s="85">
        <f>'TURMA E'!WFP55</f>
        <v>0</v>
      </c>
      <c r="WEA10" s="85">
        <f>'TURMA E'!WFQ55</f>
        <v>0</v>
      </c>
      <c r="WEB10" s="85">
        <f>'TURMA E'!WFR55</f>
        <v>0</v>
      </c>
      <c r="WEC10" s="85">
        <f>'TURMA E'!WFS55</f>
        <v>0</v>
      </c>
      <c r="WED10" s="85">
        <f>'TURMA E'!WFT55</f>
        <v>0</v>
      </c>
      <c r="WEE10" s="85">
        <f>'TURMA E'!WFU55</f>
        <v>0</v>
      </c>
      <c r="WEF10" s="85">
        <f>'TURMA E'!WFV55</f>
        <v>0</v>
      </c>
      <c r="WEG10" s="85">
        <f>'TURMA E'!WFW55</f>
        <v>0</v>
      </c>
      <c r="WEH10" s="85">
        <f>'TURMA E'!WFX55</f>
        <v>0</v>
      </c>
      <c r="WEI10" s="85">
        <f>'TURMA E'!WFY55</f>
        <v>0</v>
      </c>
      <c r="WEJ10" s="85">
        <f>'TURMA E'!WFZ55</f>
        <v>0</v>
      </c>
      <c r="WEK10" s="85">
        <f>'TURMA E'!WGA55</f>
        <v>0</v>
      </c>
      <c r="WEL10" s="85">
        <f>'TURMA E'!WGB55</f>
        <v>0</v>
      </c>
      <c r="WEM10" s="85">
        <f>'TURMA E'!WGC55</f>
        <v>0</v>
      </c>
      <c r="WEN10" s="85">
        <f>'TURMA E'!WGD55</f>
        <v>0</v>
      </c>
      <c r="WEO10" s="85">
        <f>'TURMA E'!WGE55</f>
        <v>0</v>
      </c>
      <c r="WEP10" s="85">
        <f>'TURMA E'!WGF55</f>
        <v>0</v>
      </c>
      <c r="WEQ10" s="85">
        <f>'TURMA E'!WGG55</f>
        <v>0</v>
      </c>
      <c r="WER10" s="85">
        <f>'TURMA E'!WGH55</f>
        <v>0</v>
      </c>
      <c r="WES10" s="85">
        <f>'TURMA E'!WGI55</f>
        <v>0</v>
      </c>
      <c r="WET10" s="85">
        <f>'TURMA E'!WGJ55</f>
        <v>0</v>
      </c>
      <c r="WEU10" s="85">
        <f>'TURMA E'!WGK55</f>
        <v>0</v>
      </c>
      <c r="WEV10" s="85">
        <f>'TURMA E'!WGL55</f>
        <v>0</v>
      </c>
      <c r="WEW10" s="85">
        <f>'TURMA E'!WGM55</f>
        <v>0</v>
      </c>
      <c r="WEX10" s="85">
        <f>'TURMA E'!WGN55</f>
        <v>0</v>
      </c>
      <c r="WEY10" s="85">
        <f>'TURMA E'!WGO55</f>
        <v>0</v>
      </c>
      <c r="WEZ10" s="85">
        <f>'TURMA E'!WGP55</f>
        <v>0</v>
      </c>
      <c r="WFA10" s="85">
        <f>'TURMA E'!WGQ55</f>
        <v>0</v>
      </c>
      <c r="WFB10" s="85">
        <f>'TURMA E'!WGR55</f>
        <v>0</v>
      </c>
      <c r="WFC10" s="85">
        <f>'TURMA E'!WGS55</f>
        <v>0</v>
      </c>
      <c r="WFD10" s="85">
        <f>'TURMA E'!WGT55</f>
        <v>0</v>
      </c>
      <c r="WFE10" s="85">
        <f>'TURMA E'!WGU55</f>
        <v>0</v>
      </c>
      <c r="WFF10" s="85">
        <f>'TURMA E'!WGV55</f>
        <v>0</v>
      </c>
      <c r="WFG10" s="85">
        <f>'TURMA E'!WGW55</f>
        <v>0</v>
      </c>
      <c r="WFH10" s="85">
        <f>'TURMA E'!WGX55</f>
        <v>0</v>
      </c>
      <c r="WFI10" s="85">
        <f>'TURMA E'!WGY55</f>
        <v>0</v>
      </c>
      <c r="WFJ10" s="85">
        <f>'TURMA E'!WGZ55</f>
        <v>0</v>
      </c>
      <c r="WFK10" s="85">
        <f>'TURMA E'!WHA55</f>
        <v>0</v>
      </c>
      <c r="WFL10" s="85">
        <f>'TURMA E'!WHB55</f>
        <v>0</v>
      </c>
      <c r="WFM10" s="85">
        <f>'TURMA E'!WHC55</f>
        <v>0</v>
      </c>
      <c r="WFN10" s="85">
        <f>'TURMA E'!WHD55</f>
        <v>0</v>
      </c>
      <c r="WFO10" s="85">
        <f>'TURMA E'!WHE55</f>
        <v>0</v>
      </c>
      <c r="WFP10" s="85">
        <f>'TURMA E'!WHF55</f>
        <v>0</v>
      </c>
      <c r="WFQ10" s="85">
        <f>'TURMA E'!WHG55</f>
        <v>0</v>
      </c>
      <c r="WFR10" s="85">
        <f>'TURMA E'!WHH55</f>
        <v>0</v>
      </c>
      <c r="WFS10" s="85">
        <f>'TURMA E'!WHI55</f>
        <v>0</v>
      </c>
      <c r="WFT10" s="85">
        <f>'TURMA E'!WHJ55</f>
        <v>0</v>
      </c>
      <c r="WFU10" s="85">
        <f>'TURMA E'!WHK55</f>
        <v>0</v>
      </c>
      <c r="WFV10" s="85">
        <f>'TURMA E'!WHL55</f>
        <v>0</v>
      </c>
      <c r="WFW10" s="85">
        <f>'TURMA E'!WHM55</f>
        <v>0</v>
      </c>
      <c r="WFX10" s="85">
        <f>'TURMA E'!WHN55</f>
        <v>0</v>
      </c>
      <c r="WFY10" s="85">
        <f>'TURMA E'!WHO55</f>
        <v>0</v>
      </c>
      <c r="WFZ10" s="85">
        <f>'TURMA E'!WHP55</f>
        <v>0</v>
      </c>
      <c r="WGA10" s="85">
        <f>'TURMA E'!WHQ55</f>
        <v>0</v>
      </c>
      <c r="WGB10" s="85">
        <f>'TURMA E'!WHR55</f>
        <v>0</v>
      </c>
      <c r="WGC10" s="85">
        <f>'TURMA E'!WHS55</f>
        <v>0</v>
      </c>
      <c r="WGD10" s="85">
        <f>'TURMA E'!WHT55</f>
        <v>0</v>
      </c>
      <c r="WGE10" s="85">
        <f>'TURMA E'!WHU55</f>
        <v>0</v>
      </c>
      <c r="WGF10" s="85">
        <f>'TURMA E'!WHV55</f>
        <v>0</v>
      </c>
      <c r="WGG10" s="85">
        <f>'TURMA E'!WHW55</f>
        <v>0</v>
      </c>
      <c r="WGH10" s="85">
        <f>'TURMA E'!WHX55</f>
        <v>0</v>
      </c>
      <c r="WGI10" s="85">
        <f>'TURMA E'!WHY55</f>
        <v>0</v>
      </c>
      <c r="WGJ10" s="85">
        <f>'TURMA E'!WHZ55</f>
        <v>0</v>
      </c>
      <c r="WGK10" s="85">
        <f>'TURMA E'!WIA55</f>
        <v>0</v>
      </c>
      <c r="WGL10" s="85">
        <f>'TURMA E'!WIB55</f>
        <v>0</v>
      </c>
      <c r="WGM10" s="85">
        <f>'TURMA E'!WIC55</f>
        <v>0</v>
      </c>
      <c r="WGN10" s="85">
        <f>'TURMA E'!WID55</f>
        <v>0</v>
      </c>
      <c r="WGO10" s="85">
        <f>'TURMA E'!WIE55</f>
        <v>0</v>
      </c>
      <c r="WGP10" s="85">
        <f>'TURMA E'!WIF55</f>
        <v>0</v>
      </c>
      <c r="WGQ10" s="85">
        <f>'TURMA E'!WIG55</f>
        <v>0</v>
      </c>
      <c r="WGR10" s="85">
        <f>'TURMA E'!WIH55</f>
        <v>0</v>
      </c>
      <c r="WGS10" s="85">
        <f>'TURMA E'!WII55</f>
        <v>0</v>
      </c>
      <c r="WGT10" s="85">
        <f>'TURMA E'!WIJ55</f>
        <v>0</v>
      </c>
      <c r="WGU10" s="85">
        <f>'TURMA E'!WIK55</f>
        <v>0</v>
      </c>
      <c r="WGV10" s="85">
        <f>'TURMA E'!WIL55</f>
        <v>0</v>
      </c>
      <c r="WGW10" s="85">
        <f>'TURMA E'!WIM55</f>
        <v>0</v>
      </c>
      <c r="WGX10" s="85">
        <f>'TURMA E'!WIN55</f>
        <v>0</v>
      </c>
      <c r="WGY10" s="85">
        <f>'TURMA E'!WIO55</f>
        <v>0</v>
      </c>
      <c r="WGZ10" s="85">
        <f>'TURMA E'!WIP55</f>
        <v>0</v>
      </c>
      <c r="WHA10" s="85">
        <f>'TURMA E'!WIQ55</f>
        <v>0</v>
      </c>
      <c r="WHB10" s="85">
        <f>'TURMA E'!WIR55</f>
        <v>0</v>
      </c>
      <c r="WHC10" s="85">
        <f>'TURMA E'!WIS55</f>
        <v>0</v>
      </c>
      <c r="WHD10" s="85">
        <f>'TURMA E'!WIT55</f>
        <v>0</v>
      </c>
      <c r="WHE10" s="85">
        <f>'TURMA E'!WIU55</f>
        <v>0</v>
      </c>
      <c r="WHF10" s="85">
        <f>'TURMA E'!WIV55</f>
        <v>0</v>
      </c>
      <c r="WHG10" s="85">
        <f>'TURMA E'!WIW55</f>
        <v>0</v>
      </c>
      <c r="WHH10" s="85">
        <f>'TURMA E'!WIX55</f>
        <v>0</v>
      </c>
      <c r="WHI10" s="85">
        <f>'TURMA E'!WIY55</f>
        <v>0</v>
      </c>
      <c r="WHJ10" s="85">
        <f>'TURMA E'!WIZ55</f>
        <v>0</v>
      </c>
      <c r="WHK10" s="85">
        <f>'TURMA E'!WJA55</f>
        <v>0</v>
      </c>
      <c r="WHL10" s="85">
        <f>'TURMA E'!WJB55</f>
        <v>0</v>
      </c>
      <c r="WHM10" s="85">
        <f>'TURMA E'!WJC55</f>
        <v>0</v>
      </c>
      <c r="WHN10" s="85">
        <f>'TURMA E'!WJD55</f>
        <v>0</v>
      </c>
      <c r="WHO10" s="85">
        <f>'TURMA E'!WJE55</f>
        <v>0</v>
      </c>
      <c r="WHP10" s="85">
        <f>'TURMA E'!WJF55</f>
        <v>0</v>
      </c>
      <c r="WHQ10" s="85">
        <f>'TURMA E'!WJG55</f>
        <v>0</v>
      </c>
      <c r="WHR10" s="85">
        <f>'TURMA E'!WJH55</f>
        <v>0</v>
      </c>
      <c r="WHS10" s="85">
        <f>'TURMA E'!WJI55</f>
        <v>0</v>
      </c>
      <c r="WHT10" s="85">
        <f>'TURMA E'!WJJ55</f>
        <v>0</v>
      </c>
      <c r="WHU10" s="85">
        <f>'TURMA E'!WJK55</f>
        <v>0</v>
      </c>
      <c r="WHV10" s="85">
        <f>'TURMA E'!WJL55</f>
        <v>0</v>
      </c>
      <c r="WHW10" s="85">
        <f>'TURMA E'!WJM55</f>
        <v>0</v>
      </c>
      <c r="WHX10" s="85">
        <f>'TURMA E'!WJN55</f>
        <v>0</v>
      </c>
      <c r="WHY10" s="85">
        <f>'TURMA E'!WJO55</f>
        <v>0</v>
      </c>
      <c r="WHZ10" s="85">
        <f>'TURMA E'!WJP55</f>
        <v>0</v>
      </c>
      <c r="WIA10" s="85">
        <f>'TURMA E'!WJQ55</f>
        <v>0</v>
      </c>
      <c r="WIB10" s="85">
        <f>'TURMA E'!WJR55</f>
        <v>0</v>
      </c>
      <c r="WIC10" s="85">
        <f>'TURMA E'!WJS55</f>
        <v>0</v>
      </c>
      <c r="WID10" s="85">
        <f>'TURMA E'!WJT55</f>
        <v>0</v>
      </c>
      <c r="WIE10" s="85">
        <f>'TURMA E'!WJU55</f>
        <v>0</v>
      </c>
      <c r="WIF10" s="85">
        <f>'TURMA E'!WJV55</f>
        <v>0</v>
      </c>
      <c r="WIG10" s="85">
        <f>'TURMA E'!WJW55</f>
        <v>0</v>
      </c>
      <c r="WIH10" s="85">
        <f>'TURMA E'!WJX55</f>
        <v>0</v>
      </c>
      <c r="WII10" s="85">
        <f>'TURMA E'!WJY55</f>
        <v>0</v>
      </c>
      <c r="WIJ10" s="85">
        <f>'TURMA E'!WJZ55</f>
        <v>0</v>
      </c>
      <c r="WIK10" s="85">
        <f>'TURMA E'!WKA55</f>
        <v>0</v>
      </c>
      <c r="WIL10" s="85">
        <f>'TURMA E'!WKB55</f>
        <v>0</v>
      </c>
      <c r="WIM10" s="85">
        <f>'TURMA E'!WKC55</f>
        <v>0</v>
      </c>
      <c r="WIN10" s="85">
        <f>'TURMA E'!WKD55</f>
        <v>0</v>
      </c>
      <c r="WIO10" s="85">
        <f>'TURMA E'!WKE55</f>
        <v>0</v>
      </c>
      <c r="WIP10" s="85">
        <f>'TURMA E'!WKF55</f>
        <v>0</v>
      </c>
      <c r="WIQ10" s="85">
        <f>'TURMA E'!WKG55</f>
        <v>0</v>
      </c>
      <c r="WIR10" s="85">
        <f>'TURMA E'!WKH55</f>
        <v>0</v>
      </c>
      <c r="WIS10" s="85">
        <f>'TURMA E'!WKI55</f>
        <v>0</v>
      </c>
      <c r="WIT10" s="85">
        <f>'TURMA E'!WKJ55</f>
        <v>0</v>
      </c>
      <c r="WIU10" s="85">
        <f>'TURMA E'!WKK55</f>
        <v>0</v>
      </c>
      <c r="WIV10" s="85">
        <f>'TURMA E'!WKL55</f>
        <v>0</v>
      </c>
      <c r="WIW10" s="85">
        <f>'TURMA E'!WKM55</f>
        <v>0</v>
      </c>
      <c r="WIX10" s="85">
        <f>'TURMA E'!WKN55</f>
        <v>0</v>
      </c>
      <c r="WIY10" s="85">
        <f>'TURMA E'!WKO55</f>
        <v>0</v>
      </c>
      <c r="WIZ10" s="85">
        <f>'TURMA E'!WKP55</f>
        <v>0</v>
      </c>
      <c r="WJA10" s="85">
        <f>'TURMA E'!WKQ55</f>
        <v>0</v>
      </c>
      <c r="WJB10" s="85">
        <f>'TURMA E'!WKR55</f>
        <v>0</v>
      </c>
      <c r="WJC10" s="85">
        <f>'TURMA E'!WKS55</f>
        <v>0</v>
      </c>
      <c r="WJD10" s="85">
        <f>'TURMA E'!WKT55</f>
        <v>0</v>
      </c>
      <c r="WJE10" s="85">
        <f>'TURMA E'!WKU55</f>
        <v>0</v>
      </c>
      <c r="WJF10" s="85">
        <f>'TURMA E'!WKV55</f>
        <v>0</v>
      </c>
      <c r="WJG10" s="85">
        <f>'TURMA E'!WKW55</f>
        <v>0</v>
      </c>
      <c r="WJH10" s="85">
        <f>'TURMA E'!WKX55</f>
        <v>0</v>
      </c>
      <c r="WJI10" s="85">
        <f>'TURMA E'!WKY55</f>
        <v>0</v>
      </c>
      <c r="WJJ10" s="85">
        <f>'TURMA E'!WKZ55</f>
        <v>0</v>
      </c>
      <c r="WJK10" s="85">
        <f>'TURMA E'!WLA55</f>
        <v>0</v>
      </c>
      <c r="WJL10" s="85">
        <f>'TURMA E'!WLB55</f>
        <v>0</v>
      </c>
      <c r="WJM10" s="85">
        <f>'TURMA E'!WLC55</f>
        <v>0</v>
      </c>
      <c r="WJN10" s="85">
        <f>'TURMA E'!WLD55</f>
        <v>0</v>
      </c>
      <c r="WJO10" s="85">
        <f>'TURMA E'!WLE55</f>
        <v>0</v>
      </c>
      <c r="WJP10" s="85">
        <f>'TURMA E'!WLF55</f>
        <v>0</v>
      </c>
      <c r="WJQ10" s="85">
        <f>'TURMA E'!WLG55</f>
        <v>0</v>
      </c>
      <c r="WJR10" s="85">
        <f>'TURMA E'!WLH55</f>
        <v>0</v>
      </c>
      <c r="WJS10" s="85">
        <f>'TURMA E'!WLI55</f>
        <v>0</v>
      </c>
      <c r="WJT10" s="85">
        <f>'TURMA E'!WLJ55</f>
        <v>0</v>
      </c>
      <c r="WJU10" s="85">
        <f>'TURMA E'!WLK55</f>
        <v>0</v>
      </c>
      <c r="WJV10" s="85">
        <f>'TURMA E'!WLL55</f>
        <v>0</v>
      </c>
      <c r="WJW10" s="85">
        <f>'TURMA E'!WLM55</f>
        <v>0</v>
      </c>
      <c r="WJX10" s="85">
        <f>'TURMA E'!WLN55</f>
        <v>0</v>
      </c>
      <c r="WJY10" s="85">
        <f>'TURMA E'!WLO55</f>
        <v>0</v>
      </c>
      <c r="WJZ10" s="85">
        <f>'TURMA E'!WLP55</f>
        <v>0</v>
      </c>
      <c r="WKA10" s="85">
        <f>'TURMA E'!WLQ55</f>
        <v>0</v>
      </c>
      <c r="WKB10" s="85">
        <f>'TURMA E'!WLR55</f>
        <v>0</v>
      </c>
      <c r="WKC10" s="85">
        <f>'TURMA E'!WLS55</f>
        <v>0</v>
      </c>
      <c r="WKD10" s="85">
        <f>'TURMA E'!WLT55</f>
        <v>0</v>
      </c>
      <c r="WKE10" s="85">
        <f>'TURMA E'!WLU55</f>
        <v>0</v>
      </c>
      <c r="WKF10" s="85">
        <f>'TURMA E'!WLV55</f>
        <v>0</v>
      </c>
      <c r="WKG10" s="85">
        <f>'TURMA E'!WLW55</f>
        <v>0</v>
      </c>
      <c r="WKH10" s="85">
        <f>'TURMA E'!WLX55</f>
        <v>0</v>
      </c>
      <c r="WKI10" s="85">
        <f>'TURMA E'!WLY55</f>
        <v>0</v>
      </c>
      <c r="WKJ10" s="85">
        <f>'TURMA E'!WLZ55</f>
        <v>0</v>
      </c>
      <c r="WKK10" s="85">
        <f>'TURMA E'!WMA55</f>
        <v>0</v>
      </c>
      <c r="WKL10" s="85">
        <f>'TURMA E'!WMB55</f>
        <v>0</v>
      </c>
      <c r="WKM10" s="85">
        <f>'TURMA E'!WMC55</f>
        <v>0</v>
      </c>
      <c r="WKN10" s="85">
        <f>'TURMA E'!WMD55</f>
        <v>0</v>
      </c>
      <c r="WKO10" s="85">
        <f>'TURMA E'!WME55</f>
        <v>0</v>
      </c>
      <c r="WKP10" s="85">
        <f>'TURMA E'!WMF55</f>
        <v>0</v>
      </c>
      <c r="WKQ10" s="85">
        <f>'TURMA E'!WMG55</f>
        <v>0</v>
      </c>
      <c r="WKR10" s="85">
        <f>'TURMA E'!WMH55</f>
        <v>0</v>
      </c>
      <c r="WKS10" s="85">
        <f>'TURMA E'!WMI55</f>
        <v>0</v>
      </c>
      <c r="WKT10" s="85">
        <f>'TURMA E'!WMJ55</f>
        <v>0</v>
      </c>
      <c r="WKU10" s="85">
        <f>'TURMA E'!WMK55</f>
        <v>0</v>
      </c>
      <c r="WKV10" s="85">
        <f>'TURMA E'!WML55</f>
        <v>0</v>
      </c>
      <c r="WKW10" s="85">
        <f>'TURMA E'!WMM55</f>
        <v>0</v>
      </c>
      <c r="WKX10" s="85">
        <f>'TURMA E'!WMN55</f>
        <v>0</v>
      </c>
      <c r="WKY10" s="85">
        <f>'TURMA E'!WMO55</f>
        <v>0</v>
      </c>
      <c r="WKZ10" s="85">
        <f>'TURMA E'!WMP55</f>
        <v>0</v>
      </c>
      <c r="WLA10" s="85">
        <f>'TURMA E'!WMQ55</f>
        <v>0</v>
      </c>
      <c r="WLB10" s="85">
        <f>'TURMA E'!WMR55</f>
        <v>0</v>
      </c>
      <c r="WLC10" s="85">
        <f>'TURMA E'!WMS55</f>
        <v>0</v>
      </c>
      <c r="WLD10" s="85">
        <f>'TURMA E'!WMT55</f>
        <v>0</v>
      </c>
      <c r="WLE10" s="85">
        <f>'TURMA E'!WMU55</f>
        <v>0</v>
      </c>
      <c r="WLF10" s="85">
        <f>'TURMA E'!WMV55</f>
        <v>0</v>
      </c>
      <c r="WLG10" s="85">
        <f>'TURMA E'!WMW55</f>
        <v>0</v>
      </c>
      <c r="WLH10" s="85">
        <f>'TURMA E'!WMX55</f>
        <v>0</v>
      </c>
      <c r="WLI10" s="85">
        <f>'TURMA E'!WMY55</f>
        <v>0</v>
      </c>
      <c r="WLJ10" s="85">
        <f>'TURMA E'!WMZ55</f>
        <v>0</v>
      </c>
      <c r="WLK10" s="85">
        <f>'TURMA E'!WNA55</f>
        <v>0</v>
      </c>
      <c r="WLL10" s="85">
        <f>'TURMA E'!WNB55</f>
        <v>0</v>
      </c>
      <c r="WLM10" s="85">
        <f>'TURMA E'!WNC55</f>
        <v>0</v>
      </c>
      <c r="WLN10" s="85">
        <f>'TURMA E'!WND55</f>
        <v>0</v>
      </c>
      <c r="WLO10" s="85">
        <f>'TURMA E'!WNE55</f>
        <v>0</v>
      </c>
      <c r="WLP10" s="85">
        <f>'TURMA E'!WNF55</f>
        <v>0</v>
      </c>
      <c r="WLQ10" s="85">
        <f>'TURMA E'!WNG55</f>
        <v>0</v>
      </c>
      <c r="WLR10" s="85">
        <f>'TURMA E'!WNH55</f>
        <v>0</v>
      </c>
      <c r="WLS10" s="85">
        <f>'TURMA E'!WNI55</f>
        <v>0</v>
      </c>
      <c r="WLT10" s="85">
        <f>'TURMA E'!WNJ55</f>
        <v>0</v>
      </c>
      <c r="WLU10" s="85">
        <f>'TURMA E'!WNK55</f>
        <v>0</v>
      </c>
      <c r="WLV10" s="85">
        <f>'TURMA E'!WNL55</f>
        <v>0</v>
      </c>
      <c r="WLW10" s="85">
        <f>'TURMA E'!WNM55</f>
        <v>0</v>
      </c>
      <c r="WLX10" s="85">
        <f>'TURMA E'!WNN55</f>
        <v>0</v>
      </c>
      <c r="WLY10" s="85">
        <f>'TURMA E'!WNO55</f>
        <v>0</v>
      </c>
      <c r="WLZ10" s="85">
        <f>'TURMA E'!WNP55</f>
        <v>0</v>
      </c>
      <c r="WMA10" s="85">
        <f>'TURMA E'!WNQ55</f>
        <v>0</v>
      </c>
      <c r="WMB10" s="85">
        <f>'TURMA E'!WNR55</f>
        <v>0</v>
      </c>
      <c r="WMC10" s="85">
        <f>'TURMA E'!WNS55</f>
        <v>0</v>
      </c>
      <c r="WMD10" s="85">
        <f>'TURMA E'!WNT55</f>
        <v>0</v>
      </c>
      <c r="WME10" s="85">
        <f>'TURMA E'!WNU55</f>
        <v>0</v>
      </c>
      <c r="WMF10" s="85">
        <f>'TURMA E'!WNV55</f>
        <v>0</v>
      </c>
      <c r="WMG10" s="85">
        <f>'TURMA E'!WNW55</f>
        <v>0</v>
      </c>
      <c r="WMH10" s="85">
        <f>'TURMA E'!WNX55</f>
        <v>0</v>
      </c>
      <c r="WMI10" s="85">
        <f>'TURMA E'!WNY55</f>
        <v>0</v>
      </c>
      <c r="WMJ10" s="85">
        <f>'TURMA E'!WNZ55</f>
        <v>0</v>
      </c>
      <c r="WMK10" s="85">
        <f>'TURMA E'!WOA55</f>
        <v>0</v>
      </c>
      <c r="WML10" s="85">
        <f>'TURMA E'!WOB55</f>
        <v>0</v>
      </c>
      <c r="WMM10" s="85">
        <f>'TURMA E'!WOC55</f>
        <v>0</v>
      </c>
      <c r="WMN10" s="85">
        <f>'TURMA E'!WOD55</f>
        <v>0</v>
      </c>
      <c r="WMO10" s="85">
        <f>'TURMA E'!WOE55</f>
        <v>0</v>
      </c>
      <c r="WMP10" s="85">
        <f>'TURMA E'!WOF55</f>
        <v>0</v>
      </c>
      <c r="WMQ10" s="85">
        <f>'TURMA E'!WOG55</f>
        <v>0</v>
      </c>
      <c r="WMR10" s="85">
        <f>'TURMA E'!WOH55</f>
        <v>0</v>
      </c>
      <c r="WMS10" s="85">
        <f>'TURMA E'!WOI55</f>
        <v>0</v>
      </c>
      <c r="WMT10" s="85">
        <f>'TURMA E'!WOJ55</f>
        <v>0</v>
      </c>
      <c r="WMU10" s="85">
        <f>'TURMA E'!WOK55</f>
        <v>0</v>
      </c>
      <c r="WMV10" s="85">
        <f>'TURMA E'!WOL55</f>
        <v>0</v>
      </c>
      <c r="WMW10" s="85">
        <f>'TURMA E'!WOM55</f>
        <v>0</v>
      </c>
      <c r="WMX10" s="85">
        <f>'TURMA E'!WON55</f>
        <v>0</v>
      </c>
      <c r="WMY10" s="85">
        <f>'TURMA E'!WOO55</f>
        <v>0</v>
      </c>
      <c r="WMZ10" s="85">
        <f>'TURMA E'!WOP55</f>
        <v>0</v>
      </c>
      <c r="WNA10" s="85">
        <f>'TURMA E'!WOQ55</f>
        <v>0</v>
      </c>
      <c r="WNB10" s="85">
        <f>'TURMA E'!WOR55</f>
        <v>0</v>
      </c>
      <c r="WNC10" s="85">
        <f>'TURMA E'!WOS55</f>
        <v>0</v>
      </c>
      <c r="WND10" s="85">
        <f>'TURMA E'!WOT55</f>
        <v>0</v>
      </c>
      <c r="WNE10" s="85">
        <f>'TURMA E'!WOU55</f>
        <v>0</v>
      </c>
      <c r="WNF10" s="85">
        <f>'TURMA E'!WOV55</f>
        <v>0</v>
      </c>
      <c r="WNG10" s="85">
        <f>'TURMA E'!WOW55</f>
        <v>0</v>
      </c>
      <c r="WNH10" s="85">
        <f>'TURMA E'!WOX55</f>
        <v>0</v>
      </c>
      <c r="WNI10" s="85">
        <f>'TURMA E'!WOY55</f>
        <v>0</v>
      </c>
      <c r="WNJ10" s="85">
        <f>'TURMA E'!WOZ55</f>
        <v>0</v>
      </c>
      <c r="WNK10" s="85">
        <f>'TURMA E'!WPA55</f>
        <v>0</v>
      </c>
      <c r="WNL10" s="85">
        <f>'TURMA E'!WPB55</f>
        <v>0</v>
      </c>
      <c r="WNM10" s="85">
        <f>'TURMA E'!WPC55</f>
        <v>0</v>
      </c>
      <c r="WNN10" s="85">
        <f>'TURMA E'!WPD55</f>
        <v>0</v>
      </c>
      <c r="WNO10" s="85">
        <f>'TURMA E'!WPE55</f>
        <v>0</v>
      </c>
      <c r="WNP10" s="85">
        <f>'TURMA E'!WPF55</f>
        <v>0</v>
      </c>
      <c r="WNQ10" s="85">
        <f>'TURMA E'!WPG55</f>
        <v>0</v>
      </c>
      <c r="WNR10" s="85">
        <f>'TURMA E'!WPH55</f>
        <v>0</v>
      </c>
      <c r="WNS10" s="85">
        <f>'TURMA E'!WPI55</f>
        <v>0</v>
      </c>
      <c r="WNT10" s="85">
        <f>'TURMA E'!WPJ55</f>
        <v>0</v>
      </c>
      <c r="WNU10" s="85">
        <f>'TURMA E'!WPK55</f>
        <v>0</v>
      </c>
      <c r="WNV10" s="85">
        <f>'TURMA E'!WPL55</f>
        <v>0</v>
      </c>
      <c r="WNW10" s="85">
        <f>'TURMA E'!WPM55</f>
        <v>0</v>
      </c>
      <c r="WNX10" s="85">
        <f>'TURMA E'!WPN55</f>
        <v>0</v>
      </c>
      <c r="WNY10" s="85">
        <f>'TURMA E'!WPO55</f>
        <v>0</v>
      </c>
      <c r="WNZ10" s="85">
        <f>'TURMA E'!WPP55</f>
        <v>0</v>
      </c>
      <c r="WOA10" s="85">
        <f>'TURMA E'!WPQ55</f>
        <v>0</v>
      </c>
      <c r="WOB10" s="85">
        <f>'TURMA E'!WPR55</f>
        <v>0</v>
      </c>
      <c r="WOC10" s="85">
        <f>'TURMA E'!WPS55</f>
        <v>0</v>
      </c>
      <c r="WOD10" s="85">
        <f>'TURMA E'!WPT55</f>
        <v>0</v>
      </c>
      <c r="WOE10" s="85">
        <f>'TURMA E'!WPU55</f>
        <v>0</v>
      </c>
      <c r="WOF10" s="85">
        <f>'TURMA E'!WPV55</f>
        <v>0</v>
      </c>
      <c r="WOG10" s="85">
        <f>'TURMA E'!WPW55</f>
        <v>0</v>
      </c>
      <c r="WOH10" s="85">
        <f>'TURMA E'!WPX55</f>
        <v>0</v>
      </c>
      <c r="WOI10" s="85">
        <f>'TURMA E'!WPY55</f>
        <v>0</v>
      </c>
      <c r="WOJ10" s="85">
        <f>'TURMA E'!WPZ55</f>
        <v>0</v>
      </c>
      <c r="WOK10" s="85">
        <f>'TURMA E'!WQA55</f>
        <v>0</v>
      </c>
      <c r="WOL10" s="85">
        <f>'TURMA E'!WQB55</f>
        <v>0</v>
      </c>
      <c r="WOM10" s="85">
        <f>'TURMA E'!WQC55</f>
        <v>0</v>
      </c>
      <c r="WON10" s="85">
        <f>'TURMA E'!WQD55</f>
        <v>0</v>
      </c>
      <c r="WOO10" s="85">
        <f>'TURMA E'!WQE55</f>
        <v>0</v>
      </c>
      <c r="WOP10" s="85">
        <f>'TURMA E'!WQF55</f>
        <v>0</v>
      </c>
      <c r="WOQ10" s="85">
        <f>'TURMA E'!WQG55</f>
        <v>0</v>
      </c>
      <c r="WOR10" s="85">
        <f>'TURMA E'!WQH55</f>
        <v>0</v>
      </c>
      <c r="WOS10" s="85">
        <f>'TURMA E'!WQI55</f>
        <v>0</v>
      </c>
      <c r="WOT10" s="85">
        <f>'TURMA E'!WQJ55</f>
        <v>0</v>
      </c>
      <c r="WOU10" s="85">
        <f>'TURMA E'!WQK55</f>
        <v>0</v>
      </c>
      <c r="WOV10" s="85">
        <f>'TURMA E'!WQL55</f>
        <v>0</v>
      </c>
      <c r="WOW10" s="85">
        <f>'TURMA E'!WQM55</f>
        <v>0</v>
      </c>
      <c r="WOX10" s="85">
        <f>'TURMA E'!WQN55</f>
        <v>0</v>
      </c>
      <c r="WOY10" s="85">
        <f>'TURMA E'!WQO55</f>
        <v>0</v>
      </c>
      <c r="WOZ10" s="85">
        <f>'TURMA E'!WQP55</f>
        <v>0</v>
      </c>
      <c r="WPA10" s="85">
        <f>'TURMA E'!WQQ55</f>
        <v>0</v>
      </c>
      <c r="WPB10" s="85">
        <f>'TURMA E'!WQR55</f>
        <v>0</v>
      </c>
      <c r="WPC10" s="85">
        <f>'TURMA E'!WQS55</f>
        <v>0</v>
      </c>
      <c r="WPD10" s="85">
        <f>'TURMA E'!WQT55</f>
        <v>0</v>
      </c>
      <c r="WPE10" s="85">
        <f>'TURMA E'!WQU55</f>
        <v>0</v>
      </c>
      <c r="WPF10" s="85">
        <f>'TURMA E'!WQV55</f>
        <v>0</v>
      </c>
      <c r="WPG10" s="85">
        <f>'TURMA E'!WQW55</f>
        <v>0</v>
      </c>
      <c r="WPH10" s="85">
        <f>'TURMA E'!WQX55</f>
        <v>0</v>
      </c>
      <c r="WPI10" s="85">
        <f>'TURMA E'!WQY55</f>
        <v>0</v>
      </c>
      <c r="WPJ10" s="85">
        <f>'TURMA E'!WQZ55</f>
        <v>0</v>
      </c>
      <c r="WPK10" s="85">
        <f>'TURMA E'!WRA55</f>
        <v>0</v>
      </c>
      <c r="WPL10" s="85">
        <f>'TURMA E'!WRB55</f>
        <v>0</v>
      </c>
      <c r="WPM10" s="85">
        <f>'TURMA E'!WRC55</f>
        <v>0</v>
      </c>
      <c r="WPN10" s="85">
        <f>'TURMA E'!WRD55</f>
        <v>0</v>
      </c>
      <c r="WPO10" s="85">
        <f>'TURMA E'!WRE55</f>
        <v>0</v>
      </c>
      <c r="WPP10" s="85">
        <f>'TURMA E'!WRF55</f>
        <v>0</v>
      </c>
      <c r="WPQ10" s="85">
        <f>'TURMA E'!WRG55</f>
        <v>0</v>
      </c>
      <c r="WPR10" s="85">
        <f>'TURMA E'!WRH55</f>
        <v>0</v>
      </c>
      <c r="WPS10" s="85">
        <f>'TURMA E'!WRI55</f>
        <v>0</v>
      </c>
      <c r="WPT10" s="85">
        <f>'TURMA E'!WRJ55</f>
        <v>0</v>
      </c>
      <c r="WPU10" s="85">
        <f>'TURMA E'!WRK55</f>
        <v>0</v>
      </c>
      <c r="WPV10" s="85">
        <f>'TURMA E'!WRL55</f>
        <v>0</v>
      </c>
      <c r="WPW10" s="85">
        <f>'TURMA E'!WRM55</f>
        <v>0</v>
      </c>
      <c r="WPX10" s="85">
        <f>'TURMA E'!WRN55</f>
        <v>0</v>
      </c>
      <c r="WPY10" s="85">
        <f>'TURMA E'!WRO55</f>
        <v>0</v>
      </c>
      <c r="WPZ10" s="85">
        <f>'TURMA E'!WRP55</f>
        <v>0</v>
      </c>
      <c r="WQA10" s="85">
        <f>'TURMA E'!WRQ55</f>
        <v>0</v>
      </c>
      <c r="WQB10" s="85">
        <f>'TURMA E'!WRR55</f>
        <v>0</v>
      </c>
      <c r="WQC10" s="85">
        <f>'TURMA E'!WRS55</f>
        <v>0</v>
      </c>
      <c r="WQD10" s="85">
        <f>'TURMA E'!WRT55</f>
        <v>0</v>
      </c>
      <c r="WQE10" s="85">
        <f>'TURMA E'!WRU55</f>
        <v>0</v>
      </c>
      <c r="WQF10" s="85">
        <f>'TURMA E'!WRV55</f>
        <v>0</v>
      </c>
      <c r="WQG10" s="85">
        <f>'TURMA E'!WRW55</f>
        <v>0</v>
      </c>
      <c r="WQH10" s="85">
        <f>'TURMA E'!WRX55</f>
        <v>0</v>
      </c>
      <c r="WQI10" s="85">
        <f>'TURMA E'!WRY55</f>
        <v>0</v>
      </c>
      <c r="WQJ10" s="85">
        <f>'TURMA E'!WRZ55</f>
        <v>0</v>
      </c>
      <c r="WQK10" s="85">
        <f>'TURMA E'!WSA55</f>
        <v>0</v>
      </c>
      <c r="WQL10" s="85">
        <f>'TURMA E'!WSB55</f>
        <v>0</v>
      </c>
      <c r="WQM10" s="85">
        <f>'TURMA E'!WSC55</f>
        <v>0</v>
      </c>
      <c r="WQN10" s="85">
        <f>'TURMA E'!WSD55</f>
        <v>0</v>
      </c>
      <c r="WQO10" s="85">
        <f>'TURMA E'!WSE55</f>
        <v>0</v>
      </c>
      <c r="WQP10" s="85">
        <f>'TURMA E'!WSF55</f>
        <v>0</v>
      </c>
      <c r="WQQ10" s="85">
        <f>'TURMA E'!WSG55</f>
        <v>0</v>
      </c>
      <c r="WQR10" s="85">
        <f>'TURMA E'!WSH55</f>
        <v>0</v>
      </c>
      <c r="WQS10" s="85">
        <f>'TURMA E'!WSI55</f>
        <v>0</v>
      </c>
      <c r="WQT10" s="85">
        <f>'TURMA E'!WSJ55</f>
        <v>0</v>
      </c>
      <c r="WQU10" s="85">
        <f>'TURMA E'!WSK55</f>
        <v>0</v>
      </c>
      <c r="WQV10" s="85">
        <f>'TURMA E'!WSL55</f>
        <v>0</v>
      </c>
      <c r="WQW10" s="85">
        <f>'TURMA E'!WSM55</f>
        <v>0</v>
      </c>
      <c r="WQX10" s="85">
        <f>'TURMA E'!WSN55</f>
        <v>0</v>
      </c>
      <c r="WQY10" s="85">
        <f>'TURMA E'!WSO55</f>
        <v>0</v>
      </c>
      <c r="WQZ10" s="85">
        <f>'TURMA E'!WSP55</f>
        <v>0</v>
      </c>
      <c r="WRA10" s="85">
        <f>'TURMA E'!WSQ55</f>
        <v>0</v>
      </c>
      <c r="WRB10" s="85">
        <f>'TURMA E'!WSR55</f>
        <v>0</v>
      </c>
      <c r="WRC10" s="85">
        <f>'TURMA E'!WSS55</f>
        <v>0</v>
      </c>
      <c r="WRD10" s="85">
        <f>'TURMA E'!WST55</f>
        <v>0</v>
      </c>
      <c r="WRE10" s="85">
        <f>'TURMA E'!WSU55</f>
        <v>0</v>
      </c>
      <c r="WRF10" s="85">
        <f>'TURMA E'!WSV55</f>
        <v>0</v>
      </c>
      <c r="WRG10" s="85">
        <f>'TURMA E'!WSW55</f>
        <v>0</v>
      </c>
      <c r="WRH10" s="85">
        <f>'TURMA E'!WSX55</f>
        <v>0</v>
      </c>
      <c r="WRI10" s="85">
        <f>'TURMA E'!WSY55</f>
        <v>0</v>
      </c>
      <c r="WRJ10" s="85">
        <f>'TURMA E'!WSZ55</f>
        <v>0</v>
      </c>
      <c r="WRK10" s="85">
        <f>'TURMA E'!WTA55</f>
        <v>0</v>
      </c>
      <c r="WRL10" s="85">
        <f>'TURMA E'!WTB55</f>
        <v>0</v>
      </c>
      <c r="WRM10" s="85">
        <f>'TURMA E'!WTC55</f>
        <v>0</v>
      </c>
      <c r="WRN10" s="85">
        <f>'TURMA E'!WTD55</f>
        <v>0</v>
      </c>
      <c r="WRO10" s="85">
        <f>'TURMA E'!WTE55</f>
        <v>0</v>
      </c>
      <c r="WRP10" s="85">
        <f>'TURMA E'!WTF55</f>
        <v>0</v>
      </c>
      <c r="WRQ10" s="85">
        <f>'TURMA E'!WTG55</f>
        <v>0</v>
      </c>
      <c r="WRR10" s="85">
        <f>'TURMA E'!WTH55</f>
        <v>0</v>
      </c>
      <c r="WRS10" s="85">
        <f>'TURMA E'!WTI55</f>
        <v>0</v>
      </c>
      <c r="WRT10" s="85">
        <f>'TURMA E'!WTJ55</f>
        <v>0</v>
      </c>
      <c r="WRU10" s="85">
        <f>'TURMA E'!WTK55</f>
        <v>0</v>
      </c>
      <c r="WRV10" s="85">
        <f>'TURMA E'!WTL55</f>
        <v>0</v>
      </c>
      <c r="WRW10" s="85">
        <f>'TURMA E'!WTM55</f>
        <v>0</v>
      </c>
      <c r="WRX10" s="85">
        <f>'TURMA E'!WTN55</f>
        <v>0</v>
      </c>
      <c r="WRY10" s="85">
        <f>'TURMA E'!WTO55</f>
        <v>0</v>
      </c>
      <c r="WRZ10" s="85">
        <f>'TURMA E'!WTP55</f>
        <v>0</v>
      </c>
      <c r="WSA10" s="85">
        <f>'TURMA E'!WTQ55</f>
        <v>0</v>
      </c>
      <c r="WSB10" s="85">
        <f>'TURMA E'!WTR55</f>
        <v>0</v>
      </c>
      <c r="WSC10" s="85">
        <f>'TURMA E'!WTS55</f>
        <v>0</v>
      </c>
      <c r="WSD10" s="85">
        <f>'TURMA E'!WTT55</f>
        <v>0</v>
      </c>
      <c r="WSE10" s="85">
        <f>'TURMA E'!WTU55</f>
        <v>0</v>
      </c>
      <c r="WSF10" s="85">
        <f>'TURMA E'!WTV55</f>
        <v>0</v>
      </c>
      <c r="WSG10" s="85">
        <f>'TURMA E'!WTW55</f>
        <v>0</v>
      </c>
      <c r="WSH10" s="85">
        <f>'TURMA E'!WTX55</f>
        <v>0</v>
      </c>
      <c r="WSI10" s="85">
        <f>'TURMA E'!WTY55</f>
        <v>0</v>
      </c>
      <c r="WSJ10" s="85">
        <f>'TURMA E'!WTZ55</f>
        <v>0</v>
      </c>
      <c r="WSK10" s="85">
        <f>'TURMA E'!WUA55</f>
        <v>0</v>
      </c>
      <c r="WSL10" s="85">
        <f>'TURMA E'!WUB55</f>
        <v>0</v>
      </c>
      <c r="WSM10" s="85">
        <f>'TURMA E'!WUC55</f>
        <v>0</v>
      </c>
      <c r="WSN10" s="85">
        <f>'TURMA E'!WUD55</f>
        <v>0</v>
      </c>
      <c r="WSO10" s="85">
        <f>'TURMA E'!WUE55</f>
        <v>0</v>
      </c>
      <c r="WSP10" s="85">
        <f>'TURMA E'!WUF55</f>
        <v>0</v>
      </c>
      <c r="WSQ10" s="85">
        <f>'TURMA E'!WUG55</f>
        <v>0</v>
      </c>
      <c r="WSR10" s="85">
        <f>'TURMA E'!WUH55</f>
        <v>0</v>
      </c>
      <c r="WSS10" s="85">
        <f>'TURMA E'!WUI55</f>
        <v>0</v>
      </c>
      <c r="WST10" s="85">
        <f>'TURMA E'!WUJ55</f>
        <v>0</v>
      </c>
      <c r="WSU10" s="85">
        <f>'TURMA E'!WUK55</f>
        <v>0</v>
      </c>
      <c r="WSV10" s="85">
        <f>'TURMA E'!WUL55</f>
        <v>0</v>
      </c>
      <c r="WSW10" s="85">
        <f>'TURMA E'!WUM55</f>
        <v>0</v>
      </c>
      <c r="WSX10" s="85">
        <f>'TURMA E'!WUN55</f>
        <v>0</v>
      </c>
      <c r="WSY10" s="85">
        <f>'TURMA E'!WUO55</f>
        <v>0</v>
      </c>
      <c r="WSZ10" s="85">
        <f>'TURMA E'!WUP55</f>
        <v>0</v>
      </c>
      <c r="WTA10" s="85">
        <f>'TURMA E'!WUQ55</f>
        <v>0</v>
      </c>
      <c r="WTB10" s="85">
        <f>'TURMA E'!WUR55</f>
        <v>0</v>
      </c>
      <c r="WTC10" s="85">
        <f>'TURMA E'!WUS55</f>
        <v>0</v>
      </c>
      <c r="WTD10" s="85">
        <f>'TURMA E'!WUT55</f>
        <v>0</v>
      </c>
      <c r="WTE10" s="85">
        <f>'TURMA E'!WUU55</f>
        <v>0</v>
      </c>
      <c r="WTF10" s="85">
        <f>'TURMA E'!WUV55</f>
        <v>0</v>
      </c>
      <c r="WTG10" s="85">
        <f>'TURMA E'!WUW55</f>
        <v>0</v>
      </c>
      <c r="WTH10" s="85">
        <f>'TURMA E'!WUX55</f>
        <v>0</v>
      </c>
      <c r="WTI10" s="85">
        <f>'TURMA E'!WUY55</f>
        <v>0</v>
      </c>
      <c r="WTJ10" s="85">
        <f>'TURMA E'!WUZ55</f>
        <v>0</v>
      </c>
      <c r="WTK10" s="85">
        <f>'TURMA E'!WVA55</f>
        <v>0</v>
      </c>
      <c r="WTL10" s="85">
        <f>'TURMA E'!WVB55</f>
        <v>0</v>
      </c>
      <c r="WTM10" s="85">
        <f>'TURMA E'!WVC55</f>
        <v>0</v>
      </c>
      <c r="WTN10" s="85">
        <f>'TURMA E'!WVD55</f>
        <v>0</v>
      </c>
      <c r="WTO10" s="85">
        <f>'TURMA E'!WVE55</f>
        <v>0</v>
      </c>
      <c r="WTP10" s="85">
        <f>'TURMA E'!WVF55</f>
        <v>0</v>
      </c>
      <c r="WTQ10" s="85">
        <f>'TURMA E'!WVG55</f>
        <v>0</v>
      </c>
      <c r="WTR10" s="85">
        <f>'TURMA E'!WVH55</f>
        <v>0</v>
      </c>
      <c r="WTS10" s="85">
        <f>'TURMA E'!WVI55</f>
        <v>0</v>
      </c>
      <c r="WTT10" s="85">
        <f>'TURMA E'!WVJ55</f>
        <v>0</v>
      </c>
      <c r="WTU10" s="85">
        <f>'TURMA E'!WVK55</f>
        <v>0</v>
      </c>
      <c r="WTV10" s="85">
        <f>'TURMA E'!WVL55</f>
        <v>0</v>
      </c>
      <c r="WTW10" s="85">
        <f>'TURMA E'!WVM55</f>
        <v>0</v>
      </c>
      <c r="WTX10" s="85">
        <f>'TURMA E'!WVN55</f>
        <v>0</v>
      </c>
      <c r="WTY10" s="85">
        <f>'TURMA E'!WVO55</f>
        <v>0</v>
      </c>
      <c r="WTZ10" s="85">
        <f>'TURMA E'!WVP55</f>
        <v>0</v>
      </c>
      <c r="WUA10" s="85">
        <f>'TURMA E'!WVQ55</f>
        <v>0</v>
      </c>
      <c r="WUB10" s="85">
        <f>'TURMA E'!WVR55</f>
        <v>0</v>
      </c>
      <c r="WUC10" s="85">
        <f>'TURMA E'!WVS55</f>
        <v>0</v>
      </c>
      <c r="WUD10" s="85">
        <f>'TURMA E'!WVT55</f>
        <v>0</v>
      </c>
      <c r="WUE10" s="85">
        <f>'TURMA E'!WVU55</f>
        <v>0</v>
      </c>
      <c r="WUF10" s="85">
        <f>'TURMA E'!WVV55</f>
        <v>0</v>
      </c>
      <c r="WUG10" s="85">
        <f>'TURMA E'!WVW55</f>
        <v>0</v>
      </c>
      <c r="WUH10" s="85">
        <f>'TURMA E'!WVX55</f>
        <v>0</v>
      </c>
      <c r="WUI10" s="85">
        <f>'TURMA E'!WVY55</f>
        <v>0</v>
      </c>
      <c r="WUJ10" s="85">
        <f>'TURMA E'!WVZ55</f>
        <v>0</v>
      </c>
      <c r="WUK10" s="85">
        <f>'TURMA E'!WWA55</f>
        <v>0</v>
      </c>
      <c r="WUL10" s="85">
        <f>'TURMA E'!WWB55</f>
        <v>0</v>
      </c>
      <c r="WUM10" s="85">
        <f>'TURMA E'!WWC55</f>
        <v>0</v>
      </c>
      <c r="WUN10" s="85">
        <f>'TURMA E'!WWD55</f>
        <v>0</v>
      </c>
      <c r="WUO10" s="85">
        <f>'TURMA E'!WWE55</f>
        <v>0</v>
      </c>
      <c r="WUP10" s="85">
        <f>'TURMA E'!WWF55</f>
        <v>0</v>
      </c>
      <c r="WUQ10" s="85">
        <f>'TURMA E'!WWG55</f>
        <v>0</v>
      </c>
      <c r="WUR10" s="85">
        <f>'TURMA E'!WWH55</f>
        <v>0</v>
      </c>
      <c r="WUS10" s="85">
        <f>'TURMA E'!WWI55</f>
        <v>0</v>
      </c>
      <c r="WUT10" s="85">
        <f>'TURMA E'!WWJ55</f>
        <v>0</v>
      </c>
      <c r="WUU10" s="85">
        <f>'TURMA E'!WWK55</f>
        <v>0</v>
      </c>
      <c r="WUV10" s="85">
        <f>'TURMA E'!WWL55</f>
        <v>0</v>
      </c>
      <c r="WUW10" s="85">
        <f>'TURMA E'!WWM55</f>
        <v>0</v>
      </c>
      <c r="WUX10" s="85">
        <f>'TURMA E'!WWN55</f>
        <v>0</v>
      </c>
      <c r="WUY10" s="85">
        <f>'TURMA E'!WWO55</f>
        <v>0</v>
      </c>
      <c r="WUZ10" s="85">
        <f>'TURMA E'!WWP55</f>
        <v>0</v>
      </c>
      <c r="WVA10" s="85">
        <f>'TURMA E'!WWQ55</f>
        <v>0</v>
      </c>
      <c r="WVB10" s="85">
        <f>'TURMA E'!WWR55</f>
        <v>0</v>
      </c>
      <c r="WVC10" s="85">
        <f>'TURMA E'!WWS55</f>
        <v>0</v>
      </c>
      <c r="WVD10" s="85">
        <f>'TURMA E'!WWT55</f>
        <v>0</v>
      </c>
      <c r="WVE10" s="85">
        <f>'TURMA E'!WWU55</f>
        <v>0</v>
      </c>
      <c r="WVF10" s="85">
        <f>'TURMA E'!WWV55</f>
        <v>0</v>
      </c>
      <c r="WVG10" s="85">
        <f>'TURMA E'!WWW55</f>
        <v>0</v>
      </c>
      <c r="WVH10" s="85">
        <f>'TURMA E'!WWX55</f>
        <v>0</v>
      </c>
      <c r="WVI10" s="85">
        <f>'TURMA E'!WWY55</f>
        <v>0</v>
      </c>
      <c r="WVJ10" s="85">
        <f>'TURMA E'!WWZ55</f>
        <v>0</v>
      </c>
      <c r="WVK10" s="85">
        <f>'TURMA E'!WXA55</f>
        <v>0</v>
      </c>
      <c r="WVL10" s="85">
        <f>'TURMA E'!WXB55</f>
        <v>0</v>
      </c>
      <c r="WVM10" s="85">
        <f>'TURMA E'!WXC55</f>
        <v>0</v>
      </c>
      <c r="WVN10" s="85">
        <f>'TURMA E'!WXD55</f>
        <v>0</v>
      </c>
      <c r="WVO10" s="85">
        <f>'TURMA E'!WXE55</f>
        <v>0</v>
      </c>
      <c r="WVP10" s="85">
        <f>'TURMA E'!WXF55</f>
        <v>0</v>
      </c>
      <c r="WVQ10" s="85">
        <f>'TURMA E'!WXG55</f>
        <v>0</v>
      </c>
      <c r="WVR10" s="85">
        <f>'TURMA E'!WXH55</f>
        <v>0</v>
      </c>
      <c r="WVS10" s="85">
        <f>'TURMA E'!WXI55</f>
        <v>0</v>
      </c>
      <c r="WVT10" s="85">
        <f>'TURMA E'!WXJ55</f>
        <v>0</v>
      </c>
      <c r="WVU10" s="85">
        <f>'TURMA E'!WXK55</f>
        <v>0</v>
      </c>
      <c r="WVV10" s="85">
        <f>'TURMA E'!WXL55</f>
        <v>0</v>
      </c>
      <c r="WVW10" s="85">
        <f>'TURMA E'!WXM55</f>
        <v>0</v>
      </c>
      <c r="WVX10" s="85">
        <f>'TURMA E'!WXN55</f>
        <v>0</v>
      </c>
      <c r="WVY10" s="85">
        <f>'TURMA E'!WXO55</f>
        <v>0</v>
      </c>
      <c r="WVZ10" s="85">
        <f>'TURMA E'!WXP55</f>
        <v>0</v>
      </c>
      <c r="WWA10" s="85">
        <f>'TURMA E'!WXQ55</f>
        <v>0</v>
      </c>
      <c r="WWB10" s="85">
        <f>'TURMA E'!WXR55</f>
        <v>0</v>
      </c>
      <c r="WWC10" s="85">
        <f>'TURMA E'!WXS55</f>
        <v>0</v>
      </c>
      <c r="WWD10" s="85">
        <f>'TURMA E'!WXT55</f>
        <v>0</v>
      </c>
      <c r="WWE10" s="85">
        <f>'TURMA E'!WXU55</f>
        <v>0</v>
      </c>
      <c r="WWF10" s="85">
        <f>'TURMA E'!WXV55</f>
        <v>0</v>
      </c>
      <c r="WWG10" s="85">
        <f>'TURMA E'!WXW55</f>
        <v>0</v>
      </c>
      <c r="WWH10" s="85">
        <f>'TURMA E'!WXX55</f>
        <v>0</v>
      </c>
      <c r="WWI10" s="85">
        <f>'TURMA E'!WXY55</f>
        <v>0</v>
      </c>
      <c r="WWJ10" s="85">
        <f>'TURMA E'!WXZ55</f>
        <v>0</v>
      </c>
      <c r="WWK10" s="85">
        <f>'TURMA E'!WYA55</f>
        <v>0</v>
      </c>
      <c r="WWL10" s="85">
        <f>'TURMA E'!WYB55</f>
        <v>0</v>
      </c>
      <c r="WWM10" s="85">
        <f>'TURMA E'!WYC55</f>
        <v>0</v>
      </c>
      <c r="WWN10" s="85">
        <f>'TURMA E'!WYD55</f>
        <v>0</v>
      </c>
      <c r="WWO10" s="85">
        <f>'TURMA E'!WYE55</f>
        <v>0</v>
      </c>
      <c r="WWP10" s="85">
        <f>'TURMA E'!WYF55</f>
        <v>0</v>
      </c>
      <c r="WWQ10" s="85">
        <f>'TURMA E'!WYG55</f>
        <v>0</v>
      </c>
      <c r="WWR10" s="85">
        <f>'TURMA E'!WYH55</f>
        <v>0</v>
      </c>
      <c r="WWS10" s="85">
        <f>'TURMA E'!WYI55</f>
        <v>0</v>
      </c>
      <c r="WWT10" s="85">
        <f>'TURMA E'!WYJ55</f>
        <v>0</v>
      </c>
      <c r="WWU10" s="85">
        <f>'TURMA E'!WYK55</f>
        <v>0</v>
      </c>
      <c r="WWV10" s="85">
        <f>'TURMA E'!WYL55</f>
        <v>0</v>
      </c>
      <c r="WWW10" s="85">
        <f>'TURMA E'!WYM55</f>
        <v>0</v>
      </c>
      <c r="WWX10" s="85">
        <f>'TURMA E'!WYN55</f>
        <v>0</v>
      </c>
      <c r="WWY10" s="85">
        <f>'TURMA E'!WYO55</f>
        <v>0</v>
      </c>
      <c r="WWZ10" s="85">
        <f>'TURMA E'!WYP55</f>
        <v>0</v>
      </c>
      <c r="WXA10" s="85">
        <f>'TURMA E'!WYQ55</f>
        <v>0</v>
      </c>
      <c r="WXB10" s="85">
        <f>'TURMA E'!WYR55</f>
        <v>0</v>
      </c>
      <c r="WXC10" s="85">
        <f>'TURMA E'!WYS55</f>
        <v>0</v>
      </c>
      <c r="WXD10" s="85">
        <f>'TURMA E'!WYT55</f>
        <v>0</v>
      </c>
      <c r="WXE10" s="85">
        <f>'TURMA E'!WYU55</f>
        <v>0</v>
      </c>
      <c r="WXF10" s="85">
        <f>'TURMA E'!WYV55</f>
        <v>0</v>
      </c>
      <c r="WXG10" s="85">
        <f>'TURMA E'!WYW55</f>
        <v>0</v>
      </c>
      <c r="WXH10" s="85">
        <f>'TURMA E'!WYX55</f>
        <v>0</v>
      </c>
      <c r="WXI10" s="85">
        <f>'TURMA E'!WYY55</f>
        <v>0</v>
      </c>
      <c r="WXJ10" s="85">
        <f>'TURMA E'!WYZ55</f>
        <v>0</v>
      </c>
      <c r="WXK10" s="85">
        <f>'TURMA E'!WZA55</f>
        <v>0</v>
      </c>
      <c r="WXL10" s="85">
        <f>'TURMA E'!WZB55</f>
        <v>0</v>
      </c>
      <c r="WXM10" s="85">
        <f>'TURMA E'!WZC55</f>
        <v>0</v>
      </c>
      <c r="WXN10" s="85">
        <f>'TURMA E'!WZD55</f>
        <v>0</v>
      </c>
      <c r="WXO10" s="85">
        <f>'TURMA E'!WZE55</f>
        <v>0</v>
      </c>
      <c r="WXP10" s="85">
        <f>'TURMA E'!WZF55</f>
        <v>0</v>
      </c>
      <c r="WXQ10" s="85">
        <f>'TURMA E'!WZG55</f>
        <v>0</v>
      </c>
      <c r="WXR10" s="85">
        <f>'TURMA E'!WZH55</f>
        <v>0</v>
      </c>
      <c r="WXS10" s="85">
        <f>'TURMA E'!WZI55</f>
        <v>0</v>
      </c>
      <c r="WXT10" s="85">
        <f>'TURMA E'!WZJ55</f>
        <v>0</v>
      </c>
      <c r="WXU10" s="85">
        <f>'TURMA E'!WZK55</f>
        <v>0</v>
      </c>
      <c r="WXV10" s="85">
        <f>'TURMA E'!WZL55</f>
        <v>0</v>
      </c>
      <c r="WXW10" s="85">
        <f>'TURMA E'!WZM55</f>
        <v>0</v>
      </c>
      <c r="WXX10" s="85">
        <f>'TURMA E'!WZN55</f>
        <v>0</v>
      </c>
      <c r="WXY10" s="85">
        <f>'TURMA E'!WZO55</f>
        <v>0</v>
      </c>
      <c r="WXZ10" s="85">
        <f>'TURMA E'!WZP55</f>
        <v>0</v>
      </c>
      <c r="WYA10" s="85">
        <f>'TURMA E'!WZQ55</f>
        <v>0</v>
      </c>
      <c r="WYB10" s="85">
        <f>'TURMA E'!WZR55</f>
        <v>0</v>
      </c>
      <c r="WYC10" s="85">
        <f>'TURMA E'!WZS55</f>
        <v>0</v>
      </c>
      <c r="WYD10" s="85">
        <f>'TURMA E'!WZT55</f>
        <v>0</v>
      </c>
      <c r="WYE10" s="85">
        <f>'TURMA E'!WZU55</f>
        <v>0</v>
      </c>
      <c r="WYF10" s="85">
        <f>'TURMA E'!WZV55</f>
        <v>0</v>
      </c>
      <c r="WYG10" s="85">
        <f>'TURMA E'!WZW55</f>
        <v>0</v>
      </c>
      <c r="WYH10" s="85">
        <f>'TURMA E'!WZX55</f>
        <v>0</v>
      </c>
      <c r="WYI10" s="85">
        <f>'TURMA E'!WZY55</f>
        <v>0</v>
      </c>
      <c r="WYJ10" s="85">
        <f>'TURMA E'!WZZ55</f>
        <v>0</v>
      </c>
      <c r="WYK10" s="85">
        <f>'TURMA E'!XAA55</f>
        <v>0</v>
      </c>
      <c r="WYL10" s="85">
        <f>'TURMA E'!XAB55</f>
        <v>0</v>
      </c>
      <c r="WYM10" s="85">
        <f>'TURMA E'!XAC55</f>
        <v>0</v>
      </c>
      <c r="WYN10" s="85">
        <f>'TURMA E'!XAD55</f>
        <v>0</v>
      </c>
      <c r="WYO10" s="85">
        <f>'TURMA E'!XAE55</f>
        <v>0</v>
      </c>
      <c r="WYP10" s="85">
        <f>'TURMA E'!XAF55</f>
        <v>0</v>
      </c>
      <c r="WYQ10" s="85">
        <f>'TURMA E'!XAG55</f>
        <v>0</v>
      </c>
      <c r="WYR10" s="85">
        <f>'TURMA E'!XAH55</f>
        <v>0</v>
      </c>
      <c r="WYS10" s="85">
        <f>'TURMA E'!XAI55</f>
        <v>0</v>
      </c>
      <c r="WYT10" s="85">
        <f>'TURMA E'!XAJ55</f>
        <v>0</v>
      </c>
      <c r="WYU10" s="85">
        <f>'TURMA E'!XAK55</f>
        <v>0</v>
      </c>
      <c r="WYV10" s="85">
        <f>'TURMA E'!XAL55</f>
        <v>0</v>
      </c>
      <c r="WYW10" s="85">
        <f>'TURMA E'!XAM55</f>
        <v>0</v>
      </c>
      <c r="WYX10" s="85">
        <f>'TURMA E'!XAN55</f>
        <v>0</v>
      </c>
      <c r="WYY10" s="85">
        <f>'TURMA E'!XAO55</f>
        <v>0</v>
      </c>
      <c r="WYZ10" s="85">
        <f>'TURMA E'!XAP55</f>
        <v>0</v>
      </c>
      <c r="WZA10" s="85">
        <f>'TURMA E'!XAQ55</f>
        <v>0</v>
      </c>
      <c r="WZB10" s="85">
        <f>'TURMA E'!XAR55</f>
        <v>0</v>
      </c>
      <c r="WZC10" s="85">
        <f>'TURMA E'!XAS55</f>
        <v>0</v>
      </c>
      <c r="WZD10" s="85">
        <f>'TURMA E'!XAT55</f>
        <v>0</v>
      </c>
      <c r="WZE10" s="85">
        <f>'TURMA E'!XAU55</f>
        <v>0</v>
      </c>
      <c r="WZF10" s="85">
        <f>'TURMA E'!XAV55</f>
        <v>0</v>
      </c>
      <c r="WZG10" s="85">
        <f>'TURMA E'!XAW55</f>
        <v>0</v>
      </c>
      <c r="WZH10" s="85">
        <f>'TURMA E'!XAX55</f>
        <v>0</v>
      </c>
      <c r="WZI10" s="85">
        <f>'TURMA E'!XAY55</f>
        <v>0</v>
      </c>
      <c r="WZJ10" s="85">
        <f>'TURMA E'!XAZ55</f>
        <v>0</v>
      </c>
      <c r="WZK10" s="85">
        <f>'TURMA E'!XBA55</f>
        <v>0</v>
      </c>
      <c r="WZL10" s="85">
        <f>'TURMA E'!XBB55</f>
        <v>0</v>
      </c>
      <c r="WZM10" s="85">
        <f>'TURMA E'!XBC55</f>
        <v>0</v>
      </c>
      <c r="WZN10" s="85">
        <f>'TURMA E'!XBD55</f>
        <v>0</v>
      </c>
      <c r="WZO10" s="85">
        <f>'TURMA E'!XBE55</f>
        <v>0</v>
      </c>
      <c r="WZP10" s="85">
        <f>'TURMA E'!XBF55</f>
        <v>0</v>
      </c>
      <c r="WZQ10" s="85">
        <f>'TURMA E'!XBG55</f>
        <v>0</v>
      </c>
      <c r="WZR10" s="85">
        <f>'TURMA E'!XBH55</f>
        <v>0</v>
      </c>
      <c r="WZS10" s="85">
        <f>'TURMA E'!XBI55</f>
        <v>0</v>
      </c>
      <c r="WZT10" s="85">
        <f>'TURMA E'!XBJ55</f>
        <v>0</v>
      </c>
      <c r="WZU10" s="85">
        <f>'TURMA E'!XBK55</f>
        <v>0</v>
      </c>
      <c r="WZV10" s="85">
        <f>'TURMA E'!XBL55</f>
        <v>0</v>
      </c>
      <c r="WZW10" s="85">
        <f>'TURMA E'!XBM55</f>
        <v>0</v>
      </c>
      <c r="WZX10" s="85">
        <f>'TURMA E'!XBN55</f>
        <v>0</v>
      </c>
      <c r="WZY10" s="85">
        <f>'TURMA E'!XBO55</f>
        <v>0</v>
      </c>
      <c r="WZZ10" s="85">
        <f>'TURMA E'!XBP55</f>
        <v>0</v>
      </c>
      <c r="XAA10" s="85">
        <f>'TURMA E'!XBQ55</f>
        <v>0</v>
      </c>
      <c r="XAB10" s="85">
        <f>'TURMA E'!XBR55</f>
        <v>0</v>
      </c>
      <c r="XAC10" s="85">
        <f>'TURMA E'!XBS55</f>
        <v>0</v>
      </c>
      <c r="XAD10" s="85">
        <f>'TURMA E'!XBT55</f>
        <v>0</v>
      </c>
      <c r="XAE10" s="85">
        <f>'TURMA E'!XBU55</f>
        <v>0</v>
      </c>
      <c r="XAF10" s="85">
        <f>'TURMA E'!XBV55</f>
        <v>0</v>
      </c>
      <c r="XAG10" s="85">
        <f>'TURMA E'!XBW55</f>
        <v>0</v>
      </c>
      <c r="XAH10" s="85">
        <f>'TURMA E'!XBX55</f>
        <v>0</v>
      </c>
      <c r="XAI10" s="85">
        <f>'TURMA E'!XBY55</f>
        <v>0</v>
      </c>
      <c r="XAJ10" s="85">
        <f>'TURMA E'!XBZ55</f>
        <v>0</v>
      </c>
      <c r="XAK10" s="85">
        <f>'TURMA E'!XCA55</f>
        <v>0</v>
      </c>
      <c r="XAL10" s="85">
        <f>'TURMA E'!XCB55</f>
        <v>0</v>
      </c>
      <c r="XAM10" s="85">
        <f>'TURMA E'!XCC55</f>
        <v>0</v>
      </c>
      <c r="XAN10" s="85">
        <f>'TURMA E'!XCD55</f>
        <v>0</v>
      </c>
      <c r="XAO10" s="85">
        <f>'TURMA E'!XCE55</f>
        <v>0</v>
      </c>
      <c r="XAP10" s="85">
        <f>'TURMA E'!XCF55</f>
        <v>0</v>
      </c>
      <c r="XAQ10" s="85">
        <f>'TURMA E'!XCG55</f>
        <v>0</v>
      </c>
      <c r="XAR10" s="85">
        <f>'TURMA E'!XCH55</f>
        <v>0</v>
      </c>
      <c r="XAS10" s="85">
        <f>'TURMA E'!XCI55</f>
        <v>0</v>
      </c>
      <c r="XAT10" s="85">
        <f>'TURMA E'!XCJ55</f>
        <v>0</v>
      </c>
      <c r="XAU10" s="85">
        <f>'TURMA E'!XCK55</f>
        <v>0</v>
      </c>
      <c r="XAV10" s="85">
        <f>'TURMA E'!XCL55</f>
        <v>0</v>
      </c>
      <c r="XAW10" s="85">
        <f>'TURMA E'!XCM55</f>
        <v>0</v>
      </c>
      <c r="XAX10" s="85">
        <f>'TURMA E'!XCN55</f>
        <v>0</v>
      </c>
      <c r="XAY10" s="85">
        <f>'TURMA E'!XCO55</f>
        <v>0</v>
      </c>
      <c r="XAZ10" s="85">
        <f>'TURMA E'!XCP55</f>
        <v>0</v>
      </c>
      <c r="XBA10" s="85">
        <f>'TURMA E'!XCQ55</f>
        <v>0</v>
      </c>
      <c r="XBB10" s="85">
        <f>'TURMA E'!XCR55</f>
        <v>0</v>
      </c>
      <c r="XBC10" s="85">
        <f>'TURMA E'!XCS55</f>
        <v>0</v>
      </c>
      <c r="XBD10" s="85">
        <f>'TURMA E'!XCT55</f>
        <v>0</v>
      </c>
      <c r="XBE10" s="85">
        <f>'TURMA E'!XCU55</f>
        <v>0</v>
      </c>
      <c r="XBF10" s="85">
        <f>'TURMA E'!XCV55</f>
        <v>0</v>
      </c>
      <c r="XBG10" s="85">
        <f>'TURMA E'!XCW55</f>
        <v>0</v>
      </c>
      <c r="XBH10" s="85">
        <f>'TURMA E'!XCX55</f>
        <v>0</v>
      </c>
      <c r="XBI10" s="85">
        <f>'TURMA E'!XCY55</f>
        <v>0</v>
      </c>
      <c r="XBJ10" s="85">
        <f>'TURMA E'!XCZ55</f>
        <v>0</v>
      </c>
      <c r="XBK10" s="85">
        <f>'TURMA E'!XDA55</f>
        <v>0</v>
      </c>
      <c r="XBL10" s="85">
        <f>'TURMA E'!XDB55</f>
        <v>0</v>
      </c>
      <c r="XBM10" s="85">
        <f>'TURMA E'!XDC55</f>
        <v>0</v>
      </c>
      <c r="XBN10" s="85">
        <f>'TURMA E'!XDD55</f>
        <v>0</v>
      </c>
      <c r="XBO10" s="85">
        <f>'TURMA E'!XDE55</f>
        <v>0</v>
      </c>
      <c r="XBP10" s="85">
        <f>'TURMA E'!XDF55</f>
        <v>0</v>
      </c>
      <c r="XBQ10" s="85">
        <f>'TURMA E'!XDG55</f>
        <v>0</v>
      </c>
      <c r="XBR10" s="85">
        <f>'TURMA E'!XDH55</f>
        <v>0</v>
      </c>
      <c r="XBS10" s="85">
        <f>'TURMA E'!XDI55</f>
        <v>0</v>
      </c>
      <c r="XBT10" s="85">
        <f>'TURMA E'!XDJ55</f>
        <v>0</v>
      </c>
      <c r="XBU10" s="85">
        <f>'TURMA E'!XDK55</f>
        <v>0</v>
      </c>
      <c r="XBV10" s="85">
        <f>'TURMA E'!XDL55</f>
        <v>0</v>
      </c>
      <c r="XBW10" s="85">
        <f>'TURMA E'!XDM55</f>
        <v>0</v>
      </c>
      <c r="XBX10" s="85">
        <f>'TURMA E'!XDN55</f>
        <v>0</v>
      </c>
      <c r="XBY10" s="85">
        <f>'TURMA E'!XDO55</f>
        <v>0</v>
      </c>
      <c r="XBZ10" s="85">
        <f>'TURMA E'!XDP55</f>
        <v>0</v>
      </c>
      <c r="XCA10" s="85">
        <f>'TURMA E'!XDQ55</f>
        <v>0</v>
      </c>
      <c r="XCB10" s="85">
        <f>'TURMA E'!XDR55</f>
        <v>0</v>
      </c>
      <c r="XCC10" s="85">
        <f>'TURMA E'!XDS55</f>
        <v>0</v>
      </c>
      <c r="XCD10" s="85">
        <f>'TURMA E'!XDT55</f>
        <v>0</v>
      </c>
      <c r="XCE10" s="85">
        <f>'TURMA E'!XDU55</f>
        <v>0</v>
      </c>
      <c r="XCF10" s="85">
        <f>'TURMA E'!XDV55</f>
        <v>0</v>
      </c>
      <c r="XCG10" s="85">
        <f>'TURMA E'!XDW55</f>
        <v>0</v>
      </c>
      <c r="XCH10" s="85">
        <f>'TURMA E'!XDX55</f>
        <v>0</v>
      </c>
      <c r="XCI10" s="85">
        <f>'TURMA E'!XDY55</f>
        <v>0</v>
      </c>
      <c r="XCJ10" s="85">
        <f>'TURMA E'!XDZ55</f>
        <v>0</v>
      </c>
      <c r="XCK10" s="85">
        <f>'TURMA E'!XEA55</f>
        <v>0</v>
      </c>
      <c r="XCL10" s="85">
        <f>'TURMA E'!XEB55</f>
        <v>0</v>
      </c>
      <c r="XCM10" s="85">
        <f>'TURMA E'!XEC55</f>
        <v>0</v>
      </c>
      <c r="XCN10" s="85">
        <f>'TURMA E'!XED55</f>
        <v>0</v>
      </c>
      <c r="XCO10" s="85">
        <f>'TURMA E'!XEE55</f>
        <v>0</v>
      </c>
      <c r="XCP10" s="85">
        <f>'TURMA E'!XEF55</f>
        <v>0</v>
      </c>
      <c r="XCQ10" s="85">
        <f>'TURMA E'!XEG55</f>
        <v>0</v>
      </c>
      <c r="XCR10" s="85">
        <f>'TURMA E'!XEH55</f>
        <v>0</v>
      </c>
      <c r="XCS10" s="85">
        <f>'TURMA E'!XEI55</f>
        <v>0</v>
      </c>
      <c r="XCT10" s="85">
        <f>'TURMA E'!XEJ55</f>
        <v>0</v>
      </c>
      <c r="XCU10" s="85">
        <f>'TURMA E'!XEK55</f>
        <v>0</v>
      </c>
      <c r="XCV10" s="85">
        <f>'TURMA E'!XEL55</f>
        <v>0</v>
      </c>
      <c r="XCW10" s="85">
        <f>'TURMA E'!XEM55</f>
        <v>0</v>
      </c>
      <c r="XCX10" s="85">
        <f>'TURMA E'!XEN55</f>
        <v>0</v>
      </c>
      <c r="XCY10" s="85">
        <f>'TURMA E'!XEO55</f>
        <v>0</v>
      </c>
      <c r="XCZ10" s="85">
        <f>'TURMA E'!XEP55</f>
        <v>0</v>
      </c>
      <c r="XDA10" s="85">
        <f>'TURMA E'!XEQ55</f>
        <v>0</v>
      </c>
      <c r="XDB10" s="85">
        <f>'TURMA E'!XER55</f>
        <v>0</v>
      </c>
      <c r="XDC10" s="85">
        <f>'TURMA E'!XES55</f>
        <v>0</v>
      </c>
      <c r="XDD10" s="85">
        <f>'TURMA E'!XET55</f>
        <v>0</v>
      </c>
      <c r="XDE10" s="85">
        <f>'TURMA E'!XEU55</f>
        <v>0</v>
      </c>
      <c r="XDF10" s="85">
        <f>'TURMA E'!XEV55</f>
        <v>0</v>
      </c>
      <c r="XDG10" s="85">
        <f>'TURMA E'!XEW55</f>
        <v>0</v>
      </c>
      <c r="XDH10" s="85">
        <f>'TURMA E'!XEX55</f>
        <v>0</v>
      </c>
      <c r="XDI10" s="85">
        <f>'TURMA E'!XEY55</f>
        <v>0</v>
      </c>
      <c r="XDJ10" s="85">
        <f>'TURMA E'!XEZ55</f>
        <v>0</v>
      </c>
      <c r="XDK10" s="85">
        <f>'TURMA E'!XFA55</f>
        <v>0</v>
      </c>
      <c r="XDL10" s="85">
        <f>'TURMA E'!XFB55</f>
        <v>0</v>
      </c>
      <c r="XDM10" s="85" t="e">
        <f>'TURMA E'!#REF!</f>
        <v>#REF!</v>
      </c>
      <c r="XDN10" s="85" t="e">
        <f>'TURMA E'!#REF!</f>
        <v>#REF!</v>
      </c>
      <c r="XDO10" s="85" t="e">
        <f>'TURMA E'!#REF!</f>
        <v>#REF!</v>
      </c>
      <c r="XDP10" s="85" t="e">
        <f>'TURMA E'!#REF!</f>
        <v>#REF!</v>
      </c>
      <c r="XDQ10" s="85" t="e">
        <f>'TURMA E'!#REF!</f>
        <v>#REF!</v>
      </c>
      <c r="XDR10" s="85" t="e">
        <f>'TURMA E'!#REF!</f>
        <v>#REF!</v>
      </c>
      <c r="XDS10" s="85" t="e">
        <f>'TURMA E'!#REF!</f>
        <v>#REF!</v>
      </c>
      <c r="XDT10" s="85" t="e">
        <f>'TURMA E'!#REF!</f>
        <v>#REF!</v>
      </c>
      <c r="XDU10" s="85" t="e">
        <f>'TURMA E'!#REF!</f>
        <v>#REF!</v>
      </c>
      <c r="XDV10" s="85" t="e">
        <f>'TURMA E'!#REF!</f>
        <v>#REF!</v>
      </c>
      <c r="XDW10" s="85" t="e">
        <f>'TURMA E'!#REF!</f>
        <v>#REF!</v>
      </c>
      <c r="XDX10" s="85" t="e">
        <f>'TURMA E'!#REF!</f>
        <v>#REF!</v>
      </c>
      <c r="XDY10" s="85" t="e">
        <f>'TURMA E'!#REF!</f>
        <v>#REF!</v>
      </c>
      <c r="XDZ10" s="85" t="e">
        <f>'TURMA E'!#REF!</f>
        <v>#REF!</v>
      </c>
      <c r="XEA10" s="85" t="e">
        <f>'TURMA E'!#REF!</f>
        <v>#REF!</v>
      </c>
      <c r="XEB10" s="85" t="e">
        <f>'TURMA E'!#REF!</f>
        <v>#REF!</v>
      </c>
      <c r="XEC10" s="85" t="e">
        <f>'TURMA E'!#REF!</f>
        <v>#REF!</v>
      </c>
      <c r="XED10" s="85" t="e">
        <f>'TURMA E'!#REF!</f>
        <v>#REF!</v>
      </c>
      <c r="XEE10" s="85" t="e">
        <f>'TURMA E'!#REF!</f>
        <v>#REF!</v>
      </c>
      <c r="XEF10" s="85" t="e">
        <f>'TURMA E'!#REF!</f>
        <v>#REF!</v>
      </c>
      <c r="XEG10" s="85" t="e">
        <f>'TURMA E'!#REF!</f>
        <v>#REF!</v>
      </c>
      <c r="XEH10" s="85" t="e">
        <f>'TURMA E'!#REF!</f>
        <v>#REF!</v>
      </c>
      <c r="XEI10" s="85" t="e">
        <f>'TURMA E'!#REF!</f>
        <v>#REF!</v>
      </c>
      <c r="XEJ10" s="85" t="e">
        <f>'TURMA E'!#REF!</f>
        <v>#REF!</v>
      </c>
      <c r="XEK10" s="85" t="e">
        <f>'TURMA E'!#REF!</f>
        <v>#REF!</v>
      </c>
      <c r="XEL10" s="85" t="e">
        <f>'TURMA E'!#REF!</f>
        <v>#REF!</v>
      </c>
      <c r="XEM10" s="85" t="e">
        <f>'TURMA E'!#REF!</f>
        <v>#REF!</v>
      </c>
      <c r="XEN10" s="85" t="e">
        <f>'TURMA E'!#REF!</f>
        <v>#REF!</v>
      </c>
      <c r="XEO10" s="85" t="e">
        <f>'TURMA E'!#REF!</f>
        <v>#REF!</v>
      </c>
      <c r="XEP10" s="85" t="e">
        <f>'TURMA E'!#REF!</f>
        <v>#REF!</v>
      </c>
      <c r="XEQ10" s="85" t="e">
        <f>'TURMA E'!#REF!</f>
        <v>#REF!</v>
      </c>
    </row>
    <row r="11" spans="1:16371" s="78" customFormat="1" ht="15.75" x14ac:dyDescent="0.25">
      <c r="A11" s="83" t="s">
        <v>12</v>
      </c>
      <c r="B11" s="84" t="str">
        <f>Inscrição!Q141</f>
        <v>Logística</v>
      </c>
      <c r="C11" s="84">
        <f>Inscrição!F167</f>
        <v>23</v>
      </c>
      <c r="D11" s="84">
        <f>Inscrição!G167</f>
        <v>20</v>
      </c>
      <c r="E11" s="84">
        <f>Inscrição!H167</f>
        <v>3</v>
      </c>
      <c r="F11" s="84">
        <f>Inscrição!I167</f>
        <v>20</v>
      </c>
      <c r="G11" s="84">
        <f>Inscrição!J167</f>
        <v>0</v>
      </c>
      <c r="H11" s="84">
        <f>Inscrição!L167</f>
        <v>0</v>
      </c>
      <c r="I11" s="84">
        <f>'TURMA F'!H55</f>
        <v>0</v>
      </c>
      <c r="J11" s="85">
        <f>Inscrição!K167</f>
        <v>20</v>
      </c>
      <c r="K11" s="85">
        <f>COUNTIF(Inscrição!BG142:BG166,"SIM")</f>
        <v>20</v>
      </c>
      <c r="L11" s="85">
        <f>'TURMA F'!AK55</f>
        <v>8.1739130434782616</v>
      </c>
      <c r="M11" s="85">
        <f>'TURMA F'!AL55</f>
        <v>8.8695652173913047</v>
      </c>
      <c r="N11" s="85">
        <f>'TURMA F'!AM55</f>
        <v>8.1304347826086953</v>
      </c>
    </row>
    <row r="12" spans="1:16371" s="78" customFormat="1" ht="15.75" x14ac:dyDescent="0.25">
      <c r="A12" s="83" t="s">
        <v>62</v>
      </c>
      <c r="B12" s="84" t="str">
        <f>Inscrição!Q167</f>
        <v>SELECIONE AQUI O CURSO</v>
      </c>
      <c r="C12" s="84">
        <f>Inscrição!F193</f>
        <v>0</v>
      </c>
      <c r="D12" s="84">
        <f>Inscrição!G193</f>
        <v>0</v>
      </c>
      <c r="E12" s="84">
        <f>Inscrição!H193</f>
        <v>0</v>
      </c>
      <c r="F12" s="84">
        <f>Inscrição!I193</f>
        <v>0</v>
      </c>
      <c r="G12" s="84">
        <f>Inscrição!J193</f>
        <v>0</v>
      </c>
      <c r="H12" s="84">
        <f>Inscrição!L193</f>
        <v>0</v>
      </c>
      <c r="I12" s="84">
        <f>'TURMA G'!H55</f>
        <v>0</v>
      </c>
      <c r="J12" s="85">
        <f>Inscrição!K193</f>
        <v>0</v>
      </c>
      <c r="K12" s="85">
        <f>COUNTIF(Inscrição!BG168:BG192,"SIM")</f>
        <v>0</v>
      </c>
      <c r="L12" s="85" t="str">
        <f>'TURMA G'!AK55</f>
        <v/>
      </c>
      <c r="M12" s="85" t="str">
        <f>'TURMA G'!AL55</f>
        <v/>
      </c>
      <c r="N12" s="85" t="str">
        <f>'TURMA G'!AM55</f>
        <v/>
      </c>
    </row>
    <row r="13" spans="1:16371" s="78" customFormat="1" ht="15.75" x14ac:dyDescent="0.25">
      <c r="A13" s="83" t="s">
        <v>63</v>
      </c>
      <c r="B13" s="84" t="str">
        <f>Inscrição!Q193</f>
        <v>SELECIONE AQUI O CURSO</v>
      </c>
      <c r="C13" s="84">
        <f>Inscrição!F219</f>
        <v>0</v>
      </c>
      <c r="D13" s="84">
        <f>Inscrição!G219</f>
        <v>0</v>
      </c>
      <c r="E13" s="84">
        <f>Inscrição!H219</f>
        <v>0</v>
      </c>
      <c r="F13" s="84">
        <f>Inscrição!I219</f>
        <v>0</v>
      </c>
      <c r="G13" s="84">
        <f>Inscrição!J219</f>
        <v>0</v>
      </c>
      <c r="H13" s="84">
        <f>Inscrição!L219</f>
        <v>0</v>
      </c>
      <c r="I13" s="84">
        <f>'TURMA H'!H55</f>
        <v>0</v>
      </c>
      <c r="J13" s="85">
        <f>Inscrição!K219</f>
        <v>0</v>
      </c>
      <c r="K13" s="85">
        <f>COUNTIF(Inscrição!BG194:BG218,"SIM")</f>
        <v>0</v>
      </c>
      <c r="L13" s="85" t="str">
        <f>'TURMA H'!AK55</f>
        <v/>
      </c>
      <c r="M13" s="85" t="str">
        <f>'TURMA H'!AL55</f>
        <v/>
      </c>
      <c r="N13" s="85" t="str">
        <f>'TURMA H'!AM55</f>
        <v/>
      </c>
    </row>
    <row r="14" spans="1:16371" s="78" customFormat="1" ht="15.75" x14ac:dyDescent="0.25">
      <c r="A14" s="83" t="s">
        <v>64</v>
      </c>
      <c r="B14" s="84" t="str">
        <f>Inscrição!Q219</f>
        <v>SELECIONE AQUI O CURSO</v>
      </c>
      <c r="C14" s="84">
        <f>Inscrição!F245</f>
        <v>0</v>
      </c>
      <c r="D14" s="84">
        <f>Inscrição!G245</f>
        <v>0</v>
      </c>
      <c r="E14" s="84">
        <f>Inscrição!H245</f>
        <v>0</v>
      </c>
      <c r="F14" s="84">
        <f>Inscrição!I245</f>
        <v>0</v>
      </c>
      <c r="G14" s="84">
        <f>Inscrição!J245</f>
        <v>0</v>
      </c>
      <c r="H14" s="84">
        <f>Inscrição!L245</f>
        <v>0</v>
      </c>
      <c r="I14" s="84">
        <f>'TURMA I'!H55</f>
        <v>0</v>
      </c>
      <c r="J14" s="85">
        <f>Inscrição!K245</f>
        <v>0</v>
      </c>
      <c r="K14" s="85">
        <f>COUNTIF(Inscrição!BG220:BG244,"SIM")</f>
        <v>0</v>
      </c>
      <c r="L14" s="85" t="str">
        <f>'TURMA I'!AK55</f>
        <v/>
      </c>
      <c r="M14" s="85" t="str">
        <f>'TURMA I'!AL55</f>
        <v/>
      </c>
      <c r="N14" s="85" t="str">
        <f>'TURMA I'!AM55</f>
        <v/>
      </c>
    </row>
    <row r="15" spans="1:16371" s="78" customFormat="1" ht="15.75" x14ac:dyDescent="0.25">
      <c r="A15" s="83" t="s">
        <v>65</v>
      </c>
      <c r="B15" s="84" t="str">
        <f>Inscrição!Q245</f>
        <v>SELECIONE AQUI O CURSO</v>
      </c>
      <c r="C15" s="84">
        <f>Inscrição!F271</f>
        <v>0</v>
      </c>
      <c r="D15" s="84">
        <f>Inscrição!G271</f>
        <v>0</v>
      </c>
      <c r="E15" s="84">
        <f>Inscrição!H271</f>
        <v>0</v>
      </c>
      <c r="F15" s="84">
        <f>Inscrição!I271</f>
        <v>0</v>
      </c>
      <c r="G15" s="84">
        <f>Inscrição!J271</f>
        <v>0</v>
      </c>
      <c r="H15" s="84">
        <f>Inscrição!L271</f>
        <v>0</v>
      </c>
      <c r="I15" s="84">
        <f>'TURMA J'!H55</f>
        <v>0</v>
      </c>
      <c r="J15" s="85">
        <f>Inscrição!K271</f>
        <v>0</v>
      </c>
      <c r="K15" s="85">
        <f>COUNTIF(Inscrição!BG246:BG270,"SIM")</f>
        <v>0</v>
      </c>
      <c r="L15" s="85" t="str">
        <f>'TURMA J'!AK55</f>
        <v/>
      </c>
      <c r="M15" s="85" t="str">
        <f>'TURMA J'!AL55</f>
        <v/>
      </c>
      <c r="N15" s="85" t="str">
        <f>'TURMA J'!AM55</f>
        <v/>
      </c>
    </row>
    <row r="16" spans="1:16371" s="78" customFormat="1" ht="15.75" x14ac:dyDescent="0.25">
      <c r="A16" s="83" t="s">
        <v>60</v>
      </c>
      <c r="B16" s="84" t="str">
        <f>Inscrição!Q271</f>
        <v>SELECIONE AQUI O CURSO</v>
      </c>
      <c r="C16" s="84">
        <f>Inscrição!F297</f>
        <v>0</v>
      </c>
      <c r="D16" s="84">
        <f>Inscrição!G297</f>
        <v>0</v>
      </c>
      <c r="E16" s="84">
        <f>Inscrição!H297</f>
        <v>0</v>
      </c>
      <c r="F16" s="84">
        <f>Inscrição!I297</f>
        <v>0</v>
      </c>
      <c r="G16" s="84">
        <f>Inscrição!J297</f>
        <v>0</v>
      </c>
      <c r="H16" s="84">
        <f>Inscrição!L297</f>
        <v>0</v>
      </c>
      <c r="I16" s="84">
        <f>'TURMA K'!H55</f>
        <v>0</v>
      </c>
      <c r="J16" s="85">
        <f>Inscrição!K297</f>
        <v>0</v>
      </c>
      <c r="K16" s="85">
        <f>COUNTIF(Inscrição!BG272:BG296,"SIM")</f>
        <v>0</v>
      </c>
      <c r="L16" s="85" t="str">
        <f>'TURMA K'!AK55</f>
        <v/>
      </c>
      <c r="M16" s="85" t="str">
        <f>'TURMA K'!AL55</f>
        <v/>
      </c>
      <c r="N16" s="85" t="str">
        <f>'TURMA K'!AM55</f>
        <v/>
      </c>
    </row>
    <row r="17" spans="1:14" s="78" customFormat="1" ht="15.75" x14ac:dyDescent="0.25">
      <c r="A17" s="83" t="s">
        <v>61</v>
      </c>
      <c r="B17" s="84" t="str">
        <f>Inscrição!Q297</f>
        <v>SELECIONE AQUI O CURSO</v>
      </c>
      <c r="C17" s="84">
        <f>Inscrição!F323</f>
        <v>0</v>
      </c>
      <c r="D17" s="84">
        <f>Inscrição!G323</f>
        <v>0</v>
      </c>
      <c r="E17" s="84">
        <f>Inscrição!H323</f>
        <v>0</v>
      </c>
      <c r="F17" s="84">
        <f>Inscrição!I323</f>
        <v>0</v>
      </c>
      <c r="G17" s="84">
        <f>Inscrição!J323</f>
        <v>0</v>
      </c>
      <c r="H17" s="84">
        <f>Inscrição!L323</f>
        <v>0</v>
      </c>
      <c r="I17" s="84">
        <f>'TURMA L'!H55</f>
        <v>0</v>
      </c>
      <c r="J17" s="85">
        <f>Inscrição!K323</f>
        <v>0</v>
      </c>
      <c r="K17" s="85">
        <f>COUNTIF(Inscrição!BG298:BG322,"SIM")</f>
        <v>0</v>
      </c>
      <c r="L17" s="85" t="str">
        <f>'TURMA L'!AK55</f>
        <v/>
      </c>
      <c r="M17" s="85" t="str">
        <f>'TURMA L'!AL55</f>
        <v/>
      </c>
      <c r="N17" s="85" t="str">
        <f>'TURMA L'!AM55</f>
        <v/>
      </c>
    </row>
    <row r="18" spans="1:14" s="78" customFormat="1" ht="15.75" x14ac:dyDescent="0.25">
      <c r="A18" s="83" t="s">
        <v>54</v>
      </c>
      <c r="B18" s="86"/>
      <c r="C18" s="87">
        <f>SUM(C6:C17)</f>
        <v>141</v>
      </c>
      <c r="D18" s="87">
        <f t="shared" ref="D18:J18" si="0">SUM(D6:D17)</f>
        <v>128</v>
      </c>
      <c r="E18" s="87">
        <f t="shared" si="0"/>
        <v>13</v>
      </c>
      <c r="F18" s="87">
        <f t="shared" si="0"/>
        <v>128</v>
      </c>
      <c r="G18" s="87">
        <f t="shared" si="0"/>
        <v>0</v>
      </c>
      <c r="H18" s="87">
        <f t="shared" si="0"/>
        <v>0</v>
      </c>
      <c r="I18" s="87">
        <f t="shared" si="0"/>
        <v>0</v>
      </c>
      <c r="J18" s="87">
        <f t="shared" si="0"/>
        <v>128</v>
      </c>
      <c r="K18" s="131">
        <f>SUM(K6:K17)</f>
        <v>128</v>
      </c>
      <c r="L18" s="86"/>
      <c r="M18" s="86"/>
      <c r="N18" s="86"/>
    </row>
    <row r="19" spans="1:14" s="78" customFormat="1" ht="15.75" x14ac:dyDescent="0.25">
      <c r="A19" s="357" t="s">
        <v>164</v>
      </c>
      <c r="B19" s="358"/>
      <c r="C19" s="359"/>
      <c r="D19" s="88">
        <f>D18/$C$18</f>
        <v>0.90780141843971629</v>
      </c>
      <c r="E19" s="88">
        <f>E18/$C$18</f>
        <v>9.2198581560283682E-2</v>
      </c>
      <c r="F19" s="88">
        <f>F18/$C$18</f>
        <v>0.90780141843971629</v>
      </c>
      <c r="G19" s="88">
        <f>G18/$C$18</f>
        <v>0</v>
      </c>
      <c r="H19" s="88">
        <f>H18/$C$18</f>
        <v>0</v>
      </c>
      <c r="I19" s="88">
        <f>I18/C18</f>
        <v>0</v>
      </c>
      <c r="J19" s="88">
        <f>J18/C18</f>
        <v>0.90780141843971629</v>
      </c>
      <c r="K19" s="88"/>
      <c r="L19" s="86"/>
      <c r="M19" s="86"/>
      <c r="N19" s="86"/>
    </row>
    <row r="20" spans="1:14" s="78" customFormat="1" ht="15.75" x14ac:dyDescent="0.25">
      <c r="A20" s="357" t="s">
        <v>165</v>
      </c>
      <c r="B20" s="358"/>
      <c r="C20" s="358"/>
      <c r="D20" s="359"/>
      <c r="E20" s="89">
        <f>E18/$D$18</f>
        <v>0.1015625</v>
      </c>
      <c r="F20" s="89">
        <f>F18/$D$18</f>
        <v>1</v>
      </c>
      <c r="G20" s="89">
        <f>G18/$D$18</f>
        <v>0</v>
      </c>
      <c r="H20" s="89">
        <f>H18/$D$18</f>
        <v>0</v>
      </c>
      <c r="I20" s="90">
        <f>I18/D18</f>
        <v>0</v>
      </c>
      <c r="J20" s="90">
        <f>J18/($D$18)</f>
        <v>1</v>
      </c>
      <c r="K20" s="90"/>
      <c r="L20" s="90"/>
      <c r="M20" s="90"/>
      <c r="N20" s="90"/>
    </row>
    <row r="21" spans="1:14" s="78" customFormat="1" ht="15" x14ac:dyDescent="0.2">
      <c r="A21" s="82"/>
      <c r="B21" s="82"/>
      <c r="C21" s="82"/>
      <c r="D21" s="82"/>
      <c r="E21" s="82"/>
      <c r="G21" s="82"/>
      <c r="H21" s="91"/>
      <c r="I21" s="82"/>
      <c r="J21" s="82"/>
      <c r="K21" s="82"/>
      <c r="L21" s="82"/>
      <c r="M21" s="82"/>
      <c r="N21" s="82"/>
    </row>
    <row r="22" spans="1:14" s="78" customFormat="1" ht="15" customHeight="1" x14ac:dyDescent="0.25">
      <c r="A22" s="82"/>
      <c r="B22" s="92" t="s">
        <v>327</v>
      </c>
      <c r="C22" s="82"/>
      <c r="D22" s="82"/>
      <c r="E22" s="93">
        <f>C18-D18</f>
        <v>13</v>
      </c>
      <c r="F22" s="94"/>
      <c r="G22" s="93">
        <f>D18-F18</f>
        <v>0</v>
      </c>
      <c r="H22" s="82"/>
      <c r="I22" s="82"/>
      <c r="J22" s="82"/>
      <c r="K22" s="82"/>
      <c r="L22" s="82"/>
      <c r="M22" s="82"/>
      <c r="N22" s="82"/>
    </row>
    <row r="23" spans="1:14" s="78" customFormat="1" ht="15" customHeight="1" x14ac:dyDescent="0.2">
      <c r="A23" s="82"/>
      <c r="B23" s="82"/>
      <c r="C23" s="82"/>
      <c r="D23" s="82"/>
      <c r="E23" s="82"/>
      <c r="G23" s="82"/>
      <c r="H23" s="82"/>
      <c r="I23" s="82"/>
      <c r="J23" s="82"/>
      <c r="K23" s="82"/>
      <c r="L23" s="82"/>
      <c r="M23" s="82"/>
      <c r="N23" s="82"/>
    </row>
    <row r="24" spans="1:14" s="78" customFormat="1" ht="15" customHeight="1" x14ac:dyDescent="0.2">
      <c r="A24" s="82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</row>
    <row r="25" spans="1:14" s="78" customFormat="1" ht="15" customHeight="1" x14ac:dyDescent="0.2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</row>
    <row r="26" spans="1:14" s="78" customFormat="1" ht="15" customHeight="1" x14ac:dyDescent="0.2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</row>
    <row r="27" spans="1:14" s="78" customFormat="1" ht="15" customHeight="1" x14ac:dyDescent="0.2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</row>
    <row r="28" spans="1:14" s="78" customFormat="1" ht="15" x14ac:dyDescent="0.2">
      <c r="A28" s="82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</row>
    <row r="29" spans="1:14" s="78" customFormat="1" ht="15" x14ac:dyDescent="0.2">
      <c r="A29" s="82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</row>
    <row r="30" spans="1:14" s="78" customFormat="1" ht="15.75" x14ac:dyDescent="0.25">
      <c r="A30" s="355" t="s">
        <v>310</v>
      </c>
      <c r="B30" s="355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</row>
    <row r="31" spans="1:14" s="78" customFormat="1" ht="15" customHeight="1" x14ac:dyDescent="0.2">
      <c r="A31" s="95" t="s">
        <v>135</v>
      </c>
      <c r="B31" s="287">
        <f>C18</f>
        <v>141</v>
      </c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</row>
    <row r="32" spans="1:14" s="78" customFormat="1" ht="15" x14ac:dyDescent="0.2">
      <c r="A32" s="96" t="s">
        <v>138</v>
      </c>
      <c r="B32" s="287">
        <f>D18</f>
        <v>128</v>
      </c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</row>
    <row r="33" spans="1:14" s="78" customFormat="1" ht="15" x14ac:dyDescent="0.2">
      <c r="A33" s="96" t="s">
        <v>311</v>
      </c>
      <c r="B33" s="287">
        <f>E18</f>
        <v>13</v>
      </c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</row>
    <row r="34" spans="1:14" s="78" customFormat="1" ht="15" x14ac:dyDescent="0.2">
      <c r="A34" s="96" t="s">
        <v>139</v>
      </c>
      <c r="B34" s="287">
        <f>F18</f>
        <v>128</v>
      </c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</row>
    <row r="35" spans="1:14" s="78" customFormat="1" ht="15" x14ac:dyDescent="0.2">
      <c r="A35" s="96" t="s">
        <v>312</v>
      </c>
      <c r="B35" s="287">
        <f>G18</f>
        <v>0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</row>
    <row r="36" spans="1:14" s="78" customFormat="1" ht="30" x14ac:dyDescent="0.2">
      <c r="A36" s="97" t="s">
        <v>222</v>
      </c>
      <c r="B36" s="287">
        <f>H18</f>
        <v>0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</row>
    <row r="37" spans="1:14" s="78" customFormat="1" ht="15" x14ac:dyDescent="0.2">
      <c r="A37" s="95" t="s">
        <v>295</v>
      </c>
      <c r="B37" s="287">
        <f>I18</f>
        <v>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</row>
    <row r="38" spans="1:14" s="78" customFormat="1" ht="15" x14ac:dyDescent="0.2">
      <c r="A38" s="95" t="s">
        <v>329</v>
      </c>
      <c r="B38" s="287">
        <f>J18</f>
        <v>128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</row>
    <row r="39" spans="1:14" s="78" customFormat="1" ht="15" x14ac:dyDescent="0.2"/>
    <row r="40" spans="1:14" s="78" customFormat="1" ht="15" x14ac:dyDescent="0.2"/>
    <row r="41" spans="1:14" s="78" customFormat="1" ht="15" x14ac:dyDescent="0.2"/>
    <row r="42" spans="1:14" s="78" customFormat="1" ht="15" x14ac:dyDescent="0.2"/>
    <row r="43" spans="1:14" s="78" customFormat="1" ht="15" x14ac:dyDescent="0.2"/>
    <row r="44" spans="1:14" s="78" customFormat="1" ht="15" x14ac:dyDescent="0.2"/>
    <row r="45" spans="1:14" s="78" customFormat="1" ht="15" x14ac:dyDescent="0.2"/>
    <row r="46" spans="1:14" s="78" customFormat="1" ht="15" x14ac:dyDescent="0.2"/>
    <row r="47" spans="1:14" s="78" customFormat="1" ht="15" x14ac:dyDescent="0.2"/>
    <row r="48" spans="1:14" s="78" customFormat="1" ht="15" x14ac:dyDescent="0.2"/>
    <row r="49" s="78" customFormat="1" ht="15" x14ac:dyDescent="0.2"/>
  </sheetData>
  <sheetProtection selectLockedCells="1" autoFilter="0" pivotTables="0"/>
  <mergeCells count="20">
    <mergeCell ref="A30:B30"/>
    <mergeCell ref="L4:L5"/>
    <mergeCell ref="M4:M5"/>
    <mergeCell ref="N4:N5"/>
    <mergeCell ref="A19:C19"/>
    <mergeCell ref="A20:D20"/>
    <mergeCell ref="A1:N1"/>
    <mergeCell ref="C3:D3"/>
    <mergeCell ref="L3:N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</mergeCells>
  <phoneticPr fontId="23" type="noConversion"/>
  <pageMargins left="0.26" right="0.21" top="0.26" bottom="0.22" header="0.21" footer="0.19"/>
  <pageSetup paperSize="9" orientation="landscape" r:id="rId1"/>
  <headerFooter alignWithMargins="0">
    <oddFooter>&amp;CClassified - Internal use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2"/>
  <sheetViews>
    <sheetView workbookViewId="0">
      <selection activeCell="N14" sqref="N14"/>
    </sheetView>
  </sheetViews>
  <sheetFormatPr defaultRowHeight="12.75" x14ac:dyDescent="0.2"/>
  <sheetData>
    <row r="2" spans="1:2" ht="15" x14ac:dyDescent="0.25">
      <c r="A2" s="16" t="s">
        <v>221</v>
      </c>
      <c r="B2" s="17" t="s">
        <v>270</v>
      </c>
    </row>
    <row r="3" spans="1:2" ht="14.25" x14ac:dyDescent="0.2">
      <c r="A3" s="18" t="s">
        <v>271</v>
      </c>
      <c r="B3" s="19"/>
    </row>
    <row r="4" spans="1:2" ht="14.25" x14ac:dyDescent="0.2">
      <c r="A4" s="18" t="s">
        <v>272</v>
      </c>
      <c r="B4" s="19"/>
    </row>
    <row r="5" spans="1:2" ht="14.25" x14ac:dyDescent="0.2">
      <c r="A5" s="18" t="s">
        <v>273</v>
      </c>
      <c r="B5" s="19"/>
    </row>
    <row r="6" spans="1:2" ht="14.25" x14ac:dyDescent="0.2">
      <c r="A6" s="18" t="s">
        <v>274</v>
      </c>
      <c r="B6" s="19"/>
    </row>
    <row r="7" spans="1:2" ht="14.25" x14ac:dyDescent="0.2">
      <c r="A7" s="18" t="s">
        <v>275</v>
      </c>
      <c r="B7" s="19">
        <v>40238</v>
      </c>
    </row>
    <row r="8" spans="1:2" ht="14.25" x14ac:dyDescent="0.2">
      <c r="A8" s="18" t="s">
        <v>276</v>
      </c>
      <c r="B8" s="19">
        <v>40330</v>
      </c>
    </row>
    <row r="9" spans="1:2" ht="14.25" x14ac:dyDescent="0.2">
      <c r="A9" s="18" t="s">
        <v>277</v>
      </c>
      <c r="B9" s="19">
        <v>40391</v>
      </c>
    </row>
    <row r="10" spans="1:2" ht="14.25" x14ac:dyDescent="0.2">
      <c r="A10" s="18" t="s">
        <v>278</v>
      </c>
      <c r="B10" s="19">
        <v>40452</v>
      </c>
    </row>
    <row r="11" spans="1:2" ht="14.25" x14ac:dyDescent="0.2">
      <c r="A11" s="18" t="s">
        <v>178</v>
      </c>
      <c r="B11" s="19">
        <v>40603</v>
      </c>
    </row>
    <row r="12" spans="1:2" ht="14.25" x14ac:dyDescent="0.2">
      <c r="A12" s="18" t="s">
        <v>175</v>
      </c>
      <c r="B12" s="19">
        <v>40695</v>
      </c>
    </row>
    <row r="13" spans="1:2" ht="14.25" x14ac:dyDescent="0.2">
      <c r="A13" s="18" t="s">
        <v>181</v>
      </c>
      <c r="B13" s="19">
        <v>40756</v>
      </c>
    </row>
    <row r="14" spans="1:2" ht="14.25" x14ac:dyDescent="0.2">
      <c r="A14" s="18" t="s">
        <v>182</v>
      </c>
      <c r="B14" s="19">
        <v>40817</v>
      </c>
    </row>
    <row r="15" spans="1:2" ht="14.25" x14ac:dyDescent="0.2">
      <c r="A15" s="98" t="s">
        <v>316</v>
      </c>
      <c r="B15" s="19">
        <v>40969</v>
      </c>
    </row>
    <row r="16" spans="1:2" ht="14.25" x14ac:dyDescent="0.2">
      <c r="A16" s="98" t="s">
        <v>317</v>
      </c>
      <c r="B16" s="19">
        <v>41061</v>
      </c>
    </row>
    <row r="17" spans="1:2" ht="14.25" x14ac:dyDescent="0.2">
      <c r="A17" s="98" t="s">
        <v>318</v>
      </c>
      <c r="B17" s="19">
        <v>41122</v>
      </c>
    </row>
    <row r="18" spans="1:2" ht="14.25" x14ac:dyDescent="0.2">
      <c r="A18" s="98" t="s">
        <v>319</v>
      </c>
      <c r="B18" s="19">
        <v>41183</v>
      </c>
    </row>
    <row r="19" spans="1:2" ht="14.25" x14ac:dyDescent="0.2">
      <c r="A19" s="98" t="s">
        <v>404</v>
      </c>
      <c r="B19" s="19" t="s">
        <v>409</v>
      </c>
    </row>
    <row r="20" spans="1:2" ht="14.25" x14ac:dyDescent="0.2">
      <c r="A20" s="98" t="s">
        <v>405</v>
      </c>
      <c r="B20" s="19" t="s">
        <v>410</v>
      </c>
    </row>
    <row r="21" spans="1:2" ht="14.25" x14ac:dyDescent="0.2">
      <c r="A21" s="98" t="s">
        <v>406</v>
      </c>
      <c r="B21" s="19">
        <v>41498</v>
      </c>
    </row>
    <row r="22" spans="1:2" ht="14.25" x14ac:dyDescent="0.2">
      <c r="A22" s="98" t="s">
        <v>407</v>
      </c>
      <c r="B22" s="19">
        <v>41575</v>
      </c>
    </row>
  </sheetData>
  <sheetProtection autoFilter="0" pivotTables="0"/>
  <pageMargins left="0.7" right="0.7" top="0.75" bottom="0.75" header="0.3" footer="0.3"/>
  <pageSetup paperSize="9" orientation="portrait" r:id="rId1"/>
  <headerFooter>
    <oddFooter>&amp;CClassified - 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W142"/>
  <sheetViews>
    <sheetView zoomScale="130" zoomScaleNormal="130" workbookViewId="0"/>
  </sheetViews>
  <sheetFormatPr defaultRowHeight="12.75" x14ac:dyDescent="0.2"/>
  <cols>
    <col min="1" max="1" width="13.140625" style="125" bestFit="1" customWidth="1"/>
    <col min="2" max="2" width="20.7109375" style="125" bestFit="1" customWidth="1"/>
    <col min="3" max="3" width="21.5703125" style="125" bestFit="1" customWidth="1"/>
    <col min="4" max="4" width="12.85546875" style="125" bestFit="1" customWidth="1"/>
    <col min="5" max="5" width="14.5703125" style="125" customWidth="1"/>
    <col min="6" max="6" width="15" style="125" bestFit="1" customWidth="1"/>
    <col min="7" max="7" width="18.7109375" style="125" bestFit="1" customWidth="1"/>
    <col min="8" max="8" width="23.140625" style="125" bestFit="1" customWidth="1"/>
    <col min="9" max="9" width="30.28515625" style="125" bestFit="1" customWidth="1"/>
    <col min="10" max="10" width="21.140625" style="125" bestFit="1" customWidth="1"/>
    <col min="11" max="12" width="20.5703125" style="125" bestFit="1" customWidth="1"/>
    <col min="13" max="13" width="23.85546875" style="125" bestFit="1" customWidth="1"/>
    <col min="14" max="14" width="21.140625" style="125" bestFit="1" customWidth="1"/>
    <col min="15" max="15" width="19.7109375" style="125" bestFit="1" customWidth="1"/>
    <col min="16" max="16" width="21.5703125" style="125" bestFit="1" customWidth="1"/>
    <col min="17" max="17" width="36.7109375" style="125" bestFit="1" customWidth="1"/>
    <col min="18" max="18" width="12.85546875" style="125" bestFit="1" customWidth="1"/>
    <col min="19" max="19" width="16.28515625" style="125" bestFit="1" customWidth="1"/>
    <col min="20" max="20" width="24" style="125" bestFit="1" customWidth="1"/>
    <col min="21" max="21" width="16.42578125" style="125" bestFit="1" customWidth="1"/>
    <col min="22" max="22" width="16" style="125" bestFit="1" customWidth="1"/>
    <col min="23" max="23" width="26.28515625" style="125" bestFit="1" customWidth="1"/>
    <col min="24" max="24" width="14" style="125" bestFit="1" customWidth="1"/>
    <col min="25" max="25" width="31.5703125" style="126" bestFit="1" customWidth="1"/>
    <col min="26" max="26" width="14.5703125" style="125" bestFit="1" customWidth="1"/>
    <col min="27" max="27" width="30.140625" style="125" bestFit="1" customWidth="1"/>
    <col min="28" max="28" width="23.140625" style="125" bestFit="1" customWidth="1"/>
    <col min="29" max="29" width="35.7109375" style="125" bestFit="1" customWidth="1"/>
    <col min="30" max="30" width="27.42578125" style="125" bestFit="1" customWidth="1"/>
    <col min="31" max="31" width="11.7109375" style="125" bestFit="1" customWidth="1"/>
    <col min="32" max="32" width="13" style="125" bestFit="1" customWidth="1"/>
    <col min="33" max="33" width="14.5703125" style="125" bestFit="1" customWidth="1"/>
    <col min="34" max="34" width="22.5703125" style="125" bestFit="1" customWidth="1"/>
    <col min="35" max="35" width="13.140625" style="125" bestFit="1" customWidth="1"/>
    <col min="36" max="36" width="20.140625" style="125" bestFit="1" customWidth="1"/>
    <col min="37" max="37" width="16" style="125" bestFit="1" customWidth="1"/>
    <col min="38" max="38" width="33.42578125" style="125" bestFit="1" customWidth="1"/>
    <col min="39" max="39" width="32.140625" style="125" bestFit="1" customWidth="1"/>
    <col min="40" max="40" width="14" style="125" bestFit="1" customWidth="1"/>
    <col min="41" max="41" width="14.85546875" style="125" bestFit="1" customWidth="1"/>
    <col min="42" max="42" width="23.140625" style="129" bestFit="1" customWidth="1"/>
    <col min="43" max="43" width="32.5703125" style="129" bestFit="1" customWidth="1"/>
    <col min="44" max="44" width="16.7109375" style="125" bestFit="1" customWidth="1"/>
    <col min="45" max="45" width="13" style="125" bestFit="1" customWidth="1"/>
    <col min="46" max="46" width="15" style="125" bestFit="1" customWidth="1"/>
    <col min="47" max="47" width="14" style="125" bestFit="1" customWidth="1"/>
    <col min="48" max="48" width="16.28515625" style="125" bestFit="1" customWidth="1"/>
    <col min="49" max="49" width="16" style="125" bestFit="1" customWidth="1"/>
    <col min="50" max="50" width="25.28515625" style="125" bestFit="1" customWidth="1"/>
    <col min="51" max="52" width="20.5703125" style="125" bestFit="1" customWidth="1"/>
    <col min="53" max="53" width="41" style="125" bestFit="1" customWidth="1"/>
    <col min="54" max="54" width="40.5703125" style="125" bestFit="1" customWidth="1"/>
    <col min="55" max="55" width="15.42578125" style="125" bestFit="1" customWidth="1"/>
    <col min="56" max="56" width="69.5703125" style="125" bestFit="1" customWidth="1"/>
    <col min="57" max="57" width="60" style="125" bestFit="1" customWidth="1"/>
    <col min="58" max="58" width="44.5703125" style="125" bestFit="1" customWidth="1"/>
    <col min="59" max="59" width="43.5703125" style="125" bestFit="1" customWidth="1"/>
    <col min="60" max="60" width="29.140625" style="125" bestFit="1" customWidth="1"/>
    <col min="61" max="61" width="29.140625" style="127" bestFit="1" customWidth="1"/>
    <col min="62" max="62" width="48.7109375" style="127" bestFit="1" customWidth="1"/>
    <col min="63" max="63" width="30" style="127" bestFit="1" customWidth="1"/>
    <col min="64" max="64" width="14.85546875" style="127" bestFit="1" customWidth="1"/>
    <col min="65" max="65" width="12" style="125" bestFit="1" customWidth="1"/>
    <col min="66" max="66" width="15" style="125" bestFit="1" customWidth="1"/>
    <col min="67" max="67" width="29.28515625" style="125" bestFit="1" customWidth="1"/>
    <col min="68" max="68" width="15.28515625" style="125" bestFit="1" customWidth="1"/>
    <col min="69" max="69" width="20.5703125" style="125" bestFit="1" customWidth="1"/>
    <col min="70" max="70" width="13.140625" style="125" bestFit="1" customWidth="1"/>
    <col min="71" max="71" width="20.7109375" style="125" bestFit="1" customWidth="1"/>
    <col min="72" max="72" width="10.7109375" style="125" bestFit="1" customWidth="1"/>
    <col min="73" max="73" width="9.7109375" style="125" bestFit="1" customWidth="1"/>
    <col min="74" max="74" width="20.7109375" style="125" bestFit="1" customWidth="1"/>
    <col min="75" max="75" width="10.28515625" style="125" bestFit="1" customWidth="1"/>
    <col min="76" max="16384" width="9.140625" style="125"/>
  </cols>
  <sheetData>
    <row r="1" spans="1:75" s="124" customFormat="1" ht="14.25" customHeight="1" thickTop="1" x14ac:dyDescent="0.2">
      <c r="A1" s="120" t="s">
        <v>377</v>
      </c>
      <c r="B1" s="120" t="s">
        <v>378</v>
      </c>
      <c r="C1" s="120" t="s">
        <v>379</v>
      </c>
      <c r="D1" s="120" t="s">
        <v>380</v>
      </c>
      <c r="E1" s="121" t="s">
        <v>270</v>
      </c>
      <c r="F1" s="122" t="s">
        <v>221</v>
      </c>
      <c r="G1" s="122" t="s">
        <v>208</v>
      </c>
      <c r="H1" s="122" t="s">
        <v>210</v>
      </c>
      <c r="I1" s="122" t="s">
        <v>332</v>
      </c>
      <c r="J1" s="122" t="s">
        <v>209</v>
      </c>
      <c r="K1" s="123" t="s">
        <v>239</v>
      </c>
      <c r="L1" s="123" t="s">
        <v>240</v>
      </c>
      <c r="M1" s="123" t="s">
        <v>322</v>
      </c>
      <c r="N1" s="123" t="s">
        <v>279</v>
      </c>
      <c r="O1" s="123" t="s">
        <v>381</v>
      </c>
      <c r="P1" s="123" t="s">
        <v>326</v>
      </c>
      <c r="Q1" s="123" t="s">
        <v>282</v>
      </c>
      <c r="R1" s="123" t="s">
        <v>242</v>
      </c>
      <c r="S1" s="123" t="s">
        <v>283</v>
      </c>
      <c r="T1" s="122" t="s">
        <v>382</v>
      </c>
      <c r="U1" s="122" t="s">
        <v>383</v>
      </c>
      <c r="V1" s="122" t="s">
        <v>384</v>
      </c>
      <c r="W1" s="24" t="s">
        <v>33</v>
      </c>
      <c r="X1" s="24" t="s">
        <v>1</v>
      </c>
      <c r="Y1" s="24" t="s">
        <v>34</v>
      </c>
      <c r="Z1" s="24" t="s">
        <v>35</v>
      </c>
      <c r="AA1" s="24" t="s">
        <v>158</v>
      </c>
      <c r="AB1" s="24" t="s">
        <v>131</v>
      </c>
      <c r="AC1" s="24" t="s">
        <v>159</v>
      </c>
      <c r="AD1" s="24" t="s">
        <v>67</v>
      </c>
      <c r="AE1" s="24" t="s">
        <v>68</v>
      </c>
      <c r="AF1" s="24" t="s">
        <v>69</v>
      </c>
      <c r="AG1" s="24" t="s">
        <v>70</v>
      </c>
      <c r="AH1" s="24" t="s">
        <v>71</v>
      </c>
      <c r="AI1" s="24" t="s">
        <v>666</v>
      </c>
      <c r="AJ1" s="24" t="s">
        <v>72</v>
      </c>
      <c r="AK1" s="24" t="s">
        <v>73</v>
      </c>
      <c r="AL1" s="24" t="s">
        <v>36</v>
      </c>
      <c r="AM1" s="24" t="s">
        <v>429</v>
      </c>
      <c r="AN1" s="24" t="s">
        <v>5</v>
      </c>
      <c r="AO1" s="24" t="s">
        <v>75</v>
      </c>
      <c r="AP1" s="24" t="s">
        <v>281</v>
      </c>
      <c r="AQ1" s="24" t="s">
        <v>76</v>
      </c>
      <c r="AR1" s="24" t="s">
        <v>212</v>
      </c>
      <c r="AS1" s="24" t="s">
        <v>77</v>
      </c>
      <c r="AT1" s="24" t="s">
        <v>140</v>
      </c>
      <c r="AU1" s="24" t="s">
        <v>7</v>
      </c>
      <c r="AV1" s="24" t="s">
        <v>30</v>
      </c>
      <c r="AW1" s="24" t="s">
        <v>153</v>
      </c>
      <c r="AX1" s="24" t="s">
        <v>218</v>
      </c>
      <c r="AY1" s="24" t="s">
        <v>219</v>
      </c>
      <c r="AZ1" s="24" t="s">
        <v>286</v>
      </c>
      <c r="BA1" s="24" t="s">
        <v>269</v>
      </c>
      <c r="BB1" s="24" t="s">
        <v>215</v>
      </c>
      <c r="BC1" s="24" t="s">
        <v>86</v>
      </c>
      <c r="BD1" s="24" t="s">
        <v>224</v>
      </c>
      <c r="BE1" s="24" t="s">
        <v>223</v>
      </c>
      <c r="BF1" s="24" t="s">
        <v>81</v>
      </c>
      <c r="BG1" s="24" t="s">
        <v>92</v>
      </c>
      <c r="BH1" s="24" t="s">
        <v>420</v>
      </c>
      <c r="BI1" s="24" t="s">
        <v>421</v>
      </c>
      <c r="BJ1" s="24" t="s">
        <v>422</v>
      </c>
      <c r="BK1" s="112" t="s">
        <v>423</v>
      </c>
      <c r="BL1" s="24" t="s">
        <v>424</v>
      </c>
      <c r="BM1" s="24" t="s">
        <v>162</v>
      </c>
      <c r="BN1" s="24" t="s">
        <v>334</v>
      </c>
      <c r="BO1" s="24" t="s">
        <v>425</v>
      </c>
      <c r="BP1" s="24" t="s">
        <v>337</v>
      </c>
      <c r="BQ1" s="24" t="s">
        <v>385</v>
      </c>
      <c r="BR1" s="24" t="s">
        <v>387</v>
      </c>
      <c r="BS1" s="24" t="s">
        <v>419</v>
      </c>
      <c r="BT1" s="24" t="s">
        <v>426</v>
      </c>
      <c r="BU1" s="24" t="s">
        <v>388</v>
      </c>
      <c r="BV1" s="24" t="s">
        <v>419</v>
      </c>
      <c r="BW1" s="285" t="s">
        <v>665</v>
      </c>
    </row>
    <row r="2" spans="1:75" x14ac:dyDescent="0.2">
      <c r="A2" s="144" t="e">
        <v>#N/A</v>
      </c>
      <c r="B2" s="144" t="e">
        <v>#N/A</v>
      </c>
      <c r="C2" s="144" t="e">
        <v>#N/A</v>
      </c>
      <c r="D2" s="144" t="e">
        <v>#N/A</v>
      </c>
      <c r="E2" s="145" t="e">
        <v>#N/A</v>
      </c>
      <c r="F2" s="125">
        <v>2014.3</v>
      </c>
      <c r="G2" s="125" t="s">
        <v>742</v>
      </c>
      <c r="H2" s="125" t="s">
        <v>703</v>
      </c>
      <c r="I2" s="125" t="s">
        <v>481</v>
      </c>
      <c r="J2" s="125" t="s">
        <v>564</v>
      </c>
      <c r="K2" s="125" t="s">
        <v>192</v>
      </c>
      <c r="L2" s="125" t="s">
        <v>192</v>
      </c>
      <c r="M2" s="125" t="s">
        <v>193</v>
      </c>
      <c r="N2" s="125" t="s">
        <v>192</v>
      </c>
      <c r="O2" s="125" t="s">
        <v>193</v>
      </c>
      <c r="P2" s="125" t="s">
        <v>192</v>
      </c>
      <c r="Q2" s="125" t="s">
        <v>193</v>
      </c>
      <c r="R2" s="125">
        <v>0</v>
      </c>
      <c r="S2" s="125">
        <v>0</v>
      </c>
      <c r="T2" s="125" t="s">
        <v>196</v>
      </c>
      <c r="U2" s="125" t="s">
        <v>141</v>
      </c>
      <c r="V2" s="125" t="s">
        <v>200</v>
      </c>
      <c r="W2" s="125" t="s">
        <v>1354</v>
      </c>
      <c r="X2" s="125" t="s">
        <v>12</v>
      </c>
      <c r="Y2" s="126">
        <v>34298</v>
      </c>
      <c r="Z2" s="125">
        <v>20</v>
      </c>
      <c r="AA2" s="125" t="s">
        <v>193</v>
      </c>
      <c r="AB2" s="125" t="s">
        <v>193</v>
      </c>
      <c r="AC2" s="125" t="s">
        <v>192</v>
      </c>
      <c r="AD2" s="125" t="s">
        <v>192</v>
      </c>
      <c r="AE2" s="125" t="s">
        <v>1355</v>
      </c>
      <c r="AF2" s="125" t="s">
        <v>1356</v>
      </c>
      <c r="AG2" s="125" t="s">
        <v>192</v>
      </c>
      <c r="AH2" s="125" t="s">
        <v>192</v>
      </c>
      <c r="AI2" s="125" t="s">
        <v>193</v>
      </c>
      <c r="AJ2" s="125" t="s">
        <v>193</v>
      </c>
      <c r="AK2" s="125" t="s">
        <v>193</v>
      </c>
      <c r="AL2" s="125" t="s">
        <v>19</v>
      </c>
      <c r="AM2" s="125" t="s">
        <v>1357</v>
      </c>
      <c r="AQ2" s="129" t="s">
        <v>1358</v>
      </c>
      <c r="AR2" s="125">
        <v>10</v>
      </c>
      <c r="AS2" s="125" t="s">
        <v>1359</v>
      </c>
      <c r="AT2" s="125" t="s">
        <v>1360</v>
      </c>
      <c r="AV2" s="125" t="s">
        <v>902</v>
      </c>
      <c r="AW2" s="125" t="s">
        <v>247</v>
      </c>
      <c r="AX2" s="125">
        <v>7186853420</v>
      </c>
      <c r="AY2" s="125">
        <v>7186853420</v>
      </c>
      <c r="BC2" s="125" t="s">
        <v>1361</v>
      </c>
      <c r="BL2" s="127" t="s">
        <v>192</v>
      </c>
      <c r="BM2" s="125">
        <v>0</v>
      </c>
      <c r="BN2" s="125">
        <v>0</v>
      </c>
      <c r="BO2" s="125">
        <v>0</v>
      </c>
      <c r="BP2" s="125" t="s">
        <v>376</v>
      </c>
      <c r="BQ2" s="125" t="s">
        <v>193</v>
      </c>
      <c r="BR2" s="125">
        <v>0</v>
      </c>
      <c r="BS2" s="125">
        <v>0</v>
      </c>
      <c r="BT2" s="125" t="s">
        <v>193</v>
      </c>
      <c r="BU2" s="125">
        <v>0</v>
      </c>
      <c r="BV2" s="125">
        <v>0</v>
      </c>
    </row>
    <row r="3" spans="1:75" x14ac:dyDescent="0.2">
      <c r="A3" s="125" t="e">
        <v>#N/A</v>
      </c>
      <c r="B3" s="125" t="e">
        <v>#N/A</v>
      </c>
      <c r="C3" s="125" t="e">
        <v>#N/A</v>
      </c>
      <c r="D3" s="125" t="e">
        <v>#N/A</v>
      </c>
      <c r="E3" s="125" t="e">
        <v>#N/A</v>
      </c>
      <c r="F3" s="125">
        <v>2014.3</v>
      </c>
      <c r="G3" s="125" t="s">
        <v>742</v>
      </c>
      <c r="H3" s="125" t="s">
        <v>703</v>
      </c>
      <c r="I3" s="125" t="s">
        <v>481</v>
      </c>
      <c r="J3" s="125" t="s">
        <v>564</v>
      </c>
      <c r="K3" s="125" t="s">
        <v>192</v>
      </c>
      <c r="L3" s="125" t="s">
        <v>192</v>
      </c>
      <c r="M3" s="125" t="s">
        <v>193</v>
      </c>
      <c r="N3" s="125" t="s">
        <v>192</v>
      </c>
      <c r="O3" s="125" t="s">
        <v>193</v>
      </c>
      <c r="P3" s="125" t="s">
        <v>192</v>
      </c>
      <c r="Q3" s="125" t="s">
        <v>193</v>
      </c>
      <c r="R3" s="125">
        <v>0</v>
      </c>
      <c r="S3" s="125">
        <v>0</v>
      </c>
      <c r="T3" s="125" t="s">
        <v>196</v>
      </c>
      <c r="U3" s="125" t="s">
        <v>141</v>
      </c>
      <c r="V3" s="125" t="s">
        <v>200</v>
      </c>
      <c r="W3" s="125" t="s">
        <v>1362</v>
      </c>
      <c r="X3" s="125" t="s">
        <v>12</v>
      </c>
      <c r="Y3" s="126">
        <v>33801</v>
      </c>
      <c r="Z3" s="125">
        <v>22</v>
      </c>
      <c r="AA3" s="125" t="s">
        <v>193</v>
      </c>
      <c r="AB3" s="125" t="s">
        <v>193</v>
      </c>
      <c r="AC3" s="125" t="s">
        <v>192</v>
      </c>
      <c r="AD3" s="125" t="s">
        <v>192</v>
      </c>
      <c r="AE3" s="125" t="s">
        <v>1363</v>
      </c>
      <c r="AF3" s="125" t="s">
        <v>1364</v>
      </c>
      <c r="AG3" s="125" t="s">
        <v>192</v>
      </c>
      <c r="AH3" s="125" t="s">
        <v>192</v>
      </c>
      <c r="AI3" s="125" t="s">
        <v>193</v>
      </c>
      <c r="AJ3" s="125" t="s">
        <v>193</v>
      </c>
      <c r="AK3" s="125" t="s">
        <v>193</v>
      </c>
      <c r="AL3" s="125" t="s">
        <v>19</v>
      </c>
      <c r="AM3" s="125" t="s">
        <v>1357</v>
      </c>
      <c r="AQ3" s="129" t="s">
        <v>1365</v>
      </c>
      <c r="AR3" s="125">
        <v>38</v>
      </c>
      <c r="AS3" s="125" t="s">
        <v>1077</v>
      </c>
      <c r="AT3" s="125" t="s">
        <v>1078</v>
      </c>
      <c r="AV3" s="125" t="s">
        <v>902</v>
      </c>
      <c r="AW3" s="125" t="s">
        <v>247</v>
      </c>
      <c r="AX3" s="125">
        <v>7186067917</v>
      </c>
      <c r="AY3" s="125">
        <v>7186067917</v>
      </c>
      <c r="BC3" s="125" t="s">
        <v>1366</v>
      </c>
      <c r="BL3" s="127" t="s">
        <v>192</v>
      </c>
      <c r="BM3" s="125">
        <v>0</v>
      </c>
      <c r="BN3" s="125">
        <v>0</v>
      </c>
      <c r="BO3" s="125">
        <v>0</v>
      </c>
      <c r="BP3" s="125" t="s">
        <v>376</v>
      </c>
      <c r="BQ3" s="125" t="s">
        <v>193</v>
      </c>
      <c r="BR3" s="125">
        <v>0</v>
      </c>
      <c r="BS3" s="125">
        <v>0</v>
      </c>
      <c r="BT3" s="125" t="s">
        <v>193</v>
      </c>
      <c r="BU3" s="125">
        <v>0</v>
      </c>
      <c r="BV3" s="125">
        <v>0</v>
      </c>
    </row>
    <row r="4" spans="1:75" x14ac:dyDescent="0.2">
      <c r="A4" s="125" t="e">
        <v>#N/A</v>
      </c>
      <c r="B4" s="125" t="e">
        <v>#N/A</v>
      </c>
      <c r="C4" s="125" t="e">
        <v>#N/A</v>
      </c>
      <c r="D4" s="125" t="e">
        <v>#N/A</v>
      </c>
      <c r="E4" s="125" t="e">
        <v>#N/A</v>
      </c>
      <c r="F4" s="125">
        <v>2014.3</v>
      </c>
      <c r="G4" s="125" t="s">
        <v>742</v>
      </c>
      <c r="H4" s="125" t="s">
        <v>703</v>
      </c>
      <c r="I4" s="125" t="s">
        <v>481</v>
      </c>
      <c r="J4" s="125" t="s">
        <v>564</v>
      </c>
      <c r="K4" s="125" t="s">
        <v>192</v>
      </c>
      <c r="L4" s="125" t="s">
        <v>192</v>
      </c>
      <c r="M4" s="125" t="s">
        <v>193</v>
      </c>
      <c r="N4" s="125" t="s">
        <v>192</v>
      </c>
      <c r="O4" s="125" t="s">
        <v>193</v>
      </c>
      <c r="P4" s="125" t="s">
        <v>192</v>
      </c>
      <c r="Q4" s="125" t="s">
        <v>193</v>
      </c>
      <c r="R4" s="125">
        <v>0</v>
      </c>
      <c r="S4" s="125">
        <v>0</v>
      </c>
      <c r="T4" s="125" t="s">
        <v>196</v>
      </c>
      <c r="U4" s="125" t="s">
        <v>141</v>
      </c>
      <c r="V4" s="125" t="s">
        <v>200</v>
      </c>
      <c r="W4" s="125" t="s">
        <v>1367</v>
      </c>
      <c r="X4" s="125" t="s">
        <v>12</v>
      </c>
      <c r="Y4" s="126">
        <v>32055</v>
      </c>
      <c r="Z4" s="125">
        <v>26</v>
      </c>
      <c r="AA4" s="125" t="s">
        <v>193</v>
      </c>
      <c r="AB4" s="125" t="s">
        <v>193</v>
      </c>
      <c r="AC4" s="125" t="s">
        <v>192</v>
      </c>
      <c r="AD4" s="125" t="s">
        <v>192</v>
      </c>
      <c r="AE4" s="125" t="s">
        <v>1368</v>
      </c>
      <c r="AF4" s="125" t="s">
        <v>1369</v>
      </c>
      <c r="AG4" s="125" t="s">
        <v>192</v>
      </c>
      <c r="AH4" s="125" t="s">
        <v>192</v>
      </c>
      <c r="AI4" s="125" t="s">
        <v>193</v>
      </c>
      <c r="AJ4" s="125" t="s">
        <v>193</v>
      </c>
      <c r="AK4" s="125" t="s">
        <v>192</v>
      </c>
      <c r="AL4" s="125" t="s">
        <v>22</v>
      </c>
      <c r="AM4" s="125" t="s">
        <v>1370</v>
      </c>
      <c r="AN4" s="125" t="s">
        <v>20</v>
      </c>
      <c r="AO4" s="125" t="s">
        <v>206</v>
      </c>
      <c r="AQ4" s="129" t="s">
        <v>1371</v>
      </c>
      <c r="AR4" s="125">
        <v>36</v>
      </c>
      <c r="AS4" s="125" t="s">
        <v>1372</v>
      </c>
      <c r="AT4" s="125" t="s">
        <v>1197</v>
      </c>
      <c r="AV4" s="125" t="s">
        <v>902</v>
      </c>
      <c r="AW4" s="125" t="s">
        <v>247</v>
      </c>
      <c r="AX4" s="125">
        <v>7188992708</v>
      </c>
      <c r="AY4" s="125">
        <v>7188992708</v>
      </c>
      <c r="BC4" s="125" t="s">
        <v>1373</v>
      </c>
      <c r="BL4" s="127" t="s">
        <v>192</v>
      </c>
      <c r="BM4" s="125">
        <v>0</v>
      </c>
      <c r="BN4" s="125">
        <v>0</v>
      </c>
      <c r="BO4" s="125">
        <v>0</v>
      </c>
      <c r="BP4" s="125" t="s">
        <v>376</v>
      </c>
      <c r="BQ4" s="125" t="s">
        <v>193</v>
      </c>
      <c r="BR4" s="125">
        <v>0</v>
      </c>
      <c r="BS4" s="125">
        <v>0</v>
      </c>
      <c r="BT4" s="125" t="s">
        <v>193</v>
      </c>
      <c r="BU4" s="125">
        <v>0</v>
      </c>
      <c r="BV4" s="125">
        <v>0</v>
      </c>
    </row>
    <row r="5" spans="1:75" x14ac:dyDescent="0.2">
      <c r="A5" s="125" t="e">
        <v>#N/A</v>
      </c>
      <c r="B5" s="125" t="e">
        <v>#N/A</v>
      </c>
      <c r="C5" s="125" t="e">
        <v>#N/A</v>
      </c>
      <c r="D5" s="125" t="e">
        <v>#N/A</v>
      </c>
      <c r="E5" s="125" t="e">
        <v>#N/A</v>
      </c>
      <c r="F5" s="125">
        <v>2014.3</v>
      </c>
      <c r="G5" s="125" t="s">
        <v>742</v>
      </c>
      <c r="H5" s="125" t="s">
        <v>703</v>
      </c>
      <c r="I5" s="125" t="s">
        <v>481</v>
      </c>
      <c r="J5" s="125" t="s">
        <v>564</v>
      </c>
      <c r="K5" s="125" t="s">
        <v>192</v>
      </c>
      <c r="L5" s="125" t="s">
        <v>192</v>
      </c>
      <c r="M5" s="125" t="s">
        <v>193</v>
      </c>
      <c r="N5" s="125" t="s">
        <v>192</v>
      </c>
      <c r="O5" s="125" t="s">
        <v>193</v>
      </c>
      <c r="P5" s="125" t="s">
        <v>192</v>
      </c>
      <c r="Q5" s="125" t="s">
        <v>193</v>
      </c>
      <c r="R5" s="125">
        <v>0</v>
      </c>
      <c r="S5" s="125">
        <v>0</v>
      </c>
      <c r="T5" s="125" t="s">
        <v>196</v>
      </c>
      <c r="U5" s="125" t="s">
        <v>141</v>
      </c>
      <c r="V5" s="125" t="s">
        <v>200</v>
      </c>
      <c r="W5" s="125" t="s">
        <v>1374</v>
      </c>
      <c r="X5" s="125" t="s">
        <v>12</v>
      </c>
      <c r="Y5" s="126">
        <v>31282</v>
      </c>
      <c r="Z5" s="125">
        <v>29</v>
      </c>
      <c r="AA5" s="125" t="s">
        <v>193</v>
      </c>
      <c r="AB5" s="125" t="s">
        <v>193</v>
      </c>
      <c r="AC5" s="125" t="s">
        <v>192</v>
      </c>
      <c r="AD5" s="125" t="s">
        <v>192</v>
      </c>
      <c r="AE5" s="125" t="s">
        <v>1375</v>
      </c>
      <c r="AF5" s="125" t="s">
        <v>1376</v>
      </c>
      <c r="AG5" s="125" t="s">
        <v>192</v>
      </c>
      <c r="AH5" s="125" t="s">
        <v>192</v>
      </c>
      <c r="AI5" s="125" t="s">
        <v>193</v>
      </c>
      <c r="AJ5" s="125" t="s">
        <v>193</v>
      </c>
      <c r="AK5" s="125" t="s">
        <v>193</v>
      </c>
      <c r="AL5" s="125" t="s">
        <v>19</v>
      </c>
      <c r="AM5" s="125" t="s">
        <v>1377</v>
      </c>
      <c r="AQ5" s="129" t="s">
        <v>1378</v>
      </c>
      <c r="AR5" s="125">
        <v>126</v>
      </c>
      <c r="AS5" s="125" t="s">
        <v>1379</v>
      </c>
      <c r="AT5" s="125" t="s">
        <v>1380</v>
      </c>
      <c r="AV5" s="125" t="s">
        <v>902</v>
      </c>
      <c r="AW5" s="125" t="s">
        <v>247</v>
      </c>
      <c r="AX5" s="125">
        <v>7185319366</v>
      </c>
      <c r="AY5" s="125">
        <v>7185319366</v>
      </c>
      <c r="AZ5" s="125">
        <v>7182030456</v>
      </c>
      <c r="BC5" s="125" t="s">
        <v>1381</v>
      </c>
      <c r="BL5" s="127" t="s">
        <v>192</v>
      </c>
      <c r="BM5" s="125">
        <v>0</v>
      </c>
      <c r="BN5" s="125">
        <v>0</v>
      </c>
      <c r="BO5" s="125">
        <v>0</v>
      </c>
      <c r="BP5" s="125" t="s">
        <v>376</v>
      </c>
      <c r="BQ5" s="125" t="s">
        <v>193</v>
      </c>
      <c r="BR5" s="125">
        <v>0</v>
      </c>
      <c r="BS5" s="125">
        <v>0</v>
      </c>
      <c r="BT5" s="125" t="s">
        <v>193</v>
      </c>
      <c r="BU5" s="125">
        <v>0</v>
      </c>
      <c r="BV5" s="125">
        <v>0</v>
      </c>
    </row>
    <row r="6" spans="1:75" x14ac:dyDescent="0.2">
      <c r="A6" s="125" t="e">
        <v>#N/A</v>
      </c>
      <c r="B6" s="125" t="e">
        <v>#N/A</v>
      </c>
      <c r="C6" s="125" t="e">
        <v>#N/A</v>
      </c>
      <c r="D6" s="125" t="e">
        <v>#N/A</v>
      </c>
      <c r="E6" s="125" t="e">
        <v>#N/A</v>
      </c>
      <c r="F6" s="125">
        <v>2014.3</v>
      </c>
      <c r="G6" s="125" t="s">
        <v>742</v>
      </c>
      <c r="H6" s="125" t="s">
        <v>703</v>
      </c>
      <c r="I6" s="125" t="s">
        <v>481</v>
      </c>
      <c r="J6" s="125" t="s">
        <v>564</v>
      </c>
      <c r="K6" s="125" t="s">
        <v>192</v>
      </c>
      <c r="L6" s="125" t="s">
        <v>192</v>
      </c>
      <c r="M6" s="125" t="s">
        <v>193</v>
      </c>
      <c r="N6" s="125" t="s">
        <v>192</v>
      </c>
      <c r="O6" s="125" t="s">
        <v>193</v>
      </c>
      <c r="P6" s="125" t="s">
        <v>192</v>
      </c>
      <c r="Q6" s="125" t="s">
        <v>193</v>
      </c>
      <c r="R6" s="125">
        <v>0</v>
      </c>
      <c r="S6" s="125">
        <v>0</v>
      </c>
      <c r="T6" s="125" t="s">
        <v>196</v>
      </c>
      <c r="U6" s="125" t="s">
        <v>141</v>
      </c>
      <c r="V6" s="125" t="s">
        <v>200</v>
      </c>
      <c r="W6" s="125" t="s">
        <v>1382</v>
      </c>
      <c r="X6" s="125" t="s">
        <v>8</v>
      </c>
      <c r="Y6" s="126">
        <v>31632</v>
      </c>
      <c r="Z6" s="125">
        <v>28</v>
      </c>
      <c r="AA6" s="125" t="s">
        <v>193</v>
      </c>
      <c r="AB6" s="125" t="s">
        <v>193</v>
      </c>
      <c r="AC6" s="125" t="s">
        <v>192</v>
      </c>
      <c r="AD6" s="125" t="s">
        <v>192</v>
      </c>
      <c r="AE6" s="125" t="s">
        <v>1383</v>
      </c>
      <c r="AF6" s="125" t="s">
        <v>1384</v>
      </c>
      <c r="AG6" s="125" t="s">
        <v>192</v>
      </c>
      <c r="AH6" s="125" t="s">
        <v>192</v>
      </c>
      <c r="AI6" s="125" t="s">
        <v>192</v>
      </c>
      <c r="AJ6" s="125" t="s">
        <v>192</v>
      </c>
      <c r="AK6" s="125" t="s">
        <v>193</v>
      </c>
      <c r="AL6" s="125" t="s">
        <v>19</v>
      </c>
      <c r="AM6" s="125" t="s">
        <v>1385</v>
      </c>
      <c r="AQ6" s="129" t="s">
        <v>1386</v>
      </c>
      <c r="AR6" s="125">
        <v>43</v>
      </c>
      <c r="AS6" s="125" t="s">
        <v>1387</v>
      </c>
      <c r="AT6" s="125" t="s">
        <v>1388</v>
      </c>
      <c r="AV6" s="125" t="s">
        <v>902</v>
      </c>
      <c r="AW6" s="125" t="s">
        <v>247</v>
      </c>
      <c r="AX6" s="125">
        <v>7191042228</v>
      </c>
      <c r="AY6" s="125">
        <v>7191042228</v>
      </c>
      <c r="BC6" s="125" t="s">
        <v>1389</v>
      </c>
      <c r="BL6" s="127" t="s">
        <v>192</v>
      </c>
      <c r="BM6" s="125">
        <v>0</v>
      </c>
      <c r="BN6" s="125">
        <v>0</v>
      </c>
      <c r="BO6" s="125">
        <v>0</v>
      </c>
      <c r="BP6" s="125" t="s">
        <v>376</v>
      </c>
      <c r="BQ6" s="125" t="s">
        <v>193</v>
      </c>
      <c r="BR6" s="125">
        <v>0</v>
      </c>
      <c r="BS6" s="125">
        <v>0</v>
      </c>
      <c r="BT6" s="125" t="s">
        <v>193</v>
      </c>
      <c r="BU6" s="125">
        <v>0</v>
      </c>
      <c r="BV6" s="125">
        <v>0</v>
      </c>
    </row>
    <row r="7" spans="1:75" x14ac:dyDescent="0.2">
      <c r="A7" s="125" t="e">
        <v>#N/A</v>
      </c>
      <c r="B7" s="125" t="e">
        <v>#N/A</v>
      </c>
      <c r="C7" s="125" t="e">
        <v>#N/A</v>
      </c>
      <c r="D7" s="125" t="e">
        <v>#N/A</v>
      </c>
      <c r="E7" s="125" t="e">
        <v>#N/A</v>
      </c>
      <c r="F7" s="125">
        <v>2014.3</v>
      </c>
      <c r="G7" s="125" t="s">
        <v>742</v>
      </c>
      <c r="H7" s="125" t="s">
        <v>703</v>
      </c>
      <c r="I7" s="125" t="s">
        <v>481</v>
      </c>
      <c r="J7" s="125" t="s">
        <v>564</v>
      </c>
      <c r="K7" s="125" t="s">
        <v>192</v>
      </c>
      <c r="L7" s="125" t="s">
        <v>192</v>
      </c>
      <c r="M7" s="125" t="s">
        <v>193</v>
      </c>
      <c r="N7" s="125" t="s">
        <v>192</v>
      </c>
      <c r="O7" s="125" t="s">
        <v>193</v>
      </c>
      <c r="P7" s="125" t="s">
        <v>192</v>
      </c>
      <c r="Q7" s="125" t="s">
        <v>193</v>
      </c>
      <c r="R7" s="125">
        <v>0</v>
      </c>
      <c r="S7" s="125">
        <v>0</v>
      </c>
      <c r="T7" s="125" t="s">
        <v>196</v>
      </c>
      <c r="U7" s="125" t="s">
        <v>141</v>
      </c>
      <c r="V7" s="125" t="s">
        <v>200</v>
      </c>
      <c r="W7" s="125" t="s">
        <v>1390</v>
      </c>
      <c r="X7" s="125" t="s">
        <v>8</v>
      </c>
      <c r="Y7" s="126">
        <v>31610</v>
      </c>
      <c r="Z7" s="125">
        <v>28</v>
      </c>
      <c r="AA7" s="125" t="s">
        <v>192</v>
      </c>
      <c r="AB7" s="125" t="s">
        <v>192</v>
      </c>
      <c r="AC7" s="125" t="s">
        <v>192</v>
      </c>
      <c r="AD7" s="125" t="s">
        <v>192</v>
      </c>
      <c r="AE7" s="125" t="s">
        <v>1391</v>
      </c>
      <c r="AF7" s="125" t="s">
        <v>1392</v>
      </c>
      <c r="AG7" s="125" t="s">
        <v>192</v>
      </c>
      <c r="AH7" s="125" t="s">
        <v>192</v>
      </c>
      <c r="AI7" s="125" t="s">
        <v>193</v>
      </c>
      <c r="AJ7" s="125" t="s">
        <v>192</v>
      </c>
      <c r="AK7" s="125" t="s">
        <v>192</v>
      </c>
      <c r="AL7" s="125" t="s">
        <v>19</v>
      </c>
      <c r="AM7" s="125" t="s">
        <v>1393</v>
      </c>
      <c r="AQ7" s="129" t="s">
        <v>1394</v>
      </c>
      <c r="AR7" s="125" t="s">
        <v>2</v>
      </c>
      <c r="AS7" s="125" t="s">
        <v>1395</v>
      </c>
      <c r="AT7" s="125" t="s">
        <v>1396</v>
      </c>
      <c r="AV7" s="125" t="s">
        <v>902</v>
      </c>
      <c r="AW7" s="125" t="s">
        <v>247</v>
      </c>
      <c r="AX7" s="125">
        <v>7182052830</v>
      </c>
      <c r="AY7" s="125">
        <v>7182052830</v>
      </c>
      <c r="AZ7" s="125">
        <v>7193650369</v>
      </c>
      <c r="BC7" s="125" t="s">
        <v>1476</v>
      </c>
      <c r="BL7" s="127" t="s">
        <v>192</v>
      </c>
      <c r="BM7" s="125">
        <v>0</v>
      </c>
      <c r="BN7" s="125">
        <v>0</v>
      </c>
      <c r="BO7" s="125">
        <v>0</v>
      </c>
      <c r="BP7" s="125" t="s">
        <v>376</v>
      </c>
      <c r="BQ7" s="125" t="s">
        <v>193</v>
      </c>
      <c r="BR7" s="125">
        <v>0</v>
      </c>
      <c r="BS7" s="125">
        <v>0</v>
      </c>
      <c r="BT7" s="125" t="s">
        <v>193</v>
      </c>
      <c r="BU7" s="125">
        <v>0</v>
      </c>
      <c r="BV7" s="125">
        <v>0</v>
      </c>
    </row>
    <row r="8" spans="1:75" x14ac:dyDescent="0.2">
      <c r="A8" s="125" t="e">
        <v>#N/A</v>
      </c>
      <c r="B8" s="125" t="e">
        <v>#N/A</v>
      </c>
      <c r="C8" s="125" t="e">
        <v>#N/A</v>
      </c>
      <c r="D8" s="125" t="e">
        <v>#N/A</v>
      </c>
      <c r="E8" s="125" t="e">
        <v>#N/A</v>
      </c>
      <c r="F8" s="125">
        <v>2014.3</v>
      </c>
      <c r="G8" s="125" t="s">
        <v>742</v>
      </c>
      <c r="H8" s="125" t="s">
        <v>703</v>
      </c>
      <c r="I8" s="125" t="s">
        <v>481</v>
      </c>
      <c r="J8" s="125" t="s">
        <v>564</v>
      </c>
      <c r="K8" s="125" t="s">
        <v>192</v>
      </c>
      <c r="L8" s="125" t="s">
        <v>192</v>
      </c>
      <c r="M8" s="125" t="s">
        <v>193</v>
      </c>
      <c r="N8" s="125" t="s">
        <v>192</v>
      </c>
      <c r="O8" s="125" t="s">
        <v>193</v>
      </c>
      <c r="P8" s="125" t="s">
        <v>192</v>
      </c>
      <c r="Q8" s="125" t="s">
        <v>193</v>
      </c>
      <c r="R8" s="125">
        <v>0</v>
      </c>
      <c r="S8" s="125">
        <v>0</v>
      </c>
      <c r="T8" s="125" t="s">
        <v>196</v>
      </c>
      <c r="U8" s="125" t="s">
        <v>141</v>
      </c>
      <c r="V8" s="125" t="s">
        <v>200</v>
      </c>
      <c r="W8" s="125" t="s">
        <v>1397</v>
      </c>
      <c r="X8" s="125" t="s">
        <v>8</v>
      </c>
      <c r="Y8" s="126">
        <v>35008</v>
      </c>
      <c r="Z8" s="125">
        <v>18</v>
      </c>
      <c r="AA8" s="125" t="s">
        <v>193</v>
      </c>
      <c r="AB8" s="125" t="s">
        <v>193</v>
      </c>
      <c r="AC8" s="125" t="s">
        <v>192</v>
      </c>
      <c r="AD8" s="125" t="s">
        <v>192</v>
      </c>
      <c r="AE8" s="125" t="s">
        <v>1398</v>
      </c>
      <c r="AF8" s="125" t="s">
        <v>1399</v>
      </c>
      <c r="AG8" s="125" t="s">
        <v>192</v>
      </c>
      <c r="AH8" s="125" t="s">
        <v>192</v>
      </c>
      <c r="AI8" s="125" t="s">
        <v>193</v>
      </c>
      <c r="AJ8" s="125" t="s">
        <v>192</v>
      </c>
      <c r="AK8" s="125" t="s">
        <v>192</v>
      </c>
      <c r="AL8" s="125" t="s">
        <v>22</v>
      </c>
      <c r="AM8" s="125" t="s">
        <v>1400</v>
      </c>
      <c r="AN8" s="125" t="s">
        <v>14</v>
      </c>
      <c r="AO8" s="125" t="s">
        <v>206</v>
      </c>
      <c r="AP8" s="129" t="s">
        <v>1401</v>
      </c>
      <c r="AQ8" s="129" t="s">
        <v>1402</v>
      </c>
      <c r="AR8" s="125" t="s">
        <v>1403</v>
      </c>
      <c r="AS8" s="125" t="s">
        <v>1404</v>
      </c>
      <c r="AT8" s="125" t="s">
        <v>1405</v>
      </c>
      <c r="AV8" s="125" t="s">
        <v>902</v>
      </c>
      <c r="AW8" s="125" t="s">
        <v>247</v>
      </c>
      <c r="AX8" s="125">
        <v>7187402939</v>
      </c>
      <c r="AY8" s="125">
        <v>7187402939</v>
      </c>
      <c r="AZ8" s="125">
        <v>7133457980</v>
      </c>
      <c r="BC8" s="125" t="s">
        <v>1406</v>
      </c>
      <c r="BL8" s="127" t="s">
        <v>192</v>
      </c>
      <c r="BM8" s="125">
        <v>0</v>
      </c>
      <c r="BN8" s="125">
        <v>0</v>
      </c>
      <c r="BO8" s="125">
        <v>0</v>
      </c>
      <c r="BP8" s="125" t="s">
        <v>376</v>
      </c>
      <c r="BQ8" s="125" t="s">
        <v>193</v>
      </c>
      <c r="BR8" s="125">
        <v>0</v>
      </c>
      <c r="BS8" s="125">
        <v>0</v>
      </c>
      <c r="BT8" s="125" t="s">
        <v>193</v>
      </c>
      <c r="BU8" s="125">
        <v>0</v>
      </c>
      <c r="BV8" s="125">
        <v>0</v>
      </c>
    </row>
    <row r="9" spans="1:75" x14ac:dyDescent="0.2">
      <c r="A9" s="125" t="e">
        <v>#N/A</v>
      </c>
      <c r="B9" s="125" t="e">
        <v>#N/A</v>
      </c>
      <c r="C9" s="125" t="e">
        <v>#N/A</v>
      </c>
      <c r="D9" s="125" t="e">
        <v>#N/A</v>
      </c>
      <c r="E9" s="125" t="e">
        <v>#N/A</v>
      </c>
      <c r="F9" s="125">
        <v>2014.3</v>
      </c>
      <c r="G9" s="125" t="s">
        <v>742</v>
      </c>
      <c r="H9" s="125" t="s">
        <v>703</v>
      </c>
      <c r="I9" s="125" t="s">
        <v>481</v>
      </c>
      <c r="J9" s="125" t="s">
        <v>564</v>
      </c>
      <c r="K9" s="125" t="s">
        <v>192</v>
      </c>
      <c r="L9" s="125" t="s">
        <v>192</v>
      </c>
      <c r="M9" s="125" t="s">
        <v>193</v>
      </c>
      <c r="N9" s="125" t="s">
        <v>192</v>
      </c>
      <c r="O9" s="125" t="s">
        <v>193</v>
      </c>
      <c r="P9" s="125" t="s">
        <v>192</v>
      </c>
      <c r="Q9" s="125" t="s">
        <v>193</v>
      </c>
      <c r="R9" s="125">
        <v>0</v>
      </c>
      <c r="S9" s="125">
        <v>0</v>
      </c>
      <c r="T9" s="125" t="s">
        <v>196</v>
      </c>
      <c r="U9" s="125" t="s">
        <v>141</v>
      </c>
      <c r="V9" s="125" t="s">
        <v>200</v>
      </c>
      <c r="W9" s="125" t="s">
        <v>1407</v>
      </c>
      <c r="X9" s="125" t="s">
        <v>12</v>
      </c>
      <c r="Y9" s="126">
        <v>32927</v>
      </c>
      <c r="Z9" s="125">
        <v>24</v>
      </c>
      <c r="AA9" s="125" t="s">
        <v>1408</v>
      </c>
      <c r="AB9" s="125" t="s">
        <v>1408</v>
      </c>
      <c r="AC9" s="125" t="s">
        <v>1408</v>
      </c>
      <c r="AD9" s="125" t="s">
        <v>1408</v>
      </c>
      <c r="AE9" s="125" t="s">
        <v>1409</v>
      </c>
      <c r="AF9" s="125" t="s">
        <v>1410</v>
      </c>
      <c r="AG9" s="125" t="s">
        <v>1408</v>
      </c>
      <c r="AH9" s="125" t="s">
        <v>1408</v>
      </c>
      <c r="AI9" s="125" t="s">
        <v>1411</v>
      </c>
      <c r="AJ9" s="125" t="s">
        <v>1411</v>
      </c>
      <c r="AK9" s="125" t="s">
        <v>1408</v>
      </c>
      <c r="AL9" s="125" t="s">
        <v>22</v>
      </c>
      <c r="AM9" s="125" t="s">
        <v>1412</v>
      </c>
      <c r="AN9" s="125" t="s">
        <v>17</v>
      </c>
      <c r="AO9" s="125" t="s">
        <v>204</v>
      </c>
      <c r="AQ9" s="129" t="s">
        <v>1413</v>
      </c>
      <c r="AR9" s="125">
        <v>2</v>
      </c>
      <c r="AS9" s="125" t="s">
        <v>1414</v>
      </c>
      <c r="AT9" s="125" t="s">
        <v>1415</v>
      </c>
      <c r="AV9" s="125" t="s">
        <v>902</v>
      </c>
      <c r="AW9" s="125" t="s">
        <v>247</v>
      </c>
      <c r="AX9" s="125">
        <v>7181614840</v>
      </c>
      <c r="AY9" s="125">
        <v>7181614840</v>
      </c>
      <c r="BC9" s="125" t="s">
        <v>1416</v>
      </c>
      <c r="BL9" s="127" t="s">
        <v>192</v>
      </c>
      <c r="BM9" s="125">
        <v>0</v>
      </c>
      <c r="BN9" s="125">
        <v>0</v>
      </c>
      <c r="BO9" s="125">
        <v>0</v>
      </c>
      <c r="BP9" s="125" t="s">
        <v>376</v>
      </c>
      <c r="BQ9" s="125" t="s">
        <v>193</v>
      </c>
      <c r="BR9" s="125">
        <v>0</v>
      </c>
      <c r="BS9" s="125">
        <v>0</v>
      </c>
      <c r="BT9" s="125" t="s">
        <v>193</v>
      </c>
      <c r="BU9" s="125">
        <v>0</v>
      </c>
      <c r="BV9" s="125">
        <v>0</v>
      </c>
    </row>
    <row r="10" spans="1:75" x14ac:dyDescent="0.2">
      <c r="A10" s="125" t="e">
        <v>#N/A</v>
      </c>
      <c r="B10" s="125" t="e">
        <v>#N/A</v>
      </c>
      <c r="C10" s="125" t="e">
        <v>#N/A</v>
      </c>
      <c r="D10" s="125" t="e">
        <v>#N/A</v>
      </c>
      <c r="E10" s="125" t="e">
        <v>#N/A</v>
      </c>
      <c r="F10" s="125">
        <v>2014.3</v>
      </c>
      <c r="G10" s="125" t="s">
        <v>742</v>
      </c>
      <c r="H10" s="125" t="s">
        <v>703</v>
      </c>
      <c r="I10" s="125" t="s">
        <v>481</v>
      </c>
      <c r="J10" s="125" t="s">
        <v>564</v>
      </c>
      <c r="K10" s="125" t="s">
        <v>192</v>
      </c>
      <c r="L10" s="125" t="s">
        <v>192</v>
      </c>
      <c r="M10" s="125" t="s">
        <v>193</v>
      </c>
      <c r="N10" s="125" t="s">
        <v>192</v>
      </c>
      <c r="O10" s="125" t="s">
        <v>193</v>
      </c>
      <c r="P10" s="125" t="s">
        <v>192</v>
      </c>
      <c r="Q10" s="125" t="s">
        <v>193</v>
      </c>
      <c r="R10" s="125">
        <v>0</v>
      </c>
      <c r="S10" s="125">
        <v>0</v>
      </c>
      <c r="T10" s="125" t="s">
        <v>196</v>
      </c>
      <c r="U10" s="125" t="s">
        <v>141</v>
      </c>
      <c r="V10" s="125" t="s">
        <v>200</v>
      </c>
      <c r="W10" s="125" t="s">
        <v>1417</v>
      </c>
      <c r="X10" s="125" t="s">
        <v>12</v>
      </c>
      <c r="Y10" s="126">
        <v>35048</v>
      </c>
      <c r="Z10" s="125">
        <v>18</v>
      </c>
      <c r="AA10" s="125" t="s">
        <v>193</v>
      </c>
      <c r="AB10" s="125" t="s">
        <v>193</v>
      </c>
      <c r="AC10" s="125" t="s">
        <v>192</v>
      </c>
      <c r="AD10" s="125" t="s">
        <v>192</v>
      </c>
      <c r="AE10" s="125" t="s">
        <v>1418</v>
      </c>
      <c r="AF10" s="125" t="s">
        <v>1419</v>
      </c>
      <c r="AG10" s="125" t="s">
        <v>192</v>
      </c>
      <c r="AH10" s="125" t="s">
        <v>192</v>
      </c>
      <c r="AI10" s="125" t="s">
        <v>193</v>
      </c>
      <c r="AJ10" s="125" t="s">
        <v>193</v>
      </c>
      <c r="AK10" s="125" t="s">
        <v>192</v>
      </c>
      <c r="AL10" s="125" t="s">
        <v>22</v>
      </c>
      <c r="AM10" s="125" t="s">
        <v>1420</v>
      </c>
      <c r="AN10" s="125" t="s">
        <v>14</v>
      </c>
      <c r="AO10" s="125" t="s">
        <v>205</v>
      </c>
      <c r="AQ10" s="129" t="s">
        <v>1421</v>
      </c>
      <c r="AR10" s="125">
        <v>39</v>
      </c>
      <c r="AS10" s="125" t="s">
        <v>1422</v>
      </c>
      <c r="AT10" s="125" t="s">
        <v>1423</v>
      </c>
      <c r="AV10" s="125" t="s">
        <v>902</v>
      </c>
      <c r="AW10" s="125" t="s">
        <v>247</v>
      </c>
      <c r="AX10" s="125">
        <v>7491113144</v>
      </c>
      <c r="AY10" s="125">
        <v>7491113144</v>
      </c>
      <c r="BC10" s="125" t="s">
        <v>1424</v>
      </c>
      <c r="BL10" s="127" t="s">
        <v>192</v>
      </c>
      <c r="BM10" s="125">
        <v>0</v>
      </c>
      <c r="BN10" s="125">
        <v>0</v>
      </c>
      <c r="BO10" s="125">
        <v>0</v>
      </c>
      <c r="BP10" s="125" t="s">
        <v>376</v>
      </c>
      <c r="BQ10" s="125" t="s">
        <v>193</v>
      </c>
      <c r="BR10" s="125">
        <v>0</v>
      </c>
      <c r="BS10" s="125">
        <v>0</v>
      </c>
      <c r="BT10" s="125" t="s">
        <v>193</v>
      </c>
      <c r="BU10" s="125">
        <v>0</v>
      </c>
      <c r="BV10" s="125">
        <v>0</v>
      </c>
    </row>
    <row r="11" spans="1:75" x14ac:dyDescent="0.2">
      <c r="A11" s="125" t="e">
        <v>#N/A</v>
      </c>
      <c r="B11" s="125" t="e">
        <v>#N/A</v>
      </c>
      <c r="C11" s="125" t="e">
        <v>#N/A</v>
      </c>
      <c r="D11" s="125" t="e">
        <v>#N/A</v>
      </c>
      <c r="E11" s="125" t="e">
        <v>#N/A</v>
      </c>
      <c r="F11" s="125">
        <v>2014.3</v>
      </c>
      <c r="G11" s="125" t="s">
        <v>742</v>
      </c>
      <c r="H11" s="125" t="s">
        <v>703</v>
      </c>
      <c r="I11" s="125" t="s">
        <v>481</v>
      </c>
      <c r="J11" s="125" t="s">
        <v>564</v>
      </c>
      <c r="K11" s="125" t="s">
        <v>192</v>
      </c>
      <c r="L11" s="125" t="s">
        <v>192</v>
      </c>
      <c r="M11" s="125" t="s">
        <v>193</v>
      </c>
      <c r="N11" s="125" t="s">
        <v>192</v>
      </c>
      <c r="O11" s="125" t="s">
        <v>193</v>
      </c>
      <c r="P11" s="125" t="s">
        <v>192</v>
      </c>
      <c r="Q11" s="125" t="s">
        <v>193</v>
      </c>
      <c r="R11" s="125">
        <v>0</v>
      </c>
      <c r="S11" s="125">
        <v>0</v>
      </c>
      <c r="T11" s="125" t="s">
        <v>196</v>
      </c>
      <c r="U11" s="125" t="s">
        <v>141</v>
      </c>
      <c r="V11" s="125" t="s">
        <v>200</v>
      </c>
      <c r="W11" s="125" t="s">
        <v>1425</v>
      </c>
      <c r="X11" s="125" t="s">
        <v>8</v>
      </c>
      <c r="Y11" s="126">
        <v>33184</v>
      </c>
      <c r="Z11" s="125">
        <v>23</v>
      </c>
      <c r="AA11" s="125" t="s">
        <v>238</v>
      </c>
      <c r="AB11" s="125" t="s">
        <v>238</v>
      </c>
      <c r="AC11" s="125" t="s">
        <v>863</v>
      </c>
      <c r="AD11" s="125" t="s">
        <v>863</v>
      </c>
      <c r="AE11" s="125" t="s">
        <v>1426</v>
      </c>
      <c r="AF11" s="125" t="s">
        <v>1427</v>
      </c>
      <c r="AG11" s="125" t="s">
        <v>863</v>
      </c>
      <c r="AH11" s="125" t="s">
        <v>863</v>
      </c>
      <c r="AI11" s="125" t="s">
        <v>238</v>
      </c>
      <c r="AJ11" s="125" t="s">
        <v>863</v>
      </c>
      <c r="AK11" s="125" t="s">
        <v>238</v>
      </c>
      <c r="AL11" s="125" t="s">
        <v>1428</v>
      </c>
      <c r="AM11" s="125" t="s">
        <v>1429</v>
      </c>
      <c r="AN11" s="125" t="s">
        <v>17</v>
      </c>
      <c r="AO11" s="125" t="s">
        <v>206</v>
      </c>
      <c r="AP11" s="129" t="s">
        <v>1430</v>
      </c>
      <c r="AQ11" s="129" t="s">
        <v>1431</v>
      </c>
      <c r="AR11" s="125">
        <v>24</v>
      </c>
      <c r="AS11" s="125" t="s">
        <v>1432</v>
      </c>
      <c r="AT11" s="125" t="s">
        <v>1433</v>
      </c>
      <c r="AV11" s="125" t="s">
        <v>902</v>
      </c>
      <c r="AW11" s="125" t="s">
        <v>247</v>
      </c>
      <c r="AX11" s="125">
        <v>7186256991</v>
      </c>
      <c r="AY11" s="125">
        <v>7132521670</v>
      </c>
      <c r="BC11" s="125" t="s">
        <v>1434</v>
      </c>
      <c r="BL11" s="127" t="s">
        <v>192</v>
      </c>
      <c r="BM11" s="125">
        <v>0</v>
      </c>
      <c r="BN11" s="125">
        <v>0</v>
      </c>
      <c r="BO11" s="125">
        <v>0</v>
      </c>
      <c r="BP11" s="125" t="s">
        <v>376</v>
      </c>
      <c r="BQ11" s="125" t="s">
        <v>193</v>
      </c>
      <c r="BR11" s="125">
        <v>0</v>
      </c>
      <c r="BS11" s="125">
        <v>0</v>
      </c>
      <c r="BT11" s="125" t="s">
        <v>193</v>
      </c>
      <c r="BU11" s="125">
        <v>0</v>
      </c>
      <c r="BV11" s="125">
        <v>0</v>
      </c>
    </row>
    <row r="12" spans="1:75" x14ac:dyDescent="0.2">
      <c r="A12" s="125" t="e">
        <v>#N/A</v>
      </c>
      <c r="B12" s="125" t="e">
        <v>#N/A</v>
      </c>
      <c r="C12" s="125" t="e">
        <v>#N/A</v>
      </c>
      <c r="D12" s="125" t="e">
        <v>#N/A</v>
      </c>
      <c r="E12" s="125" t="e">
        <v>#N/A</v>
      </c>
      <c r="F12" s="125">
        <v>2014.3</v>
      </c>
      <c r="G12" s="125" t="s">
        <v>742</v>
      </c>
      <c r="H12" s="125" t="s">
        <v>703</v>
      </c>
      <c r="I12" s="125" t="s">
        <v>481</v>
      </c>
      <c r="J12" s="125" t="s">
        <v>564</v>
      </c>
      <c r="K12" s="125" t="s">
        <v>192</v>
      </c>
      <c r="L12" s="125" t="s">
        <v>192</v>
      </c>
      <c r="M12" s="125" t="s">
        <v>193</v>
      </c>
      <c r="N12" s="125" t="s">
        <v>192</v>
      </c>
      <c r="O12" s="125" t="s">
        <v>193</v>
      </c>
      <c r="P12" s="125" t="s">
        <v>192</v>
      </c>
      <c r="Q12" s="125" t="s">
        <v>193</v>
      </c>
      <c r="R12" s="125">
        <v>0</v>
      </c>
      <c r="S12" s="125">
        <v>0</v>
      </c>
      <c r="T12" s="125" t="s">
        <v>196</v>
      </c>
      <c r="U12" s="125" t="s">
        <v>141</v>
      </c>
      <c r="V12" s="125" t="s">
        <v>200</v>
      </c>
      <c r="W12" s="125" t="s">
        <v>1435</v>
      </c>
      <c r="X12" s="125" t="s">
        <v>8</v>
      </c>
      <c r="Y12" s="126">
        <v>33218</v>
      </c>
      <c r="Z12" s="125">
        <v>23</v>
      </c>
      <c r="AA12" s="125" t="s">
        <v>193</v>
      </c>
      <c r="AB12" s="125" t="s">
        <v>193</v>
      </c>
      <c r="AC12" s="125" t="s">
        <v>192</v>
      </c>
      <c r="AD12" s="125" t="s">
        <v>192</v>
      </c>
      <c r="AE12" s="125" t="s">
        <v>1436</v>
      </c>
      <c r="AF12" s="125" t="s">
        <v>1437</v>
      </c>
      <c r="AG12" s="125" t="s">
        <v>192</v>
      </c>
      <c r="AH12" s="125" t="s">
        <v>192</v>
      </c>
      <c r="AI12" s="125" t="s">
        <v>192</v>
      </c>
      <c r="AJ12" s="125" t="s">
        <v>192</v>
      </c>
      <c r="AK12" s="125" t="s">
        <v>193</v>
      </c>
      <c r="AL12" s="125" t="s">
        <v>22</v>
      </c>
      <c r="AM12" s="125" t="s">
        <v>1308</v>
      </c>
      <c r="AN12" s="125" t="s">
        <v>10</v>
      </c>
      <c r="AO12" s="125" t="s">
        <v>1438</v>
      </c>
      <c r="AQ12" s="129" t="s">
        <v>1439</v>
      </c>
      <c r="AR12" s="125">
        <v>42</v>
      </c>
      <c r="AS12" s="125" t="s">
        <v>1440</v>
      </c>
      <c r="AT12" s="125" t="s">
        <v>1441</v>
      </c>
      <c r="AV12" s="125" t="s">
        <v>902</v>
      </c>
      <c r="AW12" s="125" t="s">
        <v>247</v>
      </c>
      <c r="AX12" s="125">
        <v>7188064203</v>
      </c>
      <c r="AY12" s="125">
        <v>7132550864</v>
      </c>
      <c r="AZ12" s="125">
        <v>7182642295</v>
      </c>
      <c r="BC12" s="125" t="s">
        <v>1442</v>
      </c>
      <c r="BL12" s="127" t="s">
        <v>192</v>
      </c>
      <c r="BM12" s="125">
        <v>0</v>
      </c>
      <c r="BN12" s="125">
        <v>0</v>
      </c>
      <c r="BO12" s="125">
        <v>0</v>
      </c>
      <c r="BP12" s="125" t="s">
        <v>376</v>
      </c>
      <c r="BQ12" s="125" t="s">
        <v>193</v>
      </c>
      <c r="BR12" s="125">
        <v>0</v>
      </c>
      <c r="BS12" s="125">
        <v>0</v>
      </c>
      <c r="BT12" s="125" t="s">
        <v>193</v>
      </c>
      <c r="BU12" s="125">
        <v>0</v>
      </c>
      <c r="BV12" s="125">
        <v>0</v>
      </c>
    </row>
    <row r="13" spans="1:75" x14ac:dyDescent="0.2">
      <c r="A13" s="125" t="e">
        <v>#N/A</v>
      </c>
      <c r="B13" s="125" t="e">
        <v>#N/A</v>
      </c>
      <c r="C13" s="125" t="e">
        <v>#N/A</v>
      </c>
      <c r="D13" s="125" t="e">
        <v>#N/A</v>
      </c>
      <c r="E13" s="125" t="e">
        <v>#N/A</v>
      </c>
      <c r="F13" s="125">
        <v>2014.3</v>
      </c>
      <c r="G13" s="125" t="s">
        <v>742</v>
      </c>
      <c r="H13" s="125" t="s">
        <v>703</v>
      </c>
      <c r="I13" s="125" t="s">
        <v>481</v>
      </c>
      <c r="J13" s="125" t="s">
        <v>564</v>
      </c>
      <c r="K13" s="125" t="s">
        <v>192</v>
      </c>
      <c r="L13" s="125" t="s">
        <v>192</v>
      </c>
      <c r="M13" s="125" t="s">
        <v>193</v>
      </c>
      <c r="N13" s="125" t="s">
        <v>192</v>
      </c>
      <c r="O13" s="125" t="s">
        <v>193</v>
      </c>
      <c r="P13" s="125" t="s">
        <v>192</v>
      </c>
      <c r="Q13" s="125" t="s">
        <v>193</v>
      </c>
      <c r="R13" s="125">
        <v>0</v>
      </c>
      <c r="S13" s="125">
        <v>0</v>
      </c>
      <c r="T13" s="125" t="s">
        <v>196</v>
      </c>
      <c r="U13" s="125" t="s">
        <v>141</v>
      </c>
      <c r="V13" s="125" t="s">
        <v>200</v>
      </c>
      <c r="W13" s="125" t="s">
        <v>1443</v>
      </c>
      <c r="X13" s="125" t="s">
        <v>12</v>
      </c>
      <c r="Y13" s="126">
        <v>34870</v>
      </c>
      <c r="Z13" s="125">
        <v>19</v>
      </c>
      <c r="AA13" s="125" t="s">
        <v>193</v>
      </c>
      <c r="AB13" s="125" t="s">
        <v>193</v>
      </c>
      <c r="AC13" s="125" t="s">
        <v>192</v>
      </c>
      <c r="AD13" s="125" t="s">
        <v>192</v>
      </c>
      <c r="AE13" s="125" t="s">
        <v>1444</v>
      </c>
      <c r="AF13" s="125" t="s">
        <v>1445</v>
      </c>
      <c r="AG13" s="125" t="s">
        <v>192</v>
      </c>
      <c r="AH13" s="125" t="s">
        <v>192</v>
      </c>
      <c r="AI13" s="125" t="s">
        <v>192</v>
      </c>
      <c r="AJ13" s="125" t="s">
        <v>192</v>
      </c>
      <c r="AK13" s="125" t="s">
        <v>193</v>
      </c>
      <c r="AL13" s="125" t="s">
        <v>16</v>
      </c>
      <c r="AM13" s="125" t="s">
        <v>1446</v>
      </c>
      <c r="AN13" s="125" t="s">
        <v>10</v>
      </c>
      <c r="AO13" s="125" t="s">
        <v>205</v>
      </c>
      <c r="AQ13" s="129" t="s">
        <v>1447</v>
      </c>
      <c r="AR13" s="125" t="s">
        <v>1448</v>
      </c>
      <c r="AS13" s="125" t="s">
        <v>957</v>
      </c>
      <c r="AT13" s="125" t="s">
        <v>1449</v>
      </c>
      <c r="AV13" s="125" t="s">
        <v>902</v>
      </c>
      <c r="AW13" s="125" t="s">
        <v>247</v>
      </c>
      <c r="AX13" s="125">
        <v>7182110981</v>
      </c>
      <c r="AY13" s="125">
        <v>7133825508</v>
      </c>
      <c r="BC13" s="125" t="s">
        <v>1450</v>
      </c>
      <c r="BL13" s="127" t="s">
        <v>192</v>
      </c>
      <c r="BM13" s="125">
        <v>0</v>
      </c>
      <c r="BN13" s="125">
        <v>0</v>
      </c>
      <c r="BO13" s="125">
        <v>0</v>
      </c>
      <c r="BP13" s="125" t="s">
        <v>376</v>
      </c>
      <c r="BQ13" s="125" t="s">
        <v>193</v>
      </c>
      <c r="BR13" s="125">
        <v>0</v>
      </c>
      <c r="BS13" s="125">
        <v>0</v>
      </c>
      <c r="BT13" s="125" t="s">
        <v>193</v>
      </c>
      <c r="BU13" s="125">
        <v>0</v>
      </c>
      <c r="BV13" s="125">
        <v>0</v>
      </c>
    </row>
    <row r="14" spans="1:75" x14ac:dyDescent="0.2">
      <c r="A14" s="125" t="e">
        <v>#N/A</v>
      </c>
      <c r="B14" s="125" t="e">
        <v>#N/A</v>
      </c>
      <c r="C14" s="125" t="e">
        <v>#N/A</v>
      </c>
      <c r="D14" s="125" t="e">
        <v>#N/A</v>
      </c>
      <c r="E14" s="125" t="e">
        <v>#N/A</v>
      </c>
      <c r="F14" s="125">
        <v>2014.3</v>
      </c>
      <c r="G14" s="125" t="s">
        <v>742</v>
      </c>
      <c r="H14" s="125" t="s">
        <v>703</v>
      </c>
      <c r="I14" s="125" t="s">
        <v>481</v>
      </c>
      <c r="J14" s="125" t="s">
        <v>564</v>
      </c>
      <c r="K14" s="125" t="s">
        <v>192</v>
      </c>
      <c r="L14" s="125" t="s">
        <v>192</v>
      </c>
      <c r="M14" s="125" t="s">
        <v>193</v>
      </c>
      <c r="N14" s="125" t="s">
        <v>192</v>
      </c>
      <c r="O14" s="125" t="s">
        <v>193</v>
      </c>
      <c r="P14" s="125" t="s">
        <v>192</v>
      </c>
      <c r="Q14" s="125" t="s">
        <v>193</v>
      </c>
      <c r="R14" s="125">
        <v>0</v>
      </c>
      <c r="S14" s="125">
        <v>0</v>
      </c>
      <c r="T14" s="125" t="s">
        <v>196</v>
      </c>
      <c r="U14" s="125" t="s">
        <v>141</v>
      </c>
      <c r="V14" s="125" t="s">
        <v>200</v>
      </c>
      <c r="W14" s="125" t="s">
        <v>1451</v>
      </c>
      <c r="X14" s="125" t="s">
        <v>12</v>
      </c>
      <c r="Y14" s="126">
        <v>33208</v>
      </c>
      <c r="Z14" s="125">
        <v>23</v>
      </c>
      <c r="AA14" s="125" t="s">
        <v>193</v>
      </c>
      <c r="AB14" s="125" t="s">
        <v>193</v>
      </c>
      <c r="AC14" s="125" t="s">
        <v>192</v>
      </c>
      <c r="AD14" s="125" t="s">
        <v>192</v>
      </c>
      <c r="AE14" s="125" t="s">
        <v>1452</v>
      </c>
      <c r="AF14" s="125" t="s">
        <v>1453</v>
      </c>
      <c r="AG14" s="125" t="s">
        <v>192</v>
      </c>
      <c r="AH14" s="125" t="s">
        <v>192</v>
      </c>
      <c r="AI14" s="125" t="s">
        <v>238</v>
      </c>
      <c r="AJ14" s="125" t="s">
        <v>238</v>
      </c>
      <c r="AK14" s="125" t="s">
        <v>238</v>
      </c>
      <c r="AL14" s="125" t="s">
        <v>1428</v>
      </c>
      <c r="AQ14" s="129" t="s">
        <v>1592</v>
      </c>
      <c r="AR14" s="125">
        <v>557</v>
      </c>
      <c r="AS14" s="125" t="s">
        <v>1593</v>
      </c>
      <c r="AT14" s="125" t="s">
        <v>1227</v>
      </c>
      <c r="AV14" s="125" t="s">
        <v>902</v>
      </c>
      <c r="AW14" s="125" t="s">
        <v>247</v>
      </c>
      <c r="AX14" s="125">
        <v>7186163721</v>
      </c>
      <c r="BC14" s="125" t="s">
        <v>1454</v>
      </c>
      <c r="BL14" s="127" t="s">
        <v>192</v>
      </c>
      <c r="BM14" s="125">
        <v>0</v>
      </c>
      <c r="BN14" s="125">
        <v>0</v>
      </c>
      <c r="BO14" s="125">
        <v>0</v>
      </c>
      <c r="BP14" s="125" t="s">
        <v>376</v>
      </c>
      <c r="BQ14" s="125" t="s">
        <v>193</v>
      </c>
      <c r="BR14" s="125">
        <v>0</v>
      </c>
      <c r="BS14" s="125">
        <v>0</v>
      </c>
      <c r="BT14" s="125" t="s">
        <v>193</v>
      </c>
      <c r="BU14" s="125">
        <v>0</v>
      </c>
      <c r="BV14" s="125">
        <v>0</v>
      </c>
    </row>
    <row r="15" spans="1:75" x14ac:dyDescent="0.2">
      <c r="A15" s="125" t="e">
        <v>#N/A</v>
      </c>
      <c r="B15" s="125" t="e">
        <v>#N/A</v>
      </c>
      <c r="C15" s="125" t="e">
        <v>#N/A</v>
      </c>
      <c r="D15" s="125" t="e">
        <v>#N/A</v>
      </c>
      <c r="E15" s="125" t="e">
        <v>#N/A</v>
      </c>
      <c r="F15" s="125">
        <v>2014.3</v>
      </c>
      <c r="G15" s="125" t="s">
        <v>742</v>
      </c>
      <c r="H15" s="125" t="s">
        <v>703</v>
      </c>
      <c r="I15" s="125" t="s">
        <v>481</v>
      </c>
      <c r="J15" s="125" t="s">
        <v>564</v>
      </c>
      <c r="K15" s="125" t="s">
        <v>192</v>
      </c>
      <c r="L15" s="125" t="s">
        <v>192</v>
      </c>
      <c r="M15" s="125" t="s">
        <v>193</v>
      </c>
      <c r="N15" s="125" t="s">
        <v>192</v>
      </c>
      <c r="O15" s="125" t="s">
        <v>193</v>
      </c>
      <c r="P15" s="125" t="s">
        <v>192</v>
      </c>
      <c r="Q15" s="125" t="s">
        <v>193</v>
      </c>
      <c r="R15" s="125">
        <v>0</v>
      </c>
      <c r="S15" s="125">
        <v>0</v>
      </c>
      <c r="T15" s="125" t="s">
        <v>196</v>
      </c>
      <c r="U15" s="125" t="s">
        <v>141</v>
      </c>
      <c r="V15" s="125" t="s">
        <v>200</v>
      </c>
      <c r="W15" s="125" t="s">
        <v>1455</v>
      </c>
      <c r="X15" s="125" t="s">
        <v>12</v>
      </c>
      <c r="Y15" s="126">
        <v>34175</v>
      </c>
      <c r="Z15" s="125">
        <v>21</v>
      </c>
      <c r="AA15" s="125" t="s">
        <v>193</v>
      </c>
      <c r="AB15" s="125" t="s">
        <v>193</v>
      </c>
      <c r="AC15" s="125" t="s">
        <v>192</v>
      </c>
      <c r="AD15" s="125" t="s">
        <v>192</v>
      </c>
      <c r="AE15" s="125" t="s">
        <v>1591</v>
      </c>
      <c r="AG15" s="125" t="s">
        <v>192</v>
      </c>
      <c r="AH15" s="125" t="s">
        <v>192</v>
      </c>
      <c r="AI15" s="125" t="s">
        <v>238</v>
      </c>
      <c r="AJ15" s="125" t="s">
        <v>238</v>
      </c>
      <c r="AK15" s="125" t="s">
        <v>238</v>
      </c>
      <c r="AL15" s="125" t="s">
        <v>1428</v>
      </c>
      <c r="AM15" s="125" t="s">
        <v>1456</v>
      </c>
      <c r="AQ15" s="129" t="s">
        <v>1592</v>
      </c>
      <c r="AR15" s="125">
        <v>557</v>
      </c>
      <c r="AS15" s="125" t="s">
        <v>1593</v>
      </c>
      <c r="AT15" s="125" t="s">
        <v>1227</v>
      </c>
      <c r="AV15" s="125" t="s">
        <v>902</v>
      </c>
      <c r="AW15" s="125" t="s">
        <v>247</v>
      </c>
      <c r="AX15" s="125">
        <v>7188853138</v>
      </c>
      <c r="BC15" s="125" t="s">
        <v>1457</v>
      </c>
      <c r="BL15" s="127" t="s">
        <v>192</v>
      </c>
      <c r="BM15" s="125">
        <v>0</v>
      </c>
      <c r="BN15" s="125">
        <v>0</v>
      </c>
      <c r="BO15" s="125">
        <v>0</v>
      </c>
      <c r="BP15" s="125" t="s">
        <v>376</v>
      </c>
      <c r="BQ15" s="125" t="s">
        <v>193</v>
      </c>
      <c r="BR15" s="125">
        <v>0</v>
      </c>
      <c r="BS15" s="125">
        <v>0</v>
      </c>
      <c r="BT15" s="125" t="s">
        <v>193</v>
      </c>
      <c r="BU15" s="125">
        <v>0</v>
      </c>
      <c r="BV15" s="125">
        <v>0</v>
      </c>
    </row>
    <row r="16" spans="1:75" x14ac:dyDescent="0.2">
      <c r="A16" s="125" t="e">
        <v>#N/A</v>
      </c>
      <c r="B16" s="125" t="e">
        <v>#N/A</v>
      </c>
      <c r="C16" s="125" t="e">
        <v>#N/A</v>
      </c>
      <c r="D16" s="125" t="e">
        <v>#N/A</v>
      </c>
      <c r="E16" s="125" t="e">
        <v>#N/A</v>
      </c>
      <c r="F16" s="125">
        <v>2014.3</v>
      </c>
      <c r="G16" s="125" t="s">
        <v>742</v>
      </c>
      <c r="H16" s="125" t="s">
        <v>703</v>
      </c>
      <c r="I16" s="125" t="s">
        <v>481</v>
      </c>
      <c r="J16" s="125" t="s">
        <v>564</v>
      </c>
      <c r="K16" s="125" t="s">
        <v>192</v>
      </c>
      <c r="L16" s="125" t="s">
        <v>192</v>
      </c>
      <c r="M16" s="125" t="s">
        <v>193</v>
      </c>
      <c r="N16" s="125" t="s">
        <v>192</v>
      </c>
      <c r="O16" s="125" t="s">
        <v>193</v>
      </c>
      <c r="P16" s="125" t="s">
        <v>192</v>
      </c>
      <c r="Q16" s="125" t="s">
        <v>193</v>
      </c>
      <c r="R16" s="125">
        <v>0</v>
      </c>
      <c r="S16" s="125">
        <v>0</v>
      </c>
      <c r="T16" s="125" t="s">
        <v>196</v>
      </c>
      <c r="U16" s="125" t="s">
        <v>141</v>
      </c>
      <c r="V16" s="125" t="s">
        <v>200</v>
      </c>
      <c r="W16" s="125" t="s">
        <v>1458</v>
      </c>
      <c r="X16" s="125" t="s">
        <v>12</v>
      </c>
      <c r="Y16" s="126">
        <v>32744</v>
      </c>
      <c r="Z16" s="125">
        <v>25</v>
      </c>
      <c r="AA16" s="125" t="s">
        <v>193</v>
      </c>
      <c r="AB16" s="125" t="s">
        <v>193</v>
      </c>
      <c r="AC16" s="125" t="s">
        <v>192</v>
      </c>
      <c r="AD16" s="125" t="s">
        <v>192</v>
      </c>
      <c r="AE16" s="125" t="s">
        <v>1459</v>
      </c>
      <c r="AF16" s="125" t="s">
        <v>1460</v>
      </c>
      <c r="AG16" s="125" t="s">
        <v>192</v>
      </c>
      <c r="AH16" s="125" t="s">
        <v>192</v>
      </c>
      <c r="AI16" s="125" t="s">
        <v>192</v>
      </c>
      <c r="AJ16" s="125" t="s">
        <v>192</v>
      </c>
      <c r="AK16" s="125" t="s">
        <v>192</v>
      </c>
      <c r="AL16" s="125" t="s">
        <v>22</v>
      </c>
      <c r="AM16" s="125" t="s">
        <v>1461</v>
      </c>
      <c r="AN16" s="125" t="s">
        <v>17</v>
      </c>
      <c r="AO16" s="125" t="s">
        <v>206</v>
      </c>
      <c r="AQ16" s="129" t="s">
        <v>1462</v>
      </c>
      <c r="AR16" s="125">
        <v>4</v>
      </c>
      <c r="AS16" s="125" t="s">
        <v>1463</v>
      </c>
      <c r="AT16" s="125" t="s">
        <v>1464</v>
      </c>
      <c r="AV16" s="125" t="s">
        <v>902</v>
      </c>
      <c r="AW16" s="125" t="s">
        <v>247</v>
      </c>
      <c r="AX16" s="125">
        <v>7192776536</v>
      </c>
      <c r="BC16" s="125" t="s">
        <v>1465</v>
      </c>
      <c r="BL16" s="127" t="s">
        <v>192</v>
      </c>
      <c r="BM16" s="125">
        <v>0</v>
      </c>
      <c r="BN16" s="125">
        <v>0</v>
      </c>
      <c r="BO16" s="125">
        <v>0</v>
      </c>
      <c r="BP16" s="125" t="s">
        <v>376</v>
      </c>
      <c r="BQ16" s="125" t="s">
        <v>193</v>
      </c>
      <c r="BR16" s="125">
        <v>0</v>
      </c>
      <c r="BS16" s="125">
        <v>0</v>
      </c>
      <c r="BT16" s="125" t="s">
        <v>193</v>
      </c>
      <c r="BU16" s="125">
        <v>0</v>
      </c>
      <c r="BV16" s="125">
        <v>0</v>
      </c>
    </row>
    <row r="17" spans="1:74" x14ac:dyDescent="0.2">
      <c r="A17" s="125" t="e">
        <v>#N/A</v>
      </c>
      <c r="B17" s="125" t="e">
        <v>#N/A</v>
      </c>
      <c r="C17" s="125" t="e">
        <v>#N/A</v>
      </c>
      <c r="D17" s="125" t="e">
        <v>#N/A</v>
      </c>
      <c r="E17" s="125" t="e">
        <v>#N/A</v>
      </c>
      <c r="F17" s="125">
        <v>2014.3</v>
      </c>
      <c r="G17" s="125" t="s">
        <v>742</v>
      </c>
      <c r="H17" s="125" t="s">
        <v>703</v>
      </c>
      <c r="I17" s="125" t="s">
        <v>481</v>
      </c>
      <c r="J17" s="125" t="s">
        <v>564</v>
      </c>
      <c r="K17" s="125" t="s">
        <v>192</v>
      </c>
      <c r="L17" s="125" t="s">
        <v>192</v>
      </c>
      <c r="M17" s="125" t="s">
        <v>193</v>
      </c>
      <c r="N17" s="125" t="s">
        <v>192</v>
      </c>
      <c r="O17" s="125" t="s">
        <v>193</v>
      </c>
      <c r="P17" s="125" t="s">
        <v>192</v>
      </c>
      <c r="Q17" s="125" t="s">
        <v>193</v>
      </c>
      <c r="R17" s="125">
        <v>0</v>
      </c>
      <c r="S17" s="125">
        <v>0</v>
      </c>
      <c r="T17" s="125" t="s">
        <v>196</v>
      </c>
      <c r="U17" s="125" t="s">
        <v>141</v>
      </c>
      <c r="V17" s="125" t="s">
        <v>200</v>
      </c>
      <c r="W17" s="125" t="s">
        <v>1594</v>
      </c>
      <c r="X17" s="125" t="s">
        <v>12</v>
      </c>
      <c r="Y17" s="126">
        <v>35158</v>
      </c>
      <c r="Z17" s="125">
        <v>18</v>
      </c>
      <c r="AA17" s="125" t="s">
        <v>193</v>
      </c>
      <c r="AB17" s="125" t="s">
        <v>192</v>
      </c>
      <c r="AC17" s="125" t="s">
        <v>192</v>
      </c>
      <c r="AD17" s="125" t="s">
        <v>192</v>
      </c>
      <c r="AE17" s="125" t="s">
        <v>1599</v>
      </c>
      <c r="AF17" s="125" t="s">
        <v>1615</v>
      </c>
      <c r="AG17" s="125" t="s">
        <v>192</v>
      </c>
      <c r="AH17" s="125" t="s">
        <v>863</v>
      </c>
      <c r="AI17" s="125" t="s">
        <v>238</v>
      </c>
      <c r="AJ17" s="125" t="s">
        <v>238</v>
      </c>
      <c r="AK17" s="125" t="s">
        <v>238</v>
      </c>
      <c r="AL17" s="125" t="s">
        <v>1428</v>
      </c>
      <c r="AQ17" s="129" t="s">
        <v>1616</v>
      </c>
      <c r="AR17" s="125" t="s">
        <v>1617</v>
      </c>
      <c r="AS17" s="125" t="s">
        <v>957</v>
      </c>
      <c r="AT17" s="125" t="s">
        <v>1618</v>
      </c>
      <c r="AV17" s="125" t="s">
        <v>902</v>
      </c>
      <c r="AW17" s="125" t="s">
        <v>247</v>
      </c>
      <c r="AX17" s="125">
        <v>7185741175</v>
      </c>
      <c r="BC17" s="125" t="s">
        <v>1631</v>
      </c>
      <c r="BL17" s="127" t="s">
        <v>192</v>
      </c>
      <c r="BM17" s="125">
        <v>0</v>
      </c>
      <c r="BN17" s="125">
        <v>0</v>
      </c>
      <c r="BO17" s="125">
        <v>0</v>
      </c>
      <c r="BP17" s="125" t="s">
        <v>376</v>
      </c>
      <c r="BQ17" s="125" t="s">
        <v>193</v>
      </c>
      <c r="BR17" s="125">
        <v>0</v>
      </c>
      <c r="BS17" s="125">
        <v>0</v>
      </c>
      <c r="BT17" s="125" t="s">
        <v>193</v>
      </c>
      <c r="BU17" s="125">
        <v>0</v>
      </c>
      <c r="BV17" s="125">
        <v>0</v>
      </c>
    </row>
    <row r="18" spans="1:74" x14ac:dyDescent="0.2">
      <c r="A18" s="125" t="e">
        <v>#N/A</v>
      </c>
      <c r="B18" s="125" t="e">
        <v>#N/A</v>
      </c>
      <c r="C18" s="125" t="e">
        <v>#N/A</v>
      </c>
      <c r="D18" s="125" t="e">
        <v>#N/A</v>
      </c>
      <c r="E18" s="125" t="e">
        <v>#N/A</v>
      </c>
      <c r="F18" s="125">
        <v>2014.3</v>
      </c>
      <c r="G18" s="125" t="s">
        <v>742</v>
      </c>
      <c r="H18" s="125" t="s">
        <v>703</v>
      </c>
      <c r="I18" s="125" t="s">
        <v>481</v>
      </c>
      <c r="J18" s="125" t="s">
        <v>564</v>
      </c>
      <c r="K18" s="125" t="s">
        <v>192</v>
      </c>
      <c r="L18" s="125" t="s">
        <v>192</v>
      </c>
      <c r="M18" s="125" t="s">
        <v>193</v>
      </c>
      <c r="N18" s="125" t="s">
        <v>192</v>
      </c>
      <c r="O18" s="125" t="s">
        <v>193</v>
      </c>
      <c r="P18" s="125" t="s">
        <v>192</v>
      </c>
      <c r="Q18" s="125" t="s">
        <v>193</v>
      </c>
      <c r="R18" s="125">
        <v>0</v>
      </c>
      <c r="S18" s="125">
        <v>0</v>
      </c>
      <c r="T18" s="125" t="s">
        <v>196</v>
      </c>
      <c r="U18" s="125" t="s">
        <v>141</v>
      </c>
      <c r="V18" s="125" t="s">
        <v>200</v>
      </c>
      <c r="W18" s="125" t="s">
        <v>1595</v>
      </c>
      <c r="X18" s="125" t="s">
        <v>8</v>
      </c>
      <c r="Y18" s="126">
        <v>34437</v>
      </c>
      <c r="Z18" s="125">
        <v>20</v>
      </c>
      <c r="AA18" s="125" t="s">
        <v>193</v>
      </c>
      <c r="AB18" s="125" t="s">
        <v>193</v>
      </c>
      <c r="AC18" s="125" t="s">
        <v>192</v>
      </c>
      <c r="AD18" s="125" t="s">
        <v>192</v>
      </c>
      <c r="AE18" s="125" t="s">
        <v>1598</v>
      </c>
      <c r="AF18" s="125" t="s">
        <v>1614</v>
      </c>
      <c r="AG18" s="125" t="s">
        <v>192</v>
      </c>
      <c r="AH18" s="125" t="s">
        <v>863</v>
      </c>
      <c r="AI18" s="125" t="s">
        <v>238</v>
      </c>
      <c r="AJ18" s="125" t="s">
        <v>863</v>
      </c>
      <c r="AK18" s="125" t="s">
        <v>238</v>
      </c>
      <c r="AL18" s="125" t="s">
        <v>1428</v>
      </c>
      <c r="AQ18" s="129" t="s">
        <v>1621</v>
      </c>
      <c r="AR18" s="125">
        <v>17</v>
      </c>
      <c r="AS18" s="125" t="s">
        <v>957</v>
      </c>
      <c r="AT18" s="125" t="s">
        <v>1568</v>
      </c>
      <c r="AV18" s="125" t="s">
        <v>902</v>
      </c>
      <c r="AW18" s="125" t="s">
        <v>247</v>
      </c>
      <c r="AX18" s="125">
        <v>7188965514</v>
      </c>
      <c r="BC18" s="125" t="s">
        <v>1632</v>
      </c>
      <c r="BL18" s="127" t="s">
        <v>192</v>
      </c>
      <c r="BM18" s="125">
        <v>0</v>
      </c>
      <c r="BN18" s="125">
        <v>0</v>
      </c>
      <c r="BO18" s="125">
        <v>0</v>
      </c>
      <c r="BP18" s="125" t="s">
        <v>376</v>
      </c>
      <c r="BQ18" s="125" t="s">
        <v>193</v>
      </c>
      <c r="BR18" s="125">
        <v>0</v>
      </c>
      <c r="BS18" s="125">
        <v>0</v>
      </c>
      <c r="BT18" s="125" t="s">
        <v>193</v>
      </c>
      <c r="BU18" s="125">
        <v>0</v>
      </c>
      <c r="BV18" s="125">
        <v>0</v>
      </c>
    </row>
    <row r="19" spans="1:74" x14ac:dyDescent="0.2">
      <c r="A19" s="125" t="e">
        <v>#N/A</v>
      </c>
      <c r="B19" s="125" t="e">
        <v>#N/A</v>
      </c>
      <c r="C19" s="125" t="e">
        <v>#N/A</v>
      </c>
      <c r="D19" s="125" t="e">
        <v>#N/A</v>
      </c>
      <c r="E19" s="125" t="e">
        <v>#N/A</v>
      </c>
      <c r="F19" s="125">
        <v>2014.3</v>
      </c>
      <c r="G19" s="125" t="s">
        <v>742</v>
      </c>
      <c r="H19" s="125" t="s">
        <v>703</v>
      </c>
      <c r="I19" s="125" t="s">
        <v>481</v>
      </c>
      <c r="J19" s="125" t="s">
        <v>564</v>
      </c>
      <c r="K19" s="125" t="s">
        <v>192</v>
      </c>
      <c r="L19" s="125" t="s">
        <v>192</v>
      </c>
      <c r="M19" s="125" t="s">
        <v>193</v>
      </c>
      <c r="N19" s="125" t="s">
        <v>192</v>
      </c>
      <c r="O19" s="125" t="s">
        <v>193</v>
      </c>
      <c r="P19" s="125" t="s">
        <v>192</v>
      </c>
      <c r="Q19" s="125" t="s">
        <v>193</v>
      </c>
      <c r="R19" s="125">
        <v>0</v>
      </c>
      <c r="S19" s="125">
        <v>0</v>
      </c>
      <c r="T19" s="125" t="s">
        <v>196</v>
      </c>
      <c r="U19" s="125" t="s">
        <v>141</v>
      </c>
      <c r="V19" s="125" t="s">
        <v>200</v>
      </c>
      <c r="W19" s="125" t="s">
        <v>1596</v>
      </c>
      <c r="X19" s="125" t="s">
        <v>12</v>
      </c>
      <c r="Y19" s="126">
        <v>34702</v>
      </c>
      <c r="Z19" s="125">
        <v>19</v>
      </c>
      <c r="AA19" s="125" t="s">
        <v>193</v>
      </c>
      <c r="AB19" s="125" t="s">
        <v>193</v>
      </c>
      <c r="AC19" s="125" t="s">
        <v>192</v>
      </c>
      <c r="AD19" s="125" t="s">
        <v>192</v>
      </c>
      <c r="AE19" s="125" t="s">
        <v>1600</v>
      </c>
      <c r="AF19" s="125" t="s">
        <v>1612</v>
      </c>
      <c r="AG19" s="125" t="s">
        <v>192</v>
      </c>
      <c r="AH19" s="125" t="s">
        <v>863</v>
      </c>
      <c r="AI19" s="125" t="s">
        <v>238</v>
      </c>
      <c r="AJ19" s="125" t="s">
        <v>238</v>
      </c>
      <c r="AK19" s="125" t="s">
        <v>238</v>
      </c>
      <c r="AL19" s="125" t="s">
        <v>1428</v>
      </c>
      <c r="AQ19" s="129" t="s">
        <v>1621</v>
      </c>
      <c r="AR19" s="125" t="s">
        <v>1619</v>
      </c>
      <c r="AS19" s="125" t="s">
        <v>957</v>
      </c>
      <c r="AT19" s="125" t="s">
        <v>1620</v>
      </c>
      <c r="AV19" s="125" t="s">
        <v>902</v>
      </c>
      <c r="AW19" s="125" t="s">
        <v>247</v>
      </c>
      <c r="AX19" s="125">
        <v>7181254562</v>
      </c>
      <c r="BC19" s="125" t="s">
        <v>1633</v>
      </c>
      <c r="BL19" s="127" t="s">
        <v>192</v>
      </c>
      <c r="BM19" s="125">
        <v>0</v>
      </c>
      <c r="BN19" s="125">
        <v>0</v>
      </c>
      <c r="BO19" s="125">
        <v>0</v>
      </c>
      <c r="BP19" s="125" t="s">
        <v>376</v>
      </c>
      <c r="BQ19" s="125" t="s">
        <v>193</v>
      </c>
      <c r="BR19" s="125">
        <v>0</v>
      </c>
      <c r="BS19" s="125">
        <v>0</v>
      </c>
      <c r="BT19" s="125" t="s">
        <v>193</v>
      </c>
      <c r="BU19" s="125">
        <v>0</v>
      </c>
      <c r="BV19" s="125">
        <v>0</v>
      </c>
    </row>
    <row r="20" spans="1:74" x14ac:dyDescent="0.2">
      <c r="A20" s="125" t="e">
        <v>#N/A</v>
      </c>
      <c r="B20" s="125" t="e">
        <v>#N/A</v>
      </c>
      <c r="C20" s="125" t="e">
        <v>#N/A</v>
      </c>
      <c r="D20" s="125" t="e">
        <v>#N/A</v>
      </c>
      <c r="E20" s="125" t="e">
        <v>#N/A</v>
      </c>
      <c r="F20" s="125">
        <v>2014.3</v>
      </c>
      <c r="G20" s="125" t="s">
        <v>742</v>
      </c>
      <c r="H20" s="125" t="s">
        <v>703</v>
      </c>
      <c r="I20" s="125" t="s">
        <v>481</v>
      </c>
      <c r="J20" s="125" t="s">
        <v>564</v>
      </c>
      <c r="K20" s="125" t="s">
        <v>192</v>
      </c>
      <c r="L20" s="125" t="s">
        <v>192</v>
      </c>
      <c r="M20" s="125" t="s">
        <v>193</v>
      </c>
      <c r="N20" s="125" t="s">
        <v>192</v>
      </c>
      <c r="O20" s="125" t="s">
        <v>193</v>
      </c>
      <c r="P20" s="125" t="s">
        <v>192</v>
      </c>
      <c r="Q20" s="125" t="s">
        <v>193</v>
      </c>
      <c r="R20" s="125">
        <v>0</v>
      </c>
      <c r="S20" s="125">
        <v>0</v>
      </c>
      <c r="T20" s="125" t="s">
        <v>196</v>
      </c>
      <c r="U20" s="125" t="s">
        <v>141</v>
      </c>
      <c r="V20" s="125" t="s">
        <v>200</v>
      </c>
      <c r="W20" s="125" t="s">
        <v>1597</v>
      </c>
      <c r="X20" s="125" t="s">
        <v>8</v>
      </c>
      <c r="Y20" s="126">
        <v>35627</v>
      </c>
      <c r="Z20" s="125">
        <v>17</v>
      </c>
      <c r="AA20" s="125" t="s">
        <v>193</v>
      </c>
      <c r="AB20" s="125" t="s">
        <v>193</v>
      </c>
      <c r="AC20" s="125" t="s">
        <v>192</v>
      </c>
      <c r="AD20" s="125" t="s">
        <v>192</v>
      </c>
      <c r="AE20" s="125" t="s">
        <v>1601</v>
      </c>
      <c r="AG20" s="125" t="s">
        <v>192</v>
      </c>
      <c r="AH20" s="125" t="s">
        <v>238</v>
      </c>
      <c r="AI20" s="125" t="s">
        <v>238</v>
      </c>
      <c r="AJ20" s="125" t="s">
        <v>238</v>
      </c>
      <c r="AK20" s="125" t="s">
        <v>238</v>
      </c>
      <c r="AL20" s="125" t="s">
        <v>1428</v>
      </c>
      <c r="AQ20" s="129" t="s">
        <v>1621</v>
      </c>
      <c r="AR20" s="125">
        <v>39</v>
      </c>
      <c r="AS20" s="125" t="s">
        <v>957</v>
      </c>
      <c r="AT20" s="125" t="s">
        <v>1620</v>
      </c>
      <c r="AV20" s="125" t="s">
        <v>902</v>
      </c>
      <c r="AW20" s="125" t="s">
        <v>247</v>
      </c>
      <c r="AX20" s="125">
        <v>7185569981</v>
      </c>
      <c r="BC20" s="125" t="s">
        <v>1634</v>
      </c>
      <c r="BL20" s="127" t="s">
        <v>192</v>
      </c>
      <c r="BM20" s="125">
        <v>0</v>
      </c>
      <c r="BN20" s="125">
        <v>0</v>
      </c>
      <c r="BO20" s="125">
        <v>0</v>
      </c>
      <c r="BP20" s="125" t="s">
        <v>376</v>
      </c>
      <c r="BQ20" s="125" t="s">
        <v>193</v>
      </c>
      <c r="BR20" s="125">
        <v>0</v>
      </c>
      <c r="BS20" s="125">
        <v>0</v>
      </c>
      <c r="BT20" s="125" t="s">
        <v>193</v>
      </c>
      <c r="BU20" s="125">
        <v>0</v>
      </c>
      <c r="BV20" s="125">
        <v>0</v>
      </c>
    </row>
    <row r="21" spans="1:74" x14ac:dyDescent="0.2">
      <c r="A21" s="125" t="e">
        <v>#N/A</v>
      </c>
      <c r="B21" s="125" t="e">
        <v>#N/A</v>
      </c>
      <c r="C21" s="125" t="e">
        <v>#N/A</v>
      </c>
      <c r="D21" s="125" t="e">
        <v>#N/A</v>
      </c>
      <c r="E21" s="125" t="e">
        <v>#N/A</v>
      </c>
      <c r="F21" s="125">
        <v>2014.3</v>
      </c>
      <c r="G21" s="125" t="s">
        <v>742</v>
      </c>
      <c r="H21" s="125" t="s">
        <v>703</v>
      </c>
      <c r="I21" s="125" t="s">
        <v>481</v>
      </c>
      <c r="J21" s="125" t="s">
        <v>564</v>
      </c>
      <c r="K21" s="125" t="s">
        <v>192</v>
      </c>
      <c r="L21" s="125" t="s">
        <v>192</v>
      </c>
      <c r="M21" s="125" t="s">
        <v>193</v>
      </c>
      <c r="N21" s="125" t="s">
        <v>192</v>
      </c>
      <c r="O21" s="125" t="s">
        <v>193</v>
      </c>
      <c r="P21" s="125" t="s">
        <v>192</v>
      </c>
      <c r="Q21" s="125" t="s">
        <v>193</v>
      </c>
      <c r="R21" s="125">
        <v>0</v>
      </c>
      <c r="S21" s="125">
        <v>0</v>
      </c>
      <c r="T21" s="125" t="s">
        <v>196</v>
      </c>
      <c r="U21" s="125" t="s">
        <v>141</v>
      </c>
      <c r="V21" s="125" t="s">
        <v>200</v>
      </c>
      <c r="W21" s="125" t="s">
        <v>1635</v>
      </c>
      <c r="X21" s="125" t="s">
        <v>12</v>
      </c>
      <c r="Y21" s="126">
        <v>35130</v>
      </c>
      <c r="Z21" s="125">
        <v>18</v>
      </c>
      <c r="AA21" s="125" t="s">
        <v>238</v>
      </c>
      <c r="AB21" s="125" t="s">
        <v>238</v>
      </c>
      <c r="AC21" s="125" t="s">
        <v>863</v>
      </c>
      <c r="AD21" s="125" t="s">
        <v>863</v>
      </c>
      <c r="AE21" s="125" t="s">
        <v>1602</v>
      </c>
      <c r="AF21" s="125" t="s">
        <v>1611</v>
      </c>
      <c r="AG21" s="125" t="s">
        <v>192</v>
      </c>
      <c r="AH21" s="125" t="s">
        <v>863</v>
      </c>
      <c r="AI21" s="125" t="s">
        <v>238</v>
      </c>
      <c r="AJ21" s="125" t="s">
        <v>238</v>
      </c>
      <c r="AK21" s="125" t="s">
        <v>238</v>
      </c>
      <c r="AL21" s="125" t="s">
        <v>1428</v>
      </c>
      <c r="AQ21" s="129" t="s">
        <v>1622</v>
      </c>
      <c r="AR21" s="125">
        <v>4</v>
      </c>
      <c r="AS21" s="125" t="s">
        <v>957</v>
      </c>
      <c r="AT21" s="125" t="s">
        <v>1620</v>
      </c>
      <c r="AV21" s="125" t="s">
        <v>902</v>
      </c>
      <c r="AW21" s="125" t="s">
        <v>247</v>
      </c>
      <c r="AX21" s="125">
        <v>7185474113</v>
      </c>
      <c r="BC21" s="125" t="s">
        <v>1630</v>
      </c>
      <c r="BL21" s="127" t="s">
        <v>192</v>
      </c>
      <c r="BM21" s="125">
        <v>0</v>
      </c>
      <c r="BN21" s="125">
        <v>0</v>
      </c>
      <c r="BO21" s="125">
        <v>0</v>
      </c>
      <c r="BP21" s="125" t="s">
        <v>376</v>
      </c>
      <c r="BQ21" s="125" t="s">
        <v>193</v>
      </c>
      <c r="BR21" s="125">
        <v>0</v>
      </c>
      <c r="BS21" s="125">
        <v>0</v>
      </c>
      <c r="BT21" s="125" t="s">
        <v>193</v>
      </c>
      <c r="BU21" s="125">
        <v>0</v>
      </c>
      <c r="BV21" s="125">
        <v>0</v>
      </c>
    </row>
    <row r="22" spans="1:74" x14ac:dyDescent="0.2">
      <c r="A22" s="125" t="e">
        <v>#N/A</v>
      </c>
      <c r="B22" s="125" t="e">
        <v>#N/A</v>
      </c>
      <c r="C22" s="125" t="e">
        <v>#N/A</v>
      </c>
      <c r="D22" s="125" t="e">
        <v>#N/A</v>
      </c>
      <c r="E22" s="125" t="e">
        <v>#N/A</v>
      </c>
      <c r="F22" s="125">
        <v>2014.3</v>
      </c>
      <c r="G22" s="125" t="s">
        <v>742</v>
      </c>
      <c r="H22" s="125" t="s">
        <v>703</v>
      </c>
      <c r="I22" s="125" t="s">
        <v>481</v>
      </c>
      <c r="J22" s="125" t="s">
        <v>564</v>
      </c>
      <c r="K22" s="125" t="s">
        <v>192</v>
      </c>
      <c r="L22" s="125" t="s">
        <v>192</v>
      </c>
      <c r="M22" s="125" t="s">
        <v>193</v>
      </c>
      <c r="N22" s="125" t="s">
        <v>192</v>
      </c>
      <c r="O22" s="125" t="s">
        <v>193</v>
      </c>
      <c r="P22" s="125" t="s">
        <v>192</v>
      </c>
      <c r="Q22" s="125" t="s">
        <v>193</v>
      </c>
      <c r="R22" s="125">
        <v>0</v>
      </c>
      <c r="S22" s="125">
        <v>0</v>
      </c>
      <c r="T22" s="125" t="s">
        <v>196</v>
      </c>
      <c r="U22" s="125" t="s">
        <v>141</v>
      </c>
      <c r="V22" s="125" t="s">
        <v>200</v>
      </c>
      <c r="W22" s="125" t="s">
        <v>1587</v>
      </c>
      <c r="X22" s="125" t="s">
        <v>8</v>
      </c>
      <c r="Y22" s="126">
        <v>33823</v>
      </c>
      <c r="Z22" s="125">
        <v>22</v>
      </c>
      <c r="AA22" s="125" t="s">
        <v>193</v>
      </c>
      <c r="AB22" s="125" t="s">
        <v>193</v>
      </c>
      <c r="AC22" s="125" t="s">
        <v>192</v>
      </c>
      <c r="AD22" s="125" t="s">
        <v>192</v>
      </c>
      <c r="AE22" s="125" t="s">
        <v>1603</v>
      </c>
      <c r="AF22" s="125" t="s">
        <v>1613</v>
      </c>
      <c r="AG22" s="125" t="s">
        <v>192</v>
      </c>
      <c r="AH22" s="125" t="s">
        <v>863</v>
      </c>
      <c r="AI22" s="125" t="s">
        <v>238</v>
      </c>
      <c r="AJ22" s="125" t="s">
        <v>863</v>
      </c>
      <c r="AK22" s="125" t="s">
        <v>238</v>
      </c>
      <c r="AL22" s="125" t="s">
        <v>1428</v>
      </c>
      <c r="AQ22" s="129" t="s">
        <v>1623</v>
      </c>
      <c r="AR22" s="125" t="s">
        <v>2</v>
      </c>
      <c r="AS22" s="125" t="s">
        <v>957</v>
      </c>
      <c r="AT22" s="125" t="s">
        <v>1620</v>
      </c>
      <c r="AV22" s="125" t="s">
        <v>902</v>
      </c>
      <c r="AW22" s="125" t="s">
        <v>247</v>
      </c>
      <c r="AX22" s="125">
        <v>7193254741</v>
      </c>
      <c r="BC22" s="125" t="s">
        <v>1636</v>
      </c>
      <c r="BL22" s="127" t="s">
        <v>192</v>
      </c>
      <c r="BM22" s="125">
        <v>0</v>
      </c>
      <c r="BN22" s="125">
        <v>0</v>
      </c>
      <c r="BO22" s="125">
        <v>0</v>
      </c>
      <c r="BP22" s="125" t="s">
        <v>376</v>
      </c>
      <c r="BQ22" s="125" t="s">
        <v>193</v>
      </c>
      <c r="BR22" s="125">
        <v>0</v>
      </c>
      <c r="BS22" s="125">
        <v>0</v>
      </c>
      <c r="BT22" s="125" t="s">
        <v>193</v>
      </c>
      <c r="BU22" s="125">
        <v>0</v>
      </c>
      <c r="BV22" s="125">
        <v>0</v>
      </c>
    </row>
    <row r="23" spans="1:74" x14ac:dyDescent="0.2">
      <c r="A23" s="125" t="e">
        <v>#N/A</v>
      </c>
      <c r="B23" s="125" t="e">
        <v>#N/A</v>
      </c>
      <c r="C23" s="125" t="e">
        <v>#N/A</v>
      </c>
      <c r="D23" s="125" t="e">
        <v>#N/A</v>
      </c>
      <c r="E23" s="125" t="e">
        <v>#N/A</v>
      </c>
      <c r="F23" s="125">
        <v>2014.3</v>
      </c>
      <c r="G23" s="125" t="s">
        <v>742</v>
      </c>
      <c r="H23" s="125" t="s">
        <v>703</v>
      </c>
      <c r="I23" s="125" t="s">
        <v>481</v>
      </c>
      <c r="J23" s="125" t="s">
        <v>564</v>
      </c>
      <c r="K23" s="125" t="s">
        <v>192</v>
      </c>
      <c r="L23" s="125" t="s">
        <v>192</v>
      </c>
      <c r="M23" s="125" t="s">
        <v>193</v>
      </c>
      <c r="N23" s="125" t="s">
        <v>192</v>
      </c>
      <c r="O23" s="125" t="s">
        <v>193</v>
      </c>
      <c r="P23" s="125" t="s">
        <v>192</v>
      </c>
      <c r="Q23" s="125" t="s">
        <v>193</v>
      </c>
      <c r="R23" s="125">
        <v>0</v>
      </c>
      <c r="S23" s="125">
        <v>0</v>
      </c>
      <c r="T23" s="125" t="s">
        <v>196</v>
      </c>
      <c r="U23" s="125" t="s">
        <v>141</v>
      </c>
      <c r="V23" s="125" t="s">
        <v>200</v>
      </c>
      <c r="W23" s="125" t="s">
        <v>1588</v>
      </c>
      <c r="X23" s="125" t="s">
        <v>12</v>
      </c>
      <c r="Y23" s="126">
        <v>35047</v>
      </c>
      <c r="Z23" s="125">
        <v>18</v>
      </c>
      <c r="AA23" s="125" t="s">
        <v>193</v>
      </c>
      <c r="AB23" s="125" t="s">
        <v>193</v>
      </c>
      <c r="AC23" s="125" t="s">
        <v>192</v>
      </c>
      <c r="AD23" s="125" t="s">
        <v>192</v>
      </c>
      <c r="AE23" s="125" t="s">
        <v>1604</v>
      </c>
      <c r="AF23" s="125" t="s">
        <v>1610</v>
      </c>
      <c r="AG23" s="125" t="s">
        <v>192</v>
      </c>
      <c r="AH23" s="125" t="s">
        <v>863</v>
      </c>
      <c r="AI23" s="125" t="s">
        <v>238</v>
      </c>
      <c r="AJ23" s="125" t="s">
        <v>238</v>
      </c>
      <c r="AK23" s="125" t="s">
        <v>238</v>
      </c>
      <c r="AL23" s="125" t="s">
        <v>1428</v>
      </c>
      <c r="AQ23" s="129" t="s">
        <v>1624</v>
      </c>
      <c r="AR23" s="125">
        <v>11</v>
      </c>
      <c r="AS23" s="125" t="s">
        <v>957</v>
      </c>
      <c r="AT23" s="125" t="s">
        <v>1515</v>
      </c>
      <c r="AV23" s="125" t="s">
        <v>902</v>
      </c>
      <c r="AW23" s="125" t="s">
        <v>247</v>
      </c>
      <c r="AX23" s="125">
        <v>7192547812</v>
      </c>
      <c r="BC23" s="125" t="s">
        <v>1637</v>
      </c>
      <c r="BL23" s="127" t="s">
        <v>192</v>
      </c>
      <c r="BM23" s="125">
        <v>0</v>
      </c>
      <c r="BN23" s="125">
        <v>0</v>
      </c>
      <c r="BO23" s="125">
        <v>0</v>
      </c>
      <c r="BP23" s="125" t="s">
        <v>376</v>
      </c>
      <c r="BQ23" s="125" t="s">
        <v>193</v>
      </c>
      <c r="BR23" s="125">
        <v>0</v>
      </c>
      <c r="BS23" s="125">
        <v>0</v>
      </c>
      <c r="BT23" s="125" t="s">
        <v>193</v>
      </c>
      <c r="BU23" s="125">
        <v>0</v>
      </c>
      <c r="BV23" s="125">
        <v>0</v>
      </c>
    </row>
    <row r="24" spans="1:74" x14ac:dyDescent="0.2">
      <c r="A24" s="125" t="e">
        <v>#N/A</v>
      </c>
      <c r="B24" s="125" t="e">
        <v>#N/A</v>
      </c>
      <c r="C24" s="125" t="e">
        <v>#N/A</v>
      </c>
      <c r="D24" s="125" t="e">
        <v>#N/A</v>
      </c>
      <c r="E24" s="125" t="e">
        <v>#N/A</v>
      </c>
      <c r="F24" s="125">
        <v>2014.3</v>
      </c>
      <c r="G24" s="125" t="s">
        <v>742</v>
      </c>
      <c r="H24" s="125" t="s">
        <v>703</v>
      </c>
      <c r="I24" s="125" t="s">
        <v>481</v>
      </c>
      <c r="J24" s="125" t="s">
        <v>564</v>
      </c>
      <c r="K24" s="125" t="s">
        <v>192</v>
      </c>
      <c r="L24" s="125" t="s">
        <v>193</v>
      </c>
      <c r="M24" s="125" t="s">
        <v>192</v>
      </c>
      <c r="N24" s="125" t="s">
        <v>193</v>
      </c>
      <c r="O24" s="125" t="s">
        <v>193</v>
      </c>
      <c r="P24" s="125" t="s">
        <v>193</v>
      </c>
      <c r="Q24" s="125" t="s">
        <v>193</v>
      </c>
      <c r="R24" s="125">
        <v>0</v>
      </c>
      <c r="S24" s="125">
        <v>0</v>
      </c>
      <c r="T24" s="125" t="s">
        <v>196</v>
      </c>
      <c r="U24" s="125" t="s">
        <v>141</v>
      </c>
      <c r="V24" s="125" t="s">
        <v>200</v>
      </c>
      <c r="W24" s="125" t="s">
        <v>1589</v>
      </c>
      <c r="X24" s="125" t="s">
        <v>12</v>
      </c>
      <c r="Y24" s="126">
        <v>34620</v>
      </c>
      <c r="Z24" s="125">
        <v>19</v>
      </c>
      <c r="AA24" s="125" t="s">
        <v>193</v>
      </c>
      <c r="AB24" s="125" t="s">
        <v>193</v>
      </c>
      <c r="AC24" s="125" t="s">
        <v>192</v>
      </c>
      <c r="AD24" s="125" t="s">
        <v>192</v>
      </c>
      <c r="AE24" s="125" t="s">
        <v>1605</v>
      </c>
      <c r="AF24" s="125" t="s">
        <v>1609</v>
      </c>
      <c r="AG24" s="125" t="s">
        <v>192</v>
      </c>
      <c r="AH24" s="125" t="s">
        <v>863</v>
      </c>
      <c r="AI24" s="125" t="s">
        <v>238</v>
      </c>
      <c r="AJ24" s="125" t="s">
        <v>238</v>
      </c>
      <c r="AK24" s="125" t="s">
        <v>238</v>
      </c>
      <c r="AL24" s="125" t="s">
        <v>1428</v>
      </c>
      <c r="AQ24" s="129" t="s">
        <v>1625</v>
      </c>
      <c r="AR24" s="125">
        <v>28</v>
      </c>
      <c r="AS24" s="125" t="s">
        <v>957</v>
      </c>
      <c r="AT24" s="125" t="s">
        <v>1235</v>
      </c>
      <c r="AV24" s="125" t="s">
        <v>902</v>
      </c>
      <c r="AW24" s="125" t="s">
        <v>247</v>
      </c>
      <c r="AX24" s="125">
        <v>7186523247</v>
      </c>
      <c r="BC24" s="125" t="s">
        <v>1638</v>
      </c>
      <c r="BL24" s="127" t="s">
        <v>193</v>
      </c>
      <c r="BM24" s="125">
        <v>0</v>
      </c>
      <c r="BN24" s="125">
        <v>0</v>
      </c>
      <c r="BO24" s="125">
        <v>0</v>
      </c>
      <c r="BP24" s="125" t="s">
        <v>376</v>
      </c>
      <c r="BQ24" s="125" t="s">
        <v>192</v>
      </c>
      <c r="BR24" s="125">
        <v>0</v>
      </c>
      <c r="BS24" s="125">
        <v>0</v>
      </c>
      <c r="BT24" s="125" t="s">
        <v>193</v>
      </c>
      <c r="BU24" s="125">
        <v>0</v>
      </c>
      <c r="BV24" s="125">
        <v>0</v>
      </c>
    </row>
    <row r="25" spans="1:74" x14ac:dyDescent="0.2">
      <c r="A25" s="125" t="e">
        <v>#N/A</v>
      </c>
      <c r="B25" s="125" t="e">
        <v>#N/A</v>
      </c>
      <c r="C25" s="125" t="e">
        <v>#N/A</v>
      </c>
      <c r="D25" s="125" t="e">
        <v>#N/A</v>
      </c>
      <c r="E25" s="125" t="e">
        <v>#N/A</v>
      </c>
      <c r="F25" s="125">
        <v>2014.3</v>
      </c>
      <c r="G25" s="125" t="s">
        <v>742</v>
      </c>
      <c r="H25" s="125" t="s">
        <v>703</v>
      </c>
      <c r="I25" s="125" t="s">
        <v>481</v>
      </c>
      <c r="J25" s="125" t="s">
        <v>564</v>
      </c>
      <c r="K25" s="125" t="s">
        <v>192</v>
      </c>
      <c r="L25" s="125" t="s">
        <v>193</v>
      </c>
      <c r="M25" s="125" t="s">
        <v>192</v>
      </c>
      <c r="N25" s="125" t="s">
        <v>193</v>
      </c>
      <c r="O25" s="125" t="s">
        <v>193</v>
      </c>
      <c r="P25" s="125" t="s">
        <v>193</v>
      </c>
      <c r="Q25" s="125" t="s">
        <v>193</v>
      </c>
      <c r="R25" s="125">
        <v>0</v>
      </c>
      <c r="S25" s="125">
        <v>0</v>
      </c>
      <c r="T25" s="125" t="s">
        <v>196</v>
      </c>
      <c r="U25" s="125" t="s">
        <v>141</v>
      </c>
      <c r="V25" s="125" t="s">
        <v>200</v>
      </c>
      <c r="W25" s="125" t="s">
        <v>1590</v>
      </c>
      <c r="X25" s="125" t="s">
        <v>12</v>
      </c>
      <c r="Y25" s="126">
        <v>34728</v>
      </c>
      <c r="Z25" s="125">
        <v>19</v>
      </c>
      <c r="AA25" s="125" t="s">
        <v>193</v>
      </c>
      <c r="AB25" s="125" t="s">
        <v>193</v>
      </c>
      <c r="AC25" s="125" t="s">
        <v>192</v>
      </c>
      <c r="AD25" s="125" t="s">
        <v>192</v>
      </c>
      <c r="AE25" s="125" t="s">
        <v>1607</v>
      </c>
      <c r="AG25" s="125" t="s">
        <v>192</v>
      </c>
      <c r="AH25" s="125" t="s">
        <v>863</v>
      </c>
      <c r="AI25" s="125" t="s">
        <v>238</v>
      </c>
      <c r="AJ25" s="125" t="s">
        <v>238</v>
      </c>
      <c r="AK25" s="125" t="s">
        <v>238</v>
      </c>
      <c r="AL25" s="125" t="s">
        <v>1428</v>
      </c>
      <c r="AQ25" s="129" t="s">
        <v>1626</v>
      </c>
      <c r="AR25" s="125">
        <v>9</v>
      </c>
      <c r="AS25" s="125" t="s">
        <v>957</v>
      </c>
      <c r="AT25" s="125" t="s">
        <v>1627</v>
      </c>
      <c r="AV25" s="125" t="s">
        <v>902</v>
      </c>
      <c r="AW25" s="125" t="s">
        <v>247</v>
      </c>
      <c r="AX25" s="125">
        <v>7186574332</v>
      </c>
      <c r="BC25" s="125" t="s">
        <v>1639</v>
      </c>
      <c r="BL25" s="127" t="s">
        <v>193</v>
      </c>
      <c r="BM25" s="125">
        <v>0</v>
      </c>
      <c r="BN25" s="125">
        <v>0</v>
      </c>
      <c r="BO25" s="125">
        <v>0</v>
      </c>
      <c r="BP25" s="125" t="s">
        <v>376</v>
      </c>
      <c r="BQ25" s="125" t="s">
        <v>192</v>
      </c>
      <c r="BR25" s="125">
        <v>0</v>
      </c>
      <c r="BS25" s="125">
        <v>0</v>
      </c>
      <c r="BT25" s="125" t="s">
        <v>193</v>
      </c>
      <c r="BU25" s="125">
        <v>0</v>
      </c>
      <c r="BV25" s="125">
        <v>0</v>
      </c>
    </row>
    <row r="26" spans="1:74" x14ac:dyDescent="0.2">
      <c r="A26" s="125" t="e">
        <v>#N/A</v>
      </c>
      <c r="B26" s="125" t="e">
        <v>#N/A</v>
      </c>
      <c r="C26" s="125" t="e">
        <v>#N/A</v>
      </c>
      <c r="D26" s="125" t="e">
        <v>#N/A</v>
      </c>
      <c r="E26" s="125" t="e">
        <v>#N/A</v>
      </c>
      <c r="F26" s="125">
        <v>2014.3</v>
      </c>
      <c r="G26" s="125" t="s">
        <v>742</v>
      </c>
      <c r="H26" s="125" t="s">
        <v>703</v>
      </c>
      <c r="I26" s="125" t="s">
        <v>481</v>
      </c>
      <c r="J26" s="125" t="s">
        <v>564</v>
      </c>
      <c r="K26" s="125" t="s">
        <v>192</v>
      </c>
      <c r="L26" s="125" t="s">
        <v>193</v>
      </c>
      <c r="M26" s="125" t="s">
        <v>192</v>
      </c>
      <c r="N26" s="125" t="s">
        <v>193</v>
      </c>
      <c r="O26" s="125" t="s">
        <v>193</v>
      </c>
      <c r="P26" s="125" t="s">
        <v>193</v>
      </c>
      <c r="Q26" s="125" t="s">
        <v>193</v>
      </c>
      <c r="R26" s="125">
        <v>0</v>
      </c>
      <c r="S26" s="125">
        <v>0</v>
      </c>
      <c r="T26" s="125" t="s">
        <v>196</v>
      </c>
      <c r="U26" s="125" t="s">
        <v>141</v>
      </c>
      <c r="V26" s="125" t="s">
        <v>200</v>
      </c>
      <c r="W26" s="125" t="s">
        <v>1529</v>
      </c>
      <c r="X26" s="125" t="s">
        <v>12</v>
      </c>
      <c r="Y26" s="126">
        <v>34784</v>
      </c>
      <c r="Z26" s="125">
        <v>19</v>
      </c>
      <c r="AA26" s="125" t="s">
        <v>193</v>
      </c>
      <c r="AB26" s="125" t="s">
        <v>193</v>
      </c>
      <c r="AC26" s="125" t="s">
        <v>192</v>
      </c>
      <c r="AD26" s="125" t="s">
        <v>192</v>
      </c>
      <c r="AE26" s="125" t="s">
        <v>1606</v>
      </c>
      <c r="AF26" s="125" t="s">
        <v>1608</v>
      </c>
      <c r="AG26" s="125" t="s">
        <v>192</v>
      </c>
      <c r="AH26" s="125" t="s">
        <v>863</v>
      </c>
      <c r="AI26" s="125" t="s">
        <v>238</v>
      </c>
      <c r="AJ26" s="125" t="s">
        <v>238</v>
      </c>
      <c r="AK26" s="125" t="s">
        <v>238</v>
      </c>
      <c r="AL26" s="125" t="s">
        <v>1428</v>
      </c>
      <c r="AQ26" s="129" t="s">
        <v>1024</v>
      </c>
      <c r="AR26" s="125">
        <v>9</v>
      </c>
      <c r="AS26" s="125" t="s">
        <v>957</v>
      </c>
      <c r="AT26" s="125" t="s">
        <v>1515</v>
      </c>
      <c r="AV26" s="125" t="s">
        <v>902</v>
      </c>
      <c r="AW26" s="125" t="s">
        <v>247</v>
      </c>
      <c r="AX26" s="125">
        <v>7188793959</v>
      </c>
      <c r="BC26" s="125" t="s">
        <v>1793</v>
      </c>
      <c r="BL26" s="127" t="s">
        <v>193</v>
      </c>
      <c r="BM26" s="125">
        <v>0</v>
      </c>
      <c r="BN26" s="125">
        <v>0</v>
      </c>
      <c r="BO26" s="125">
        <v>0</v>
      </c>
      <c r="BP26" s="125" t="s">
        <v>376</v>
      </c>
      <c r="BQ26" s="125" t="s">
        <v>192</v>
      </c>
      <c r="BR26" s="125">
        <v>0</v>
      </c>
      <c r="BS26" s="125">
        <v>0</v>
      </c>
      <c r="BT26" s="125" t="s">
        <v>193</v>
      </c>
      <c r="BU26" s="125">
        <v>0</v>
      </c>
      <c r="BV26" s="125">
        <v>0</v>
      </c>
    </row>
    <row r="27" spans="1:74" x14ac:dyDescent="0.2">
      <c r="A27" s="125" t="e">
        <v>#N/A</v>
      </c>
      <c r="B27" s="125" t="e">
        <v>#N/A</v>
      </c>
      <c r="C27" s="125" t="e">
        <v>#N/A</v>
      </c>
      <c r="D27" s="125" t="e">
        <v>#N/A</v>
      </c>
      <c r="E27" s="125" t="e">
        <v>#N/A</v>
      </c>
      <c r="F27" s="125">
        <v>2014.3</v>
      </c>
      <c r="G27" s="125" t="s">
        <v>742</v>
      </c>
      <c r="H27" s="125" t="s">
        <v>703</v>
      </c>
      <c r="I27" s="125" t="s">
        <v>481</v>
      </c>
      <c r="J27" s="125" t="s">
        <v>564</v>
      </c>
      <c r="K27" s="125" t="s">
        <v>192</v>
      </c>
      <c r="L27" s="125" t="s">
        <v>192</v>
      </c>
      <c r="M27" s="125" t="s">
        <v>193</v>
      </c>
      <c r="N27" s="125" t="s">
        <v>192</v>
      </c>
      <c r="O27" s="125" t="s">
        <v>193</v>
      </c>
      <c r="P27" s="125" t="s">
        <v>192</v>
      </c>
      <c r="Q27" s="125" t="s">
        <v>193</v>
      </c>
      <c r="R27" s="125">
        <v>0</v>
      </c>
      <c r="S27" s="125">
        <v>0</v>
      </c>
      <c r="T27" s="125" t="s">
        <v>196</v>
      </c>
      <c r="U27" s="125" t="s">
        <v>142</v>
      </c>
      <c r="V27" s="125" t="s">
        <v>199</v>
      </c>
      <c r="W27" s="125" t="s">
        <v>862</v>
      </c>
      <c r="X27" s="125" t="s">
        <v>12</v>
      </c>
      <c r="Y27" s="126">
        <v>35039</v>
      </c>
      <c r="Z27" s="125">
        <v>18</v>
      </c>
      <c r="AA27" s="125" t="s">
        <v>238</v>
      </c>
      <c r="AB27" s="125" t="s">
        <v>238</v>
      </c>
      <c r="AC27" s="125" t="s">
        <v>863</v>
      </c>
      <c r="AD27" s="125" t="s">
        <v>863</v>
      </c>
      <c r="AE27" s="125" t="s">
        <v>864</v>
      </c>
      <c r="AF27" s="125" t="s">
        <v>865</v>
      </c>
      <c r="AG27" s="125" t="s">
        <v>192</v>
      </c>
      <c r="AH27" s="125" t="s">
        <v>192</v>
      </c>
      <c r="AI27" s="125" t="s">
        <v>193</v>
      </c>
      <c r="AJ27" s="125" t="s">
        <v>193</v>
      </c>
      <c r="AK27" s="125" t="s">
        <v>193</v>
      </c>
      <c r="AL27" s="125" t="s">
        <v>19</v>
      </c>
      <c r="AM27" s="125" t="s">
        <v>866</v>
      </c>
      <c r="AQ27" s="129" t="s">
        <v>1628</v>
      </c>
      <c r="AR27" s="125">
        <v>38</v>
      </c>
      <c r="AS27" s="125" t="s">
        <v>957</v>
      </c>
      <c r="AT27" s="125" t="s">
        <v>1049</v>
      </c>
      <c r="AV27" s="125" t="s">
        <v>902</v>
      </c>
      <c r="AW27" s="125" t="s">
        <v>247</v>
      </c>
      <c r="AX27" s="125">
        <v>7192004647</v>
      </c>
      <c r="BC27" s="125" t="s">
        <v>868</v>
      </c>
      <c r="BL27" s="127" t="s">
        <v>192</v>
      </c>
      <c r="BM27" s="125">
        <v>0</v>
      </c>
      <c r="BN27" s="125">
        <v>0</v>
      </c>
      <c r="BO27" s="125">
        <v>0</v>
      </c>
      <c r="BP27" s="125" t="s">
        <v>376</v>
      </c>
      <c r="BQ27" s="125" t="s">
        <v>193</v>
      </c>
      <c r="BR27" s="125">
        <v>0</v>
      </c>
      <c r="BS27" s="125">
        <v>0</v>
      </c>
      <c r="BT27" s="125" t="s">
        <v>193</v>
      </c>
      <c r="BU27" s="125">
        <v>0</v>
      </c>
      <c r="BV27" s="125">
        <v>0</v>
      </c>
    </row>
    <row r="28" spans="1:74" x14ac:dyDescent="0.2">
      <c r="A28" s="125" t="e">
        <v>#N/A</v>
      </c>
      <c r="B28" s="125" t="e">
        <v>#N/A</v>
      </c>
      <c r="C28" s="125" t="e">
        <v>#N/A</v>
      </c>
      <c r="D28" s="125" t="e">
        <v>#N/A</v>
      </c>
      <c r="E28" s="125" t="e">
        <v>#N/A</v>
      </c>
      <c r="F28" s="125">
        <v>2014.3</v>
      </c>
      <c r="G28" s="125" t="s">
        <v>742</v>
      </c>
      <c r="H28" s="125" t="s">
        <v>703</v>
      </c>
      <c r="I28" s="125" t="s">
        <v>481</v>
      </c>
      <c r="J28" s="125" t="s">
        <v>564</v>
      </c>
      <c r="K28" s="125" t="s">
        <v>192</v>
      </c>
      <c r="L28" s="125" t="s">
        <v>192</v>
      </c>
      <c r="M28" s="125" t="s">
        <v>193</v>
      </c>
      <c r="N28" s="125" t="s">
        <v>192</v>
      </c>
      <c r="O28" s="125" t="s">
        <v>193</v>
      </c>
      <c r="P28" s="125" t="s">
        <v>192</v>
      </c>
      <c r="Q28" s="125" t="s">
        <v>193</v>
      </c>
      <c r="R28" s="125">
        <v>0</v>
      </c>
      <c r="S28" s="125">
        <v>0</v>
      </c>
      <c r="T28" s="125" t="s">
        <v>196</v>
      </c>
      <c r="U28" s="125" t="s">
        <v>142</v>
      </c>
      <c r="V28" s="125" t="s">
        <v>199</v>
      </c>
      <c r="W28" s="125" t="s">
        <v>869</v>
      </c>
      <c r="X28" s="125" t="s">
        <v>12</v>
      </c>
      <c r="Y28" s="126">
        <v>34939</v>
      </c>
      <c r="Z28" s="125">
        <v>19</v>
      </c>
      <c r="AA28" s="125" t="s">
        <v>238</v>
      </c>
      <c r="AB28" s="125" t="s">
        <v>238</v>
      </c>
      <c r="AC28" s="125" t="s">
        <v>863</v>
      </c>
      <c r="AD28" s="125" t="s">
        <v>863</v>
      </c>
      <c r="AE28" s="125" t="s">
        <v>870</v>
      </c>
      <c r="AF28" s="125" t="s">
        <v>871</v>
      </c>
      <c r="AG28" s="125" t="s">
        <v>863</v>
      </c>
      <c r="AH28" s="125" t="s">
        <v>192</v>
      </c>
      <c r="AI28" s="125" t="s">
        <v>193</v>
      </c>
      <c r="AJ28" s="125" t="s">
        <v>193</v>
      </c>
      <c r="AK28" s="125" t="s">
        <v>193</v>
      </c>
      <c r="AL28" s="125" t="s">
        <v>19</v>
      </c>
      <c r="AM28" s="125" t="s">
        <v>872</v>
      </c>
      <c r="AQ28" s="129" t="s">
        <v>1629</v>
      </c>
      <c r="AR28" s="125">
        <v>38</v>
      </c>
      <c r="AS28" s="125" t="s">
        <v>957</v>
      </c>
      <c r="AT28" s="125" t="s">
        <v>1049</v>
      </c>
      <c r="AV28" s="125" t="s">
        <v>902</v>
      </c>
      <c r="AW28" s="125" t="s">
        <v>247</v>
      </c>
      <c r="AX28" s="125">
        <v>7193840715</v>
      </c>
      <c r="BC28" s="125" t="s">
        <v>873</v>
      </c>
      <c r="BL28" s="127" t="s">
        <v>192</v>
      </c>
      <c r="BM28" s="125">
        <v>0</v>
      </c>
      <c r="BN28" s="125">
        <v>0</v>
      </c>
      <c r="BO28" s="125">
        <v>0</v>
      </c>
      <c r="BP28" s="125" t="s">
        <v>376</v>
      </c>
      <c r="BQ28" s="125" t="s">
        <v>193</v>
      </c>
      <c r="BR28" s="125">
        <v>0</v>
      </c>
      <c r="BS28" s="125">
        <v>0</v>
      </c>
      <c r="BT28" s="125" t="s">
        <v>193</v>
      </c>
      <c r="BU28" s="125">
        <v>0</v>
      </c>
      <c r="BV28" s="125">
        <v>0</v>
      </c>
    </row>
    <row r="29" spans="1:74" x14ac:dyDescent="0.2">
      <c r="A29" s="125" t="e">
        <v>#N/A</v>
      </c>
      <c r="B29" s="125" t="e">
        <v>#N/A</v>
      </c>
      <c r="C29" s="125" t="e">
        <v>#N/A</v>
      </c>
      <c r="D29" s="125" t="e">
        <v>#N/A</v>
      </c>
      <c r="E29" s="125" t="e">
        <v>#N/A</v>
      </c>
      <c r="F29" s="125">
        <v>2014.3</v>
      </c>
      <c r="G29" s="125" t="s">
        <v>742</v>
      </c>
      <c r="H29" s="125" t="s">
        <v>703</v>
      </c>
      <c r="I29" s="125" t="s">
        <v>481</v>
      </c>
      <c r="J29" s="125" t="s">
        <v>564</v>
      </c>
      <c r="K29" s="125" t="s">
        <v>192</v>
      </c>
      <c r="L29" s="125" t="s">
        <v>192</v>
      </c>
      <c r="M29" s="125" t="s">
        <v>193</v>
      </c>
      <c r="N29" s="125" t="s">
        <v>192</v>
      </c>
      <c r="O29" s="125" t="s">
        <v>193</v>
      </c>
      <c r="P29" s="125" t="s">
        <v>192</v>
      </c>
      <c r="Q29" s="125" t="s">
        <v>193</v>
      </c>
      <c r="R29" s="125">
        <v>0</v>
      </c>
      <c r="S29" s="125">
        <v>0</v>
      </c>
      <c r="T29" s="125" t="s">
        <v>196</v>
      </c>
      <c r="U29" s="125" t="s">
        <v>142</v>
      </c>
      <c r="V29" s="125" t="s">
        <v>199</v>
      </c>
      <c r="W29" s="125" t="s">
        <v>874</v>
      </c>
      <c r="X29" s="125" t="s">
        <v>12</v>
      </c>
      <c r="Y29" s="126">
        <v>36189</v>
      </c>
      <c r="Z29" s="125">
        <v>15</v>
      </c>
      <c r="AA29" s="125" t="s">
        <v>238</v>
      </c>
      <c r="AB29" s="125" t="s">
        <v>238</v>
      </c>
      <c r="AC29" s="125" t="s">
        <v>863</v>
      </c>
      <c r="AD29" s="125" t="s">
        <v>863</v>
      </c>
      <c r="AE29" s="125" t="s">
        <v>875</v>
      </c>
      <c r="AF29" s="125" t="s">
        <v>876</v>
      </c>
      <c r="AG29" s="125" t="s">
        <v>863</v>
      </c>
      <c r="AH29" s="125" t="s">
        <v>238</v>
      </c>
      <c r="AI29" s="125" t="s">
        <v>238</v>
      </c>
      <c r="AJ29" s="125" t="s">
        <v>193</v>
      </c>
      <c r="AK29" s="125" t="s">
        <v>863</v>
      </c>
      <c r="AL29" s="125" t="s">
        <v>13</v>
      </c>
      <c r="AM29" s="125" t="s">
        <v>877</v>
      </c>
      <c r="AQ29" s="129" t="s">
        <v>878</v>
      </c>
      <c r="AR29" s="125">
        <v>5</v>
      </c>
      <c r="AS29" s="125" t="s">
        <v>879</v>
      </c>
      <c r="AT29" s="125" t="s">
        <v>880</v>
      </c>
      <c r="AV29" s="125" t="s">
        <v>867</v>
      </c>
      <c r="AW29" s="125" t="s">
        <v>247</v>
      </c>
      <c r="AX29" s="125">
        <v>7184575381</v>
      </c>
      <c r="BC29" s="125" t="s">
        <v>881</v>
      </c>
      <c r="BL29" s="127" t="s">
        <v>192</v>
      </c>
      <c r="BM29" s="125">
        <v>0</v>
      </c>
      <c r="BN29" s="125">
        <v>0</v>
      </c>
      <c r="BO29" s="125">
        <v>0</v>
      </c>
      <c r="BP29" s="125" t="s">
        <v>376</v>
      </c>
      <c r="BQ29" s="125" t="s">
        <v>193</v>
      </c>
      <c r="BR29" s="125">
        <v>0</v>
      </c>
      <c r="BS29" s="125">
        <v>0</v>
      </c>
      <c r="BT29" s="125" t="s">
        <v>193</v>
      </c>
      <c r="BU29" s="125">
        <v>0</v>
      </c>
      <c r="BV29" s="125">
        <v>0</v>
      </c>
    </row>
    <row r="30" spans="1:74" x14ac:dyDescent="0.2">
      <c r="A30" s="125" t="e">
        <v>#N/A</v>
      </c>
      <c r="B30" s="125" t="e">
        <v>#N/A</v>
      </c>
      <c r="C30" s="125" t="e">
        <v>#N/A</v>
      </c>
      <c r="D30" s="125" t="e">
        <v>#N/A</v>
      </c>
      <c r="E30" s="125" t="e">
        <v>#N/A</v>
      </c>
      <c r="F30" s="125">
        <v>2014.3</v>
      </c>
      <c r="G30" s="125" t="s">
        <v>742</v>
      </c>
      <c r="H30" s="125" t="s">
        <v>703</v>
      </c>
      <c r="I30" s="125" t="s">
        <v>481</v>
      </c>
      <c r="J30" s="125" t="s">
        <v>564</v>
      </c>
      <c r="K30" s="125" t="s">
        <v>192</v>
      </c>
      <c r="L30" s="125" t="s">
        <v>192</v>
      </c>
      <c r="M30" s="125" t="s">
        <v>193</v>
      </c>
      <c r="N30" s="125" t="s">
        <v>192</v>
      </c>
      <c r="O30" s="125" t="s">
        <v>193</v>
      </c>
      <c r="P30" s="125" t="s">
        <v>192</v>
      </c>
      <c r="Q30" s="125" t="s">
        <v>193</v>
      </c>
      <c r="R30" s="125">
        <v>0</v>
      </c>
      <c r="S30" s="125">
        <v>0</v>
      </c>
      <c r="T30" s="125" t="s">
        <v>196</v>
      </c>
      <c r="U30" s="125" t="s">
        <v>142</v>
      </c>
      <c r="V30" s="125" t="s">
        <v>199</v>
      </c>
      <c r="W30" s="125" t="s">
        <v>882</v>
      </c>
      <c r="X30" s="125" t="s">
        <v>12</v>
      </c>
      <c r="Y30" s="126">
        <v>34904</v>
      </c>
      <c r="Z30" s="125">
        <v>19</v>
      </c>
      <c r="AA30" s="125" t="s">
        <v>193</v>
      </c>
      <c r="AB30" s="125" t="s">
        <v>193</v>
      </c>
      <c r="AC30" s="125" t="s">
        <v>192</v>
      </c>
      <c r="AD30" s="125" t="s">
        <v>192</v>
      </c>
      <c r="AE30" s="125" t="s">
        <v>883</v>
      </c>
      <c r="AF30" s="125" t="s">
        <v>1466</v>
      </c>
      <c r="AG30" s="125" t="s">
        <v>192</v>
      </c>
      <c r="AH30" s="125" t="s">
        <v>192</v>
      </c>
      <c r="AI30" s="125" t="s">
        <v>193</v>
      </c>
      <c r="AJ30" s="125" t="s">
        <v>193</v>
      </c>
      <c r="AK30" s="125" t="s">
        <v>193</v>
      </c>
      <c r="AL30" s="125" t="s">
        <v>19</v>
      </c>
      <c r="AM30" s="125" t="s">
        <v>898</v>
      </c>
      <c r="AQ30" s="129" t="s">
        <v>884</v>
      </c>
      <c r="AR30" s="125">
        <v>376</v>
      </c>
      <c r="AS30" s="125" t="s">
        <v>885</v>
      </c>
      <c r="AV30" s="125" t="s">
        <v>886</v>
      </c>
      <c r="AW30" s="125" t="s">
        <v>247</v>
      </c>
      <c r="AX30" s="125">
        <v>7191167477</v>
      </c>
      <c r="AY30" s="125">
        <v>7136552183</v>
      </c>
      <c r="BC30" s="125" t="s">
        <v>887</v>
      </c>
      <c r="BL30" s="127" t="s">
        <v>192</v>
      </c>
      <c r="BM30" s="125">
        <v>0</v>
      </c>
      <c r="BN30" s="125">
        <v>0</v>
      </c>
      <c r="BO30" s="125">
        <v>0</v>
      </c>
      <c r="BP30" s="125" t="s">
        <v>376</v>
      </c>
      <c r="BQ30" s="125" t="s">
        <v>193</v>
      </c>
      <c r="BR30" s="125">
        <v>0</v>
      </c>
      <c r="BS30" s="125">
        <v>0</v>
      </c>
      <c r="BT30" s="125" t="s">
        <v>193</v>
      </c>
      <c r="BU30" s="125">
        <v>0</v>
      </c>
      <c r="BV30" s="125">
        <v>0</v>
      </c>
    </row>
    <row r="31" spans="1:74" x14ac:dyDescent="0.2">
      <c r="A31" s="125" t="e">
        <v>#N/A</v>
      </c>
      <c r="B31" s="125" t="e">
        <v>#N/A</v>
      </c>
      <c r="C31" s="125" t="e">
        <v>#N/A</v>
      </c>
      <c r="D31" s="125" t="e">
        <v>#N/A</v>
      </c>
      <c r="E31" s="125" t="e">
        <v>#N/A</v>
      </c>
      <c r="F31" s="125">
        <v>2014.3</v>
      </c>
      <c r="G31" s="125" t="s">
        <v>742</v>
      </c>
      <c r="H31" s="125" t="s">
        <v>703</v>
      </c>
      <c r="I31" s="125" t="s">
        <v>481</v>
      </c>
      <c r="J31" s="125" t="s">
        <v>564</v>
      </c>
      <c r="K31" s="125" t="s">
        <v>192</v>
      </c>
      <c r="L31" s="125" t="s">
        <v>192</v>
      </c>
      <c r="M31" s="125" t="s">
        <v>193</v>
      </c>
      <c r="N31" s="125" t="s">
        <v>192</v>
      </c>
      <c r="O31" s="125" t="s">
        <v>193</v>
      </c>
      <c r="P31" s="125" t="s">
        <v>192</v>
      </c>
      <c r="Q31" s="125" t="s">
        <v>193</v>
      </c>
      <c r="R31" s="125">
        <v>0</v>
      </c>
      <c r="S31" s="125">
        <v>0</v>
      </c>
      <c r="T31" s="125" t="s">
        <v>196</v>
      </c>
      <c r="U31" s="125" t="s">
        <v>142</v>
      </c>
      <c r="V31" s="125" t="s">
        <v>199</v>
      </c>
      <c r="W31" s="125" t="s">
        <v>888</v>
      </c>
      <c r="X31" s="125" t="s">
        <v>12</v>
      </c>
      <c r="Y31" s="126">
        <v>35484</v>
      </c>
      <c r="Z31" s="125">
        <v>17</v>
      </c>
      <c r="AA31" s="125" t="s">
        <v>238</v>
      </c>
      <c r="AB31" s="125" t="s">
        <v>193</v>
      </c>
      <c r="AC31" s="125" t="s">
        <v>192</v>
      </c>
      <c r="AD31" s="125" t="s">
        <v>192</v>
      </c>
      <c r="AE31" s="125" t="s">
        <v>889</v>
      </c>
      <c r="AF31" s="125" t="s">
        <v>890</v>
      </c>
      <c r="AG31" s="125" t="s">
        <v>192</v>
      </c>
      <c r="AH31" s="125" t="s">
        <v>238</v>
      </c>
      <c r="AI31" s="125" t="s">
        <v>193</v>
      </c>
      <c r="AJ31" s="125" t="s">
        <v>193</v>
      </c>
      <c r="AK31" s="125" t="s">
        <v>192</v>
      </c>
      <c r="AL31" s="125" t="s">
        <v>16</v>
      </c>
      <c r="AM31" s="125" t="s">
        <v>891</v>
      </c>
      <c r="AN31" s="125" t="s">
        <v>17</v>
      </c>
      <c r="AO31" s="125" t="s">
        <v>204</v>
      </c>
      <c r="AQ31" s="129" t="s">
        <v>892</v>
      </c>
      <c r="AR31" s="125">
        <v>11</v>
      </c>
      <c r="AS31" s="125" t="s">
        <v>893</v>
      </c>
      <c r="AT31" s="125" t="s">
        <v>894</v>
      </c>
      <c r="AV31" s="125" t="s">
        <v>867</v>
      </c>
      <c r="AW31" s="125" t="s">
        <v>247</v>
      </c>
      <c r="AX31" s="125">
        <v>7186809621</v>
      </c>
      <c r="AY31" s="125">
        <v>7132413695</v>
      </c>
      <c r="BC31" s="125" t="s">
        <v>1467</v>
      </c>
      <c r="BL31" s="127" t="s">
        <v>192</v>
      </c>
      <c r="BM31" s="125">
        <v>0</v>
      </c>
      <c r="BN31" s="125">
        <v>0</v>
      </c>
      <c r="BO31" s="125">
        <v>0</v>
      </c>
      <c r="BP31" s="125" t="s">
        <v>376</v>
      </c>
      <c r="BQ31" s="125" t="s">
        <v>193</v>
      </c>
      <c r="BR31" s="125">
        <v>0</v>
      </c>
      <c r="BS31" s="125">
        <v>0</v>
      </c>
      <c r="BT31" s="125" t="s">
        <v>193</v>
      </c>
      <c r="BU31" s="125">
        <v>0</v>
      </c>
      <c r="BV31" s="125">
        <v>0</v>
      </c>
    </row>
    <row r="32" spans="1:74" x14ac:dyDescent="0.2">
      <c r="A32" s="125" t="e">
        <v>#N/A</v>
      </c>
      <c r="B32" s="125" t="e">
        <v>#N/A</v>
      </c>
      <c r="C32" s="125" t="e">
        <v>#N/A</v>
      </c>
      <c r="D32" s="125" t="e">
        <v>#N/A</v>
      </c>
      <c r="E32" s="125" t="e">
        <v>#N/A</v>
      </c>
      <c r="F32" s="125">
        <v>2014.3</v>
      </c>
      <c r="G32" s="125" t="s">
        <v>742</v>
      </c>
      <c r="H32" s="125" t="s">
        <v>703</v>
      </c>
      <c r="I32" s="125" t="s">
        <v>481</v>
      </c>
      <c r="J32" s="125" t="s">
        <v>564</v>
      </c>
      <c r="K32" s="125" t="s">
        <v>192</v>
      </c>
      <c r="L32" s="125" t="s">
        <v>192</v>
      </c>
      <c r="M32" s="125" t="s">
        <v>193</v>
      </c>
      <c r="N32" s="125" t="s">
        <v>192</v>
      </c>
      <c r="O32" s="125" t="s">
        <v>193</v>
      </c>
      <c r="P32" s="125" t="s">
        <v>192</v>
      </c>
      <c r="Q32" s="125" t="s">
        <v>193</v>
      </c>
      <c r="R32" s="125">
        <v>0</v>
      </c>
      <c r="S32" s="125">
        <v>0</v>
      </c>
      <c r="T32" s="125" t="s">
        <v>196</v>
      </c>
      <c r="U32" s="125" t="s">
        <v>142</v>
      </c>
      <c r="V32" s="125" t="s">
        <v>199</v>
      </c>
      <c r="W32" s="125" t="s">
        <v>895</v>
      </c>
      <c r="X32" s="125" t="s">
        <v>12</v>
      </c>
      <c r="Y32" s="126">
        <v>35177</v>
      </c>
      <c r="Z32" s="125">
        <v>18</v>
      </c>
      <c r="AA32" s="125" t="s">
        <v>238</v>
      </c>
      <c r="AB32" s="125" t="s">
        <v>193</v>
      </c>
      <c r="AC32" s="125" t="s">
        <v>192</v>
      </c>
      <c r="AD32" s="125" t="s">
        <v>192</v>
      </c>
      <c r="AE32" s="125" t="s">
        <v>896</v>
      </c>
      <c r="AG32" s="125" t="s">
        <v>192</v>
      </c>
      <c r="AH32" s="125" t="s">
        <v>192</v>
      </c>
      <c r="AI32" s="125" t="s">
        <v>193</v>
      </c>
      <c r="AJ32" s="125" t="s">
        <v>193</v>
      </c>
      <c r="AK32" s="125" t="s">
        <v>192</v>
      </c>
      <c r="AL32" s="125" t="s">
        <v>16</v>
      </c>
      <c r="AM32" s="125" t="s">
        <v>897</v>
      </c>
      <c r="AN32" s="125" t="s">
        <v>17</v>
      </c>
      <c r="AO32" s="125" t="s">
        <v>204</v>
      </c>
      <c r="AQ32" s="129" t="s">
        <v>899</v>
      </c>
      <c r="AR32" s="125">
        <v>16</v>
      </c>
      <c r="AS32" s="125" t="s">
        <v>900</v>
      </c>
      <c r="AT32" s="125" t="s">
        <v>901</v>
      </c>
      <c r="AV32" s="125" t="s">
        <v>902</v>
      </c>
      <c r="AW32" s="125" t="s">
        <v>247</v>
      </c>
      <c r="AX32" s="125">
        <v>7192993965</v>
      </c>
      <c r="AZ32" s="125" t="s">
        <v>903</v>
      </c>
      <c r="BC32" s="125" t="s">
        <v>904</v>
      </c>
      <c r="BL32" s="127" t="s">
        <v>192</v>
      </c>
      <c r="BM32" s="125">
        <v>0</v>
      </c>
      <c r="BN32" s="125">
        <v>0</v>
      </c>
      <c r="BO32" s="125">
        <v>0</v>
      </c>
      <c r="BP32" s="125" t="s">
        <v>376</v>
      </c>
      <c r="BQ32" s="125" t="s">
        <v>193</v>
      </c>
      <c r="BR32" s="125">
        <v>0</v>
      </c>
      <c r="BS32" s="125">
        <v>0</v>
      </c>
      <c r="BT32" s="125" t="s">
        <v>193</v>
      </c>
      <c r="BU32" s="125">
        <v>0</v>
      </c>
      <c r="BV32" s="125">
        <v>0</v>
      </c>
    </row>
    <row r="33" spans="1:74" x14ac:dyDescent="0.2">
      <c r="A33" s="125" t="e">
        <v>#N/A</v>
      </c>
      <c r="B33" s="125" t="e">
        <v>#N/A</v>
      </c>
      <c r="C33" s="125" t="e">
        <v>#N/A</v>
      </c>
      <c r="D33" s="125" t="e">
        <v>#N/A</v>
      </c>
      <c r="E33" s="125" t="e">
        <v>#N/A</v>
      </c>
      <c r="F33" s="125">
        <v>2014.3</v>
      </c>
      <c r="G33" s="125" t="s">
        <v>742</v>
      </c>
      <c r="H33" s="125" t="s">
        <v>703</v>
      </c>
      <c r="I33" s="125" t="s">
        <v>481</v>
      </c>
      <c r="J33" s="125" t="s">
        <v>564</v>
      </c>
      <c r="K33" s="125" t="s">
        <v>192</v>
      </c>
      <c r="L33" s="125" t="s">
        <v>192</v>
      </c>
      <c r="M33" s="125" t="s">
        <v>193</v>
      </c>
      <c r="N33" s="125" t="s">
        <v>192</v>
      </c>
      <c r="O33" s="125" t="s">
        <v>193</v>
      </c>
      <c r="P33" s="125" t="s">
        <v>192</v>
      </c>
      <c r="Q33" s="125" t="s">
        <v>193</v>
      </c>
      <c r="R33" s="125">
        <v>0</v>
      </c>
      <c r="S33" s="125">
        <v>0</v>
      </c>
      <c r="T33" s="125" t="s">
        <v>196</v>
      </c>
      <c r="U33" s="125" t="s">
        <v>142</v>
      </c>
      <c r="V33" s="125" t="s">
        <v>199</v>
      </c>
      <c r="W33" s="125" t="s">
        <v>905</v>
      </c>
      <c r="X33" s="125" t="s">
        <v>12</v>
      </c>
      <c r="Y33" s="126">
        <v>33523</v>
      </c>
      <c r="Z33" s="125">
        <v>22</v>
      </c>
      <c r="AA33" s="125" t="s">
        <v>193</v>
      </c>
      <c r="AB33" s="125" t="s">
        <v>193</v>
      </c>
      <c r="AC33" s="125" t="s">
        <v>192</v>
      </c>
      <c r="AD33" s="125" t="s">
        <v>192</v>
      </c>
      <c r="AE33" s="125" t="s">
        <v>906</v>
      </c>
      <c r="AF33" s="125" t="s">
        <v>907</v>
      </c>
      <c r="AG33" s="125" t="s">
        <v>192</v>
      </c>
      <c r="AH33" s="125" t="s">
        <v>192</v>
      </c>
      <c r="AI33" s="125" t="s">
        <v>193</v>
      </c>
      <c r="AJ33" s="125" t="s">
        <v>193</v>
      </c>
      <c r="AK33" s="125" t="s">
        <v>193</v>
      </c>
      <c r="AL33" s="125" t="s">
        <v>19</v>
      </c>
      <c r="AM33" s="125" t="s">
        <v>908</v>
      </c>
      <c r="AP33" s="129" t="s">
        <v>909</v>
      </c>
      <c r="AQ33" s="129" t="s">
        <v>910</v>
      </c>
      <c r="AR33" s="125">
        <v>2</v>
      </c>
      <c r="AS33" s="125" t="s">
        <v>911</v>
      </c>
      <c r="AT33" s="125" t="s">
        <v>912</v>
      </c>
      <c r="AV33" s="125" t="s">
        <v>867</v>
      </c>
      <c r="AW33" s="125" t="s">
        <v>247</v>
      </c>
      <c r="AX33" s="125">
        <v>7191739945</v>
      </c>
      <c r="AY33" s="125">
        <v>7133310378</v>
      </c>
      <c r="BC33" s="125" t="s">
        <v>913</v>
      </c>
      <c r="BL33" s="127" t="s">
        <v>192</v>
      </c>
      <c r="BM33" s="125">
        <v>0</v>
      </c>
      <c r="BN33" s="125">
        <v>0</v>
      </c>
      <c r="BO33" s="125">
        <v>0</v>
      </c>
      <c r="BP33" s="125" t="s">
        <v>376</v>
      </c>
      <c r="BQ33" s="125" t="s">
        <v>193</v>
      </c>
      <c r="BR33" s="125">
        <v>0</v>
      </c>
      <c r="BS33" s="125">
        <v>0</v>
      </c>
      <c r="BT33" s="125" t="s">
        <v>193</v>
      </c>
      <c r="BU33" s="125">
        <v>0</v>
      </c>
      <c r="BV33" s="125">
        <v>0</v>
      </c>
    </row>
    <row r="34" spans="1:74" x14ac:dyDescent="0.2">
      <c r="A34" s="125" t="e">
        <v>#N/A</v>
      </c>
      <c r="B34" s="125" t="e">
        <v>#N/A</v>
      </c>
      <c r="C34" s="125" t="e">
        <v>#N/A</v>
      </c>
      <c r="D34" s="125" t="e">
        <v>#N/A</v>
      </c>
      <c r="E34" s="125" t="e">
        <v>#N/A</v>
      </c>
      <c r="F34" s="125">
        <v>2014.3</v>
      </c>
      <c r="G34" s="125" t="s">
        <v>742</v>
      </c>
      <c r="H34" s="125" t="s">
        <v>703</v>
      </c>
      <c r="I34" s="125" t="s">
        <v>481</v>
      </c>
      <c r="J34" s="125" t="s">
        <v>564</v>
      </c>
      <c r="K34" s="125" t="s">
        <v>192</v>
      </c>
      <c r="L34" s="125" t="s">
        <v>192</v>
      </c>
      <c r="M34" s="125" t="s">
        <v>193</v>
      </c>
      <c r="N34" s="125" t="s">
        <v>192</v>
      </c>
      <c r="O34" s="125" t="s">
        <v>193</v>
      </c>
      <c r="P34" s="125" t="s">
        <v>192</v>
      </c>
      <c r="Q34" s="125" t="s">
        <v>193</v>
      </c>
      <c r="R34" s="125">
        <v>0</v>
      </c>
      <c r="S34" s="125">
        <v>0</v>
      </c>
      <c r="T34" s="125" t="s">
        <v>196</v>
      </c>
      <c r="U34" s="125" t="s">
        <v>142</v>
      </c>
      <c r="V34" s="125" t="s">
        <v>199</v>
      </c>
      <c r="W34" s="125" t="s">
        <v>914</v>
      </c>
      <c r="X34" s="125" t="s">
        <v>12</v>
      </c>
      <c r="Y34" s="126">
        <v>35352</v>
      </c>
      <c r="Z34" s="125">
        <v>17</v>
      </c>
      <c r="AA34" s="125" t="s">
        <v>238</v>
      </c>
      <c r="AB34" s="125" t="s">
        <v>238</v>
      </c>
      <c r="AC34" s="125" t="s">
        <v>863</v>
      </c>
      <c r="AD34" s="125" t="s">
        <v>863</v>
      </c>
      <c r="AE34" s="125" t="s">
        <v>915</v>
      </c>
      <c r="AF34" s="125" t="s">
        <v>916</v>
      </c>
      <c r="AG34" s="125" t="s">
        <v>192</v>
      </c>
      <c r="AH34" s="125" t="s">
        <v>193</v>
      </c>
      <c r="AI34" s="125" t="s">
        <v>193</v>
      </c>
      <c r="AJ34" s="125" t="s">
        <v>193</v>
      </c>
      <c r="AK34" s="125" t="s">
        <v>192</v>
      </c>
      <c r="AL34" s="125" t="s">
        <v>16</v>
      </c>
      <c r="AM34" s="125" t="s">
        <v>917</v>
      </c>
      <c r="AN34" s="125" t="s">
        <v>14</v>
      </c>
      <c r="AO34" s="125" t="s">
        <v>204</v>
      </c>
      <c r="AQ34" s="129" t="s">
        <v>918</v>
      </c>
      <c r="AR34" s="125">
        <v>31</v>
      </c>
      <c r="AS34" s="125" t="s">
        <v>919</v>
      </c>
      <c r="AT34" s="125" t="s">
        <v>920</v>
      </c>
      <c r="AV34" s="125" t="s">
        <v>867</v>
      </c>
      <c r="AW34" s="125" t="s">
        <v>247</v>
      </c>
      <c r="AX34" s="125">
        <v>7193114347</v>
      </c>
      <c r="AY34" s="125">
        <v>7134609771</v>
      </c>
      <c r="BC34" s="125" t="s">
        <v>921</v>
      </c>
      <c r="BL34" s="127" t="s">
        <v>192</v>
      </c>
      <c r="BM34" s="125">
        <v>0</v>
      </c>
      <c r="BN34" s="125">
        <v>0</v>
      </c>
      <c r="BO34" s="125">
        <v>0</v>
      </c>
      <c r="BP34" s="125" t="s">
        <v>376</v>
      </c>
      <c r="BQ34" s="125" t="s">
        <v>193</v>
      </c>
      <c r="BR34" s="125">
        <v>0</v>
      </c>
      <c r="BS34" s="125">
        <v>0</v>
      </c>
      <c r="BT34" s="125" t="s">
        <v>193</v>
      </c>
      <c r="BU34" s="125">
        <v>0</v>
      </c>
      <c r="BV34" s="125">
        <v>0</v>
      </c>
    </row>
    <row r="35" spans="1:74" x14ac:dyDescent="0.2">
      <c r="A35" s="125" t="e">
        <v>#N/A</v>
      </c>
      <c r="B35" s="125" t="e">
        <v>#N/A</v>
      </c>
      <c r="C35" s="125" t="e">
        <v>#N/A</v>
      </c>
      <c r="D35" s="125" t="e">
        <v>#N/A</v>
      </c>
      <c r="E35" s="125" t="e">
        <v>#N/A</v>
      </c>
      <c r="F35" s="125">
        <v>2014.3</v>
      </c>
      <c r="G35" s="125" t="s">
        <v>742</v>
      </c>
      <c r="H35" s="125" t="s">
        <v>703</v>
      </c>
      <c r="I35" s="125" t="s">
        <v>481</v>
      </c>
      <c r="J35" s="125" t="s">
        <v>564</v>
      </c>
      <c r="K35" s="125" t="s">
        <v>192</v>
      </c>
      <c r="L35" s="125" t="s">
        <v>192</v>
      </c>
      <c r="M35" s="125" t="s">
        <v>193</v>
      </c>
      <c r="N35" s="125" t="s">
        <v>192</v>
      </c>
      <c r="O35" s="125" t="s">
        <v>193</v>
      </c>
      <c r="P35" s="125" t="s">
        <v>192</v>
      </c>
      <c r="Q35" s="125" t="s">
        <v>193</v>
      </c>
      <c r="R35" s="125">
        <v>0</v>
      </c>
      <c r="S35" s="125">
        <v>0</v>
      </c>
      <c r="T35" s="125" t="s">
        <v>196</v>
      </c>
      <c r="U35" s="125" t="s">
        <v>142</v>
      </c>
      <c r="V35" s="125" t="s">
        <v>199</v>
      </c>
      <c r="W35" s="125" t="s">
        <v>922</v>
      </c>
      <c r="X35" s="125" t="s">
        <v>12</v>
      </c>
      <c r="Y35" s="126">
        <v>35176</v>
      </c>
      <c r="Z35" s="125">
        <v>18</v>
      </c>
      <c r="AA35" s="125" t="s">
        <v>193</v>
      </c>
      <c r="AB35" s="125" t="s">
        <v>193</v>
      </c>
      <c r="AC35" s="125" t="s">
        <v>192</v>
      </c>
      <c r="AD35" s="125" t="s">
        <v>192</v>
      </c>
      <c r="AE35" s="125" t="s">
        <v>987</v>
      </c>
      <c r="AF35" s="125" t="s">
        <v>988</v>
      </c>
      <c r="AG35" s="125" t="s">
        <v>863</v>
      </c>
      <c r="AH35" s="125" t="s">
        <v>238</v>
      </c>
      <c r="AI35" s="125" t="s">
        <v>193</v>
      </c>
      <c r="AJ35" s="125" t="s">
        <v>193</v>
      </c>
      <c r="AK35" s="125" t="s">
        <v>192</v>
      </c>
      <c r="AL35" s="125" t="s">
        <v>13</v>
      </c>
      <c r="AM35" s="125" t="s">
        <v>923</v>
      </c>
      <c r="AN35" s="125" t="s">
        <v>29</v>
      </c>
      <c r="AO35" s="125" t="s">
        <v>206</v>
      </c>
      <c r="AQ35" s="129" t="s">
        <v>924</v>
      </c>
      <c r="AR35" s="125">
        <v>11</v>
      </c>
      <c r="AS35" s="125" t="s">
        <v>925</v>
      </c>
      <c r="AT35" s="125" t="s">
        <v>926</v>
      </c>
      <c r="AV35" s="125" t="s">
        <v>867</v>
      </c>
      <c r="AW35" s="125" t="s">
        <v>247</v>
      </c>
      <c r="AX35" s="125">
        <v>7192644632</v>
      </c>
      <c r="BC35" s="125" t="s">
        <v>927</v>
      </c>
      <c r="BL35" s="127" t="s">
        <v>192</v>
      </c>
      <c r="BM35" s="125">
        <v>0</v>
      </c>
      <c r="BN35" s="125">
        <v>0</v>
      </c>
      <c r="BO35" s="125">
        <v>0</v>
      </c>
      <c r="BP35" s="125" t="s">
        <v>376</v>
      </c>
      <c r="BQ35" s="125" t="s">
        <v>193</v>
      </c>
      <c r="BR35" s="125">
        <v>0</v>
      </c>
      <c r="BS35" s="125">
        <v>0</v>
      </c>
      <c r="BT35" s="125" t="s">
        <v>193</v>
      </c>
      <c r="BU35" s="125">
        <v>0</v>
      </c>
      <c r="BV35" s="125">
        <v>0</v>
      </c>
    </row>
    <row r="36" spans="1:74" x14ac:dyDescent="0.2">
      <c r="A36" s="125" t="e">
        <v>#N/A</v>
      </c>
      <c r="B36" s="125" t="e">
        <v>#N/A</v>
      </c>
      <c r="C36" s="125" t="e">
        <v>#N/A</v>
      </c>
      <c r="D36" s="125" t="e">
        <v>#N/A</v>
      </c>
      <c r="E36" s="125" t="e">
        <v>#N/A</v>
      </c>
      <c r="F36" s="125">
        <v>2014.3</v>
      </c>
      <c r="G36" s="125" t="s">
        <v>742</v>
      </c>
      <c r="H36" s="125" t="s">
        <v>703</v>
      </c>
      <c r="I36" s="125" t="s">
        <v>481</v>
      </c>
      <c r="J36" s="125" t="s">
        <v>564</v>
      </c>
      <c r="K36" s="125" t="s">
        <v>192</v>
      </c>
      <c r="L36" s="125" t="s">
        <v>192</v>
      </c>
      <c r="M36" s="125" t="s">
        <v>193</v>
      </c>
      <c r="N36" s="125" t="s">
        <v>192</v>
      </c>
      <c r="O36" s="125" t="s">
        <v>193</v>
      </c>
      <c r="P36" s="125" t="s">
        <v>192</v>
      </c>
      <c r="Q36" s="125" t="s">
        <v>193</v>
      </c>
      <c r="R36" s="125">
        <v>0</v>
      </c>
      <c r="S36" s="125">
        <v>0</v>
      </c>
      <c r="T36" s="125" t="s">
        <v>196</v>
      </c>
      <c r="U36" s="125" t="s">
        <v>142</v>
      </c>
      <c r="V36" s="125" t="s">
        <v>199</v>
      </c>
      <c r="W36" s="125" t="s">
        <v>928</v>
      </c>
      <c r="X36" s="125" t="s">
        <v>12</v>
      </c>
      <c r="Y36" s="126">
        <v>34170</v>
      </c>
      <c r="Z36" s="125">
        <v>21</v>
      </c>
      <c r="AA36" s="125" t="s">
        <v>238</v>
      </c>
      <c r="AB36" s="125" t="s">
        <v>193</v>
      </c>
      <c r="AC36" s="125" t="s">
        <v>192</v>
      </c>
      <c r="AD36" s="125" t="s">
        <v>192</v>
      </c>
      <c r="AE36" s="125" t="s">
        <v>929</v>
      </c>
      <c r="AF36" s="125" t="s">
        <v>930</v>
      </c>
      <c r="AG36" s="125" t="s">
        <v>192</v>
      </c>
      <c r="AH36" s="125" t="s">
        <v>192</v>
      </c>
      <c r="AI36" s="125" t="s">
        <v>193</v>
      </c>
      <c r="AJ36" s="125" t="s">
        <v>193</v>
      </c>
      <c r="AK36" s="125" t="s">
        <v>193</v>
      </c>
      <c r="AL36" s="125" t="s">
        <v>19</v>
      </c>
      <c r="AM36" s="125" t="s">
        <v>931</v>
      </c>
      <c r="AQ36" s="129" t="s">
        <v>932</v>
      </c>
      <c r="AR36" s="125">
        <v>17</v>
      </c>
      <c r="AS36" s="125" t="s">
        <v>933</v>
      </c>
      <c r="AT36" s="125" t="s">
        <v>934</v>
      </c>
      <c r="AV36" s="125" t="s">
        <v>867</v>
      </c>
      <c r="AW36" s="125" t="s">
        <v>247</v>
      </c>
      <c r="AX36" s="125">
        <v>7183035165</v>
      </c>
      <c r="AY36" s="125">
        <v>7133851977</v>
      </c>
      <c r="AZ36" s="125">
        <v>7186581974</v>
      </c>
      <c r="BC36" s="125" t="s">
        <v>935</v>
      </c>
      <c r="BL36" s="127" t="s">
        <v>192</v>
      </c>
      <c r="BM36" s="125">
        <v>0</v>
      </c>
      <c r="BN36" s="125">
        <v>0</v>
      </c>
      <c r="BO36" s="125">
        <v>0</v>
      </c>
      <c r="BP36" s="125" t="s">
        <v>376</v>
      </c>
      <c r="BQ36" s="125" t="s">
        <v>193</v>
      </c>
      <c r="BR36" s="125">
        <v>0</v>
      </c>
      <c r="BS36" s="125">
        <v>0</v>
      </c>
      <c r="BT36" s="125" t="s">
        <v>193</v>
      </c>
      <c r="BU36" s="125">
        <v>0</v>
      </c>
      <c r="BV36" s="125">
        <v>0</v>
      </c>
    </row>
    <row r="37" spans="1:74" x14ac:dyDescent="0.2">
      <c r="A37" s="125" t="e">
        <v>#N/A</v>
      </c>
      <c r="B37" s="125" t="e">
        <v>#N/A</v>
      </c>
      <c r="C37" s="125" t="e">
        <v>#N/A</v>
      </c>
      <c r="D37" s="125" t="e">
        <v>#N/A</v>
      </c>
      <c r="E37" s="125" t="e">
        <v>#N/A</v>
      </c>
      <c r="F37" s="125">
        <v>2014.3</v>
      </c>
      <c r="G37" s="125" t="s">
        <v>742</v>
      </c>
      <c r="H37" s="125" t="s">
        <v>703</v>
      </c>
      <c r="I37" s="125" t="s">
        <v>481</v>
      </c>
      <c r="J37" s="125" t="s">
        <v>564</v>
      </c>
      <c r="K37" s="125" t="s">
        <v>192</v>
      </c>
      <c r="L37" s="125" t="s">
        <v>192</v>
      </c>
      <c r="M37" s="125" t="s">
        <v>193</v>
      </c>
      <c r="N37" s="125" t="s">
        <v>192</v>
      </c>
      <c r="O37" s="125" t="s">
        <v>193</v>
      </c>
      <c r="P37" s="125" t="s">
        <v>192</v>
      </c>
      <c r="Q37" s="125" t="s">
        <v>193</v>
      </c>
      <c r="R37" s="125">
        <v>0</v>
      </c>
      <c r="S37" s="125">
        <v>0</v>
      </c>
      <c r="T37" s="125" t="s">
        <v>196</v>
      </c>
      <c r="U37" s="125" t="s">
        <v>142</v>
      </c>
      <c r="V37" s="125" t="s">
        <v>199</v>
      </c>
      <c r="W37" s="125" t="s">
        <v>936</v>
      </c>
      <c r="X37" s="125" t="s">
        <v>301</v>
      </c>
      <c r="Y37" s="126">
        <v>34829</v>
      </c>
      <c r="Z37" s="125">
        <v>19</v>
      </c>
      <c r="AA37" s="125" t="s">
        <v>238</v>
      </c>
      <c r="AB37" s="125" t="s">
        <v>193</v>
      </c>
      <c r="AC37" s="125" t="s">
        <v>192</v>
      </c>
      <c r="AD37" s="125" t="s">
        <v>192</v>
      </c>
      <c r="AE37" s="125" t="s">
        <v>937</v>
      </c>
      <c r="AF37" s="125" t="s">
        <v>938</v>
      </c>
      <c r="AG37" s="125" t="s">
        <v>192</v>
      </c>
      <c r="AH37" s="125" t="s">
        <v>192</v>
      </c>
      <c r="AI37" s="125" t="s">
        <v>193</v>
      </c>
      <c r="AJ37" s="125" t="s">
        <v>193</v>
      </c>
      <c r="AK37" s="125" t="s">
        <v>193</v>
      </c>
      <c r="AL37" s="125" t="s">
        <v>19</v>
      </c>
      <c r="AM37" s="125" t="s">
        <v>939</v>
      </c>
      <c r="AQ37" s="129" t="s">
        <v>940</v>
      </c>
      <c r="AR37" s="125">
        <v>129</v>
      </c>
      <c r="AS37" s="125" t="s">
        <v>941</v>
      </c>
      <c r="AT37" s="125" t="s">
        <v>942</v>
      </c>
      <c r="AV37" s="125" t="s">
        <v>886</v>
      </c>
      <c r="AW37" s="125" t="s">
        <v>247</v>
      </c>
      <c r="AX37" s="125">
        <v>7185368509</v>
      </c>
      <c r="AY37" s="125">
        <v>7133621187</v>
      </c>
      <c r="BC37" s="125" t="s">
        <v>943</v>
      </c>
      <c r="BL37" s="127" t="s">
        <v>192</v>
      </c>
      <c r="BM37" s="125">
        <v>0</v>
      </c>
      <c r="BN37" s="125">
        <v>0</v>
      </c>
      <c r="BO37" s="125">
        <v>0</v>
      </c>
      <c r="BP37" s="125" t="s">
        <v>376</v>
      </c>
      <c r="BQ37" s="125" t="s">
        <v>193</v>
      </c>
      <c r="BR37" s="125">
        <v>0</v>
      </c>
      <c r="BS37" s="125">
        <v>0</v>
      </c>
      <c r="BT37" s="125" t="s">
        <v>193</v>
      </c>
      <c r="BU37" s="125">
        <v>0</v>
      </c>
      <c r="BV37" s="125">
        <v>0</v>
      </c>
    </row>
    <row r="38" spans="1:74" x14ac:dyDescent="0.2">
      <c r="A38" s="125" t="e">
        <v>#N/A</v>
      </c>
      <c r="B38" s="125" t="e">
        <v>#N/A</v>
      </c>
      <c r="C38" s="125" t="e">
        <v>#N/A</v>
      </c>
      <c r="D38" s="125" t="e">
        <v>#N/A</v>
      </c>
      <c r="E38" s="125" t="e">
        <v>#N/A</v>
      </c>
      <c r="F38" s="125">
        <v>2014.3</v>
      </c>
      <c r="G38" s="125" t="s">
        <v>742</v>
      </c>
      <c r="H38" s="125" t="s">
        <v>703</v>
      </c>
      <c r="I38" s="125" t="s">
        <v>481</v>
      </c>
      <c r="J38" s="125" t="s">
        <v>564</v>
      </c>
      <c r="K38" s="125" t="s">
        <v>192</v>
      </c>
      <c r="L38" s="125" t="s">
        <v>192</v>
      </c>
      <c r="M38" s="125" t="s">
        <v>193</v>
      </c>
      <c r="N38" s="125" t="s">
        <v>192</v>
      </c>
      <c r="O38" s="125" t="s">
        <v>193</v>
      </c>
      <c r="P38" s="125" t="s">
        <v>192</v>
      </c>
      <c r="Q38" s="125" t="s">
        <v>193</v>
      </c>
      <c r="R38" s="125">
        <v>0</v>
      </c>
      <c r="S38" s="125">
        <v>0</v>
      </c>
      <c r="T38" s="125" t="s">
        <v>196</v>
      </c>
      <c r="U38" s="125" t="s">
        <v>142</v>
      </c>
      <c r="V38" s="125" t="s">
        <v>199</v>
      </c>
      <c r="W38" s="125" t="s">
        <v>944</v>
      </c>
      <c r="X38" s="125" t="s">
        <v>12</v>
      </c>
      <c r="Y38" s="126">
        <v>35619</v>
      </c>
      <c r="Z38" s="125">
        <v>17</v>
      </c>
      <c r="AA38" s="125" t="s">
        <v>193</v>
      </c>
      <c r="AB38" s="125" t="s">
        <v>193</v>
      </c>
      <c r="AC38" s="125" t="s">
        <v>192</v>
      </c>
      <c r="AD38" s="125" t="s">
        <v>192</v>
      </c>
      <c r="AE38" s="125" t="s">
        <v>945</v>
      </c>
      <c r="AF38" s="125" t="s">
        <v>946</v>
      </c>
      <c r="AG38" s="125" t="s">
        <v>192</v>
      </c>
      <c r="AH38" s="125" t="s">
        <v>193</v>
      </c>
      <c r="AI38" s="125" t="s">
        <v>193</v>
      </c>
      <c r="AJ38" s="125" t="s">
        <v>193</v>
      </c>
      <c r="AK38" s="125" t="s">
        <v>192</v>
      </c>
      <c r="AL38" s="125" t="s">
        <v>16</v>
      </c>
      <c r="AM38" s="125" t="s">
        <v>954</v>
      </c>
      <c r="AN38" s="125" t="s">
        <v>14</v>
      </c>
      <c r="AO38" s="125" t="s">
        <v>204</v>
      </c>
      <c r="AQ38" s="129" t="s">
        <v>947</v>
      </c>
      <c r="AR38" s="125">
        <v>87</v>
      </c>
      <c r="AS38" s="125" t="s">
        <v>948</v>
      </c>
      <c r="AT38" s="125" t="s">
        <v>949</v>
      </c>
      <c r="AV38" s="125" t="s">
        <v>867</v>
      </c>
      <c r="AW38" s="125" t="s">
        <v>247</v>
      </c>
      <c r="AX38" s="125">
        <v>7191009230</v>
      </c>
      <c r="AY38" s="125">
        <v>7133983917</v>
      </c>
      <c r="BC38" s="125" t="s">
        <v>950</v>
      </c>
      <c r="BL38" s="127" t="s">
        <v>192</v>
      </c>
      <c r="BM38" s="125">
        <v>0</v>
      </c>
      <c r="BN38" s="125">
        <v>0</v>
      </c>
      <c r="BO38" s="125">
        <v>0</v>
      </c>
      <c r="BP38" s="125" t="s">
        <v>376</v>
      </c>
      <c r="BQ38" s="125" t="s">
        <v>193</v>
      </c>
      <c r="BR38" s="125">
        <v>0</v>
      </c>
      <c r="BS38" s="125">
        <v>0</v>
      </c>
      <c r="BT38" s="125" t="s">
        <v>193</v>
      </c>
      <c r="BU38" s="125">
        <v>0</v>
      </c>
      <c r="BV38" s="125">
        <v>0</v>
      </c>
    </row>
    <row r="39" spans="1:74" x14ac:dyDescent="0.2">
      <c r="A39" s="125" t="e">
        <v>#N/A</v>
      </c>
      <c r="B39" s="125" t="e">
        <v>#N/A</v>
      </c>
      <c r="C39" s="125" t="e">
        <v>#N/A</v>
      </c>
      <c r="D39" s="125" t="e">
        <v>#N/A</v>
      </c>
      <c r="E39" s="125" t="e">
        <v>#N/A</v>
      </c>
      <c r="F39" s="125">
        <v>2014.3</v>
      </c>
      <c r="G39" s="125" t="s">
        <v>742</v>
      </c>
      <c r="H39" s="125" t="s">
        <v>703</v>
      </c>
      <c r="I39" s="125" t="s">
        <v>481</v>
      </c>
      <c r="J39" s="125" t="s">
        <v>564</v>
      </c>
      <c r="K39" s="125" t="s">
        <v>192</v>
      </c>
      <c r="L39" s="125" t="s">
        <v>192</v>
      </c>
      <c r="M39" s="125" t="s">
        <v>193</v>
      </c>
      <c r="N39" s="125" t="s">
        <v>192</v>
      </c>
      <c r="O39" s="125" t="s">
        <v>193</v>
      </c>
      <c r="P39" s="125" t="s">
        <v>192</v>
      </c>
      <c r="Q39" s="125" t="s">
        <v>193</v>
      </c>
      <c r="R39" s="125">
        <v>0</v>
      </c>
      <c r="S39" s="125">
        <v>0</v>
      </c>
      <c r="T39" s="125" t="s">
        <v>196</v>
      </c>
      <c r="U39" s="125" t="s">
        <v>142</v>
      </c>
      <c r="V39" s="125" t="s">
        <v>199</v>
      </c>
      <c r="W39" s="125" t="s">
        <v>951</v>
      </c>
      <c r="X39" s="125" t="s">
        <v>8</v>
      </c>
      <c r="Y39" s="126">
        <v>33673</v>
      </c>
      <c r="Z39" s="125">
        <v>22</v>
      </c>
      <c r="AA39" s="125" t="s">
        <v>193</v>
      </c>
      <c r="AB39" s="125" t="s">
        <v>193</v>
      </c>
      <c r="AC39" s="125" t="s">
        <v>192</v>
      </c>
      <c r="AD39" s="125" t="s">
        <v>192</v>
      </c>
      <c r="AE39" s="125" t="s">
        <v>952</v>
      </c>
      <c r="AF39" s="125" t="s">
        <v>953</v>
      </c>
      <c r="AG39" s="125" t="s">
        <v>193</v>
      </c>
      <c r="AH39" s="125" t="s">
        <v>192</v>
      </c>
      <c r="AI39" s="125" t="s">
        <v>193</v>
      </c>
      <c r="AJ39" s="125" t="s">
        <v>193</v>
      </c>
      <c r="AK39" s="125" t="s">
        <v>193</v>
      </c>
      <c r="AL39" s="125" t="s">
        <v>19</v>
      </c>
      <c r="AM39" s="125" t="s">
        <v>955</v>
      </c>
      <c r="AQ39" s="129" t="s">
        <v>956</v>
      </c>
      <c r="AR39" s="125">
        <v>26</v>
      </c>
      <c r="AS39" s="125" t="s">
        <v>957</v>
      </c>
      <c r="AT39" s="125" t="s">
        <v>958</v>
      </c>
      <c r="AV39" s="125" t="s">
        <v>902</v>
      </c>
      <c r="AW39" s="125" t="s">
        <v>247</v>
      </c>
      <c r="AX39" s="125">
        <v>7186897001</v>
      </c>
      <c r="BC39" s="125" t="s">
        <v>1468</v>
      </c>
      <c r="BL39" s="127" t="s">
        <v>192</v>
      </c>
      <c r="BM39" s="125">
        <v>0</v>
      </c>
      <c r="BN39" s="125">
        <v>0</v>
      </c>
      <c r="BO39" s="125">
        <v>0</v>
      </c>
      <c r="BP39" s="125" t="s">
        <v>376</v>
      </c>
      <c r="BQ39" s="125" t="s">
        <v>193</v>
      </c>
      <c r="BR39" s="125">
        <v>0</v>
      </c>
      <c r="BS39" s="125">
        <v>0</v>
      </c>
      <c r="BT39" s="125" t="s">
        <v>193</v>
      </c>
      <c r="BU39" s="125">
        <v>0</v>
      </c>
      <c r="BV39" s="125">
        <v>0</v>
      </c>
    </row>
    <row r="40" spans="1:74" x14ac:dyDescent="0.2">
      <c r="A40" s="125" t="e">
        <v>#N/A</v>
      </c>
      <c r="B40" s="125" t="e">
        <v>#N/A</v>
      </c>
      <c r="C40" s="125" t="e">
        <v>#N/A</v>
      </c>
      <c r="D40" s="125" t="e">
        <v>#N/A</v>
      </c>
      <c r="E40" s="125" t="e">
        <v>#N/A</v>
      </c>
      <c r="F40" s="125">
        <v>2014.3</v>
      </c>
      <c r="G40" s="125" t="s">
        <v>742</v>
      </c>
      <c r="H40" s="125" t="s">
        <v>703</v>
      </c>
      <c r="I40" s="125" t="s">
        <v>481</v>
      </c>
      <c r="J40" s="125" t="s">
        <v>564</v>
      </c>
      <c r="K40" s="125" t="s">
        <v>192</v>
      </c>
      <c r="L40" s="125" t="s">
        <v>192</v>
      </c>
      <c r="M40" s="125" t="s">
        <v>193</v>
      </c>
      <c r="N40" s="125" t="s">
        <v>192</v>
      </c>
      <c r="O40" s="125" t="s">
        <v>193</v>
      </c>
      <c r="P40" s="125" t="s">
        <v>192</v>
      </c>
      <c r="Q40" s="125" t="s">
        <v>193</v>
      </c>
      <c r="R40" s="125">
        <v>0</v>
      </c>
      <c r="S40" s="125">
        <v>0</v>
      </c>
      <c r="T40" s="125" t="s">
        <v>196</v>
      </c>
      <c r="U40" s="125" t="s">
        <v>142</v>
      </c>
      <c r="V40" s="125" t="s">
        <v>199</v>
      </c>
      <c r="W40" s="125" t="s">
        <v>959</v>
      </c>
      <c r="X40" s="125" t="s">
        <v>8</v>
      </c>
      <c r="Y40" s="126">
        <v>34361</v>
      </c>
      <c r="Z40" s="125">
        <v>20</v>
      </c>
      <c r="AA40" s="125" t="s">
        <v>238</v>
      </c>
      <c r="AB40" s="125" t="s">
        <v>193</v>
      </c>
      <c r="AC40" s="125" t="s">
        <v>192</v>
      </c>
      <c r="AD40" s="125" t="s">
        <v>192</v>
      </c>
      <c r="AE40" s="125" t="s">
        <v>960</v>
      </c>
      <c r="AF40" s="125" t="s">
        <v>961</v>
      </c>
      <c r="AG40" s="125" t="s">
        <v>193</v>
      </c>
      <c r="AH40" s="125" t="s">
        <v>192</v>
      </c>
      <c r="AI40" s="125" t="s">
        <v>193</v>
      </c>
      <c r="AJ40" s="125" t="s">
        <v>192</v>
      </c>
      <c r="AK40" s="125" t="s">
        <v>193</v>
      </c>
      <c r="AL40" s="125" t="s">
        <v>19</v>
      </c>
      <c r="AM40" s="125" t="s">
        <v>872</v>
      </c>
      <c r="AQ40" s="129" t="s">
        <v>962</v>
      </c>
      <c r="AR40" s="125" t="s">
        <v>963</v>
      </c>
      <c r="AS40" s="125" t="s">
        <v>957</v>
      </c>
      <c r="AT40" s="125" t="s">
        <v>964</v>
      </c>
      <c r="AV40" s="125" t="s">
        <v>965</v>
      </c>
      <c r="AW40" s="125" t="s">
        <v>247</v>
      </c>
      <c r="AX40" s="125">
        <v>7185069490</v>
      </c>
      <c r="AY40" s="125">
        <v>7136333419</v>
      </c>
      <c r="BC40" s="125" t="s">
        <v>966</v>
      </c>
      <c r="BL40" s="127" t="s">
        <v>192</v>
      </c>
      <c r="BM40" s="125">
        <v>0</v>
      </c>
      <c r="BN40" s="125">
        <v>0</v>
      </c>
      <c r="BO40" s="125">
        <v>0</v>
      </c>
      <c r="BP40" s="125" t="s">
        <v>376</v>
      </c>
      <c r="BQ40" s="125" t="s">
        <v>193</v>
      </c>
      <c r="BR40" s="125">
        <v>0</v>
      </c>
      <c r="BS40" s="125">
        <v>0</v>
      </c>
      <c r="BT40" s="125" t="s">
        <v>193</v>
      </c>
      <c r="BU40" s="125">
        <v>0</v>
      </c>
      <c r="BV40" s="125">
        <v>0</v>
      </c>
    </row>
    <row r="41" spans="1:74" x14ac:dyDescent="0.2">
      <c r="A41" s="125" t="e">
        <v>#N/A</v>
      </c>
      <c r="B41" s="125" t="e">
        <v>#N/A</v>
      </c>
      <c r="C41" s="125" t="e">
        <v>#N/A</v>
      </c>
      <c r="D41" s="125" t="e">
        <v>#N/A</v>
      </c>
      <c r="E41" s="125" t="e">
        <v>#N/A</v>
      </c>
      <c r="F41" s="125">
        <v>2014.3</v>
      </c>
      <c r="G41" s="125" t="s">
        <v>742</v>
      </c>
      <c r="H41" s="125" t="s">
        <v>703</v>
      </c>
      <c r="I41" s="125" t="s">
        <v>481</v>
      </c>
      <c r="J41" s="125" t="s">
        <v>564</v>
      </c>
      <c r="K41" s="125" t="s">
        <v>192</v>
      </c>
      <c r="L41" s="125" t="s">
        <v>192</v>
      </c>
      <c r="M41" s="125" t="s">
        <v>193</v>
      </c>
      <c r="N41" s="125" t="s">
        <v>192</v>
      </c>
      <c r="O41" s="125" t="s">
        <v>193</v>
      </c>
      <c r="P41" s="125" t="s">
        <v>192</v>
      </c>
      <c r="Q41" s="125" t="s">
        <v>193</v>
      </c>
      <c r="R41" s="125">
        <v>0</v>
      </c>
      <c r="S41" s="125">
        <v>0</v>
      </c>
      <c r="T41" s="125" t="s">
        <v>196</v>
      </c>
      <c r="U41" s="125" t="s">
        <v>142</v>
      </c>
      <c r="V41" s="125" t="s">
        <v>199</v>
      </c>
      <c r="W41" s="125" t="s">
        <v>967</v>
      </c>
      <c r="X41" s="125" t="s">
        <v>8</v>
      </c>
      <c r="Y41" s="126">
        <v>32260</v>
      </c>
      <c r="Z41" s="125">
        <v>26</v>
      </c>
      <c r="AA41" s="125" t="s">
        <v>238</v>
      </c>
      <c r="AB41" s="125" t="s">
        <v>193</v>
      </c>
      <c r="AC41" s="125" t="s">
        <v>192</v>
      </c>
      <c r="AD41" s="125" t="s">
        <v>192</v>
      </c>
      <c r="AE41" s="125" t="s">
        <v>968</v>
      </c>
      <c r="AF41" s="125" t="s">
        <v>969</v>
      </c>
      <c r="AG41" s="125" t="s">
        <v>192</v>
      </c>
      <c r="AH41" s="125" t="s">
        <v>192</v>
      </c>
      <c r="AI41" s="125" t="s">
        <v>193</v>
      </c>
      <c r="AJ41" s="125" t="s">
        <v>192</v>
      </c>
      <c r="AK41" s="125" t="s">
        <v>193</v>
      </c>
      <c r="AL41" s="125" t="s">
        <v>19</v>
      </c>
      <c r="AQ41" s="129" t="s">
        <v>970</v>
      </c>
      <c r="AR41" s="125">
        <v>46</v>
      </c>
      <c r="AS41" s="125" t="s">
        <v>957</v>
      </c>
      <c r="AT41" s="125" t="s">
        <v>920</v>
      </c>
      <c r="AV41" s="125" t="s">
        <v>867</v>
      </c>
      <c r="AW41" s="125" t="s">
        <v>247</v>
      </c>
      <c r="AX41" s="125">
        <v>7188721435</v>
      </c>
      <c r="AY41" s="125">
        <v>7134811274</v>
      </c>
      <c r="BC41" s="125" t="s">
        <v>971</v>
      </c>
      <c r="BL41" s="127" t="s">
        <v>192</v>
      </c>
      <c r="BM41" s="125">
        <v>0</v>
      </c>
      <c r="BN41" s="125">
        <v>0</v>
      </c>
      <c r="BO41" s="125">
        <v>0</v>
      </c>
      <c r="BP41" s="125" t="s">
        <v>376</v>
      </c>
      <c r="BQ41" s="125" t="s">
        <v>193</v>
      </c>
      <c r="BR41" s="125">
        <v>0</v>
      </c>
      <c r="BS41" s="125">
        <v>0</v>
      </c>
      <c r="BT41" s="125" t="s">
        <v>193</v>
      </c>
      <c r="BU41" s="125">
        <v>0</v>
      </c>
      <c r="BV41" s="125">
        <v>0</v>
      </c>
    </row>
    <row r="42" spans="1:74" x14ac:dyDescent="0.2">
      <c r="A42" s="125" t="e">
        <v>#N/A</v>
      </c>
      <c r="B42" s="125" t="e">
        <v>#N/A</v>
      </c>
      <c r="C42" s="125" t="e">
        <v>#N/A</v>
      </c>
      <c r="D42" s="125" t="e">
        <v>#N/A</v>
      </c>
      <c r="E42" s="125" t="e">
        <v>#N/A</v>
      </c>
      <c r="F42" s="125">
        <v>2014.3</v>
      </c>
      <c r="G42" s="125" t="s">
        <v>742</v>
      </c>
      <c r="H42" s="125" t="s">
        <v>703</v>
      </c>
      <c r="I42" s="125" t="s">
        <v>481</v>
      </c>
      <c r="J42" s="125" t="s">
        <v>564</v>
      </c>
      <c r="K42" s="125" t="s">
        <v>192</v>
      </c>
      <c r="L42" s="125" t="s">
        <v>192</v>
      </c>
      <c r="M42" s="125" t="s">
        <v>193</v>
      </c>
      <c r="N42" s="125" t="s">
        <v>192</v>
      </c>
      <c r="O42" s="125" t="s">
        <v>193</v>
      </c>
      <c r="P42" s="125" t="s">
        <v>192</v>
      </c>
      <c r="Q42" s="125" t="s">
        <v>193</v>
      </c>
      <c r="R42" s="125">
        <v>0</v>
      </c>
      <c r="S42" s="125">
        <v>0</v>
      </c>
      <c r="T42" s="125" t="s">
        <v>196</v>
      </c>
      <c r="U42" s="125" t="s">
        <v>142</v>
      </c>
      <c r="V42" s="125" t="s">
        <v>199</v>
      </c>
      <c r="W42" s="125" t="s">
        <v>972</v>
      </c>
      <c r="X42" s="125" t="s">
        <v>8</v>
      </c>
      <c r="Y42" s="126">
        <v>30985</v>
      </c>
      <c r="Z42" s="125">
        <v>29</v>
      </c>
      <c r="AA42" s="125" t="s">
        <v>193</v>
      </c>
      <c r="AB42" s="125" t="s">
        <v>193</v>
      </c>
      <c r="AC42" s="125" t="s">
        <v>192</v>
      </c>
      <c r="AD42" s="125" t="s">
        <v>192</v>
      </c>
      <c r="AE42" s="125" t="s">
        <v>973</v>
      </c>
      <c r="AF42" s="125" t="s">
        <v>974</v>
      </c>
      <c r="AG42" s="125" t="s">
        <v>192</v>
      </c>
      <c r="AH42" s="125" t="s">
        <v>192</v>
      </c>
      <c r="AI42" s="125" t="s">
        <v>192</v>
      </c>
      <c r="AJ42" s="125" t="s">
        <v>192</v>
      </c>
      <c r="AK42" s="125" t="s">
        <v>193</v>
      </c>
      <c r="AL42" s="125" t="s">
        <v>19</v>
      </c>
      <c r="AM42" s="125" t="s">
        <v>975</v>
      </c>
      <c r="AQ42" s="129" t="s">
        <v>976</v>
      </c>
      <c r="AR42" s="125" t="s">
        <v>977</v>
      </c>
      <c r="AS42" s="125" t="s">
        <v>978</v>
      </c>
      <c r="AT42" s="125" t="s">
        <v>979</v>
      </c>
      <c r="AV42" s="125" t="s">
        <v>867</v>
      </c>
      <c r="AW42" s="125" t="s">
        <v>247</v>
      </c>
      <c r="AX42" s="125">
        <v>7191300585</v>
      </c>
      <c r="AY42" s="125">
        <v>7132444202</v>
      </c>
      <c r="BC42" s="125" t="s">
        <v>980</v>
      </c>
      <c r="BL42" s="127" t="s">
        <v>192</v>
      </c>
      <c r="BM42" s="125">
        <v>0</v>
      </c>
      <c r="BN42" s="125">
        <v>0</v>
      </c>
      <c r="BO42" s="125">
        <v>0</v>
      </c>
      <c r="BP42" s="125" t="s">
        <v>376</v>
      </c>
      <c r="BQ42" s="125" t="s">
        <v>193</v>
      </c>
      <c r="BR42" s="125">
        <v>0</v>
      </c>
      <c r="BS42" s="125">
        <v>0</v>
      </c>
      <c r="BT42" s="125" t="s">
        <v>193</v>
      </c>
      <c r="BU42" s="125">
        <v>0</v>
      </c>
      <c r="BV42" s="125">
        <v>0</v>
      </c>
    </row>
    <row r="43" spans="1:74" x14ac:dyDescent="0.2">
      <c r="A43" s="125" t="e">
        <v>#N/A</v>
      </c>
      <c r="B43" s="125" t="e">
        <v>#N/A</v>
      </c>
      <c r="C43" s="125" t="e">
        <v>#N/A</v>
      </c>
      <c r="D43" s="125" t="e">
        <v>#N/A</v>
      </c>
      <c r="E43" s="125" t="e">
        <v>#N/A</v>
      </c>
      <c r="F43" s="125">
        <v>2014.3</v>
      </c>
      <c r="G43" s="125" t="s">
        <v>742</v>
      </c>
      <c r="H43" s="125" t="s">
        <v>703</v>
      </c>
      <c r="I43" s="125" t="s">
        <v>481</v>
      </c>
      <c r="J43" s="125" t="s">
        <v>564</v>
      </c>
      <c r="K43" s="125" t="s">
        <v>192</v>
      </c>
      <c r="L43" s="125" t="s">
        <v>192</v>
      </c>
      <c r="M43" s="125" t="s">
        <v>193</v>
      </c>
      <c r="N43" s="125" t="s">
        <v>192</v>
      </c>
      <c r="O43" s="125" t="s">
        <v>193</v>
      </c>
      <c r="P43" s="125" t="s">
        <v>192</v>
      </c>
      <c r="Q43" s="125" t="s">
        <v>193</v>
      </c>
      <c r="R43" s="125">
        <v>0</v>
      </c>
      <c r="S43" s="125">
        <v>0</v>
      </c>
      <c r="T43" s="125" t="s">
        <v>196</v>
      </c>
      <c r="U43" s="125" t="s">
        <v>142</v>
      </c>
      <c r="V43" s="125" t="s">
        <v>199</v>
      </c>
      <c r="W43" s="125" t="s">
        <v>981</v>
      </c>
      <c r="X43" s="125" t="s">
        <v>8</v>
      </c>
      <c r="Y43" s="126">
        <v>35048</v>
      </c>
      <c r="Z43" s="125">
        <v>18</v>
      </c>
      <c r="AA43" s="125" t="s">
        <v>193</v>
      </c>
      <c r="AB43" s="125" t="s">
        <v>193</v>
      </c>
      <c r="AC43" s="125" t="s">
        <v>192</v>
      </c>
      <c r="AD43" s="125" t="s">
        <v>192</v>
      </c>
      <c r="AE43" s="125" t="s">
        <v>982</v>
      </c>
      <c r="AF43" s="125" t="s">
        <v>983</v>
      </c>
      <c r="AG43" s="125" t="s">
        <v>192</v>
      </c>
      <c r="AH43" s="125" t="s">
        <v>193</v>
      </c>
      <c r="AI43" s="125" t="s">
        <v>193</v>
      </c>
      <c r="AJ43" s="125" t="s">
        <v>193</v>
      </c>
      <c r="AK43" s="125" t="s">
        <v>192</v>
      </c>
      <c r="AL43" s="125" t="s">
        <v>16</v>
      </c>
      <c r="AM43" s="125" t="s">
        <v>917</v>
      </c>
      <c r="AN43" s="125" t="s">
        <v>17</v>
      </c>
      <c r="AO43" s="125" t="s">
        <v>204</v>
      </c>
      <c r="AQ43" s="129" t="s">
        <v>984</v>
      </c>
      <c r="AR43" s="125" t="s">
        <v>985</v>
      </c>
      <c r="AS43" s="125" t="s">
        <v>957</v>
      </c>
      <c r="AT43" s="125" t="s">
        <v>920</v>
      </c>
      <c r="AV43" s="125" t="s">
        <v>867</v>
      </c>
      <c r="AW43" s="125" t="s">
        <v>247</v>
      </c>
      <c r="AX43" s="125">
        <v>7182879832</v>
      </c>
      <c r="BC43" s="125" t="s">
        <v>986</v>
      </c>
      <c r="BL43" s="127" t="s">
        <v>192</v>
      </c>
      <c r="BM43" s="125">
        <v>0</v>
      </c>
      <c r="BN43" s="125">
        <v>0</v>
      </c>
      <c r="BO43" s="125">
        <v>0</v>
      </c>
      <c r="BP43" s="125" t="s">
        <v>376</v>
      </c>
      <c r="BQ43" s="125" t="s">
        <v>193</v>
      </c>
      <c r="BR43" s="125">
        <v>0</v>
      </c>
      <c r="BS43" s="125">
        <v>0</v>
      </c>
      <c r="BT43" s="125" t="s">
        <v>193</v>
      </c>
      <c r="BU43" s="125">
        <v>0</v>
      </c>
      <c r="BV43" s="125">
        <v>0</v>
      </c>
    </row>
    <row r="44" spans="1:74" x14ac:dyDescent="0.2">
      <c r="A44" s="125" t="e">
        <v>#N/A</v>
      </c>
      <c r="B44" s="125" t="e">
        <v>#N/A</v>
      </c>
      <c r="C44" s="125" t="e">
        <v>#N/A</v>
      </c>
      <c r="D44" s="125" t="e">
        <v>#N/A</v>
      </c>
      <c r="E44" s="125" t="e">
        <v>#N/A</v>
      </c>
      <c r="F44" s="125">
        <v>2014.3</v>
      </c>
      <c r="G44" s="125" t="s">
        <v>742</v>
      </c>
      <c r="H44" s="125" t="s">
        <v>703</v>
      </c>
      <c r="I44" s="125" t="s">
        <v>481</v>
      </c>
      <c r="J44" s="125" t="s">
        <v>564</v>
      </c>
      <c r="K44" s="125" t="s">
        <v>192</v>
      </c>
      <c r="L44" s="125" t="s">
        <v>192</v>
      </c>
      <c r="M44" s="125" t="s">
        <v>193</v>
      </c>
      <c r="N44" s="125" t="s">
        <v>192</v>
      </c>
      <c r="O44" s="125" t="s">
        <v>193</v>
      </c>
      <c r="P44" s="125" t="s">
        <v>192</v>
      </c>
      <c r="Q44" s="125" t="s">
        <v>193</v>
      </c>
      <c r="R44" s="125">
        <v>0</v>
      </c>
      <c r="S44" s="125">
        <v>0</v>
      </c>
      <c r="T44" s="125" t="s">
        <v>196</v>
      </c>
      <c r="U44" s="125" t="s">
        <v>142</v>
      </c>
      <c r="V44" s="125" t="s">
        <v>199</v>
      </c>
      <c r="W44" s="125" t="s">
        <v>1469</v>
      </c>
      <c r="X44" s="125" t="s">
        <v>8</v>
      </c>
      <c r="Y44" s="126">
        <v>34104</v>
      </c>
      <c r="Z44" s="125">
        <v>21</v>
      </c>
      <c r="AA44" s="125" t="s">
        <v>193</v>
      </c>
      <c r="AB44" s="125" t="s">
        <v>193</v>
      </c>
      <c r="AC44" s="125" t="s">
        <v>192</v>
      </c>
      <c r="AD44" s="125" t="s">
        <v>192</v>
      </c>
      <c r="AE44" s="125" t="s">
        <v>1470</v>
      </c>
      <c r="AF44" s="125" t="s">
        <v>1471</v>
      </c>
      <c r="AG44" s="125" t="s">
        <v>192</v>
      </c>
      <c r="AH44" s="125" t="s">
        <v>192</v>
      </c>
      <c r="AI44" s="125" t="s">
        <v>193</v>
      </c>
      <c r="AJ44" s="125" t="s">
        <v>192</v>
      </c>
      <c r="AK44" s="125" t="s">
        <v>193</v>
      </c>
      <c r="AL44" s="125" t="s">
        <v>19</v>
      </c>
      <c r="AM44" s="125" t="s">
        <v>1472</v>
      </c>
      <c r="AQ44" s="129" t="s">
        <v>1473</v>
      </c>
      <c r="AR44" s="125" t="s">
        <v>1474</v>
      </c>
      <c r="AS44" s="125" t="s">
        <v>957</v>
      </c>
      <c r="AT44" s="125" t="s">
        <v>1084</v>
      </c>
      <c r="AV44" s="125" t="s">
        <v>867</v>
      </c>
      <c r="AW44" s="125" t="s">
        <v>247</v>
      </c>
      <c r="AX44" s="125">
        <v>7188567951</v>
      </c>
      <c r="BC44" s="125" t="s">
        <v>1475</v>
      </c>
      <c r="BL44" s="127" t="s">
        <v>192</v>
      </c>
      <c r="BM44" s="125">
        <v>0</v>
      </c>
      <c r="BN44" s="125">
        <v>0</v>
      </c>
      <c r="BO44" s="125">
        <v>0</v>
      </c>
      <c r="BP44" s="125" t="s">
        <v>376</v>
      </c>
      <c r="BQ44" s="125" t="s">
        <v>193</v>
      </c>
      <c r="BR44" s="125">
        <v>0</v>
      </c>
      <c r="BS44" s="125">
        <v>0</v>
      </c>
      <c r="BT44" s="125" t="s">
        <v>193</v>
      </c>
      <c r="BU44" s="125">
        <v>0</v>
      </c>
      <c r="BV44" s="125">
        <v>0</v>
      </c>
    </row>
    <row r="45" spans="1:74" x14ac:dyDescent="0.2">
      <c r="A45" s="125" t="e">
        <v>#N/A</v>
      </c>
      <c r="B45" s="125" t="e">
        <v>#N/A</v>
      </c>
      <c r="C45" s="125" t="e">
        <v>#N/A</v>
      </c>
      <c r="D45" s="125" t="e">
        <v>#N/A</v>
      </c>
      <c r="E45" s="125" t="e">
        <v>#N/A</v>
      </c>
      <c r="F45" s="125">
        <v>2014.3</v>
      </c>
      <c r="G45" s="125" t="s">
        <v>742</v>
      </c>
      <c r="H45" s="125" t="s">
        <v>703</v>
      </c>
      <c r="I45" s="125" t="s">
        <v>481</v>
      </c>
      <c r="J45" s="125" t="s">
        <v>564</v>
      </c>
      <c r="K45" s="125" t="s">
        <v>192</v>
      </c>
      <c r="L45" s="125" t="s">
        <v>192</v>
      </c>
      <c r="M45" s="125" t="s">
        <v>193</v>
      </c>
      <c r="N45" s="125" t="s">
        <v>192</v>
      </c>
      <c r="O45" s="125" t="s">
        <v>193</v>
      </c>
      <c r="P45" s="125" t="s">
        <v>192</v>
      </c>
      <c r="Q45" s="125" t="s">
        <v>193</v>
      </c>
      <c r="R45" s="125">
        <v>0</v>
      </c>
      <c r="S45" s="125">
        <v>0</v>
      </c>
      <c r="T45" s="125" t="s">
        <v>196</v>
      </c>
      <c r="U45" s="125" t="s">
        <v>142</v>
      </c>
      <c r="V45" s="125" t="s">
        <v>199</v>
      </c>
      <c r="W45" s="125" t="s">
        <v>1640</v>
      </c>
      <c r="X45" s="125" t="s">
        <v>12</v>
      </c>
      <c r="Y45" s="126">
        <v>35792</v>
      </c>
      <c r="Z45" s="125">
        <v>16</v>
      </c>
      <c r="AA45" s="125" t="s">
        <v>238</v>
      </c>
      <c r="AB45" s="125" t="s">
        <v>238</v>
      </c>
      <c r="AC45" s="125" t="s">
        <v>863</v>
      </c>
      <c r="AD45" s="125" t="s">
        <v>863</v>
      </c>
      <c r="AE45" s="125" t="s">
        <v>1641</v>
      </c>
      <c r="AG45" s="125" t="s">
        <v>863</v>
      </c>
      <c r="AH45" s="125" t="s">
        <v>238</v>
      </c>
      <c r="AI45" s="125" t="s">
        <v>238</v>
      </c>
      <c r="AJ45" s="125" t="s">
        <v>238</v>
      </c>
      <c r="AK45" s="125" t="s">
        <v>863</v>
      </c>
      <c r="AL45" s="125" t="s">
        <v>16</v>
      </c>
      <c r="AM45" s="125" t="s">
        <v>1642</v>
      </c>
      <c r="AN45" s="125" t="s">
        <v>17</v>
      </c>
      <c r="AO45" s="125" t="s">
        <v>204</v>
      </c>
      <c r="AQ45" s="129" t="s">
        <v>1643</v>
      </c>
      <c r="AR45" s="125">
        <v>7</v>
      </c>
      <c r="AS45" s="125" t="s">
        <v>1644</v>
      </c>
      <c r="AT45" s="125" t="s">
        <v>1645</v>
      </c>
      <c r="AV45" s="125" t="s">
        <v>902</v>
      </c>
      <c r="AW45" s="125" t="s">
        <v>247</v>
      </c>
      <c r="AX45" s="125">
        <v>7192880510</v>
      </c>
      <c r="BC45" s="125" t="s">
        <v>1646</v>
      </c>
      <c r="BL45" s="127" t="s">
        <v>192</v>
      </c>
      <c r="BM45" s="125">
        <v>0</v>
      </c>
      <c r="BN45" s="125">
        <v>0</v>
      </c>
      <c r="BO45" s="125">
        <v>0</v>
      </c>
      <c r="BP45" s="125" t="s">
        <v>376</v>
      </c>
      <c r="BQ45" s="125" t="s">
        <v>193</v>
      </c>
      <c r="BR45" s="125">
        <v>0</v>
      </c>
      <c r="BS45" s="125">
        <v>0</v>
      </c>
      <c r="BT45" s="125" t="s">
        <v>193</v>
      </c>
      <c r="BU45" s="125">
        <v>0</v>
      </c>
      <c r="BV45" s="125">
        <v>0</v>
      </c>
    </row>
    <row r="46" spans="1:74" x14ac:dyDescent="0.2">
      <c r="A46" s="125" t="e">
        <v>#N/A</v>
      </c>
      <c r="B46" s="125" t="e">
        <v>#N/A</v>
      </c>
      <c r="C46" s="125" t="e">
        <v>#N/A</v>
      </c>
      <c r="D46" s="125" t="e">
        <v>#N/A</v>
      </c>
      <c r="E46" s="125" t="e">
        <v>#N/A</v>
      </c>
      <c r="F46" s="125">
        <v>2014.3</v>
      </c>
      <c r="G46" s="125" t="s">
        <v>742</v>
      </c>
      <c r="H46" s="125" t="s">
        <v>703</v>
      </c>
      <c r="I46" s="125" t="s">
        <v>481</v>
      </c>
      <c r="J46" s="125" t="s">
        <v>564</v>
      </c>
      <c r="K46" s="125" t="s">
        <v>192</v>
      </c>
      <c r="L46" s="125" t="s">
        <v>192</v>
      </c>
      <c r="M46" s="125" t="s">
        <v>193</v>
      </c>
      <c r="N46" s="125" t="s">
        <v>192</v>
      </c>
      <c r="O46" s="125" t="s">
        <v>193</v>
      </c>
      <c r="P46" s="125" t="s">
        <v>192</v>
      </c>
      <c r="Q46" s="125" t="s">
        <v>193</v>
      </c>
      <c r="R46" s="125">
        <v>0</v>
      </c>
      <c r="S46" s="125">
        <v>0</v>
      </c>
      <c r="T46" s="125" t="s">
        <v>196</v>
      </c>
      <c r="U46" s="125" t="s">
        <v>142</v>
      </c>
      <c r="V46" s="125" t="s">
        <v>199</v>
      </c>
      <c r="W46" s="125" t="s">
        <v>1647</v>
      </c>
      <c r="X46" s="125" t="s">
        <v>12</v>
      </c>
      <c r="Y46" s="126">
        <v>2031996</v>
      </c>
      <c r="Z46" s="125">
        <v>18</v>
      </c>
      <c r="AA46" s="125" t="s">
        <v>238</v>
      </c>
      <c r="AB46" s="125" t="s">
        <v>238</v>
      </c>
      <c r="AC46" s="125" t="s">
        <v>863</v>
      </c>
      <c r="AD46" s="125" t="s">
        <v>863</v>
      </c>
      <c r="AF46" s="125" t="s">
        <v>1648</v>
      </c>
      <c r="AG46" s="125" t="s">
        <v>863</v>
      </c>
      <c r="AH46" s="125" t="s">
        <v>863</v>
      </c>
      <c r="AI46" s="125" t="s">
        <v>238</v>
      </c>
      <c r="AJ46" s="125" t="s">
        <v>238</v>
      </c>
      <c r="AK46" s="125" t="s">
        <v>192</v>
      </c>
      <c r="AL46" s="125" t="s">
        <v>22</v>
      </c>
      <c r="AN46" s="125" t="s">
        <v>10</v>
      </c>
      <c r="AO46" s="125" t="s">
        <v>204</v>
      </c>
      <c r="AQ46" s="129" t="s">
        <v>1649</v>
      </c>
      <c r="AR46" s="125">
        <v>20</v>
      </c>
      <c r="AS46" s="125" t="s">
        <v>1650</v>
      </c>
      <c r="AT46" s="125" t="s">
        <v>979</v>
      </c>
      <c r="AV46" s="125" t="s">
        <v>902</v>
      </c>
      <c r="AW46" s="125" t="s">
        <v>247</v>
      </c>
      <c r="AX46" s="125">
        <v>7182142707</v>
      </c>
      <c r="BC46" s="125" t="s">
        <v>1651</v>
      </c>
      <c r="BL46" s="127" t="s">
        <v>192</v>
      </c>
      <c r="BM46" s="125">
        <v>0</v>
      </c>
      <c r="BN46" s="125">
        <v>0</v>
      </c>
      <c r="BO46" s="125">
        <v>0</v>
      </c>
      <c r="BP46" s="125" t="s">
        <v>376</v>
      </c>
      <c r="BQ46" s="125" t="s">
        <v>193</v>
      </c>
      <c r="BR46" s="125">
        <v>0</v>
      </c>
      <c r="BS46" s="125">
        <v>0</v>
      </c>
      <c r="BT46" s="125" t="s">
        <v>193</v>
      </c>
      <c r="BU46" s="125">
        <v>0</v>
      </c>
      <c r="BV46" s="125">
        <v>0</v>
      </c>
    </row>
    <row r="47" spans="1:74" x14ac:dyDescent="0.2">
      <c r="A47" s="125" t="e">
        <v>#N/A</v>
      </c>
      <c r="B47" s="125" t="e">
        <v>#N/A</v>
      </c>
      <c r="C47" s="125" t="e">
        <v>#N/A</v>
      </c>
      <c r="D47" s="125" t="e">
        <v>#N/A</v>
      </c>
      <c r="E47" s="125" t="e">
        <v>#N/A</v>
      </c>
      <c r="F47" s="125">
        <v>2014.3</v>
      </c>
      <c r="G47" s="125" t="s">
        <v>742</v>
      </c>
      <c r="H47" s="125" t="s">
        <v>703</v>
      </c>
      <c r="I47" s="125" t="s">
        <v>481</v>
      </c>
      <c r="J47" s="125" t="s">
        <v>564</v>
      </c>
      <c r="K47" s="125" t="s">
        <v>192</v>
      </c>
      <c r="L47" s="125" t="s">
        <v>192</v>
      </c>
      <c r="M47" s="125" t="s">
        <v>193</v>
      </c>
      <c r="N47" s="125" t="s">
        <v>192</v>
      </c>
      <c r="O47" s="125" t="s">
        <v>193</v>
      </c>
      <c r="P47" s="125" t="s">
        <v>192</v>
      </c>
      <c r="Q47" s="125" t="s">
        <v>193</v>
      </c>
      <c r="R47" s="125">
        <v>0</v>
      </c>
      <c r="S47" s="125">
        <v>0</v>
      </c>
      <c r="T47" s="125" t="s">
        <v>196</v>
      </c>
      <c r="U47" s="125" t="s">
        <v>143</v>
      </c>
      <c r="V47" s="125" t="s">
        <v>199</v>
      </c>
      <c r="W47" s="125" t="s">
        <v>989</v>
      </c>
      <c r="X47" s="125" t="s">
        <v>8</v>
      </c>
      <c r="Y47" s="126">
        <v>30944</v>
      </c>
      <c r="Z47" s="125">
        <v>29</v>
      </c>
      <c r="AA47" s="125" t="s">
        <v>238</v>
      </c>
      <c r="AB47" s="125" t="s">
        <v>238</v>
      </c>
      <c r="AC47" s="125" t="s">
        <v>863</v>
      </c>
      <c r="AD47" s="125" t="s">
        <v>863</v>
      </c>
      <c r="AE47" s="125" t="s">
        <v>990</v>
      </c>
      <c r="AF47" s="125" t="s">
        <v>991</v>
      </c>
      <c r="AG47" s="125" t="s">
        <v>863</v>
      </c>
      <c r="AH47" s="125" t="s">
        <v>863</v>
      </c>
      <c r="AI47" s="125" t="s">
        <v>863</v>
      </c>
      <c r="AJ47" s="125" t="s">
        <v>863</v>
      </c>
      <c r="AK47" s="125" t="s">
        <v>863</v>
      </c>
      <c r="AL47" s="125" t="s">
        <v>22</v>
      </c>
      <c r="AM47" s="125" t="s">
        <v>992</v>
      </c>
      <c r="AN47" s="125" t="s">
        <v>23</v>
      </c>
      <c r="AO47" s="125" t="s">
        <v>204</v>
      </c>
      <c r="AQ47" s="129" t="s">
        <v>993</v>
      </c>
      <c r="AR47" s="125">
        <v>421</v>
      </c>
      <c r="AS47" s="125" t="s">
        <v>994</v>
      </c>
      <c r="AT47" s="125" t="s">
        <v>995</v>
      </c>
      <c r="AV47" s="125" t="s">
        <v>902</v>
      </c>
      <c r="AW47" s="125" t="s">
        <v>247</v>
      </c>
      <c r="AX47" s="125">
        <v>7187174520</v>
      </c>
      <c r="AY47" s="125">
        <v>7191775306</v>
      </c>
      <c r="BC47" s="125" t="s">
        <v>996</v>
      </c>
      <c r="BL47" s="127" t="s">
        <v>192</v>
      </c>
      <c r="BM47" s="125">
        <v>0</v>
      </c>
      <c r="BN47" s="125">
        <v>0</v>
      </c>
      <c r="BO47" s="125">
        <v>0</v>
      </c>
      <c r="BP47" s="125" t="s">
        <v>376</v>
      </c>
      <c r="BQ47" s="125" t="s">
        <v>193</v>
      </c>
      <c r="BR47" s="125">
        <v>0</v>
      </c>
      <c r="BS47" s="125">
        <v>0</v>
      </c>
      <c r="BT47" s="125" t="s">
        <v>193</v>
      </c>
      <c r="BU47" s="125">
        <v>0</v>
      </c>
      <c r="BV47" s="125">
        <v>0</v>
      </c>
    </row>
    <row r="48" spans="1:74" x14ac:dyDescent="0.2">
      <c r="A48" s="125" t="e">
        <v>#N/A</v>
      </c>
      <c r="B48" s="125" t="e">
        <v>#N/A</v>
      </c>
      <c r="C48" s="125" t="e">
        <v>#N/A</v>
      </c>
      <c r="D48" s="125" t="e">
        <v>#N/A</v>
      </c>
      <c r="E48" s="125" t="e">
        <v>#N/A</v>
      </c>
      <c r="F48" s="125">
        <v>2014.3</v>
      </c>
      <c r="G48" s="125" t="s">
        <v>742</v>
      </c>
      <c r="H48" s="125" t="s">
        <v>703</v>
      </c>
      <c r="I48" s="125" t="s">
        <v>481</v>
      </c>
      <c r="J48" s="125" t="s">
        <v>564</v>
      </c>
      <c r="K48" s="125" t="s">
        <v>192</v>
      </c>
      <c r="L48" s="125" t="s">
        <v>192</v>
      </c>
      <c r="M48" s="125" t="s">
        <v>193</v>
      </c>
      <c r="N48" s="125" t="s">
        <v>192</v>
      </c>
      <c r="O48" s="125" t="s">
        <v>193</v>
      </c>
      <c r="P48" s="125" t="s">
        <v>192</v>
      </c>
      <c r="Q48" s="125" t="s">
        <v>193</v>
      </c>
      <c r="R48" s="125">
        <v>0</v>
      </c>
      <c r="S48" s="125">
        <v>0</v>
      </c>
      <c r="T48" s="125" t="s">
        <v>196</v>
      </c>
      <c r="U48" s="125" t="s">
        <v>143</v>
      </c>
      <c r="V48" s="125" t="s">
        <v>199</v>
      </c>
      <c r="W48" s="125" t="s">
        <v>1353</v>
      </c>
      <c r="X48" s="125" t="s">
        <v>8</v>
      </c>
      <c r="Y48" s="126">
        <v>32832</v>
      </c>
      <c r="Z48" s="125">
        <v>24</v>
      </c>
      <c r="AA48" s="125" t="s">
        <v>238</v>
      </c>
      <c r="AB48" s="125" t="s">
        <v>238</v>
      </c>
      <c r="AC48" s="125" t="s">
        <v>863</v>
      </c>
      <c r="AD48" s="125" t="s">
        <v>863</v>
      </c>
      <c r="AE48" s="125" t="s">
        <v>997</v>
      </c>
      <c r="AF48" s="125" t="s">
        <v>998</v>
      </c>
      <c r="AG48" s="125" t="s">
        <v>863</v>
      </c>
      <c r="AH48" s="125" t="s">
        <v>863</v>
      </c>
      <c r="AI48" s="125" t="s">
        <v>238</v>
      </c>
      <c r="AJ48" s="125" t="s">
        <v>863</v>
      </c>
      <c r="AK48" s="125" t="s">
        <v>238</v>
      </c>
      <c r="AL48" s="125" t="s">
        <v>19</v>
      </c>
      <c r="AM48" s="125" t="s">
        <v>999</v>
      </c>
      <c r="AQ48" s="129" t="s">
        <v>1000</v>
      </c>
      <c r="AR48" s="125">
        <v>16</v>
      </c>
      <c r="AS48" s="125" t="s">
        <v>1001</v>
      </c>
      <c r="AT48" s="125" t="s">
        <v>1002</v>
      </c>
      <c r="AV48" s="125" t="s">
        <v>902</v>
      </c>
      <c r="AW48" s="125" t="s">
        <v>247</v>
      </c>
      <c r="AX48" s="125">
        <v>7592633006</v>
      </c>
      <c r="BC48" s="125" t="s">
        <v>1003</v>
      </c>
      <c r="BL48" s="127" t="s">
        <v>192</v>
      </c>
      <c r="BM48" s="125">
        <v>0</v>
      </c>
      <c r="BN48" s="125">
        <v>0</v>
      </c>
      <c r="BO48" s="125">
        <v>0</v>
      </c>
      <c r="BP48" s="125" t="s">
        <v>376</v>
      </c>
      <c r="BQ48" s="125" t="s">
        <v>193</v>
      </c>
      <c r="BR48" s="125">
        <v>0</v>
      </c>
      <c r="BS48" s="125">
        <v>0</v>
      </c>
      <c r="BT48" s="125" t="s">
        <v>193</v>
      </c>
      <c r="BU48" s="125">
        <v>0</v>
      </c>
      <c r="BV48" s="125">
        <v>0</v>
      </c>
    </row>
    <row r="49" spans="1:74" x14ac:dyDescent="0.2">
      <c r="A49" s="125" t="e">
        <v>#N/A</v>
      </c>
      <c r="B49" s="125" t="e">
        <v>#N/A</v>
      </c>
      <c r="C49" s="125" t="e">
        <v>#N/A</v>
      </c>
      <c r="D49" s="125" t="e">
        <v>#N/A</v>
      </c>
      <c r="E49" s="125" t="e">
        <v>#N/A</v>
      </c>
      <c r="F49" s="125">
        <v>2014.3</v>
      </c>
      <c r="G49" s="125" t="s">
        <v>742</v>
      </c>
      <c r="H49" s="125" t="s">
        <v>703</v>
      </c>
      <c r="I49" s="125" t="s">
        <v>481</v>
      </c>
      <c r="J49" s="125" t="s">
        <v>564</v>
      </c>
      <c r="K49" s="125" t="s">
        <v>192</v>
      </c>
      <c r="L49" s="125" t="s">
        <v>192</v>
      </c>
      <c r="M49" s="125" t="s">
        <v>193</v>
      </c>
      <c r="N49" s="125" t="s">
        <v>192</v>
      </c>
      <c r="O49" s="125" t="s">
        <v>193</v>
      </c>
      <c r="P49" s="125" t="s">
        <v>192</v>
      </c>
      <c r="Q49" s="125" t="s">
        <v>193</v>
      </c>
      <c r="R49" s="125">
        <v>0</v>
      </c>
      <c r="S49" s="125">
        <v>0</v>
      </c>
      <c r="T49" s="125" t="s">
        <v>196</v>
      </c>
      <c r="U49" s="125" t="s">
        <v>143</v>
      </c>
      <c r="V49" s="125" t="s">
        <v>199</v>
      </c>
      <c r="W49" s="125" t="s">
        <v>1004</v>
      </c>
      <c r="X49" s="125" t="s">
        <v>12</v>
      </c>
      <c r="Y49" s="126">
        <v>33873</v>
      </c>
      <c r="Z49" s="125">
        <v>21</v>
      </c>
      <c r="AA49" s="125" t="s">
        <v>238</v>
      </c>
      <c r="AB49" s="125" t="s">
        <v>238</v>
      </c>
      <c r="AC49" s="125" t="s">
        <v>863</v>
      </c>
      <c r="AD49" s="125" t="s">
        <v>863</v>
      </c>
      <c r="AE49" s="125" t="s">
        <v>1005</v>
      </c>
      <c r="AF49" s="125" t="s">
        <v>1006</v>
      </c>
      <c r="AG49" s="125" t="s">
        <v>863</v>
      </c>
      <c r="AH49" s="125" t="s">
        <v>863</v>
      </c>
      <c r="AI49" s="125" t="s">
        <v>238</v>
      </c>
      <c r="AJ49" s="125" t="s">
        <v>238</v>
      </c>
      <c r="AK49" s="125" t="s">
        <v>238</v>
      </c>
      <c r="AL49" s="125" t="s">
        <v>22</v>
      </c>
      <c r="AM49" s="125" t="s">
        <v>1007</v>
      </c>
      <c r="AN49" s="125" t="s">
        <v>23</v>
      </c>
      <c r="AQ49" s="129" t="s">
        <v>1008</v>
      </c>
      <c r="AR49" s="125">
        <v>59</v>
      </c>
      <c r="AS49" s="125" t="s">
        <v>1009</v>
      </c>
      <c r="AT49" s="125" t="s">
        <v>1010</v>
      </c>
      <c r="AV49" s="125" t="s">
        <v>902</v>
      </c>
      <c r="AW49" s="125" t="s">
        <v>247</v>
      </c>
      <c r="AX49" s="125">
        <v>7186043188</v>
      </c>
      <c r="AY49" s="125">
        <v>7133891836</v>
      </c>
      <c r="BC49" s="125" t="s">
        <v>1011</v>
      </c>
      <c r="BL49" s="127" t="s">
        <v>192</v>
      </c>
      <c r="BM49" s="125">
        <v>0</v>
      </c>
      <c r="BN49" s="125">
        <v>0</v>
      </c>
      <c r="BO49" s="125">
        <v>0</v>
      </c>
      <c r="BP49" s="125" t="s">
        <v>376</v>
      </c>
      <c r="BQ49" s="125" t="s">
        <v>193</v>
      </c>
      <c r="BR49" s="125">
        <v>0</v>
      </c>
      <c r="BS49" s="125">
        <v>0</v>
      </c>
      <c r="BT49" s="125" t="s">
        <v>193</v>
      </c>
      <c r="BU49" s="125">
        <v>0</v>
      </c>
      <c r="BV49" s="125">
        <v>0</v>
      </c>
    </row>
    <row r="50" spans="1:74" x14ac:dyDescent="0.2">
      <c r="A50" s="125" t="e">
        <v>#N/A</v>
      </c>
      <c r="B50" s="125" t="e">
        <v>#N/A</v>
      </c>
      <c r="C50" s="125" t="e">
        <v>#N/A</v>
      </c>
      <c r="D50" s="125" t="e">
        <v>#N/A</v>
      </c>
      <c r="E50" s="125" t="e">
        <v>#N/A</v>
      </c>
      <c r="F50" s="125">
        <v>2014.3</v>
      </c>
      <c r="G50" s="125" t="s">
        <v>742</v>
      </c>
      <c r="H50" s="125" t="s">
        <v>703</v>
      </c>
      <c r="I50" s="125" t="s">
        <v>481</v>
      </c>
      <c r="J50" s="125" t="s">
        <v>564</v>
      </c>
      <c r="K50" s="125" t="s">
        <v>192</v>
      </c>
      <c r="L50" s="125" t="s">
        <v>192</v>
      </c>
      <c r="M50" s="125" t="s">
        <v>193</v>
      </c>
      <c r="N50" s="125" t="s">
        <v>192</v>
      </c>
      <c r="O50" s="125" t="s">
        <v>193</v>
      </c>
      <c r="P50" s="125" t="s">
        <v>192</v>
      </c>
      <c r="Q50" s="125" t="s">
        <v>193</v>
      </c>
      <c r="R50" s="125">
        <v>0</v>
      </c>
      <c r="S50" s="125">
        <v>0</v>
      </c>
      <c r="T50" s="125" t="s">
        <v>196</v>
      </c>
      <c r="U50" s="125" t="s">
        <v>143</v>
      </c>
      <c r="V50" s="125" t="s">
        <v>199</v>
      </c>
      <c r="W50" s="125" t="s">
        <v>1012</v>
      </c>
      <c r="X50" s="125" t="s">
        <v>8</v>
      </c>
      <c r="Y50" s="126">
        <v>33013</v>
      </c>
      <c r="Z50" s="125">
        <v>24</v>
      </c>
      <c r="AA50" s="125" t="s">
        <v>238</v>
      </c>
      <c r="AB50" s="125" t="s">
        <v>238</v>
      </c>
      <c r="AC50" s="125" t="s">
        <v>863</v>
      </c>
      <c r="AD50" s="125" t="s">
        <v>863</v>
      </c>
      <c r="AE50" s="125" t="s">
        <v>1013</v>
      </c>
      <c r="AF50" s="125" t="s">
        <v>1014</v>
      </c>
      <c r="AG50" s="125" t="s">
        <v>863</v>
      </c>
      <c r="AH50" s="125" t="s">
        <v>863</v>
      </c>
      <c r="AI50" s="125" t="s">
        <v>238</v>
      </c>
      <c r="AJ50" s="125" t="s">
        <v>863</v>
      </c>
      <c r="AK50" s="125" t="s">
        <v>238</v>
      </c>
      <c r="AL50" s="125" t="s">
        <v>19</v>
      </c>
      <c r="AM50" s="125" t="s">
        <v>1015</v>
      </c>
      <c r="AQ50" s="129" t="s">
        <v>1016</v>
      </c>
      <c r="AR50" s="125">
        <v>301</v>
      </c>
      <c r="AS50" s="125" t="s">
        <v>1017</v>
      </c>
      <c r="AT50" s="125" t="s">
        <v>1018</v>
      </c>
      <c r="AV50" s="125" t="s">
        <v>902</v>
      </c>
      <c r="AW50" s="125" t="s">
        <v>247</v>
      </c>
      <c r="AX50" s="125">
        <v>7186879751</v>
      </c>
      <c r="AY50" s="125">
        <v>7135650300</v>
      </c>
      <c r="BC50" s="125" t="s">
        <v>1019</v>
      </c>
      <c r="BL50" s="127" t="s">
        <v>192</v>
      </c>
      <c r="BM50" s="125">
        <v>0</v>
      </c>
      <c r="BN50" s="125">
        <v>0</v>
      </c>
      <c r="BO50" s="125">
        <v>0</v>
      </c>
      <c r="BP50" s="125" t="s">
        <v>376</v>
      </c>
      <c r="BQ50" s="125" t="s">
        <v>193</v>
      </c>
      <c r="BR50" s="125">
        <v>0</v>
      </c>
      <c r="BS50" s="125">
        <v>0</v>
      </c>
      <c r="BT50" s="125" t="s">
        <v>193</v>
      </c>
      <c r="BU50" s="125">
        <v>0</v>
      </c>
      <c r="BV50" s="125">
        <v>0</v>
      </c>
    </row>
    <row r="51" spans="1:74" x14ac:dyDescent="0.2">
      <c r="A51" s="125" t="e">
        <v>#N/A</v>
      </c>
      <c r="B51" s="125" t="e">
        <v>#N/A</v>
      </c>
      <c r="C51" s="125" t="e">
        <v>#N/A</v>
      </c>
      <c r="D51" s="125" t="e">
        <v>#N/A</v>
      </c>
      <c r="E51" s="125" t="e">
        <v>#N/A</v>
      </c>
      <c r="F51" s="125">
        <v>2014.3</v>
      </c>
      <c r="G51" s="125" t="s">
        <v>742</v>
      </c>
      <c r="H51" s="125" t="s">
        <v>703</v>
      </c>
      <c r="I51" s="125" t="s">
        <v>481</v>
      </c>
      <c r="J51" s="125" t="s">
        <v>564</v>
      </c>
      <c r="K51" s="125" t="s">
        <v>192</v>
      </c>
      <c r="L51" s="125" t="s">
        <v>192</v>
      </c>
      <c r="M51" s="125" t="s">
        <v>193</v>
      </c>
      <c r="N51" s="125" t="s">
        <v>192</v>
      </c>
      <c r="O51" s="125" t="s">
        <v>193</v>
      </c>
      <c r="P51" s="125" t="s">
        <v>192</v>
      </c>
      <c r="Q51" s="125" t="s">
        <v>193</v>
      </c>
      <c r="R51" s="125">
        <v>0</v>
      </c>
      <c r="S51" s="125">
        <v>0</v>
      </c>
      <c r="T51" s="125" t="s">
        <v>196</v>
      </c>
      <c r="U51" s="125" t="s">
        <v>143</v>
      </c>
      <c r="V51" s="125" t="s">
        <v>199</v>
      </c>
      <c r="W51" s="125" t="s">
        <v>1020</v>
      </c>
      <c r="X51" s="125" t="s">
        <v>12</v>
      </c>
      <c r="Y51" s="126">
        <v>31656</v>
      </c>
      <c r="Z51" s="125">
        <v>28</v>
      </c>
      <c r="AA51" s="125" t="s">
        <v>238</v>
      </c>
      <c r="AB51" s="125" t="s">
        <v>238</v>
      </c>
      <c r="AC51" s="125" t="s">
        <v>863</v>
      </c>
      <c r="AD51" s="125" t="s">
        <v>863</v>
      </c>
      <c r="AE51" s="125" t="s">
        <v>1021</v>
      </c>
      <c r="AF51" s="125" t="s">
        <v>1022</v>
      </c>
      <c r="AG51" s="125" t="s">
        <v>863</v>
      </c>
      <c r="AH51" s="125" t="s">
        <v>863</v>
      </c>
      <c r="AI51" s="125" t="s">
        <v>863</v>
      </c>
      <c r="AJ51" s="125" t="s">
        <v>238</v>
      </c>
      <c r="AK51" s="125" t="s">
        <v>238</v>
      </c>
      <c r="AL51" s="125" t="s">
        <v>19</v>
      </c>
      <c r="AM51" s="125" t="s">
        <v>1023</v>
      </c>
      <c r="AQ51" s="129" t="s">
        <v>1024</v>
      </c>
      <c r="AR51" s="125" t="s">
        <v>1025</v>
      </c>
      <c r="AS51" s="125" t="s">
        <v>1026</v>
      </c>
      <c r="AT51" s="125" t="s">
        <v>1027</v>
      </c>
      <c r="AV51" s="125" t="s">
        <v>902</v>
      </c>
      <c r="AW51" s="125" t="s">
        <v>247</v>
      </c>
      <c r="AX51" s="125">
        <v>7187434833</v>
      </c>
      <c r="BC51" s="125" t="s">
        <v>1028</v>
      </c>
      <c r="BL51" s="127" t="s">
        <v>192</v>
      </c>
      <c r="BM51" s="125">
        <v>0</v>
      </c>
      <c r="BN51" s="125">
        <v>0</v>
      </c>
      <c r="BO51" s="125">
        <v>0</v>
      </c>
      <c r="BP51" s="125" t="s">
        <v>376</v>
      </c>
      <c r="BQ51" s="125" t="s">
        <v>193</v>
      </c>
      <c r="BR51" s="125">
        <v>0</v>
      </c>
      <c r="BS51" s="125">
        <v>0</v>
      </c>
      <c r="BT51" s="125" t="s">
        <v>193</v>
      </c>
      <c r="BU51" s="125">
        <v>0</v>
      </c>
      <c r="BV51" s="125">
        <v>0</v>
      </c>
    </row>
    <row r="52" spans="1:74" x14ac:dyDescent="0.2">
      <c r="A52" s="125" t="e">
        <v>#N/A</v>
      </c>
      <c r="B52" s="125" t="e">
        <v>#N/A</v>
      </c>
      <c r="C52" s="125" t="e">
        <v>#N/A</v>
      </c>
      <c r="D52" s="125" t="e">
        <v>#N/A</v>
      </c>
      <c r="E52" s="125" t="e">
        <v>#N/A</v>
      </c>
      <c r="F52" s="125">
        <v>2014.3</v>
      </c>
      <c r="G52" s="125" t="s">
        <v>742</v>
      </c>
      <c r="H52" s="125" t="s">
        <v>703</v>
      </c>
      <c r="I52" s="125" t="s">
        <v>481</v>
      </c>
      <c r="J52" s="125" t="s">
        <v>564</v>
      </c>
      <c r="K52" s="125" t="s">
        <v>192</v>
      </c>
      <c r="L52" s="125" t="s">
        <v>192</v>
      </c>
      <c r="M52" s="125" t="s">
        <v>193</v>
      </c>
      <c r="N52" s="125" t="s">
        <v>192</v>
      </c>
      <c r="O52" s="125" t="s">
        <v>193</v>
      </c>
      <c r="P52" s="125" t="s">
        <v>192</v>
      </c>
      <c r="Q52" s="125" t="s">
        <v>193</v>
      </c>
      <c r="R52" s="125">
        <v>0</v>
      </c>
      <c r="S52" s="125">
        <v>0</v>
      </c>
      <c r="T52" s="125" t="s">
        <v>196</v>
      </c>
      <c r="U52" s="125" t="s">
        <v>143</v>
      </c>
      <c r="V52" s="125" t="s">
        <v>199</v>
      </c>
      <c r="W52" s="125" t="s">
        <v>1029</v>
      </c>
      <c r="X52" s="125" t="s">
        <v>8</v>
      </c>
      <c r="Y52" s="126">
        <v>32255</v>
      </c>
      <c r="Z52" s="125">
        <v>26</v>
      </c>
      <c r="AA52" s="125" t="s">
        <v>238</v>
      </c>
      <c r="AB52" s="125" t="s">
        <v>238</v>
      </c>
      <c r="AC52" s="125" t="s">
        <v>863</v>
      </c>
      <c r="AD52" s="125" t="s">
        <v>863</v>
      </c>
      <c r="AE52" s="125" t="s">
        <v>1030</v>
      </c>
      <c r="AF52" s="125" t="s">
        <v>1031</v>
      </c>
      <c r="AG52" s="125" t="s">
        <v>863</v>
      </c>
      <c r="AH52" s="125" t="s">
        <v>863</v>
      </c>
      <c r="AI52" s="125" t="s">
        <v>863</v>
      </c>
      <c r="AJ52" s="125" t="s">
        <v>863</v>
      </c>
      <c r="AK52" s="125" t="s">
        <v>238</v>
      </c>
      <c r="AL52" s="125" t="s">
        <v>19</v>
      </c>
      <c r="AM52" s="125" t="s">
        <v>1032</v>
      </c>
      <c r="AQ52" s="129" t="s">
        <v>1033</v>
      </c>
      <c r="AR52" s="125">
        <v>95</v>
      </c>
      <c r="AS52" s="125" t="s">
        <v>1034</v>
      </c>
      <c r="AT52" s="125" t="s">
        <v>1035</v>
      </c>
      <c r="AV52" s="125" t="s">
        <v>902</v>
      </c>
      <c r="AW52" s="125" t="s">
        <v>247</v>
      </c>
      <c r="AX52" s="125">
        <v>7187835843</v>
      </c>
      <c r="AY52" s="125">
        <v>7133626581</v>
      </c>
      <c r="BC52" s="125" t="s">
        <v>1036</v>
      </c>
      <c r="BL52" s="127" t="s">
        <v>192</v>
      </c>
      <c r="BM52" s="125">
        <v>0</v>
      </c>
      <c r="BN52" s="125">
        <v>0</v>
      </c>
      <c r="BO52" s="125">
        <v>0</v>
      </c>
      <c r="BP52" s="125" t="s">
        <v>376</v>
      </c>
      <c r="BQ52" s="125" t="s">
        <v>193</v>
      </c>
      <c r="BR52" s="125">
        <v>0</v>
      </c>
      <c r="BS52" s="125">
        <v>0</v>
      </c>
      <c r="BT52" s="125" t="s">
        <v>193</v>
      </c>
      <c r="BU52" s="125">
        <v>0</v>
      </c>
      <c r="BV52" s="125">
        <v>0</v>
      </c>
    </row>
    <row r="53" spans="1:74" x14ac:dyDescent="0.2">
      <c r="A53" s="125" t="e">
        <v>#N/A</v>
      </c>
      <c r="B53" s="125" t="e">
        <v>#N/A</v>
      </c>
      <c r="C53" s="125" t="e">
        <v>#N/A</v>
      </c>
      <c r="D53" s="125" t="e">
        <v>#N/A</v>
      </c>
      <c r="E53" s="125" t="e">
        <v>#N/A</v>
      </c>
      <c r="F53" s="125">
        <v>2014.3</v>
      </c>
      <c r="G53" s="125" t="s">
        <v>742</v>
      </c>
      <c r="H53" s="125" t="s">
        <v>703</v>
      </c>
      <c r="I53" s="125" t="s">
        <v>481</v>
      </c>
      <c r="J53" s="125" t="s">
        <v>564</v>
      </c>
      <c r="K53" s="125" t="s">
        <v>192</v>
      </c>
      <c r="L53" s="125" t="s">
        <v>192</v>
      </c>
      <c r="M53" s="125" t="s">
        <v>193</v>
      </c>
      <c r="N53" s="125" t="s">
        <v>192</v>
      </c>
      <c r="O53" s="125" t="s">
        <v>193</v>
      </c>
      <c r="P53" s="125" t="s">
        <v>192</v>
      </c>
      <c r="Q53" s="125" t="s">
        <v>193</v>
      </c>
      <c r="R53" s="125">
        <v>0</v>
      </c>
      <c r="S53" s="125">
        <v>0</v>
      </c>
      <c r="T53" s="125" t="s">
        <v>196</v>
      </c>
      <c r="U53" s="125" t="s">
        <v>143</v>
      </c>
      <c r="V53" s="125" t="s">
        <v>199</v>
      </c>
      <c r="W53" s="125" t="s">
        <v>1037</v>
      </c>
      <c r="X53" s="125" t="s">
        <v>12</v>
      </c>
      <c r="Y53" s="126">
        <v>32308</v>
      </c>
      <c r="Z53" s="125">
        <v>26</v>
      </c>
      <c r="AA53" s="125" t="s">
        <v>238</v>
      </c>
      <c r="AB53" s="125" t="s">
        <v>238</v>
      </c>
      <c r="AC53" s="125" t="s">
        <v>863</v>
      </c>
      <c r="AD53" s="125" t="s">
        <v>863</v>
      </c>
      <c r="AE53" s="125" t="s">
        <v>1038</v>
      </c>
      <c r="AF53" s="125" t="s">
        <v>1039</v>
      </c>
      <c r="AG53" s="125" t="s">
        <v>863</v>
      </c>
      <c r="AH53" s="125" t="s">
        <v>863</v>
      </c>
      <c r="AI53" s="125" t="s">
        <v>238</v>
      </c>
      <c r="AJ53" s="125" t="s">
        <v>238</v>
      </c>
      <c r="AK53" s="125" t="s">
        <v>238</v>
      </c>
      <c r="AL53" s="125" t="s">
        <v>19</v>
      </c>
      <c r="AM53" s="125" t="s">
        <v>1023</v>
      </c>
      <c r="AQ53" s="129" t="s">
        <v>1040</v>
      </c>
      <c r="AR53" s="125">
        <v>63</v>
      </c>
      <c r="AS53" s="125" t="s">
        <v>1041</v>
      </c>
      <c r="AT53" s="125" t="s">
        <v>1042</v>
      </c>
      <c r="AV53" s="125" t="s">
        <v>902</v>
      </c>
      <c r="AW53" s="125" t="s">
        <v>247</v>
      </c>
      <c r="AX53" s="125">
        <v>7187334353</v>
      </c>
      <c r="AY53" s="125">
        <v>7133831512</v>
      </c>
      <c r="BC53" s="125" t="s">
        <v>1043</v>
      </c>
      <c r="BL53" s="127" t="s">
        <v>192</v>
      </c>
      <c r="BM53" s="125">
        <v>0</v>
      </c>
      <c r="BN53" s="125">
        <v>0</v>
      </c>
      <c r="BO53" s="125">
        <v>0</v>
      </c>
      <c r="BP53" s="125" t="s">
        <v>376</v>
      </c>
      <c r="BQ53" s="125" t="s">
        <v>193</v>
      </c>
      <c r="BR53" s="125">
        <v>0</v>
      </c>
      <c r="BS53" s="125">
        <v>0</v>
      </c>
      <c r="BT53" s="125" t="s">
        <v>193</v>
      </c>
      <c r="BU53" s="125">
        <v>0</v>
      </c>
      <c r="BV53" s="125">
        <v>0</v>
      </c>
    </row>
    <row r="54" spans="1:74" x14ac:dyDescent="0.2">
      <c r="A54" s="125" t="e">
        <v>#N/A</v>
      </c>
      <c r="B54" s="125" t="e">
        <v>#N/A</v>
      </c>
      <c r="C54" s="125" t="e">
        <v>#N/A</v>
      </c>
      <c r="D54" s="125" t="e">
        <v>#N/A</v>
      </c>
      <c r="E54" s="125" t="e">
        <v>#N/A</v>
      </c>
      <c r="F54" s="125">
        <v>2014.3</v>
      </c>
      <c r="G54" s="125" t="s">
        <v>742</v>
      </c>
      <c r="H54" s="125" t="s">
        <v>703</v>
      </c>
      <c r="I54" s="125" t="s">
        <v>481</v>
      </c>
      <c r="J54" s="125" t="s">
        <v>564</v>
      </c>
      <c r="K54" s="125" t="s">
        <v>192</v>
      </c>
      <c r="L54" s="125" t="s">
        <v>192</v>
      </c>
      <c r="M54" s="125" t="s">
        <v>193</v>
      </c>
      <c r="N54" s="125" t="s">
        <v>192</v>
      </c>
      <c r="O54" s="125" t="s">
        <v>193</v>
      </c>
      <c r="P54" s="125" t="s">
        <v>192</v>
      </c>
      <c r="Q54" s="125" t="s">
        <v>193</v>
      </c>
      <c r="R54" s="125">
        <v>0</v>
      </c>
      <c r="S54" s="125">
        <v>0</v>
      </c>
      <c r="T54" s="125" t="s">
        <v>196</v>
      </c>
      <c r="U54" s="125" t="s">
        <v>143</v>
      </c>
      <c r="V54" s="125" t="s">
        <v>199</v>
      </c>
      <c r="W54" s="125" t="s">
        <v>1044</v>
      </c>
      <c r="X54" s="125" t="s">
        <v>8</v>
      </c>
      <c r="Y54" s="126">
        <v>35177</v>
      </c>
      <c r="Z54" s="125">
        <v>18</v>
      </c>
      <c r="AA54" s="125" t="s">
        <v>238</v>
      </c>
      <c r="AB54" s="125" t="s">
        <v>238</v>
      </c>
      <c r="AC54" s="125" t="s">
        <v>863</v>
      </c>
      <c r="AD54" s="125" t="s">
        <v>863</v>
      </c>
      <c r="AE54" s="125" t="s">
        <v>1045</v>
      </c>
      <c r="AF54" s="125" t="s">
        <v>1046</v>
      </c>
      <c r="AG54" s="125" t="s">
        <v>863</v>
      </c>
      <c r="AH54" s="125" t="s">
        <v>238</v>
      </c>
      <c r="AI54" s="125" t="s">
        <v>238</v>
      </c>
      <c r="AJ54" s="125" t="s">
        <v>238</v>
      </c>
      <c r="AK54" s="125" t="s">
        <v>863</v>
      </c>
      <c r="AL54" s="125" t="s">
        <v>16</v>
      </c>
      <c r="AM54" s="125" t="s">
        <v>1047</v>
      </c>
      <c r="AN54" s="125" t="s">
        <v>10</v>
      </c>
      <c r="AQ54" s="129" t="s">
        <v>1048</v>
      </c>
      <c r="AR54" s="125">
        <v>497</v>
      </c>
      <c r="AS54" s="125" t="s">
        <v>957</v>
      </c>
      <c r="AT54" s="125" t="s">
        <v>1049</v>
      </c>
      <c r="AV54" s="125" t="s">
        <v>902</v>
      </c>
      <c r="AW54" s="125" t="s">
        <v>247</v>
      </c>
      <c r="AX54" s="125">
        <v>7186823226</v>
      </c>
      <c r="BC54" s="125" t="s">
        <v>1050</v>
      </c>
      <c r="BL54" s="127" t="s">
        <v>192</v>
      </c>
      <c r="BM54" s="125">
        <v>0</v>
      </c>
      <c r="BN54" s="125">
        <v>0</v>
      </c>
      <c r="BO54" s="125">
        <v>0</v>
      </c>
      <c r="BP54" s="125" t="s">
        <v>376</v>
      </c>
      <c r="BQ54" s="125" t="s">
        <v>193</v>
      </c>
      <c r="BR54" s="125">
        <v>0</v>
      </c>
      <c r="BS54" s="125">
        <v>0</v>
      </c>
      <c r="BT54" s="125" t="s">
        <v>193</v>
      </c>
      <c r="BU54" s="125">
        <v>0</v>
      </c>
      <c r="BV54" s="125">
        <v>0</v>
      </c>
    </row>
    <row r="55" spans="1:74" x14ac:dyDescent="0.2">
      <c r="A55" s="125" t="e">
        <v>#N/A</v>
      </c>
      <c r="B55" s="125" t="e">
        <v>#N/A</v>
      </c>
      <c r="C55" s="125" t="e">
        <v>#N/A</v>
      </c>
      <c r="D55" s="125" t="e">
        <v>#N/A</v>
      </c>
      <c r="E55" s="125" t="e">
        <v>#N/A</v>
      </c>
      <c r="F55" s="125">
        <v>2014.3</v>
      </c>
      <c r="G55" s="125" t="s">
        <v>742</v>
      </c>
      <c r="H55" s="125" t="s">
        <v>703</v>
      </c>
      <c r="I55" s="125" t="s">
        <v>481</v>
      </c>
      <c r="J55" s="125" t="s">
        <v>564</v>
      </c>
      <c r="K55" s="125" t="s">
        <v>192</v>
      </c>
      <c r="L55" s="125" t="s">
        <v>192</v>
      </c>
      <c r="M55" s="125" t="s">
        <v>193</v>
      </c>
      <c r="N55" s="125" t="s">
        <v>192</v>
      </c>
      <c r="O55" s="125" t="s">
        <v>193</v>
      </c>
      <c r="P55" s="125" t="s">
        <v>192</v>
      </c>
      <c r="Q55" s="125" t="s">
        <v>193</v>
      </c>
      <c r="R55" s="125">
        <v>0</v>
      </c>
      <c r="S55" s="125">
        <v>0</v>
      </c>
      <c r="T55" s="125" t="s">
        <v>196</v>
      </c>
      <c r="U55" s="125" t="s">
        <v>143</v>
      </c>
      <c r="V55" s="125" t="s">
        <v>199</v>
      </c>
      <c r="W55" s="125" t="s">
        <v>1051</v>
      </c>
      <c r="X55" s="125" t="s">
        <v>12</v>
      </c>
      <c r="Y55" s="126">
        <v>34213</v>
      </c>
      <c r="Z55" s="125">
        <v>21</v>
      </c>
      <c r="AA55" s="125" t="s">
        <v>238</v>
      </c>
      <c r="AB55" s="125" t="s">
        <v>238</v>
      </c>
      <c r="AC55" s="125" t="s">
        <v>863</v>
      </c>
      <c r="AD55" s="125" t="s">
        <v>863</v>
      </c>
      <c r="AE55" s="125" t="s">
        <v>1052</v>
      </c>
      <c r="AF55" s="125" t="s">
        <v>1053</v>
      </c>
      <c r="AG55" s="125" t="s">
        <v>863</v>
      </c>
      <c r="AH55" s="125" t="s">
        <v>863</v>
      </c>
      <c r="AI55" s="125" t="s">
        <v>863</v>
      </c>
      <c r="AJ55" s="125" t="s">
        <v>238</v>
      </c>
      <c r="AK55" s="125" t="s">
        <v>238</v>
      </c>
      <c r="AL55" s="125" t="s">
        <v>19</v>
      </c>
      <c r="AM55" s="125" t="s">
        <v>1054</v>
      </c>
      <c r="AQ55" s="129" t="s">
        <v>1055</v>
      </c>
      <c r="AR55" s="125">
        <v>18</v>
      </c>
      <c r="AS55" s="125" t="s">
        <v>1056</v>
      </c>
      <c r="AT55" s="125" t="s">
        <v>920</v>
      </c>
      <c r="AV55" s="125" t="s">
        <v>902</v>
      </c>
      <c r="AW55" s="125" t="s">
        <v>247</v>
      </c>
      <c r="AX55" s="125">
        <v>7186478369</v>
      </c>
      <c r="BC55" s="125" t="s">
        <v>1057</v>
      </c>
      <c r="BL55" s="127" t="s">
        <v>192</v>
      </c>
      <c r="BM55" s="125">
        <v>0</v>
      </c>
      <c r="BN55" s="125">
        <v>0</v>
      </c>
      <c r="BO55" s="125">
        <v>0</v>
      </c>
      <c r="BP55" s="125" t="s">
        <v>376</v>
      </c>
      <c r="BQ55" s="125" t="s">
        <v>193</v>
      </c>
      <c r="BR55" s="125">
        <v>0</v>
      </c>
      <c r="BS55" s="125">
        <v>0</v>
      </c>
      <c r="BT55" s="125" t="s">
        <v>193</v>
      </c>
      <c r="BU55" s="125">
        <v>0</v>
      </c>
      <c r="BV55" s="125">
        <v>0</v>
      </c>
    </row>
    <row r="56" spans="1:74" x14ac:dyDescent="0.2">
      <c r="A56" s="125" t="e">
        <v>#N/A</v>
      </c>
      <c r="B56" s="125" t="e">
        <v>#N/A</v>
      </c>
      <c r="C56" s="125" t="e">
        <v>#N/A</v>
      </c>
      <c r="D56" s="125" t="e">
        <v>#N/A</v>
      </c>
      <c r="E56" s="125" t="e">
        <v>#N/A</v>
      </c>
      <c r="F56" s="125">
        <v>2014.3</v>
      </c>
      <c r="G56" s="125" t="s">
        <v>742</v>
      </c>
      <c r="H56" s="125" t="s">
        <v>703</v>
      </c>
      <c r="I56" s="125" t="s">
        <v>481</v>
      </c>
      <c r="J56" s="125" t="s">
        <v>564</v>
      </c>
      <c r="K56" s="125" t="s">
        <v>192</v>
      </c>
      <c r="L56" s="125" t="s">
        <v>192</v>
      </c>
      <c r="M56" s="125" t="s">
        <v>193</v>
      </c>
      <c r="N56" s="125" t="s">
        <v>192</v>
      </c>
      <c r="O56" s="125" t="s">
        <v>193</v>
      </c>
      <c r="P56" s="125" t="s">
        <v>192</v>
      </c>
      <c r="Q56" s="125" t="s">
        <v>193</v>
      </c>
      <c r="R56" s="125">
        <v>0</v>
      </c>
      <c r="S56" s="125">
        <v>0</v>
      </c>
      <c r="T56" s="125" t="s">
        <v>196</v>
      </c>
      <c r="U56" s="125" t="s">
        <v>143</v>
      </c>
      <c r="V56" s="125" t="s">
        <v>199</v>
      </c>
      <c r="W56" s="125" t="s">
        <v>1058</v>
      </c>
      <c r="X56" s="125" t="s">
        <v>12</v>
      </c>
      <c r="Y56" s="126">
        <v>36070</v>
      </c>
      <c r="Z56" s="125">
        <v>15</v>
      </c>
      <c r="AA56" s="125" t="s">
        <v>238</v>
      </c>
      <c r="AB56" s="125" t="s">
        <v>238</v>
      </c>
      <c r="AC56" s="125" t="s">
        <v>863</v>
      </c>
      <c r="AD56" s="125" t="s">
        <v>863</v>
      </c>
      <c r="AE56" s="125" t="s">
        <v>1059</v>
      </c>
      <c r="AF56" s="125" t="s">
        <v>1060</v>
      </c>
      <c r="AG56" s="125" t="s">
        <v>863</v>
      </c>
      <c r="AH56" s="125" t="s">
        <v>863</v>
      </c>
      <c r="AI56" s="125" t="s">
        <v>238</v>
      </c>
      <c r="AJ56" s="125" t="s">
        <v>238</v>
      </c>
      <c r="AK56" s="125" t="s">
        <v>863</v>
      </c>
      <c r="AL56" s="125" t="s">
        <v>16</v>
      </c>
      <c r="AM56" s="125" t="s">
        <v>1061</v>
      </c>
      <c r="AN56" s="125" t="s">
        <v>14</v>
      </c>
      <c r="AO56" s="125" t="s">
        <v>204</v>
      </c>
      <c r="AQ56" s="129" t="s">
        <v>1062</v>
      </c>
      <c r="AR56" s="125">
        <v>86</v>
      </c>
      <c r="AS56" s="125" t="s">
        <v>1063</v>
      </c>
      <c r="AT56" s="125" t="s">
        <v>920</v>
      </c>
      <c r="AV56" s="125" t="s">
        <v>902</v>
      </c>
      <c r="AW56" s="125" t="s">
        <v>247</v>
      </c>
      <c r="AX56" s="125">
        <v>7188939369</v>
      </c>
      <c r="AY56" s="125">
        <v>7134314694</v>
      </c>
      <c r="BC56" s="125" t="s">
        <v>1064</v>
      </c>
      <c r="BL56" s="127" t="s">
        <v>192</v>
      </c>
      <c r="BM56" s="125">
        <v>0</v>
      </c>
      <c r="BN56" s="125">
        <v>0</v>
      </c>
      <c r="BO56" s="125">
        <v>0</v>
      </c>
      <c r="BP56" s="125" t="s">
        <v>376</v>
      </c>
      <c r="BQ56" s="125" t="s">
        <v>193</v>
      </c>
      <c r="BR56" s="125">
        <v>0</v>
      </c>
      <c r="BS56" s="125">
        <v>0</v>
      </c>
      <c r="BT56" s="125" t="s">
        <v>193</v>
      </c>
      <c r="BU56" s="125">
        <v>0</v>
      </c>
      <c r="BV56" s="125">
        <v>0</v>
      </c>
    </row>
    <row r="57" spans="1:74" x14ac:dyDescent="0.2">
      <c r="A57" s="125" t="e">
        <v>#N/A</v>
      </c>
      <c r="B57" s="125" t="e">
        <v>#N/A</v>
      </c>
      <c r="C57" s="125" t="e">
        <v>#N/A</v>
      </c>
      <c r="D57" s="125" t="e">
        <v>#N/A</v>
      </c>
      <c r="E57" s="125" t="e">
        <v>#N/A</v>
      </c>
      <c r="F57" s="125">
        <v>2014.3</v>
      </c>
      <c r="G57" s="125" t="s">
        <v>742</v>
      </c>
      <c r="H57" s="125" t="s">
        <v>703</v>
      </c>
      <c r="I57" s="125" t="s">
        <v>481</v>
      </c>
      <c r="J57" s="125" t="s">
        <v>564</v>
      </c>
      <c r="K57" s="125" t="s">
        <v>192</v>
      </c>
      <c r="L57" s="125" t="s">
        <v>192</v>
      </c>
      <c r="M57" s="125" t="s">
        <v>193</v>
      </c>
      <c r="N57" s="125" t="s">
        <v>192</v>
      </c>
      <c r="O57" s="125" t="s">
        <v>193</v>
      </c>
      <c r="P57" s="125" t="s">
        <v>192</v>
      </c>
      <c r="Q57" s="125" t="s">
        <v>193</v>
      </c>
      <c r="R57" s="125">
        <v>0</v>
      </c>
      <c r="S57" s="125">
        <v>0</v>
      </c>
      <c r="T57" s="125" t="s">
        <v>196</v>
      </c>
      <c r="U57" s="125" t="s">
        <v>143</v>
      </c>
      <c r="V57" s="125" t="s">
        <v>199</v>
      </c>
      <c r="W57" s="125" t="s">
        <v>1065</v>
      </c>
      <c r="X57" s="125" t="s">
        <v>12</v>
      </c>
      <c r="Y57" s="126">
        <v>35255</v>
      </c>
      <c r="Z57" s="125">
        <v>18</v>
      </c>
      <c r="AA57" s="125" t="s">
        <v>238</v>
      </c>
      <c r="AB57" s="125" t="s">
        <v>238</v>
      </c>
      <c r="AC57" s="125" t="s">
        <v>863</v>
      </c>
      <c r="AD57" s="125" t="s">
        <v>863</v>
      </c>
      <c r="AE57" s="125" t="s">
        <v>1066</v>
      </c>
      <c r="AF57" s="125" t="s">
        <v>1067</v>
      </c>
      <c r="AG57" s="125" t="s">
        <v>863</v>
      </c>
      <c r="AH57" s="125" t="s">
        <v>863</v>
      </c>
      <c r="AI57" s="125" t="s">
        <v>238</v>
      </c>
      <c r="AJ57" s="125" t="s">
        <v>238</v>
      </c>
      <c r="AK57" s="125" t="s">
        <v>238</v>
      </c>
      <c r="AL57" s="125" t="s">
        <v>19</v>
      </c>
      <c r="AM57" s="125" t="s">
        <v>1068</v>
      </c>
      <c r="AQ57" s="129" t="s">
        <v>1069</v>
      </c>
      <c r="AR57" s="125">
        <v>13</v>
      </c>
      <c r="AS57" s="125" t="s">
        <v>1070</v>
      </c>
      <c r="AT57" s="125" t="s">
        <v>920</v>
      </c>
      <c r="AV57" s="125" t="s">
        <v>902</v>
      </c>
      <c r="AW57" s="125" t="s">
        <v>247</v>
      </c>
      <c r="AX57" s="125">
        <v>7186810333</v>
      </c>
      <c r="BC57" s="125" t="s">
        <v>1071</v>
      </c>
      <c r="BL57" s="127" t="s">
        <v>192</v>
      </c>
      <c r="BM57" s="125">
        <v>0</v>
      </c>
      <c r="BN57" s="125">
        <v>0</v>
      </c>
      <c r="BO57" s="125">
        <v>0</v>
      </c>
      <c r="BP57" s="125" t="s">
        <v>376</v>
      </c>
      <c r="BQ57" s="125" t="s">
        <v>193</v>
      </c>
      <c r="BR57" s="125">
        <v>0</v>
      </c>
      <c r="BS57" s="125">
        <v>0</v>
      </c>
      <c r="BT57" s="125" t="s">
        <v>193</v>
      </c>
      <c r="BU57" s="125">
        <v>0</v>
      </c>
      <c r="BV57" s="125">
        <v>0</v>
      </c>
    </row>
    <row r="58" spans="1:74" x14ac:dyDescent="0.2">
      <c r="A58" s="125" t="e">
        <v>#N/A</v>
      </c>
      <c r="B58" s="125" t="e">
        <v>#N/A</v>
      </c>
      <c r="C58" s="125" t="e">
        <v>#N/A</v>
      </c>
      <c r="D58" s="125" t="e">
        <v>#N/A</v>
      </c>
      <c r="E58" s="125" t="e">
        <v>#N/A</v>
      </c>
      <c r="F58" s="125">
        <v>2014.3</v>
      </c>
      <c r="G58" s="125" t="s">
        <v>742</v>
      </c>
      <c r="H58" s="125" t="s">
        <v>703</v>
      </c>
      <c r="I58" s="125" t="s">
        <v>481</v>
      </c>
      <c r="J58" s="125" t="s">
        <v>564</v>
      </c>
      <c r="K58" s="125" t="s">
        <v>192</v>
      </c>
      <c r="L58" s="125" t="s">
        <v>192</v>
      </c>
      <c r="M58" s="125" t="s">
        <v>193</v>
      </c>
      <c r="N58" s="125" t="s">
        <v>192</v>
      </c>
      <c r="O58" s="125" t="s">
        <v>193</v>
      </c>
      <c r="P58" s="125" t="s">
        <v>192</v>
      </c>
      <c r="Q58" s="125" t="s">
        <v>193</v>
      </c>
      <c r="R58" s="125">
        <v>0</v>
      </c>
      <c r="S58" s="125">
        <v>0</v>
      </c>
      <c r="T58" s="125" t="s">
        <v>196</v>
      </c>
      <c r="U58" s="125" t="s">
        <v>143</v>
      </c>
      <c r="V58" s="125" t="s">
        <v>199</v>
      </c>
      <c r="W58" s="125" t="s">
        <v>1072</v>
      </c>
      <c r="X58" s="125" t="s">
        <v>12</v>
      </c>
      <c r="Y58" s="126">
        <v>35580</v>
      </c>
      <c r="Z58" s="125">
        <v>17</v>
      </c>
      <c r="AA58" s="125" t="s">
        <v>238</v>
      </c>
      <c r="AB58" s="125" t="s">
        <v>238</v>
      </c>
      <c r="AC58" s="125" t="s">
        <v>863</v>
      </c>
      <c r="AD58" s="125" t="s">
        <v>863</v>
      </c>
      <c r="AE58" s="125" t="s">
        <v>1073</v>
      </c>
      <c r="AF58" s="125" t="s">
        <v>1074</v>
      </c>
      <c r="AG58" s="125" t="s">
        <v>863</v>
      </c>
      <c r="AH58" s="125" t="s">
        <v>863</v>
      </c>
      <c r="AI58" s="125" t="s">
        <v>238</v>
      </c>
      <c r="AJ58" s="125" t="s">
        <v>238</v>
      </c>
      <c r="AK58" s="125" t="s">
        <v>863</v>
      </c>
      <c r="AL58" s="125" t="s">
        <v>16</v>
      </c>
      <c r="AM58" s="125" t="s">
        <v>1075</v>
      </c>
      <c r="AN58" s="125" t="s">
        <v>10</v>
      </c>
      <c r="AO58" s="125" t="s">
        <v>204</v>
      </c>
      <c r="AQ58" s="129" t="s">
        <v>1076</v>
      </c>
      <c r="AR58" s="125">
        <v>38</v>
      </c>
      <c r="AS58" s="125" t="s">
        <v>1077</v>
      </c>
      <c r="AT58" s="125" t="s">
        <v>1078</v>
      </c>
      <c r="AV58" s="125" t="s">
        <v>902</v>
      </c>
      <c r="AW58" s="125" t="s">
        <v>247</v>
      </c>
      <c r="AX58" s="125">
        <v>7185021952</v>
      </c>
      <c r="BC58" s="125" t="s">
        <v>1707</v>
      </c>
      <c r="BL58" s="127" t="s">
        <v>192</v>
      </c>
      <c r="BM58" s="125">
        <v>0</v>
      </c>
      <c r="BN58" s="125">
        <v>0</v>
      </c>
      <c r="BO58" s="125">
        <v>0</v>
      </c>
      <c r="BP58" s="125" t="s">
        <v>376</v>
      </c>
      <c r="BQ58" s="125" t="s">
        <v>193</v>
      </c>
      <c r="BR58" s="125">
        <v>0</v>
      </c>
      <c r="BS58" s="125">
        <v>0</v>
      </c>
      <c r="BT58" s="125" t="s">
        <v>193</v>
      </c>
      <c r="BU58" s="125">
        <v>0</v>
      </c>
      <c r="BV58" s="125">
        <v>0</v>
      </c>
    </row>
    <row r="59" spans="1:74" x14ac:dyDescent="0.2">
      <c r="A59" s="125" t="e">
        <v>#N/A</v>
      </c>
      <c r="B59" s="125" t="e">
        <v>#N/A</v>
      </c>
      <c r="C59" s="125" t="e">
        <v>#N/A</v>
      </c>
      <c r="D59" s="125" t="e">
        <v>#N/A</v>
      </c>
      <c r="E59" s="125" t="e">
        <v>#N/A</v>
      </c>
      <c r="F59" s="125">
        <v>2014.3</v>
      </c>
      <c r="G59" s="125" t="s">
        <v>742</v>
      </c>
      <c r="H59" s="125" t="s">
        <v>703</v>
      </c>
      <c r="I59" s="125" t="s">
        <v>481</v>
      </c>
      <c r="J59" s="125" t="s">
        <v>564</v>
      </c>
      <c r="K59" s="125" t="s">
        <v>192</v>
      </c>
      <c r="L59" s="125" t="s">
        <v>192</v>
      </c>
      <c r="M59" s="125" t="s">
        <v>193</v>
      </c>
      <c r="N59" s="125" t="s">
        <v>192</v>
      </c>
      <c r="O59" s="125" t="s">
        <v>193</v>
      </c>
      <c r="P59" s="125" t="s">
        <v>192</v>
      </c>
      <c r="Q59" s="125" t="s">
        <v>193</v>
      </c>
      <c r="R59" s="125">
        <v>0</v>
      </c>
      <c r="S59" s="125">
        <v>0</v>
      </c>
      <c r="T59" s="125" t="s">
        <v>196</v>
      </c>
      <c r="U59" s="125" t="s">
        <v>143</v>
      </c>
      <c r="V59" s="125" t="s">
        <v>199</v>
      </c>
      <c r="W59" s="125" t="s">
        <v>1079</v>
      </c>
      <c r="X59" s="125" t="s">
        <v>12</v>
      </c>
      <c r="Y59" s="126">
        <v>34507</v>
      </c>
      <c r="Z59" s="125">
        <v>20</v>
      </c>
      <c r="AA59" s="125" t="s">
        <v>238</v>
      </c>
      <c r="AB59" s="125" t="s">
        <v>238</v>
      </c>
      <c r="AC59" s="125" t="s">
        <v>863</v>
      </c>
      <c r="AD59" s="125" t="s">
        <v>863</v>
      </c>
      <c r="AE59" s="125" t="s">
        <v>1080</v>
      </c>
      <c r="AF59" s="125" t="s">
        <v>1081</v>
      </c>
      <c r="AG59" s="125" t="s">
        <v>863</v>
      </c>
      <c r="AH59" s="125" t="s">
        <v>863</v>
      </c>
      <c r="AI59" s="125" t="s">
        <v>238</v>
      </c>
      <c r="AJ59" s="125" t="s">
        <v>238</v>
      </c>
      <c r="AK59" s="125" t="s">
        <v>238</v>
      </c>
      <c r="AL59" s="125" t="s">
        <v>19</v>
      </c>
      <c r="AM59" s="125" t="s">
        <v>897</v>
      </c>
      <c r="AQ59" s="129" t="s">
        <v>1082</v>
      </c>
      <c r="AR59" s="125">
        <v>9</v>
      </c>
      <c r="AS59" s="125" t="s">
        <v>1083</v>
      </c>
      <c r="AT59" s="125" t="s">
        <v>1084</v>
      </c>
      <c r="AV59" s="125" t="s">
        <v>902</v>
      </c>
      <c r="AW59" s="125" t="s">
        <v>247</v>
      </c>
      <c r="AX59" s="125">
        <v>7192780713</v>
      </c>
      <c r="BC59" s="125" t="s">
        <v>1706</v>
      </c>
      <c r="BL59" s="127" t="s">
        <v>192</v>
      </c>
      <c r="BM59" s="125">
        <v>0</v>
      </c>
      <c r="BN59" s="125">
        <v>0</v>
      </c>
      <c r="BO59" s="125">
        <v>0</v>
      </c>
      <c r="BP59" s="125" t="s">
        <v>376</v>
      </c>
      <c r="BQ59" s="125" t="s">
        <v>193</v>
      </c>
      <c r="BR59" s="125">
        <v>0</v>
      </c>
      <c r="BS59" s="125">
        <v>0</v>
      </c>
      <c r="BT59" s="125" t="s">
        <v>193</v>
      </c>
      <c r="BU59" s="125">
        <v>0</v>
      </c>
      <c r="BV59" s="125">
        <v>0</v>
      </c>
    </row>
    <row r="60" spans="1:74" x14ac:dyDescent="0.2">
      <c r="A60" s="125" t="e">
        <v>#N/A</v>
      </c>
      <c r="B60" s="125" t="e">
        <v>#N/A</v>
      </c>
      <c r="C60" s="125" t="e">
        <v>#N/A</v>
      </c>
      <c r="D60" s="125" t="e">
        <v>#N/A</v>
      </c>
      <c r="E60" s="125" t="e">
        <v>#N/A</v>
      </c>
      <c r="F60" s="125">
        <v>2014.3</v>
      </c>
      <c r="G60" s="125" t="s">
        <v>742</v>
      </c>
      <c r="H60" s="125" t="s">
        <v>703</v>
      </c>
      <c r="I60" s="125" t="s">
        <v>481</v>
      </c>
      <c r="J60" s="125" t="s">
        <v>564</v>
      </c>
      <c r="K60" s="125" t="s">
        <v>192</v>
      </c>
      <c r="L60" s="125" t="s">
        <v>192</v>
      </c>
      <c r="M60" s="125" t="s">
        <v>193</v>
      </c>
      <c r="N60" s="125" t="s">
        <v>192</v>
      </c>
      <c r="O60" s="125" t="s">
        <v>193</v>
      </c>
      <c r="P60" s="125" t="s">
        <v>192</v>
      </c>
      <c r="Q60" s="125" t="s">
        <v>193</v>
      </c>
      <c r="R60" s="125">
        <v>0</v>
      </c>
      <c r="S60" s="125">
        <v>0</v>
      </c>
      <c r="T60" s="125" t="s">
        <v>196</v>
      </c>
      <c r="U60" s="125" t="s">
        <v>143</v>
      </c>
      <c r="V60" s="125" t="s">
        <v>199</v>
      </c>
      <c r="W60" s="125" t="s">
        <v>1085</v>
      </c>
      <c r="X60" s="125" t="s">
        <v>12</v>
      </c>
      <c r="Y60" s="126">
        <v>35958</v>
      </c>
      <c r="Z60" s="125">
        <v>16</v>
      </c>
      <c r="AA60" s="125" t="s">
        <v>238</v>
      </c>
      <c r="AB60" s="125" t="s">
        <v>238</v>
      </c>
      <c r="AC60" s="125" t="s">
        <v>863</v>
      </c>
      <c r="AD60" s="125" t="s">
        <v>863</v>
      </c>
      <c r="AE60" s="125" t="s">
        <v>1086</v>
      </c>
      <c r="AG60" s="125" t="s">
        <v>238</v>
      </c>
      <c r="AH60" s="125" t="s">
        <v>238</v>
      </c>
      <c r="AI60" s="125" t="s">
        <v>238</v>
      </c>
      <c r="AJ60" s="125" t="s">
        <v>238</v>
      </c>
      <c r="AK60" s="125" t="s">
        <v>863</v>
      </c>
      <c r="AL60" s="125" t="s">
        <v>16</v>
      </c>
      <c r="AM60" s="125" t="s">
        <v>1087</v>
      </c>
      <c r="AN60" s="125" t="s">
        <v>10</v>
      </c>
      <c r="AO60" s="125" t="s">
        <v>204</v>
      </c>
      <c r="AQ60" s="129" t="s">
        <v>1082</v>
      </c>
      <c r="AR60" s="125">
        <v>9</v>
      </c>
      <c r="AS60" s="125" t="s">
        <v>1083</v>
      </c>
      <c r="AT60" s="125" t="s">
        <v>1084</v>
      </c>
      <c r="AV60" s="125" t="s">
        <v>902</v>
      </c>
      <c r="AW60" s="125" t="s">
        <v>247</v>
      </c>
      <c r="AX60" s="125">
        <v>7187887583</v>
      </c>
      <c r="BC60" s="125" t="s">
        <v>1705</v>
      </c>
      <c r="BL60" s="127" t="s">
        <v>192</v>
      </c>
      <c r="BM60" s="125">
        <v>0</v>
      </c>
      <c r="BN60" s="125">
        <v>0</v>
      </c>
      <c r="BO60" s="125">
        <v>0</v>
      </c>
      <c r="BP60" s="125" t="s">
        <v>376</v>
      </c>
      <c r="BQ60" s="125" t="s">
        <v>193</v>
      </c>
      <c r="BR60" s="125">
        <v>0</v>
      </c>
      <c r="BS60" s="125">
        <v>0</v>
      </c>
      <c r="BT60" s="125" t="s">
        <v>193</v>
      </c>
      <c r="BU60" s="125">
        <v>0</v>
      </c>
      <c r="BV60" s="125">
        <v>0</v>
      </c>
    </row>
    <row r="61" spans="1:74" x14ac:dyDescent="0.2">
      <c r="A61" s="125" t="e">
        <v>#N/A</v>
      </c>
      <c r="B61" s="125" t="e">
        <v>#N/A</v>
      </c>
      <c r="C61" s="125" t="e">
        <v>#N/A</v>
      </c>
      <c r="D61" s="125" t="e">
        <v>#N/A</v>
      </c>
      <c r="E61" s="125" t="e">
        <v>#N/A</v>
      </c>
      <c r="F61" s="125">
        <v>2014.3</v>
      </c>
      <c r="G61" s="125" t="s">
        <v>742</v>
      </c>
      <c r="H61" s="125" t="s">
        <v>703</v>
      </c>
      <c r="I61" s="125" t="s">
        <v>481</v>
      </c>
      <c r="J61" s="125" t="s">
        <v>564</v>
      </c>
      <c r="K61" s="125" t="s">
        <v>192</v>
      </c>
      <c r="L61" s="125" t="s">
        <v>192</v>
      </c>
      <c r="M61" s="125" t="s">
        <v>193</v>
      </c>
      <c r="N61" s="125" t="s">
        <v>192</v>
      </c>
      <c r="O61" s="125" t="s">
        <v>193</v>
      </c>
      <c r="P61" s="125" t="s">
        <v>192</v>
      </c>
      <c r="Q61" s="125" t="s">
        <v>193</v>
      </c>
      <c r="R61" s="125">
        <v>0</v>
      </c>
      <c r="S61" s="125">
        <v>0</v>
      </c>
      <c r="T61" s="125" t="s">
        <v>196</v>
      </c>
      <c r="U61" s="125" t="s">
        <v>143</v>
      </c>
      <c r="V61" s="125" t="s">
        <v>199</v>
      </c>
      <c r="W61" s="125" t="s">
        <v>1088</v>
      </c>
      <c r="X61" s="125" t="s">
        <v>12</v>
      </c>
      <c r="Y61" s="126">
        <v>35939</v>
      </c>
      <c r="Z61" s="125">
        <v>16</v>
      </c>
      <c r="AA61" s="125" t="s">
        <v>238</v>
      </c>
      <c r="AB61" s="125" t="s">
        <v>238</v>
      </c>
      <c r="AC61" s="125" t="s">
        <v>863</v>
      </c>
      <c r="AD61" s="125" t="s">
        <v>863</v>
      </c>
      <c r="AE61" s="125" t="s">
        <v>1089</v>
      </c>
      <c r="AF61" s="125" t="s">
        <v>1090</v>
      </c>
      <c r="AG61" s="125" t="s">
        <v>863</v>
      </c>
      <c r="AH61" s="125" t="s">
        <v>238</v>
      </c>
      <c r="AI61" s="125" t="s">
        <v>238</v>
      </c>
      <c r="AJ61" s="125" t="s">
        <v>238</v>
      </c>
      <c r="AK61" s="125" t="s">
        <v>863</v>
      </c>
      <c r="AL61" s="125" t="s">
        <v>16</v>
      </c>
      <c r="AM61" s="125" t="s">
        <v>1091</v>
      </c>
      <c r="AN61" s="125" t="s">
        <v>10</v>
      </c>
      <c r="AO61" s="125" t="s">
        <v>204</v>
      </c>
      <c r="AQ61" s="129" t="s">
        <v>1092</v>
      </c>
      <c r="AR61" s="125">
        <v>122</v>
      </c>
      <c r="AS61" s="125" t="s">
        <v>957</v>
      </c>
      <c r="AT61" s="125" t="s">
        <v>1093</v>
      </c>
      <c r="AV61" s="125" t="s">
        <v>902</v>
      </c>
      <c r="AW61" s="125" t="s">
        <v>247</v>
      </c>
      <c r="AX61" s="125">
        <v>7187060356</v>
      </c>
      <c r="BC61" s="125" t="s">
        <v>1094</v>
      </c>
      <c r="BL61" s="127" t="s">
        <v>192</v>
      </c>
      <c r="BM61" s="125">
        <v>0</v>
      </c>
      <c r="BN61" s="125">
        <v>0</v>
      </c>
      <c r="BO61" s="125">
        <v>0</v>
      </c>
      <c r="BP61" s="125" t="s">
        <v>376</v>
      </c>
      <c r="BQ61" s="125" t="s">
        <v>193</v>
      </c>
      <c r="BR61" s="125">
        <v>0</v>
      </c>
      <c r="BS61" s="125">
        <v>0</v>
      </c>
      <c r="BT61" s="125" t="s">
        <v>193</v>
      </c>
      <c r="BU61" s="125">
        <v>0</v>
      </c>
      <c r="BV61" s="125">
        <v>0</v>
      </c>
    </row>
    <row r="62" spans="1:74" x14ac:dyDescent="0.2">
      <c r="A62" s="125" t="e">
        <v>#N/A</v>
      </c>
      <c r="B62" s="125" t="e">
        <v>#N/A</v>
      </c>
      <c r="C62" s="125" t="e">
        <v>#N/A</v>
      </c>
      <c r="D62" s="125" t="e">
        <v>#N/A</v>
      </c>
      <c r="E62" s="125" t="e">
        <v>#N/A</v>
      </c>
      <c r="F62" s="125">
        <v>2014.3</v>
      </c>
      <c r="G62" s="125" t="s">
        <v>742</v>
      </c>
      <c r="H62" s="125" t="s">
        <v>703</v>
      </c>
      <c r="I62" s="125" t="s">
        <v>481</v>
      </c>
      <c r="J62" s="125" t="s">
        <v>564</v>
      </c>
      <c r="K62" s="125" t="s">
        <v>192</v>
      </c>
      <c r="L62" s="125" t="s">
        <v>192</v>
      </c>
      <c r="M62" s="125" t="s">
        <v>193</v>
      </c>
      <c r="N62" s="125" t="s">
        <v>192</v>
      </c>
      <c r="O62" s="125" t="s">
        <v>193</v>
      </c>
      <c r="P62" s="125" t="s">
        <v>192</v>
      </c>
      <c r="Q62" s="125" t="s">
        <v>193</v>
      </c>
      <c r="R62" s="125">
        <v>0</v>
      </c>
      <c r="S62" s="125">
        <v>0</v>
      </c>
      <c r="T62" s="125" t="s">
        <v>196</v>
      </c>
      <c r="U62" s="125" t="s">
        <v>143</v>
      </c>
      <c r="V62" s="125" t="s">
        <v>199</v>
      </c>
      <c r="W62" s="125" t="s">
        <v>1095</v>
      </c>
      <c r="X62" s="125" t="s">
        <v>12</v>
      </c>
      <c r="Y62" s="126">
        <v>35939</v>
      </c>
      <c r="Z62" s="125">
        <v>16</v>
      </c>
      <c r="AA62" s="125" t="s">
        <v>238</v>
      </c>
      <c r="AB62" s="125" t="s">
        <v>238</v>
      </c>
      <c r="AC62" s="125" t="s">
        <v>863</v>
      </c>
      <c r="AD62" s="125" t="s">
        <v>863</v>
      </c>
      <c r="AE62" s="125" t="s">
        <v>1096</v>
      </c>
      <c r="AF62" s="125" t="s">
        <v>1097</v>
      </c>
      <c r="AG62" s="125" t="s">
        <v>863</v>
      </c>
      <c r="AH62" s="125" t="s">
        <v>238</v>
      </c>
      <c r="AI62" s="125" t="s">
        <v>238</v>
      </c>
      <c r="AJ62" s="125" t="s">
        <v>238</v>
      </c>
      <c r="AK62" s="125" t="s">
        <v>863</v>
      </c>
      <c r="AL62" s="125" t="s">
        <v>16</v>
      </c>
      <c r="AM62" s="125" t="s">
        <v>1091</v>
      </c>
      <c r="AN62" s="125" t="s">
        <v>10</v>
      </c>
      <c r="AO62" s="125" t="s">
        <v>204</v>
      </c>
      <c r="AQ62" s="129" t="s">
        <v>1092</v>
      </c>
      <c r="AR62" s="125">
        <v>122</v>
      </c>
      <c r="AS62" s="125" t="s">
        <v>957</v>
      </c>
      <c r="AT62" s="125" t="s">
        <v>1093</v>
      </c>
      <c r="AV62" s="125" t="s">
        <v>902</v>
      </c>
      <c r="AW62" s="125" t="s">
        <v>247</v>
      </c>
      <c r="AX62" s="125">
        <v>7188070872</v>
      </c>
      <c r="BC62" s="125" t="s">
        <v>1098</v>
      </c>
      <c r="BL62" s="127" t="s">
        <v>192</v>
      </c>
      <c r="BM62" s="125">
        <v>0</v>
      </c>
      <c r="BN62" s="125">
        <v>0</v>
      </c>
      <c r="BO62" s="125">
        <v>0</v>
      </c>
      <c r="BP62" s="125" t="s">
        <v>376</v>
      </c>
      <c r="BQ62" s="125" t="s">
        <v>193</v>
      </c>
      <c r="BR62" s="125">
        <v>0</v>
      </c>
      <c r="BS62" s="125">
        <v>0</v>
      </c>
      <c r="BT62" s="125" t="s">
        <v>193</v>
      </c>
      <c r="BU62" s="125">
        <v>0</v>
      </c>
      <c r="BV62" s="125">
        <v>0</v>
      </c>
    </row>
    <row r="63" spans="1:74" x14ac:dyDescent="0.2">
      <c r="A63" s="125" t="e">
        <v>#N/A</v>
      </c>
      <c r="B63" s="125" t="e">
        <v>#N/A</v>
      </c>
      <c r="C63" s="125" t="e">
        <v>#N/A</v>
      </c>
      <c r="D63" s="125" t="e">
        <v>#N/A</v>
      </c>
      <c r="E63" s="125" t="e">
        <v>#N/A</v>
      </c>
      <c r="F63" s="125">
        <v>2014.3</v>
      </c>
      <c r="G63" s="125" t="s">
        <v>742</v>
      </c>
      <c r="H63" s="125" t="s">
        <v>703</v>
      </c>
      <c r="I63" s="125" t="s">
        <v>481</v>
      </c>
      <c r="J63" s="125" t="s">
        <v>564</v>
      </c>
      <c r="K63" s="125" t="s">
        <v>192</v>
      </c>
      <c r="L63" s="125" t="s">
        <v>192</v>
      </c>
      <c r="M63" s="125" t="s">
        <v>193</v>
      </c>
      <c r="N63" s="125" t="s">
        <v>192</v>
      </c>
      <c r="O63" s="125" t="s">
        <v>193</v>
      </c>
      <c r="P63" s="125" t="s">
        <v>192</v>
      </c>
      <c r="Q63" s="125" t="s">
        <v>193</v>
      </c>
      <c r="R63" s="125">
        <v>0</v>
      </c>
      <c r="S63" s="125">
        <v>0</v>
      </c>
      <c r="T63" s="125" t="s">
        <v>196</v>
      </c>
      <c r="U63" s="125" t="s">
        <v>143</v>
      </c>
      <c r="V63" s="125" t="s">
        <v>199</v>
      </c>
      <c r="W63" s="125" t="s">
        <v>1670</v>
      </c>
      <c r="X63" s="125" t="s">
        <v>12</v>
      </c>
      <c r="Y63" s="126">
        <v>33075</v>
      </c>
      <c r="Z63" s="125">
        <v>24</v>
      </c>
      <c r="AA63" s="125" t="s">
        <v>238</v>
      </c>
      <c r="AB63" s="125" t="s">
        <v>238</v>
      </c>
      <c r="AC63" s="125" t="s">
        <v>863</v>
      </c>
      <c r="AD63" s="125" t="s">
        <v>863</v>
      </c>
      <c r="AE63" s="125" t="s">
        <v>1652</v>
      </c>
      <c r="AF63" s="125" t="s">
        <v>1661</v>
      </c>
      <c r="AG63" s="125" t="s">
        <v>863</v>
      </c>
      <c r="AH63" s="125" t="s">
        <v>863</v>
      </c>
      <c r="AI63" s="125" t="s">
        <v>238</v>
      </c>
      <c r="AJ63" s="125" t="s">
        <v>238</v>
      </c>
      <c r="AK63" s="125" t="s">
        <v>238</v>
      </c>
      <c r="AL63" s="125" t="s">
        <v>19</v>
      </c>
      <c r="AQ63" s="129" t="s">
        <v>1679</v>
      </c>
      <c r="AR63" s="125" t="s">
        <v>1680</v>
      </c>
      <c r="AS63" s="125" t="s">
        <v>1681</v>
      </c>
      <c r="AT63" s="125" t="s">
        <v>1682</v>
      </c>
      <c r="AV63" s="125" t="s">
        <v>902</v>
      </c>
      <c r="AW63" s="125" t="s">
        <v>247</v>
      </c>
      <c r="AX63" s="125">
        <v>7185698741</v>
      </c>
      <c r="BC63" s="125" t="s">
        <v>1708</v>
      </c>
      <c r="BL63" s="127" t="s">
        <v>192</v>
      </c>
      <c r="BM63" s="125">
        <v>0</v>
      </c>
      <c r="BN63" s="125">
        <v>0</v>
      </c>
      <c r="BO63" s="125">
        <v>0</v>
      </c>
      <c r="BP63" s="125" t="s">
        <v>376</v>
      </c>
      <c r="BQ63" s="125" t="s">
        <v>193</v>
      </c>
      <c r="BR63" s="125">
        <v>0</v>
      </c>
      <c r="BS63" s="125">
        <v>0</v>
      </c>
      <c r="BT63" s="125" t="s">
        <v>193</v>
      </c>
      <c r="BU63" s="125">
        <v>0</v>
      </c>
      <c r="BV63" s="125">
        <v>0</v>
      </c>
    </row>
    <row r="64" spans="1:74" x14ac:dyDescent="0.2">
      <c r="A64" s="125" t="e">
        <v>#N/A</v>
      </c>
      <c r="B64" s="125" t="e">
        <v>#N/A</v>
      </c>
      <c r="C64" s="125" t="e">
        <v>#N/A</v>
      </c>
      <c r="D64" s="125" t="e">
        <v>#N/A</v>
      </c>
      <c r="E64" s="125" t="e">
        <v>#N/A</v>
      </c>
      <c r="F64" s="125">
        <v>2014.3</v>
      </c>
      <c r="G64" s="125" t="s">
        <v>742</v>
      </c>
      <c r="H64" s="125" t="s">
        <v>703</v>
      </c>
      <c r="I64" s="125" t="s">
        <v>481</v>
      </c>
      <c r="J64" s="125" t="s">
        <v>564</v>
      </c>
      <c r="K64" s="125" t="s">
        <v>192</v>
      </c>
      <c r="L64" s="125" t="s">
        <v>192</v>
      </c>
      <c r="M64" s="125" t="s">
        <v>193</v>
      </c>
      <c r="N64" s="125" t="s">
        <v>192</v>
      </c>
      <c r="O64" s="125" t="s">
        <v>193</v>
      </c>
      <c r="P64" s="125" t="s">
        <v>192</v>
      </c>
      <c r="Q64" s="125" t="s">
        <v>193</v>
      </c>
      <c r="R64" s="125">
        <v>0</v>
      </c>
      <c r="S64" s="125">
        <v>0</v>
      </c>
      <c r="T64" s="125" t="s">
        <v>196</v>
      </c>
      <c r="U64" s="125" t="s">
        <v>143</v>
      </c>
      <c r="V64" s="125" t="s">
        <v>199</v>
      </c>
      <c r="W64" s="125" t="s">
        <v>1671</v>
      </c>
      <c r="X64" s="125" t="s">
        <v>12</v>
      </c>
      <c r="Y64" s="126">
        <v>32576</v>
      </c>
      <c r="Z64" s="125">
        <v>25</v>
      </c>
      <c r="AA64" s="125" t="s">
        <v>238</v>
      </c>
      <c r="AB64" s="125" t="s">
        <v>238</v>
      </c>
      <c r="AC64" s="125" t="s">
        <v>863</v>
      </c>
      <c r="AD64" s="125" t="s">
        <v>863</v>
      </c>
      <c r="AE64" s="125" t="s">
        <v>1653</v>
      </c>
      <c r="AF64" s="125" t="s">
        <v>1662</v>
      </c>
      <c r="AG64" s="125" t="s">
        <v>863</v>
      </c>
      <c r="AH64" s="125" t="s">
        <v>863</v>
      </c>
      <c r="AI64" s="125" t="s">
        <v>238</v>
      </c>
      <c r="AJ64" s="125" t="s">
        <v>238</v>
      </c>
      <c r="AK64" s="125" t="s">
        <v>238</v>
      </c>
      <c r="AL64" s="125" t="s">
        <v>19</v>
      </c>
      <c r="AQ64" s="129" t="s">
        <v>1683</v>
      </c>
      <c r="AR64" s="125">
        <v>203</v>
      </c>
      <c r="AS64" s="125" t="s">
        <v>1681</v>
      </c>
      <c r="AT64" s="125" t="s">
        <v>24</v>
      </c>
      <c r="AV64" s="125" t="s">
        <v>902</v>
      </c>
      <c r="AW64" s="125" t="s">
        <v>247</v>
      </c>
      <c r="AX64" s="125">
        <v>7185749324</v>
      </c>
      <c r="BC64" s="125" t="s">
        <v>1709</v>
      </c>
      <c r="BL64" s="127" t="s">
        <v>192</v>
      </c>
      <c r="BM64" s="125">
        <v>0</v>
      </c>
      <c r="BN64" s="125">
        <v>0</v>
      </c>
      <c r="BO64" s="125">
        <v>0</v>
      </c>
      <c r="BP64" s="125" t="s">
        <v>376</v>
      </c>
      <c r="BQ64" s="125" t="s">
        <v>193</v>
      </c>
      <c r="BR64" s="125">
        <v>0</v>
      </c>
      <c r="BS64" s="125">
        <v>0</v>
      </c>
      <c r="BT64" s="125" t="s">
        <v>193</v>
      </c>
      <c r="BU64" s="125">
        <v>0</v>
      </c>
      <c r="BV64" s="125">
        <v>0</v>
      </c>
    </row>
    <row r="65" spans="1:74" x14ac:dyDescent="0.2">
      <c r="A65" s="125" t="e">
        <v>#N/A</v>
      </c>
      <c r="B65" s="125" t="e">
        <v>#N/A</v>
      </c>
      <c r="C65" s="125" t="e">
        <v>#N/A</v>
      </c>
      <c r="D65" s="125" t="e">
        <v>#N/A</v>
      </c>
      <c r="E65" s="125" t="e">
        <v>#N/A</v>
      </c>
      <c r="F65" s="125">
        <v>2014.3</v>
      </c>
      <c r="G65" s="125" t="s">
        <v>742</v>
      </c>
      <c r="H65" s="125" t="s">
        <v>703</v>
      </c>
      <c r="I65" s="125" t="s">
        <v>481</v>
      </c>
      <c r="J65" s="125" t="s">
        <v>564</v>
      </c>
      <c r="K65" s="125" t="s">
        <v>192</v>
      </c>
      <c r="L65" s="125" t="s">
        <v>192</v>
      </c>
      <c r="M65" s="125" t="s">
        <v>193</v>
      </c>
      <c r="N65" s="125" t="s">
        <v>192</v>
      </c>
      <c r="O65" s="125" t="s">
        <v>193</v>
      </c>
      <c r="P65" s="125" t="s">
        <v>192</v>
      </c>
      <c r="Q65" s="125" t="s">
        <v>193</v>
      </c>
      <c r="R65" s="125">
        <v>0</v>
      </c>
      <c r="S65" s="125">
        <v>0</v>
      </c>
      <c r="T65" s="125" t="s">
        <v>196</v>
      </c>
      <c r="U65" s="125" t="s">
        <v>143</v>
      </c>
      <c r="V65" s="125" t="s">
        <v>199</v>
      </c>
      <c r="W65" s="125" t="s">
        <v>1672</v>
      </c>
      <c r="X65" s="125" t="s">
        <v>8</v>
      </c>
      <c r="Y65" s="126">
        <v>34156</v>
      </c>
      <c r="Z65" s="125">
        <v>21</v>
      </c>
      <c r="AA65" s="125" t="s">
        <v>238</v>
      </c>
      <c r="AB65" s="125" t="s">
        <v>238</v>
      </c>
      <c r="AC65" s="125" t="s">
        <v>863</v>
      </c>
      <c r="AD65" s="125" t="s">
        <v>863</v>
      </c>
      <c r="AE65" s="125" t="s">
        <v>1654</v>
      </c>
      <c r="AF65" s="125" t="s">
        <v>1663</v>
      </c>
      <c r="AG65" s="125" t="s">
        <v>863</v>
      </c>
      <c r="AH65" s="125" t="s">
        <v>863</v>
      </c>
      <c r="AI65" s="125" t="s">
        <v>238</v>
      </c>
      <c r="AJ65" s="125" t="s">
        <v>863</v>
      </c>
      <c r="AK65" s="125" t="s">
        <v>238</v>
      </c>
      <c r="AL65" s="125" t="s">
        <v>19</v>
      </c>
      <c r="AQ65" s="129" t="s">
        <v>1684</v>
      </c>
      <c r="AR65" s="125" t="s">
        <v>1685</v>
      </c>
      <c r="AS65" s="125" t="s">
        <v>1686</v>
      </c>
      <c r="AT65" s="125" t="s">
        <v>1687</v>
      </c>
      <c r="AV65" s="125" t="s">
        <v>902</v>
      </c>
      <c r="AW65" s="125" t="s">
        <v>247</v>
      </c>
      <c r="AX65" s="125">
        <v>7192584112</v>
      </c>
      <c r="BC65" s="125" t="s">
        <v>1710</v>
      </c>
      <c r="BL65" s="127" t="s">
        <v>192</v>
      </c>
      <c r="BM65" s="125">
        <v>0</v>
      </c>
      <c r="BN65" s="125">
        <v>0</v>
      </c>
      <c r="BO65" s="125">
        <v>0</v>
      </c>
      <c r="BP65" s="125" t="s">
        <v>376</v>
      </c>
      <c r="BQ65" s="125" t="s">
        <v>193</v>
      </c>
      <c r="BR65" s="125">
        <v>0</v>
      </c>
      <c r="BS65" s="125">
        <v>0</v>
      </c>
      <c r="BT65" s="125" t="s">
        <v>193</v>
      </c>
      <c r="BU65" s="125">
        <v>0</v>
      </c>
      <c r="BV65" s="125">
        <v>0</v>
      </c>
    </row>
    <row r="66" spans="1:74" x14ac:dyDescent="0.2">
      <c r="A66" s="125" t="e">
        <v>#N/A</v>
      </c>
      <c r="B66" s="125" t="e">
        <v>#N/A</v>
      </c>
      <c r="C66" s="125" t="e">
        <v>#N/A</v>
      </c>
      <c r="D66" s="125" t="e">
        <v>#N/A</v>
      </c>
      <c r="E66" s="125" t="e">
        <v>#N/A</v>
      </c>
      <c r="F66" s="125">
        <v>2014.3</v>
      </c>
      <c r="G66" s="125" t="s">
        <v>742</v>
      </c>
      <c r="H66" s="125" t="s">
        <v>703</v>
      </c>
      <c r="I66" s="125" t="s">
        <v>481</v>
      </c>
      <c r="J66" s="125" t="s">
        <v>564</v>
      </c>
      <c r="K66" s="125" t="s">
        <v>192</v>
      </c>
      <c r="L66" s="125" t="s">
        <v>192</v>
      </c>
      <c r="M66" s="125" t="s">
        <v>193</v>
      </c>
      <c r="N66" s="125" t="s">
        <v>192</v>
      </c>
      <c r="O66" s="125" t="s">
        <v>193</v>
      </c>
      <c r="P66" s="125" t="s">
        <v>192</v>
      </c>
      <c r="Q66" s="125" t="s">
        <v>193</v>
      </c>
      <c r="R66" s="125">
        <v>0</v>
      </c>
      <c r="S66" s="125">
        <v>0</v>
      </c>
      <c r="T66" s="125" t="s">
        <v>196</v>
      </c>
      <c r="U66" s="125" t="s">
        <v>143</v>
      </c>
      <c r="V66" s="125" t="s">
        <v>199</v>
      </c>
      <c r="W66" s="125" t="s">
        <v>1673</v>
      </c>
      <c r="X66" s="125" t="s">
        <v>8</v>
      </c>
      <c r="Y66" s="126">
        <v>34889</v>
      </c>
      <c r="Z66" s="125">
        <v>19</v>
      </c>
      <c r="AA66" s="125" t="s">
        <v>238</v>
      </c>
      <c r="AB66" s="125" t="s">
        <v>238</v>
      </c>
      <c r="AC66" s="125" t="s">
        <v>863</v>
      </c>
      <c r="AD66" s="125" t="s">
        <v>863</v>
      </c>
      <c r="AE66" s="125" t="s">
        <v>1655</v>
      </c>
      <c r="AF66" s="125" t="s">
        <v>1664</v>
      </c>
      <c r="AG66" s="125" t="s">
        <v>863</v>
      </c>
      <c r="AH66" s="125" t="s">
        <v>863</v>
      </c>
      <c r="AI66" s="125" t="s">
        <v>238</v>
      </c>
      <c r="AJ66" s="125" t="s">
        <v>863</v>
      </c>
      <c r="AK66" s="125" t="s">
        <v>238</v>
      </c>
      <c r="AL66" s="125" t="s">
        <v>19</v>
      </c>
      <c r="AQ66" s="129" t="s">
        <v>1688</v>
      </c>
      <c r="AR66" s="125">
        <v>192</v>
      </c>
      <c r="AS66" s="125" t="s">
        <v>1689</v>
      </c>
      <c r="AT66" s="125" t="s">
        <v>1690</v>
      </c>
      <c r="AV66" s="125" t="s">
        <v>902</v>
      </c>
      <c r="AW66" s="125" t="s">
        <v>247</v>
      </c>
      <c r="AX66" s="125">
        <v>7193558720</v>
      </c>
      <c r="AY66" s="125">
        <v>7133641125</v>
      </c>
      <c r="BC66" s="125" t="s">
        <v>1711</v>
      </c>
      <c r="BL66" s="127" t="s">
        <v>192</v>
      </c>
      <c r="BM66" s="125">
        <v>0</v>
      </c>
      <c r="BN66" s="125">
        <v>0</v>
      </c>
      <c r="BO66" s="125">
        <v>0</v>
      </c>
      <c r="BP66" s="125" t="s">
        <v>376</v>
      </c>
      <c r="BQ66" s="125" t="s">
        <v>193</v>
      </c>
      <c r="BR66" s="125">
        <v>0</v>
      </c>
      <c r="BS66" s="125">
        <v>0</v>
      </c>
      <c r="BT66" s="125" t="s">
        <v>193</v>
      </c>
      <c r="BU66" s="125">
        <v>0</v>
      </c>
      <c r="BV66" s="125">
        <v>0</v>
      </c>
    </row>
    <row r="67" spans="1:74" x14ac:dyDescent="0.2">
      <c r="A67" s="125" t="e">
        <v>#N/A</v>
      </c>
      <c r="B67" s="125" t="e">
        <v>#N/A</v>
      </c>
      <c r="C67" s="125" t="e">
        <v>#N/A</v>
      </c>
      <c r="D67" s="125" t="e">
        <v>#N/A</v>
      </c>
      <c r="E67" s="125" t="e">
        <v>#N/A</v>
      </c>
      <c r="F67" s="125">
        <v>2014.3</v>
      </c>
      <c r="G67" s="125" t="s">
        <v>742</v>
      </c>
      <c r="H67" s="125" t="s">
        <v>703</v>
      </c>
      <c r="I67" s="125" t="s">
        <v>481</v>
      </c>
      <c r="J67" s="125" t="s">
        <v>564</v>
      </c>
      <c r="K67" s="125" t="s">
        <v>192</v>
      </c>
      <c r="L67" s="125" t="s">
        <v>192</v>
      </c>
      <c r="M67" s="125" t="s">
        <v>193</v>
      </c>
      <c r="N67" s="125" t="s">
        <v>192</v>
      </c>
      <c r="O67" s="125" t="s">
        <v>193</v>
      </c>
      <c r="P67" s="125" t="s">
        <v>192</v>
      </c>
      <c r="Q67" s="125" t="s">
        <v>193</v>
      </c>
      <c r="R67" s="125">
        <v>0</v>
      </c>
      <c r="S67" s="125">
        <v>0</v>
      </c>
      <c r="T67" s="125" t="s">
        <v>196</v>
      </c>
      <c r="U67" s="125" t="s">
        <v>143</v>
      </c>
      <c r="V67" s="125" t="s">
        <v>199</v>
      </c>
      <c r="W67" s="125" t="s">
        <v>1674</v>
      </c>
      <c r="X67" s="125" t="s">
        <v>12</v>
      </c>
      <c r="Y67" s="126">
        <v>34122</v>
      </c>
      <c r="Z67" s="125">
        <v>21</v>
      </c>
      <c r="AA67" s="125" t="s">
        <v>238</v>
      </c>
      <c r="AB67" s="125" t="s">
        <v>238</v>
      </c>
      <c r="AC67" s="125" t="s">
        <v>863</v>
      </c>
      <c r="AD67" s="125" t="s">
        <v>863</v>
      </c>
      <c r="AE67" s="125" t="s">
        <v>1656</v>
      </c>
      <c r="AF67" s="125" t="s">
        <v>1665</v>
      </c>
      <c r="AG67" s="125" t="s">
        <v>863</v>
      </c>
      <c r="AH67" s="125" t="s">
        <v>863</v>
      </c>
      <c r="AI67" s="125" t="s">
        <v>238</v>
      </c>
      <c r="AJ67" s="125" t="s">
        <v>238</v>
      </c>
      <c r="AK67" s="125" t="s">
        <v>863</v>
      </c>
      <c r="AL67" s="125" t="s">
        <v>16</v>
      </c>
      <c r="AM67" s="125" t="s">
        <v>1144</v>
      </c>
      <c r="AN67" s="125" t="s">
        <v>17</v>
      </c>
      <c r="AO67" s="125" t="s">
        <v>206</v>
      </c>
      <c r="AQ67" s="129" t="s">
        <v>1691</v>
      </c>
      <c r="AR67" s="125" t="s">
        <v>1692</v>
      </c>
      <c r="AS67" s="125" t="s">
        <v>1693</v>
      </c>
      <c r="AT67" s="125" t="s">
        <v>1694</v>
      </c>
      <c r="AV67" s="125" t="s">
        <v>902</v>
      </c>
      <c r="AW67" s="125" t="s">
        <v>247</v>
      </c>
      <c r="AX67" s="125">
        <v>7184125236</v>
      </c>
      <c r="BC67" s="125" t="s">
        <v>1712</v>
      </c>
      <c r="BL67" s="127" t="s">
        <v>192</v>
      </c>
      <c r="BM67" s="125">
        <v>0</v>
      </c>
      <c r="BN67" s="125">
        <v>0</v>
      </c>
      <c r="BO67" s="125">
        <v>0</v>
      </c>
      <c r="BP67" s="125" t="s">
        <v>376</v>
      </c>
      <c r="BQ67" s="125" t="s">
        <v>193</v>
      </c>
      <c r="BR67" s="125">
        <v>0</v>
      </c>
      <c r="BS67" s="125">
        <v>0</v>
      </c>
      <c r="BT67" s="125" t="s">
        <v>193</v>
      </c>
      <c r="BU67" s="125">
        <v>0</v>
      </c>
      <c r="BV67" s="125">
        <v>0</v>
      </c>
    </row>
    <row r="68" spans="1:74" x14ac:dyDescent="0.2">
      <c r="A68" s="125" t="e">
        <v>#N/A</v>
      </c>
      <c r="B68" s="125" t="e">
        <v>#N/A</v>
      </c>
      <c r="C68" s="125" t="e">
        <v>#N/A</v>
      </c>
      <c r="D68" s="125" t="e">
        <v>#N/A</v>
      </c>
      <c r="E68" s="125" t="e">
        <v>#N/A</v>
      </c>
      <c r="F68" s="125">
        <v>2014.3</v>
      </c>
      <c r="G68" s="125" t="s">
        <v>742</v>
      </c>
      <c r="H68" s="125" t="s">
        <v>703</v>
      </c>
      <c r="I68" s="125" t="s">
        <v>481</v>
      </c>
      <c r="J68" s="125" t="s">
        <v>564</v>
      </c>
      <c r="K68" s="125" t="s">
        <v>192</v>
      </c>
      <c r="L68" s="125" t="s">
        <v>192</v>
      </c>
      <c r="M68" s="125" t="s">
        <v>193</v>
      </c>
      <c r="N68" s="125" t="s">
        <v>192</v>
      </c>
      <c r="O68" s="125" t="s">
        <v>193</v>
      </c>
      <c r="P68" s="125" t="s">
        <v>192</v>
      </c>
      <c r="Q68" s="125" t="s">
        <v>193</v>
      </c>
      <c r="R68" s="125">
        <v>0</v>
      </c>
      <c r="S68" s="125">
        <v>0</v>
      </c>
      <c r="T68" s="125" t="s">
        <v>196</v>
      </c>
      <c r="U68" s="125" t="s">
        <v>143</v>
      </c>
      <c r="V68" s="125" t="s">
        <v>199</v>
      </c>
      <c r="W68" s="125" t="s">
        <v>1675</v>
      </c>
      <c r="X68" s="125" t="s">
        <v>12</v>
      </c>
      <c r="Y68" s="126">
        <v>34478</v>
      </c>
      <c r="Z68" s="125">
        <v>20</v>
      </c>
      <c r="AA68" s="125" t="s">
        <v>238</v>
      </c>
      <c r="AB68" s="125" t="s">
        <v>238</v>
      </c>
      <c r="AC68" s="125" t="s">
        <v>863</v>
      </c>
      <c r="AD68" s="125" t="s">
        <v>863</v>
      </c>
      <c r="AE68" s="125" t="s">
        <v>1657</v>
      </c>
      <c r="AF68" s="125" t="s">
        <v>1666</v>
      </c>
      <c r="AG68" s="125" t="s">
        <v>863</v>
      </c>
      <c r="AH68" s="125" t="s">
        <v>863</v>
      </c>
      <c r="AI68" s="125" t="s">
        <v>238</v>
      </c>
      <c r="AJ68" s="125" t="s">
        <v>238</v>
      </c>
      <c r="AK68" s="125" t="s">
        <v>238</v>
      </c>
      <c r="AL68" s="125" t="s">
        <v>19</v>
      </c>
      <c r="AQ68" s="129" t="s">
        <v>1695</v>
      </c>
      <c r="AR68" s="125" t="s">
        <v>1696</v>
      </c>
      <c r="AS68" s="125" t="s">
        <v>1697</v>
      </c>
      <c r="AT68" s="125" t="s">
        <v>1694</v>
      </c>
      <c r="AV68" s="125" t="s">
        <v>902</v>
      </c>
      <c r="AW68" s="125" t="s">
        <v>247</v>
      </c>
      <c r="AX68" s="125">
        <v>7186542230</v>
      </c>
      <c r="BC68" s="125" t="s">
        <v>1713</v>
      </c>
      <c r="BL68" s="127" t="s">
        <v>192</v>
      </c>
      <c r="BM68" s="125">
        <v>0</v>
      </c>
      <c r="BN68" s="125">
        <v>0</v>
      </c>
      <c r="BO68" s="125">
        <v>0</v>
      </c>
      <c r="BP68" s="125" t="s">
        <v>376</v>
      </c>
      <c r="BQ68" s="125" t="s">
        <v>193</v>
      </c>
      <c r="BR68" s="125">
        <v>0</v>
      </c>
      <c r="BS68" s="125">
        <v>0</v>
      </c>
      <c r="BT68" s="125" t="s">
        <v>193</v>
      </c>
      <c r="BU68" s="125">
        <v>0</v>
      </c>
      <c r="BV68" s="125">
        <v>0</v>
      </c>
    </row>
    <row r="69" spans="1:74" x14ac:dyDescent="0.2">
      <c r="A69" s="125" t="e">
        <v>#N/A</v>
      </c>
      <c r="B69" s="125" t="e">
        <v>#N/A</v>
      </c>
      <c r="C69" s="125" t="e">
        <v>#N/A</v>
      </c>
      <c r="D69" s="125" t="e">
        <v>#N/A</v>
      </c>
      <c r="E69" s="125" t="e">
        <v>#N/A</v>
      </c>
      <c r="F69" s="125">
        <v>2014.3</v>
      </c>
      <c r="G69" s="125" t="s">
        <v>742</v>
      </c>
      <c r="H69" s="125" t="s">
        <v>703</v>
      </c>
      <c r="I69" s="125" t="s">
        <v>481</v>
      </c>
      <c r="J69" s="125" t="s">
        <v>564</v>
      </c>
      <c r="K69" s="125" t="s">
        <v>192</v>
      </c>
      <c r="L69" s="125" t="s">
        <v>192</v>
      </c>
      <c r="M69" s="125" t="s">
        <v>193</v>
      </c>
      <c r="N69" s="125" t="s">
        <v>192</v>
      </c>
      <c r="O69" s="125" t="s">
        <v>193</v>
      </c>
      <c r="P69" s="125" t="s">
        <v>192</v>
      </c>
      <c r="Q69" s="125" t="s">
        <v>193</v>
      </c>
      <c r="R69" s="125">
        <v>0</v>
      </c>
      <c r="S69" s="125">
        <v>0</v>
      </c>
      <c r="T69" s="125" t="s">
        <v>196</v>
      </c>
      <c r="U69" s="125" t="s">
        <v>143</v>
      </c>
      <c r="V69" s="125" t="s">
        <v>199</v>
      </c>
      <c r="W69" s="125" t="s">
        <v>1676</v>
      </c>
      <c r="X69" s="125" t="s">
        <v>12</v>
      </c>
      <c r="Y69" s="126">
        <v>34858</v>
      </c>
      <c r="Z69" s="125">
        <v>19</v>
      </c>
      <c r="AA69" s="125" t="s">
        <v>238</v>
      </c>
      <c r="AB69" s="125" t="s">
        <v>238</v>
      </c>
      <c r="AC69" s="125" t="s">
        <v>863</v>
      </c>
      <c r="AD69" s="125" t="s">
        <v>863</v>
      </c>
      <c r="AE69" s="125" t="s">
        <v>1658</v>
      </c>
      <c r="AF69" s="125" t="s">
        <v>1667</v>
      </c>
      <c r="AG69" s="125" t="s">
        <v>863</v>
      </c>
      <c r="AH69" s="125" t="s">
        <v>863</v>
      </c>
      <c r="AI69" s="125" t="s">
        <v>238</v>
      </c>
      <c r="AJ69" s="125" t="s">
        <v>238</v>
      </c>
      <c r="AK69" s="125" t="s">
        <v>863</v>
      </c>
      <c r="AL69" s="125" t="s">
        <v>16</v>
      </c>
      <c r="AM69" s="125" t="s">
        <v>1144</v>
      </c>
      <c r="AN69" s="125" t="s">
        <v>17</v>
      </c>
      <c r="AO69" s="125" t="s">
        <v>206</v>
      </c>
      <c r="AQ69" s="129" t="s">
        <v>1695</v>
      </c>
      <c r="AR69" s="125">
        <v>4</v>
      </c>
      <c r="AS69" s="125" t="s">
        <v>1697</v>
      </c>
      <c r="AT69" s="125" t="s">
        <v>1694</v>
      </c>
      <c r="AV69" s="125" t="s">
        <v>902</v>
      </c>
      <c r="AW69" s="125" t="s">
        <v>247</v>
      </c>
      <c r="AX69" s="125">
        <v>7196558258</v>
      </c>
      <c r="BC69" s="125" t="s">
        <v>1714</v>
      </c>
      <c r="BL69" s="127" t="s">
        <v>192</v>
      </c>
      <c r="BM69" s="125">
        <v>0</v>
      </c>
      <c r="BN69" s="125">
        <v>0</v>
      </c>
      <c r="BO69" s="125">
        <v>0</v>
      </c>
      <c r="BP69" s="125" t="s">
        <v>376</v>
      </c>
      <c r="BQ69" s="125" t="s">
        <v>193</v>
      </c>
      <c r="BR69" s="125">
        <v>0</v>
      </c>
      <c r="BS69" s="125">
        <v>0</v>
      </c>
      <c r="BT69" s="125" t="s">
        <v>193</v>
      </c>
      <c r="BU69" s="125">
        <v>0</v>
      </c>
      <c r="BV69" s="125">
        <v>0</v>
      </c>
    </row>
    <row r="70" spans="1:74" x14ac:dyDescent="0.2">
      <c r="A70" s="125" t="e">
        <v>#N/A</v>
      </c>
      <c r="B70" s="125" t="e">
        <v>#N/A</v>
      </c>
      <c r="C70" s="125" t="e">
        <v>#N/A</v>
      </c>
      <c r="D70" s="125" t="e">
        <v>#N/A</v>
      </c>
      <c r="E70" s="125" t="e">
        <v>#N/A</v>
      </c>
      <c r="F70" s="125">
        <v>2014.3</v>
      </c>
      <c r="G70" s="125" t="s">
        <v>742</v>
      </c>
      <c r="H70" s="125" t="s">
        <v>703</v>
      </c>
      <c r="I70" s="125" t="s">
        <v>481</v>
      </c>
      <c r="J70" s="125" t="s">
        <v>564</v>
      </c>
      <c r="K70" s="125" t="s">
        <v>192</v>
      </c>
      <c r="L70" s="125" t="s">
        <v>193</v>
      </c>
      <c r="M70" s="125" t="s">
        <v>192</v>
      </c>
      <c r="N70" s="125" t="s">
        <v>193</v>
      </c>
      <c r="O70" s="125" t="s">
        <v>193</v>
      </c>
      <c r="P70" s="125" t="s">
        <v>193</v>
      </c>
      <c r="Q70" s="125" t="s">
        <v>193</v>
      </c>
      <c r="R70" s="125">
        <v>0</v>
      </c>
      <c r="S70" s="125">
        <v>0</v>
      </c>
      <c r="T70" s="125" t="s">
        <v>196</v>
      </c>
      <c r="U70" s="125" t="s">
        <v>143</v>
      </c>
      <c r="V70" s="125" t="s">
        <v>199</v>
      </c>
      <c r="W70" s="125" t="s">
        <v>1677</v>
      </c>
      <c r="X70" s="125" t="s">
        <v>12</v>
      </c>
      <c r="Y70" s="126">
        <v>32574</v>
      </c>
      <c r="Z70" s="125">
        <v>25</v>
      </c>
      <c r="AA70" s="125" t="s">
        <v>238</v>
      </c>
      <c r="AB70" s="125" t="s">
        <v>238</v>
      </c>
      <c r="AC70" s="125" t="s">
        <v>863</v>
      </c>
      <c r="AD70" s="125" t="s">
        <v>863</v>
      </c>
      <c r="AE70" s="125" t="s">
        <v>1659</v>
      </c>
      <c r="AF70" s="125" t="s">
        <v>1668</v>
      </c>
      <c r="AG70" s="125" t="s">
        <v>863</v>
      </c>
      <c r="AH70" s="125" t="s">
        <v>863</v>
      </c>
      <c r="AI70" s="125" t="s">
        <v>238</v>
      </c>
      <c r="AJ70" s="125" t="s">
        <v>238</v>
      </c>
      <c r="AK70" s="125" t="s">
        <v>238</v>
      </c>
      <c r="AL70" s="125" t="s">
        <v>19</v>
      </c>
      <c r="AQ70" s="129" t="s">
        <v>1698</v>
      </c>
      <c r="AR70" s="125" t="s">
        <v>1699</v>
      </c>
      <c r="AS70" s="125" t="s">
        <v>1700</v>
      </c>
      <c r="AT70" s="125" t="s">
        <v>1701</v>
      </c>
      <c r="AV70" s="125" t="s">
        <v>902</v>
      </c>
      <c r="AW70" s="125" t="s">
        <v>247</v>
      </c>
      <c r="AX70" s="125">
        <v>7196855471</v>
      </c>
      <c r="BC70" s="125" t="s">
        <v>1715</v>
      </c>
      <c r="BL70" s="127" t="s">
        <v>193</v>
      </c>
      <c r="BM70" s="125">
        <v>0</v>
      </c>
      <c r="BN70" s="125">
        <v>0</v>
      </c>
      <c r="BO70" s="125">
        <v>0</v>
      </c>
      <c r="BP70" s="125" t="s">
        <v>376</v>
      </c>
      <c r="BQ70" s="125" t="s">
        <v>192</v>
      </c>
      <c r="BR70" s="125">
        <v>0</v>
      </c>
      <c r="BS70" s="125">
        <v>0</v>
      </c>
      <c r="BT70" s="125" t="s">
        <v>193</v>
      </c>
      <c r="BU70" s="125">
        <v>0</v>
      </c>
      <c r="BV70" s="125">
        <v>0</v>
      </c>
    </row>
    <row r="71" spans="1:74" x14ac:dyDescent="0.2">
      <c r="A71" s="125" t="e">
        <v>#N/A</v>
      </c>
      <c r="B71" s="125" t="e">
        <v>#N/A</v>
      </c>
      <c r="C71" s="125" t="e">
        <v>#N/A</v>
      </c>
      <c r="D71" s="125" t="e">
        <v>#N/A</v>
      </c>
      <c r="E71" s="125" t="e">
        <v>#N/A</v>
      </c>
      <c r="F71" s="125">
        <v>2014.3</v>
      </c>
      <c r="G71" s="125" t="s">
        <v>742</v>
      </c>
      <c r="H71" s="125" t="s">
        <v>703</v>
      </c>
      <c r="I71" s="125" t="s">
        <v>481</v>
      </c>
      <c r="J71" s="125" t="s">
        <v>564</v>
      </c>
      <c r="K71" s="125" t="s">
        <v>192</v>
      </c>
      <c r="L71" s="125" t="s">
        <v>193</v>
      </c>
      <c r="M71" s="125" t="s">
        <v>192</v>
      </c>
      <c r="N71" s="125" t="s">
        <v>193</v>
      </c>
      <c r="O71" s="125" t="s">
        <v>193</v>
      </c>
      <c r="P71" s="125" t="s">
        <v>193</v>
      </c>
      <c r="Q71" s="125" t="s">
        <v>193</v>
      </c>
      <c r="R71" s="125">
        <v>0</v>
      </c>
      <c r="S71" s="125">
        <v>0</v>
      </c>
      <c r="T71" s="125" t="s">
        <v>196</v>
      </c>
      <c r="U71" s="125" t="s">
        <v>143</v>
      </c>
      <c r="V71" s="125" t="s">
        <v>199</v>
      </c>
      <c r="W71" s="125" t="s">
        <v>1678</v>
      </c>
      <c r="X71" s="125" t="s">
        <v>8</v>
      </c>
      <c r="Y71" s="126">
        <v>32431</v>
      </c>
      <c r="Z71" s="125">
        <v>25</v>
      </c>
      <c r="AA71" s="125" t="s">
        <v>238</v>
      </c>
      <c r="AB71" s="125" t="s">
        <v>238</v>
      </c>
      <c r="AC71" s="125" t="s">
        <v>863</v>
      </c>
      <c r="AD71" s="125" t="s">
        <v>863</v>
      </c>
      <c r="AE71" s="125" t="s">
        <v>1660</v>
      </c>
      <c r="AF71" s="125" t="s">
        <v>1669</v>
      </c>
      <c r="AG71" s="125" t="s">
        <v>863</v>
      </c>
      <c r="AH71" s="125" t="s">
        <v>863</v>
      </c>
      <c r="AI71" s="125" t="s">
        <v>238</v>
      </c>
      <c r="AJ71" s="125" t="s">
        <v>863</v>
      </c>
      <c r="AK71" s="125" t="s">
        <v>238</v>
      </c>
      <c r="AL71" s="125" t="s">
        <v>19</v>
      </c>
      <c r="AQ71" s="129" t="s">
        <v>1702</v>
      </c>
      <c r="AR71" s="125" t="s">
        <v>1703</v>
      </c>
      <c r="AS71" s="125" t="s">
        <v>1704</v>
      </c>
      <c r="AT71" s="125" t="s">
        <v>1127</v>
      </c>
      <c r="AV71" s="125" t="s">
        <v>902</v>
      </c>
      <c r="AW71" s="125" t="s">
        <v>247</v>
      </c>
      <c r="AX71" s="125">
        <v>7187411267</v>
      </c>
      <c r="BC71" s="125" t="s">
        <v>1716</v>
      </c>
      <c r="BL71" s="127" t="s">
        <v>193</v>
      </c>
      <c r="BM71" s="125">
        <v>0</v>
      </c>
      <c r="BN71" s="125">
        <v>0</v>
      </c>
      <c r="BO71" s="125">
        <v>0</v>
      </c>
      <c r="BP71" s="125" t="s">
        <v>376</v>
      </c>
      <c r="BQ71" s="125" t="s">
        <v>192</v>
      </c>
      <c r="BR71" s="125">
        <v>0</v>
      </c>
      <c r="BS71" s="125">
        <v>0</v>
      </c>
      <c r="BT71" s="125" t="s">
        <v>193</v>
      </c>
      <c r="BU71" s="125">
        <v>0</v>
      </c>
      <c r="BV71" s="125">
        <v>0</v>
      </c>
    </row>
    <row r="72" spans="1:74" x14ac:dyDescent="0.2">
      <c r="A72" s="125" t="e">
        <v>#N/A</v>
      </c>
      <c r="B72" s="125" t="e">
        <v>#N/A</v>
      </c>
      <c r="C72" s="125" t="e">
        <v>#N/A</v>
      </c>
      <c r="D72" s="125" t="e">
        <v>#N/A</v>
      </c>
      <c r="E72" s="125" t="e">
        <v>#N/A</v>
      </c>
      <c r="F72" s="125">
        <v>2014.3</v>
      </c>
      <c r="G72" s="125" t="s">
        <v>742</v>
      </c>
      <c r="H72" s="125" t="s">
        <v>703</v>
      </c>
      <c r="I72" s="125" t="s">
        <v>481</v>
      </c>
      <c r="J72" s="125" t="s">
        <v>564</v>
      </c>
      <c r="K72" s="125" t="s">
        <v>192</v>
      </c>
      <c r="L72" s="125" t="s">
        <v>192</v>
      </c>
      <c r="M72" s="125" t="s">
        <v>193</v>
      </c>
      <c r="N72" s="125" t="s">
        <v>192</v>
      </c>
      <c r="O72" s="125" t="s">
        <v>193</v>
      </c>
      <c r="P72" s="125" t="s">
        <v>192</v>
      </c>
      <c r="Q72" s="125" t="s">
        <v>193</v>
      </c>
      <c r="R72" s="125">
        <v>0</v>
      </c>
      <c r="S72" s="125">
        <v>0</v>
      </c>
      <c r="T72" s="125" t="s">
        <v>196</v>
      </c>
      <c r="U72" s="125" t="s">
        <v>144</v>
      </c>
      <c r="V72" s="125" t="s">
        <v>199</v>
      </c>
      <c r="W72" s="125" t="s">
        <v>1099</v>
      </c>
      <c r="X72" s="125" t="s">
        <v>12</v>
      </c>
      <c r="Y72" s="126">
        <v>33858</v>
      </c>
      <c r="Z72" s="125">
        <v>21</v>
      </c>
      <c r="AA72" s="125" t="s">
        <v>238</v>
      </c>
      <c r="AB72" s="125" t="s">
        <v>238</v>
      </c>
      <c r="AC72" s="125" t="s">
        <v>863</v>
      </c>
      <c r="AD72" s="125" t="s">
        <v>863</v>
      </c>
      <c r="AE72" s="125" t="s">
        <v>1100</v>
      </c>
      <c r="AF72" s="125" t="s">
        <v>1101</v>
      </c>
      <c r="AG72" s="125" t="s">
        <v>863</v>
      </c>
      <c r="AH72" s="125" t="s">
        <v>863</v>
      </c>
      <c r="AI72" s="125" t="s">
        <v>238</v>
      </c>
      <c r="AJ72" s="125" t="s">
        <v>238</v>
      </c>
      <c r="AK72" s="125" t="s">
        <v>238</v>
      </c>
      <c r="AL72" s="125" t="s">
        <v>19</v>
      </c>
      <c r="AM72" s="125" t="s">
        <v>1102</v>
      </c>
      <c r="AQ72" s="129" t="s">
        <v>1103</v>
      </c>
      <c r="AR72" s="125">
        <v>20</v>
      </c>
      <c r="AS72" s="125" t="s">
        <v>1105</v>
      </c>
      <c r="AT72" s="125" t="s">
        <v>1104</v>
      </c>
      <c r="AV72" s="125" t="s">
        <v>902</v>
      </c>
      <c r="AW72" s="125" t="s">
        <v>247</v>
      </c>
      <c r="AX72" s="125">
        <v>7196589420</v>
      </c>
      <c r="AY72" s="125">
        <v>7132859473</v>
      </c>
      <c r="BC72" s="125" t="s">
        <v>1106</v>
      </c>
      <c r="BL72" s="127" t="s">
        <v>192</v>
      </c>
      <c r="BM72" s="125">
        <v>0</v>
      </c>
      <c r="BN72" s="125">
        <v>0</v>
      </c>
      <c r="BO72" s="125">
        <v>0</v>
      </c>
      <c r="BP72" s="125" t="s">
        <v>376</v>
      </c>
      <c r="BQ72" s="125" t="s">
        <v>193</v>
      </c>
      <c r="BR72" s="125">
        <v>0</v>
      </c>
      <c r="BS72" s="125">
        <v>0</v>
      </c>
      <c r="BT72" s="125" t="s">
        <v>193</v>
      </c>
      <c r="BU72" s="125">
        <v>0</v>
      </c>
      <c r="BV72" s="125">
        <v>0</v>
      </c>
    </row>
    <row r="73" spans="1:74" x14ac:dyDescent="0.2">
      <c r="A73" s="125" t="e">
        <v>#N/A</v>
      </c>
      <c r="B73" s="125" t="e">
        <v>#N/A</v>
      </c>
      <c r="C73" s="125" t="e">
        <v>#N/A</v>
      </c>
      <c r="D73" s="125" t="e">
        <v>#N/A</v>
      </c>
      <c r="E73" s="125" t="e">
        <v>#N/A</v>
      </c>
      <c r="F73" s="125">
        <v>2014.3</v>
      </c>
      <c r="G73" s="125" t="s">
        <v>742</v>
      </c>
      <c r="H73" s="125" t="s">
        <v>703</v>
      </c>
      <c r="I73" s="125" t="s">
        <v>481</v>
      </c>
      <c r="J73" s="125" t="s">
        <v>564</v>
      </c>
      <c r="K73" s="125" t="s">
        <v>192</v>
      </c>
      <c r="L73" s="125" t="s">
        <v>192</v>
      </c>
      <c r="M73" s="125" t="s">
        <v>193</v>
      </c>
      <c r="N73" s="125" t="s">
        <v>192</v>
      </c>
      <c r="O73" s="125" t="s">
        <v>193</v>
      </c>
      <c r="P73" s="125" t="s">
        <v>192</v>
      </c>
      <c r="Q73" s="125" t="s">
        <v>193</v>
      </c>
      <c r="R73" s="125">
        <v>0</v>
      </c>
      <c r="S73" s="125">
        <v>0</v>
      </c>
      <c r="T73" s="125" t="s">
        <v>196</v>
      </c>
      <c r="U73" s="125" t="s">
        <v>144</v>
      </c>
      <c r="V73" s="125" t="s">
        <v>199</v>
      </c>
      <c r="W73" s="125" t="s">
        <v>1107</v>
      </c>
      <c r="X73" s="125" t="s">
        <v>12</v>
      </c>
      <c r="Y73" s="126">
        <v>36334</v>
      </c>
      <c r="Z73" s="125">
        <v>15</v>
      </c>
      <c r="AA73" s="125" t="s">
        <v>238</v>
      </c>
      <c r="AB73" s="125" t="s">
        <v>238</v>
      </c>
      <c r="AC73" s="125" t="s">
        <v>863</v>
      </c>
      <c r="AD73" s="125" t="s">
        <v>863</v>
      </c>
      <c r="AE73" s="125" t="s">
        <v>1108</v>
      </c>
      <c r="AF73" s="125" t="s">
        <v>1109</v>
      </c>
      <c r="AG73" s="125" t="s">
        <v>863</v>
      </c>
      <c r="AH73" s="125" t="s">
        <v>238</v>
      </c>
      <c r="AI73" s="125" t="s">
        <v>238</v>
      </c>
      <c r="AJ73" s="125" t="s">
        <v>238</v>
      </c>
      <c r="AK73" s="125" t="s">
        <v>863</v>
      </c>
      <c r="AL73" s="125" t="s">
        <v>16</v>
      </c>
      <c r="AM73" s="125" t="s">
        <v>1110</v>
      </c>
      <c r="AN73" s="125" t="s">
        <v>14</v>
      </c>
      <c r="AO73" s="125" t="s">
        <v>205</v>
      </c>
      <c r="AQ73" s="129" t="s">
        <v>1111</v>
      </c>
      <c r="AR73" s="125">
        <v>23</v>
      </c>
      <c r="AS73" s="125" t="s">
        <v>957</v>
      </c>
      <c r="AT73" s="125" t="s">
        <v>958</v>
      </c>
      <c r="AV73" s="125" t="s">
        <v>902</v>
      </c>
      <c r="AW73" s="125" t="s">
        <v>247</v>
      </c>
      <c r="AX73" s="125">
        <v>7188232106</v>
      </c>
      <c r="BC73" s="125" t="s">
        <v>1112</v>
      </c>
      <c r="BL73" s="127" t="s">
        <v>192</v>
      </c>
      <c r="BM73" s="125">
        <v>0</v>
      </c>
      <c r="BN73" s="125">
        <v>0</v>
      </c>
      <c r="BO73" s="125">
        <v>0</v>
      </c>
      <c r="BP73" s="125" t="s">
        <v>376</v>
      </c>
      <c r="BQ73" s="125" t="s">
        <v>193</v>
      </c>
      <c r="BR73" s="125">
        <v>0</v>
      </c>
      <c r="BS73" s="125">
        <v>0</v>
      </c>
      <c r="BT73" s="125" t="s">
        <v>193</v>
      </c>
      <c r="BU73" s="125">
        <v>0</v>
      </c>
      <c r="BV73" s="125">
        <v>0</v>
      </c>
    </row>
    <row r="74" spans="1:74" x14ac:dyDescent="0.2">
      <c r="A74" s="125" t="e">
        <v>#N/A</v>
      </c>
      <c r="B74" s="125" t="e">
        <v>#N/A</v>
      </c>
      <c r="C74" s="125" t="e">
        <v>#N/A</v>
      </c>
      <c r="D74" s="125" t="e">
        <v>#N/A</v>
      </c>
      <c r="E74" s="125" t="e">
        <v>#N/A</v>
      </c>
      <c r="F74" s="125">
        <v>2014.3</v>
      </c>
      <c r="G74" s="125" t="s">
        <v>742</v>
      </c>
      <c r="H74" s="125" t="s">
        <v>703</v>
      </c>
      <c r="I74" s="125" t="s">
        <v>481</v>
      </c>
      <c r="J74" s="125" t="s">
        <v>564</v>
      </c>
      <c r="K74" s="125" t="s">
        <v>192</v>
      </c>
      <c r="L74" s="125" t="s">
        <v>192</v>
      </c>
      <c r="M74" s="125" t="s">
        <v>193</v>
      </c>
      <c r="N74" s="125" t="s">
        <v>192</v>
      </c>
      <c r="O74" s="125" t="s">
        <v>193</v>
      </c>
      <c r="P74" s="125" t="s">
        <v>192</v>
      </c>
      <c r="Q74" s="125" t="s">
        <v>193</v>
      </c>
      <c r="R74" s="125">
        <v>0</v>
      </c>
      <c r="S74" s="125">
        <v>0</v>
      </c>
      <c r="T74" s="125" t="s">
        <v>196</v>
      </c>
      <c r="U74" s="125" t="s">
        <v>144</v>
      </c>
      <c r="V74" s="125" t="s">
        <v>199</v>
      </c>
      <c r="W74" s="125" t="s">
        <v>1113</v>
      </c>
      <c r="X74" s="125" t="s">
        <v>12</v>
      </c>
      <c r="Y74" s="126">
        <v>35503</v>
      </c>
      <c r="Z74" s="125">
        <v>17</v>
      </c>
      <c r="AA74" s="125" t="s">
        <v>238</v>
      </c>
      <c r="AB74" s="125" t="s">
        <v>238</v>
      </c>
      <c r="AC74" s="125" t="s">
        <v>863</v>
      </c>
      <c r="AD74" s="125" t="s">
        <v>863</v>
      </c>
      <c r="AE74" s="125" t="s">
        <v>1114</v>
      </c>
      <c r="AF74" s="125" t="s">
        <v>1115</v>
      </c>
      <c r="AG74" s="125" t="s">
        <v>863</v>
      </c>
      <c r="AH74" s="125" t="s">
        <v>238</v>
      </c>
      <c r="AI74" s="125" t="s">
        <v>238</v>
      </c>
      <c r="AJ74" s="125" t="s">
        <v>238</v>
      </c>
      <c r="AK74" s="125" t="s">
        <v>863</v>
      </c>
      <c r="AL74" s="125" t="s">
        <v>16</v>
      </c>
      <c r="AM74" s="125" t="s">
        <v>1110</v>
      </c>
      <c r="AN74" s="125" t="s">
        <v>14</v>
      </c>
      <c r="AO74" s="125" t="s">
        <v>205</v>
      </c>
      <c r="AQ74" s="129" t="s">
        <v>1117</v>
      </c>
      <c r="AR74" s="125" t="s">
        <v>1116</v>
      </c>
      <c r="AS74" s="125" t="s">
        <v>1118</v>
      </c>
      <c r="AT74" s="125" t="s">
        <v>958</v>
      </c>
      <c r="AV74" s="125" t="s">
        <v>902</v>
      </c>
      <c r="AW74" s="125" t="s">
        <v>247</v>
      </c>
      <c r="AX74" s="125">
        <v>7187343611</v>
      </c>
      <c r="BC74" s="125" t="s">
        <v>1119</v>
      </c>
      <c r="BL74" s="127" t="s">
        <v>192</v>
      </c>
      <c r="BM74" s="125">
        <v>0</v>
      </c>
      <c r="BN74" s="125">
        <v>0</v>
      </c>
      <c r="BO74" s="125">
        <v>0</v>
      </c>
      <c r="BP74" s="125" t="s">
        <v>376</v>
      </c>
      <c r="BQ74" s="125" t="s">
        <v>193</v>
      </c>
      <c r="BR74" s="125">
        <v>0</v>
      </c>
      <c r="BS74" s="125">
        <v>0</v>
      </c>
      <c r="BT74" s="125" t="s">
        <v>193</v>
      </c>
      <c r="BU74" s="125">
        <v>0</v>
      </c>
      <c r="BV74" s="125">
        <v>0</v>
      </c>
    </row>
    <row r="75" spans="1:74" x14ac:dyDescent="0.2">
      <c r="A75" s="125" t="e">
        <v>#N/A</v>
      </c>
      <c r="B75" s="125" t="e">
        <v>#N/A</v>
      </c>
      <c r="C75" s="125" t="e">
        <v>#N/A</v>
      </c>
      <c r="D75" s="125" t="e">
        <v>#N/A</v>
      </c>
      <c r="E75" s="125" t="e">
        <v>#N/A</v>
      </c>
      <c r="F75" s="125">
        <v>2014.3</v>
      </c>
      <c r="G75" s="125" t="s">
        <v>742</v>
      </c>
      <c r="H75" s="125" t="s">
        <v>703</v>
      </c>
      <c r="I75" s="125" t="s">
        <v>481</v>
      </c>
      <c r="J75" s="125" t="s">
        <v>564</v>
      </c>
      <c r="K75" s="125" t="s">
        <v>192</v>
      </c>
      <c r="L75" s="125" t="s">
        <v>192</v>
      </c>
      <c r="M75" s="125" t="s">
        <v>193</v>
      </c>
      <c r="N75" s="125" t="s">
        <v>192</v>
      </c>
      <c r="O75" s="125" t="s">
        <v>193</v>
      </c>
      <c r="P75" s="125" t="s">
        <v>192</v>
      </c>
      <c r="Q75" s="125" t="s">
        <v>193</v>
      </c>
      <c r="R75" s="125">
        <v>0</v>
      </c>
      <c r="S75" s="125">
        <v>0</v>
      </c>
      <c r="T75" s="125" t="s">
        <v>196</v>
      </c>
      <c r="U75" s="125" t="s">
        <v>144</v>
      </c>
      <c r="V75" s="125" t="s">
        <v>199</v>
      </c>
      <c r="W75" s="125" t="s">
        <v>1120</v>
      </c>
      <c r="X75" s="125" t="s">
        <v>12</v>
      </c>
      <c r="Y75" s="126">
        <v>35575</v>
      </c>
      <c r="Z75" s="125">
        <v>17</v>
      </c>
      <c r="AA75" s="125" t="s">
        <v>238</v>
      </c>
      <c r="AB75" s="125" t="s">
        <v>238</v>
      </c>
      <c r="AC75" s="125" t="s">
        <v>863</v>
      </c>
      <c r="AD75" s="125" t="s">
        <v>863</v>
      </c>
      <c r="AE75" s="125" t="s">
        <v>1121</v>
      </c>
      <c r="AF75" s="125" t="s">
        <v>1122</v>
      </c>
      <c r="AG75" s="125" t="s">
        <v>863</v>
      </c>
      <c r="AH75" s="125" t="s">
        <v>238</v>
      </c>
      <c r="AI75" s="125" t="s">
        <v>238</v>
      </c>
      <c r="AJ75" s="125" t="s">
        <v>238</v>
      </c>
      <c r="AK75" s="125" t="s">
        <v>863</v>
      </c>
      <c r="AL75" s="125" t="s">
        <v>16</v>
      </c>
      <c r="AM75" s="125" t="s">
        <v>1123</v>
      </c>
      <c r="AN75" s="125" t="s">
        <v>14</v>
      </c>
      <c r="AO75" s="125" t="s">
        <v>205</v>
      </c>
      <c r="AQ75" s="129" t="s">
        <v>1124</v>
      </c>
      <c r="AR75" s="125" t="s">
        <v>1125</v>
      </c>
      <c r="AS75" s="125" t="s">
        <v>1126</v>
      </c>
      <c r="AT75" s="125" t="s">
        <v>1127</v>
      </c>
      <c r="AV75" s="125" t="s">
        <v>902</v>
      </c>
      <c r="AW75" s="125" t="s">
        <v>247</v>
      </c>
      <c r="AX75" s="125">
        <v>7186236122</v>
      </c>
      <c r="BC75" s="125" t="s">
        <v>1128</v>
      </c>
      <c r="BL75" s="127" t="s">
        <v>192</v>
      </c>
      <c r="BM75" s="125">
        <v>0</v>
      </c>
      <c r="BN75" s="125">
        <v>0</v>
      </c>
      <c r="BO75" s="125">
        <v>0</v>
      </c>
      <c r="BP75" s="125" t="s">
        <v>376</v>
      </c>
      <c r="BQ75" s="125" t="s">
        <v>193</v>
      </c>
      <c r="BR75" s="125">
        <v>0</v>
      </c>
      <c r="BS75" s="125">
        <v>0</v>
      </c>
      <c r="BT75" s="125" t="s">
        <v>193</v>
      </c>
      <c r="BU75" s="125">
        <v>0</v>
      </c>
      <c r="BV75" s="125">
        <v>0</v>
      </c>
    </row>
    <row r="76" spans="1:74" x14ac:dyDescent="0.2">
      <c r="A76" s="125" t="e">
        <v>#N/A</v>
      </c>
      <c r="B76" s="125" t="e">
        <v>#N/A</v>
      </c>
      <c r="C76" s="125" t="e">
        <v>#N/A</v>
      </c>
      <c r="D76" s="125" t="e">
        <v>#N/A</v>
      </c>
      <c r="E76" s="125" t="e">
        <v>#N/A</v>
      </c>
      <c r="F76" s="125">
        <v>2014.3</v>
      </c>
      <c r="G76" s="125" t="s">
        <v>742</v>
      </c>
      <c r="H76" s="125" t="s">
        <v>703</v>
      </c>
      <c r="I76" s="125" t="s">
        <v>481</v>
      </c>
      <c r="J76" s="125" t="s">
        <v>564</v>
      </c>
      <c r="K76" s="125" t="s">
        <v>192</v>
      </c>
      <c r="L76" s="125" t="s">
        <v>192</v>
      </c>
      <c r="M76" s="125" t="s">
        <v>193</v>
      </c>
      <c r="N76" s="125" t="s">
        <v>192</v>
      </c>
      <c r="O76" s="125" t="s">
        <v>193</v>
      </c>
      <c r="P76" s="125" t="s">
        <v>192</v>
      </c>
      <c r="Q76" s="125" t="s">
        <v>193</v>
      </c>
      <c r="R76" s="125">
        <v>0</v>
      </c>
      <c r="S76" s="125">
        <v>0</v>
      </c>
      <c r="T76" s="125" t="s">
        <v>196</v>
      </c>
      <c r="U76" s="125" t="s">
        <v>144</v>
      </c>
      <c r="V76" s="125" t="s">
        <v>199</v>
      </c>
      <c r="W76" s="125" t="s">
        <v>1129</v>
      </c>
      <c r="X76" s="125" t="s">
        <v>12</v>
      </c>
      <c r="Y76" s="126">
        <v>35495</v>
      </c>
      <c r="Z76" s="125">
        <v>17</v>
      </c>
      <c r="AA76" s="125" t="s">
        <v>238</v>
      </c>
      <c r="AB76" s="125" t="s">
        <v>238</v>
      </c>
      <c r="AC76" s="125" t="s">
        <v>863</v>
      </c>
      <c r="AD76" s="125" t="s">
        <v>863</v>
      </c>
      <c r="AE76" s="125" t="s">
        <v>1130</v>
      </c>
      <c r="AF76" s="125" t="s">
        <v>1131</v>
      </c>
      <c r="AG76" s="125" t="s">
        <v>863</v>
      </c>
      <c r="AH76" s="125" t="s">
        <v>238</v>
      </c>
      <c r="AI76" s="125" t="s">
        <v>238</v>
      </c>
      <c r="AJ76" s="125" t="s">
        <v>238</v>
      </c>
      <c r="AK76" s="125" t="s">
        <v>238</v>
      </c>
      <c r="AL76" s="125" t="s">
        <v>19</v>
      </c>
      <c r="AM76" s="125" t="s">
        <v>1110</v>
      </c>
      <c r="AQ76" s="129" t="s">
        <v>1132</v>
      </c>
      <c r="AR76" s="125">
        <v>14</v>
      </c>
      <c r="AS76" s="125" t="s">
        <v>957</v>
      </c>
      <c r="AT76" s="125" t="s">
        <v>958</v>
      </c>
      <c r="AV76" s="125" t="s">
        <v>902</v>
      </c>
      <c r="AW76" s="125" t="s">
        <v>247</v>
      </c>
      <c r="AX76" s="125">
        <v>7193803421</v>
      </c>
      <c r="BC76" s="125" t="s">
        <v>1133</v>
      </c>
      <c r="BL76" s="127" t="s">
        <v>192</v>
      </c>
      <c r="BM76" s="125">
        <v>0</v>
      </c>
      <c r="BN76" s="125">
        <v>0</v>
      </c>
      <c r="BO76" s="125">
        <v>0</v>
      </c>
      <c r="BP76" s="125" t="s">
        <v>376</v>
      </c>
      <c r="BQ76" s="125" t="s">
        <v>193</v>
      </c>
      <c r="BR76" s="125">
        <v>0</v>
      </c>
      <c r="BS76" s="125">
        <v>0</v>
      </c>
      <c r="BT76" s="125" t="s">
        <v>193</v>
      </c>
      <c r="BU76" s="125">
        <v>0</v>
      </c>
      <c r="BV76" s="125">
        <v>0</v>
      </c>
    </row>
    <row r="77" spans="1:74" x14ac:dyDescent="0.2">
      <c r="A77" s="125" t="e">
        <v>#N/A</v>
      </c>
      <c r="B77" s="125" t="e">
        <v>#N/A</v>
      </c>
      <c r="C77" s="125" t="e">
        <v>#N/A</v>
      </c>
      <c r="D77" s="125" t="e">
        <v>#N/A</v>
      </c>
      <c r="E77" s="125" t="e">
        <v>#N/A</v>
      </c>
      <c r="F77" s="125">
        <v>2014.3</v>
      </c>
      <c r="G77" s="125" t="s">
        <v>742</v>
      </c>
      <c r="H77" s="125" t="s">
        <v>703</v>
      </c>
      <c r="I77" s="125" t="s">
        <v>481</v>
      </c>
      <c r="J77" s="125" t="s">
        <v>564</v>
      </c>
      <c r="K77" s="125" t="s">
        <v>192</v>
      </c>
      <c r="L77" s="125" t="s">
        <v>192</v>
      </c>
      <c r="M77" s="125" t="s">
        <v>193</v>
      </c>
      <c r="N77" s="125" t="s">
        <v>192</v>
      </c>
      <c r="O77" s="125" t="s">
        <v>193</v>
      </c>
      <c r="P77" s="125" t="s">
        <v>192</v>
      </c>
      <c r="Q77" s="125" t="s">
        <v>193</v>
      </c>
      <c r="R77" s="125">
        <v>0</v>
      </c>
      <c r="S77" s="125">
        <v>0</v>
      </c>
      <c r="T77" s="125" t="s">
        <v>196</v>
      </c>
      <c r="U77" s="125" t="s">
        <v>144</v>
      </c>
      <c r="V77" s="125" t="s">
        <v>199</v>
      </c>
      <c r="W77" s="125" t="s">
        <v>1134</v>
      </c>
      <c r="X77" s="125" t="s">
        <v>12</v>
      </c>
      <c r="Y77" s="126">
        <v>32246</v>
      </c>
      <c r="Z77" s="125">
        <v>26</v>
      </c>
      <c r="AA77" s="125" t="s">
        <v>238</v>
      </c>
      <c r="AB77" s="125" t="s">
        <v>238</v>
      </c>
      <c r="AC77" s="125" t="s">
        <v>863</v>
      </c>
      <c r="AD77" s="125" t="s">
        <v>863</v>
      </c>
      <c r="AE77" s="125" t="s">
        <v>1135</v>
      </c>
      <c r="AF77" s="125" t="s">
        <v>1136</v>
      </c>
      <c r="AG77" s="125" t="s">
        <v>863</v>
      </c>
      <c r="AH77" s="125" t="s">
        <v>863</v>
      </c>
      <c r="AI77" s="125" t="s">
        <v>238</v>
      </c>
      <c r="AJ77" s="125" t="s">
        <v>238</v>
      </c>
      <c r="AK77" s="125" t="s">
        <v>238</v>
      </c>
      <c r="AL77" s="125" t="s">
        <v>19</v>
      </c>
      <c r="AM77" s="125" t="s">
        <v>1137</v>
      </c>
      <c r="AQ77" s="129" t="s">
        <v>1138</v>
      </c>
      <c r="AR77" s="125">
        <v>274</v>
      </c>
      <c r="AS77" s="125" t="s">
        <v>1139</v>
      </c>
      <c r="AT77" s="125" t="s">
        <v>894</v>
      </c>
      <c r="AV77" s="125" t="s">
        <v>902</v>
      </c>
      <c r="AW77" s="125" t="s">
        <v>247</v>
      </c>
      <c r="AX77" s="125">
        <v>7186708040</v>
      </c>
      <c r="BC77" s="125" t="s">
        <v>1140</v>
      </c>
      <c r="BL77" s="127" t="s">
        <v>192</v>
      </c>
      <c r="BM77" s="125">
        <v>0</v>
      </c>
      <c r="BN77" s="125">
        <v>0</v>
      </c>
      <c r="BO77" s="125">
        <v>0</v>
      </c>
      <c r="BP77" s="125" t="s">
        <v>376</v>
      </c>
      <c r="BQ77" s="125" t="s">
        <v>193</v>
      </c>
      <c r="BR77" s="125">
        <v>0</v>
      </c>
      <c r="BS77" s="125">
        <v>0</v>
      </c>
      <c r="BT77" s="125" t="s">
        <v>193</v>
      </c>
      <c r="BU77" s="125">
        <v>0</v>
      </c>
      <c r="BV77" s="125">
        <v>0</v>
      </c>
    </row>
    <row r="78" spans="1:74" x14ac:dyDescent="0.2">
      <c r="A78" s="125" t="e">
        <v>#N/A</v>
      </c>
      <c r="B78" s="125" t="e">
        <v>#N/A</v>
      </c>
      <c r="C78" s="125" t="e">
        <v>#N/A</v>
      </c>
      <c r="D78" s="125" t="e">
        <v>#N/A</v>
      </c>
      <c r="E78" s="125" t="e">
        <v>#N/A</v>
      </c>
      <c r="F78" s="125">
        <v>2014.3</v>
      </c>
      <c r="G78" s="125" t="s">
        <v>742</v>
      </c>
      <c r="H78" s="125" t="s">
        <v>703</v>
      </c>
      <c r="I78" s="125" t="s">
        <v>481</v>
      </c>
      <c r="J78" s="125" t="s">
        <v>564</v>
      </c>
      <c r="K78" s="125" t="s">
        <v>192</v>
      </c>
      <c r="L78" s="125" t="s">
        <v>192</v>
      </c>
      <c r="M78" s="125" t="s">
        <v>193</v>
      </c>
      <c r="N78" s="125" t="s">
        <v>192</v>
      </c>
      <c r="O78" s="125" t="s">
        <v>193</v>
      </c>
      <c r="P78" s="125" t="s">
        <v>192</v>
      </c>
      <c r="Q78" s="125" t="s">
        <v>193</v>
      </c>
      <c r="R78" s="125">
        <v>0</v>
      </c>
      <c r="S78" s="125">
        <v>0</v>
      </c>
      <c r="T78" s="125" t="s">
        <v>196</v>
      </c>
      <c r="U78" s="125" t="s">
        <v>144</v>
      </c>
      <c r="V78" s="125" t="s">
        <v>199</v>
      </c>
      <c r="W78" s="125" t="s">
        <v>1141</v>
      </c>
      <c r="X78" s="125" t="s">
        <v>12</v>
      </c>
      <c r="Y78" s="126">
        <v>34878</v>
      </c>
      <c r="Z78" s="125">
        <v>19</v>
      </c>
      <c r="AA78" s="125" t="s">
        <v>238</v>
      </c>
      <c r="AB78" s="125" t="s">
        <v>238</v>
      </c>
      <c r="AC78" s="125" t="s">
        <v>863</v>
      </c>
      <c r="AD78" s="125" t="s">
        <v>863</v>
      </c>
      <c r="AE78" s="125" t="s">
        <v>1142</v>
      </c>
      <c r="AF78" s="125" t="s">
        <v>1143</v>
      </c>
      <c r="AG78" s="125" t="s">
        <v>863</v>
      </c>
      <c r="AH78" s="125" t="s">
        <v>863</v>
      </c>
      <c r="AI78" s="125" t="s">
        <v>238</v>
      </c>
      <c r="AJ78" s="125" t="s">
        <v>238</v>
      </c>
      <c r="AK78" s="125" t="s">
        <v>238</v>
      </c>
      <c r="AL78" s="125" t="s">
        <v>19</v>
      </c>
      <c r="AM78" s="125" t="s">
        <v>1144</v>
      </c>
      <c r="AQ78" s="129" t="s">
        <v>1145</v>
      </c>
      <c r="AR78" s="125">
        <v>9</v>
      </c>
      <c r="AS78" s="125" t="s">
        <v>1146</v>
      </c>
      <c r="AT78" s="125" t="s">
        <v>1147</v>
      </c>
      <c r="AV78" s="125" t="s">
        <v>902</v>
      </c>
      <c r="AW78" s="125" t="s">
        <v>247</v>
      </c>
      <c r="AX78" s="125">
        <v>7181202078</v>
      </c>
      <c r="BC78" s="125" t="s">
        <v>1148</v>
      </c>
      <c r="BL78" s="127" t="s">
        <v>192</v>
      </c>
      <c r="BM78" s="125">
        <v>0</v>
      </c>
      <c r="BN78" s="125">
        <v>0</v>
      </c>
      <c r="BO78" s="125">
        <v>0</v>
      </c>
      <c r="BP78" s="125" t="s">
        <v>376</v>
      </c>
      <c r="BQ78" s="125" t="s">
        <v>193</v>
      </c>
      <c r="BR78" s="125">
        <v>0</v>
      </c>
      <c r="BS78" s="125">
        <v>0</v>
      </c>
      <c r="BT78" s="125" t="s">
        <v>193</v>
      </c>
      <c r="BU78" s="125">
        <v>0</v>
      </c>
      <c r="BV78" s="125">
        <v>0</v>
      </c>
    </row>
    <row r="79" spans="1:74" x14ac:dyDescent="0.2">
      <c r="A79" s="125" t="e">
        <v>#N/A</v>
      </c>
      <c r="B79" s="125" t="e">
        <v>#N/A</v>
      </c>
      <c r="C79" s="125" t="e">
        <v>#N/A</v>
      </c>
      <c r="D79" s="125" t="e">
        <v>#N/A</v>
      </c>
      <c r="E79" s="125" t="e">
        <v>#N/A</v>
      </c>
      <c r="F79" s="125">
        <v>2014.3</v>
      </c>
      <c r="G79" s="125" t="s">
        <v>742</v>
      </c>
      <c r="H79" s="125" t="s">
        <v>703</v>
      </c>
      <c r="I79" s="125" t="s">
        <v>481</v>
      </c>
      <c r="J79" s="125" t="s">
        <v>564</v>
      </c>
      <c r="K79" s="125" t="s">
        <v>192</v>
      </c>
      <c r="L79" s="125" t="s">
        <v>192</v>
      </c>
      <c r="M79" s="125" t="s">
        <v>193</v>
      </c>
      <c r="N79" s="125" t="s">
        <v>192</v>
      </c>
      <c r="O79" s="125" t="s">
        <v>193</v>
      </c>
      <c r="P79" s="125" t="s">
        <v>192</v>
      </c>
      <c r="Q79" s="125" t="s">
        <v>193</v>
      </c>
      <c r="R79" s="125">
        <v>0</v>
      </c>
      <c r="S79" s="125">
        <v>0</v>
      </c>
      <c r="T79" s="125" t="s">
        <v>196</v>
      </c>
      <c r="U79" s="125" t="s">
        <v>144</v>
      </c>
      <c r="V79" s="125" t="s">
        <v>199</v>
      </c>
      <c r="W79" s="125" t="s">
        <v>1149</v>
      </c>
      <c r="X79" s="125" t="s">
        <v>12</v>
      </c>
      <c r="Y79" s="126">
        <v>33276</v>
      </c>
      <c r="Z79" s="125">
        <v>23</v>
      </c>
      <c r="AA79" s="125" t="s">
        <v>238</v>
      </c>
      <c r="AB79" s="125" t="s">
        <v>238</v>
      </c>
      <c r="AC79" s="125" t="s">
        <v>863</v>
      </c>
      <c r="AD79" s="125" t="s">
        <v>863</v>
      </c>
      <c r="AE79" s="125" t="s">
        <v>1150</v>
      </c>
      <c r="AF79" s="125" t="s">
        <v>1151</v>
      </c>
      <c r="AG79" s="125" t="s">
        <v>863</v>
      </c>
      <c r="AH79" s="125" t="s">
        <v>863</v>
      </c>
      <c r="AI79" s="125" t="s">
        <v>238</v>
      </c>
      <c r="AJ79" s="125" t="s">
        <v>238</v>
      </c>
      <c r="AK79" s="125" t="s">
        <v>238</v>
      </c>
      <c r="AL79" s="125" t="s">
        <v>19</v>
      </c>
      <c r="AM79" s="125" t="s">
        <v>1152</v>
      </c>
      <c r="AQ79" s="129" t="s">
        <v>1153</v>
      </c>
      <c r="AR79" s="125" t="s">
        <v>1154</v>
      </c>
      <c r="AS79" s="125" t="s">
        <v>957</v>
      </c>
      <c r="AT79" s="125" t="s">
        <v>1027</v>
      </c>
      <c r="AV79" s="125" t="s">
        <v>902</v>
      </c>
      <c r="AW79" s="125" t="s">
        <v>247</v>
      </c>
      <c r="AX79" s="125">
        <v>7187719355</v>
      </c>
      <c r="BC79" s="125" t="s">
        <v>1155</v>
      </c>
      <c r="BL79" s="127" t="s">
        <v>192</v>
      </c>
      <c r="BM79" s="125">
        <v>0</v>
      </c>
      <c r="BN79" s="125">
        <v>0</v>
      </c>
      <c r="BO79" s="125">
        <v>0</v>
      </c>
      <c r="BP79" s="125" t="s">
        <v>376</v>
      </c>
      <c r="BQ79" s="125" t="s">
        <v>193</v>
      </c>
      <c r="BR79" s="125">
        <v>0</v>
      </c>
      <c r="BS79" s="125">
        <v>0</v>
      </c>
      <c r="BT79" s="125" t="s">
        <v>193</v>
      </c>
      <c r="BU79" s="125">
        <v>0</v>
      </c>
      <c r="BV79" s="125">
        <v>0</v>
      </c>
    </row>
    <row r="80" spans="1:74" x14ac:dyDescent="0.2">
      <c r="A80" s="125" t="e">
        <v>#N/A</v>
      </c>
      <c r="B80" s="125" t="e">
        <v>#N/A</v>
      </c>
      <c r="C80" s="125" t="e">
        <v>#N/A</v>
      </c>
      <c r="D80" s="125" t="e">
        <v>#N/A</v>
      </c>
      <c r="E80" s="125" t="e">
        <v>#N/A</v>
      </c>
      <c r="F80" s="125">
        <v>2014.3</v>
      </c>
      <c r="G80" s="125" t="s">
        <v>742</v>
      </c>
      <c r="H80" s="125" t="s">
        <v>703</v>
      </c>
      <c r="I80" s="125" t="s">
        <v>481</v>
      </c>
      <c r="J80" s="125" t="s">
        <v>564</v>
      </c>
      <c r="K80" s="125" t="s">
        <v>192</v>
      </c>
      <c r="L80" s="125" t="s">
        <v>192</v>
      </c>
      <c r="M80" s="125" t="s">
        <v>193</v>
      </c>
      <c r="N80" s="125" t="s">
        <v>192</v>
      </c>
      <c r="O80" s="125" t="s">
        <v>193</v>
      </c>
      <c r="P80" s="125" t="s">
        <v>192</v>
      </c>
      <c r="Q80" s="125" t="s">
        <v>193</v>
      </c>
      <c r="R80" s="125">
        <v>0</v>
      </c>
      <c r="S80" s="125">
        <v>0</v>
      </c>
      <c r="T80" s="125" t="s">
        <v>196</v>
      </c>
      <c r="U80" s="125" t="s">
        <v>144</v>
      </c>
      <c r="V80" s="125" t="s">
        <v>199</v>
      </c>
      <c r="W80" s="125" t="s">
        <v>1156</v>
      </c>
      <c r="X80" s="125" t="s">
        <v>12</v>
      </c>
      <c r="Y80" s="126">
        <v>34931</v>
      </c>
      <c r="Z80" s="125">
        <v>19</v>
      </c>
      <c r="AA80" s="125" t="s">
        <v>238</v>
      </c>
      <c r="AB80" s="125" t="s">
        <v>238</v>
      </c>
      <c r="AC80" s="125" t="s">
        <v>863</v>
      </c>
      <c r="AD80" s="125" t="s">
        <v>863</v>
      </c>
      <c r="AE80" s="125" t="s">
        <v>1157</v>
      </c>
      <c r="AF80" s="125" t="s">
        <v>1158</v>
      </c>
      <c r="AG80" s="125" t="s">
        <v>863</v>
      </c>
      <c r="AH80" s="125" t="s">
        <v>863</v>
      </c>
      <c r="AI80" s="125" t="s">
        <v>238</v>
      </c>
      <c r="AJ80" s="125" t="s">
        <v>238</v>
      </c>
      <c r="AK80" s="125" t="s">
        <v>238</v>
      </c>
      <c r="AL80" s="125" t="s">
        <v>19</v>
      </c>
      <c r="AM80" s="125" t="s">
        <v>1159</v>
      </c>
      <c r="AQ80" s="129" t="s">
        <v>1160</v>
      </c>
      <c r="AR80" s="125">
        <v>86</v>
      </c>
      <c r="AS80" s="125" t="s">
        <v>1161</v>
      </c>
      <c r="AT80" s="125" t="s">
        <v>1147</v>
      </c>
      <c r="AV80" s="125" t="s">
        <v>902</v>
      </c>
      <c r="AW80" s="125" t="s">
        <v>247</v>
      </c>
      <c r="AX80" s="125">
        <v>7182093179</v>
      </c>
      <c r="BC80" s="125" t="s">
        <v>1162</v>
      </c>
      <c r="BL80" s="127" t="s">
        <v>192</v>
      </c>
      <c r="BM80" s="125">
        <v>0</v>
      </c>
      <c r="BN80" s="125">
        <v>0</v>
      </c>
      <c r="BO80" s="125">
        <v>0</v>
      </c>
      <c r="BP80" s="125" t="s">
        <v>376</v>
      </c>
      <c r="BQ80" s="125" t="s">
        <v>193</v>
      </c>
      <c r="BR80" s="125">
        <v>0</v>
      </c>
      <c r="BS80" s="125">
        <v>0</v>
      </c>
      <c r="BT80" s="125" t="s">
        <v>193</v>
      </c>
      <c r="BU80" s="125">
        <v>0</v>
      </c>
      <c r="BV80" s="125">
        <v>0</v>
      </c>
    </row>
    <row r="81" spans="1:74" x14ac:dyDescent="0.2">
      <c r="A81" s="125" t="e">
        <v>#N/A</v>
      </c>
      <c r="B81" s="125" t="e">
        <v>#N/A</v>
      </c>
      <c r="C81" s="125" t="e">
        <v>#N/A</v>
      </c>
      <c r="D81" s="125" t="e">
        <v>#N/A</v>
      </c>
      <c r="E81" s="125" t="e">
        <v>#N/A</v>
      </c>
      <c r="F81" s="125">
        <v>2014.3</v>
      </c>
      <c r="G81" s="125" t="s">
        <v>742</v>
      </c>
      <c r="H81" s="125" t="s">
        <v>703</v>
      </c>
      <c r="I81" s="125" t="s">
        <v>481</v>
      </c>
      <c r="J81" s="125" t="s">
        <v>564</v>
      </c>
      <c r="K81" s="125" t="s">
        <v>192</v>
      </c>
      <c r="L81" s="125" t="s">
        <v>192</v>
      </c>
      <c r="M81" s="125" t="s">
        <v>193</v>
      </c>
      <c r="N81" s="125" t="s">
        <v>192</v>
      </c>
      <c r="O81" s="125" t="s">
        <v>193</v>
      </c>
      <c r="P81" s="125" t="s">
        <v>192</v>
      </c>
      <c r="Q81" s="125" t="s">
        <v>193</v>
      </c>
      <c r="R81" s="125">
        <v>0</v>
      </c>
      <c r="S81" s="125">
        <v>0</v>
      </c>
      <c r="T81" s="125" t="s">
        <v>196</v>
      </c>
      <c r="U81" s="125" t="s">
        <v>144</v>
      </c>
      <c r="V81" s="125" t="s">
        <v>199</v>
      </c>
      <c r="W81" s="125" t="s">
        <v>1163</v>
      </c>
      <c r="X81" s="125" t="s">
        <v>8</v>
      </c>
      <c r="Y81" s="126">
        <v>35078</v>
      </c>
      <c r="Z81" s="125">
        <v>18</v>
      </c>
      <c r="AA81" s="125" t="s">
        <v>238</v>
      </c>
      <c r="AB81" s="125" t="s">
        <v>238</v>
      </c>
      <c r="AC81" s="125" t="s">
        <v>863</v>
      </c>
      <c r="AD81" s="125" t="s">
        <v>863</v>
      </c>
      <c r="AE81" s="125" t="s">
        <v>1164</v>
      </c>
      <c r="AF81" s="125" t="s">
        <v>1165</v>
      </c>
      <c r="AG81" s="125" t="s">
        <v>863</v>
      </c>
      <c r="AH81" s="125" t="s">
        <v>863</v>
      </c>
      <c r="AI81" s="125" t="s">
        <v>863</v>
      </c>
      <c r="AJ81" s="125" t="s">
        <v>863</v>
      </c>
      <c r="AK81" s="125" t="s">
        <v>863</v>
      </c>
      <c r="AL81" s="125" t="s">
        <v>19</v>
      </c>
      <c r="AM81" s="125" t="s">
        <v>1166</v>
      </c>
      <c r="AN81" s="125" t="s">
        <v>17</v>
      </c>
      <c r="AO81" s="125" t="s">
        <v>206</v>
      </c>
      <c r="AQ81" s="129" t="s">
        <v>1167</v>
      </c>
      <c r="AR81" s="125">
        <v>83</v>
      </c>
      <c r="AS81" s="125" t="s">
        <v>957</v>
      </c>
      <c r="AT81" s="125" t="s">
        <v>1147</v>
      </c>
      <c r="AV81" s="125" t="s">
        <v>902</v>
      </c>
      <c r="AW81" s="125" t="s">
        <v>247</v>
      </c>
      <c r="AX81" s="125">
        <v>11948579319</v>
      </c>
      <c r="BC81" s="125" t="s">
        <v>1168</v>
      </c>
      <c r="BL81" s="127" t="s">
        <v>192</v>
      </c>
      <c r="BM81" s="125">
        <v>0</v>
      </c>
      <c r="BN81" s="125">
        <v>0</v>
      </c>
      <c r="BO81" s="125">
        <v>0</v>
      </c>
      <c r="BP81" s="125" t="s">
        <v>376</v>
      </c>
      <c r="BQ81" s="125" t="s">
        <v>193</v>
      </c>
      <c r="BR81" s="125">
        <v>0</v>
      </c>
      <c r="BS81" s="125">
        <v>0</v>
      </c>
      <c r="BT81" s="125" t="s">
        <v>193</v>
      </c>
      <c r="BU81" s="125">
        <v>0</v>
      </c>
      <c r="BV81" s="125">
        <v>0</v>
      </c>
    </row>
    <row r="82" spans="1:74" x14ac:dyDescent="0.2">
      <c r="A82" s="125" t="e">
        <v>#N/A</v>
      </c>
      <c r="B82" s="125" t="e">
        <v>#N/A</v>
      </c>
      <c r="C82" s="125" t="e">
        <v>#N/A</v>
      </c>
      <c r="D82" s="125" t="e">
        <v>#N/A</v>
      </c>
      <c r="E82" s="125" t="e">
        <v>#N/A</v>
      </c>
      <c r="F82" s="125">
        <v>2014.3</v>
      </c>
      <c r="G82" s="125" t="s">
        <v>742</v>
      </c>
      <c r="H82" s="125" t="s">
        <v>703</v>
      </c>
      <c r="I82" s="125" t="s">
        <v>481</v>
      </c>
      <c r="J82" s="125" t="s">
        <v>564</v>
      </c>
      <c r="K82" s="125" t="s">
        <v>192</v>
      </c>
      <c r="L82" s="125" t="s">
        <v>192</v>
      </c>
      <c r="M82" s="125" t="s">
        <v>193</v>
      </c>
      <c r="N82" s="125" t="s">
        <v>192</v>
      </c>
      <c r="O82" s="125" t="s">
        <v>193</v>
      </c>
      <c r="P82" s="125" t="s">
        <v>192</v>
      </c>
      <c r="Q82" s="125" t="s">
        <v>193</v>
      </c>
      <c r="R82" s="125">
        <v>0</v>
      </c>
      <c r="S82" s="125">
        <v>0</v>
      </c>
      <c r="T82" s="125" t="s">
        <v>196</v>
      </c>
      <c r="U82" s="125" t="s">
        <v>144</v>
      </c>
      <c r="V82" s="125" t="s">
        <v>199</v>
      </c>
      <c r="W82" s="125" t="s">
        <v>1169</v>
      </c>
      <c r="X82" s="125" t="s">
        <v>8</v>
      </c>
      <c r="Y82" s="126">
        <v>35298</v>
      </c>
      <c r="Z82" s="125">
        <v>18</v>
      </c>
      <c r="AA82" s="125" t="s">
        <v>238</v>
      </c>
      <c r="AB82" s="125" t="s">
        <v>238</v>
      </c>
      <c r="AC82" s="125" t="s">
        <v>863</v>
      </c>
      <c r="AD82" s="125" t="s">
        <v>863</v>
      </c>
      <c r="AE82" s="125" t="s">
        <v>1170</v>
      </c>
      <c r="AF82" s="125" t="s">
        <v>1171</v>
      </c>
      <c r="AG82" s="125" t="s">
        <v>863</v>
      </c>
      <c r="AH82" s="125" t="s">
        <v>863</v>
      </c>
      <c r="AI82" s="125" t="s">
        <v>238</v>
      </c>
      <c r="AJ82" s="125" t="s">
        <v>863</v>
      </c>
      <c r="AK82" s="125" t="s">
        <v>238</v>
      </c>
      <c r="AL82" s="125" t="s">
        <v>19</v>
      </c>
      <c r="AM82" s="125" t="s">
        <v>1159</v>
      </c>
      <c r="AQ82" s="129" t="s">
        <v>1172</v>
      </c>
      <c r="AR82" s="125" t="s">
        <v>1173</v>
      </c>
      <c r="AS82" s="125" t="s">
        <v>1174</v>
      </c>
      <c r="AT82" s="125" t="s">
        <v>912</v>
      </c>
      <c r="AV82" s="125" t="s">
        <v>902</v>
      </c>
      <c r="AW82" s="125" t="s">
        <v>247</v>
      </c>
      <c r="AX82" s="125">
        <v>7182856198</v>
      </c>
      <c r="BC82" s="125" t="s">
        <v>1175</v>
      </c>
      <c r="BL82" s="127" t="s">
        <v>192</v>
      </c>
      <c r="BM82" s="125">
        <v>0</v>
      </c>
      <c r="BN82" s="125">
        <v>0</v>
      </c>
      <c r="BO82" s="125">
        <v>0</v>
      </c>
      <c r="BP82" s="125" t="s">
        <v>376</v>
      </c>
      <c r="BQ82" s="125" t="s">
        <v>193</v>
      </c>
      <c r="BR82" s="125">
        <v>0</v>
      </c>
      <c r="BS82" s="125">
        <v>0</v>
      </c>
      <c r="BT82" s="125" t="s">
        <v>193</v>
      </c>
      <c r="BU82" s="125">
        <v>0</v>
      </c>
      <c r="BV82" s="125">
        <v>0</v>
      </c>
    </row>
    <row r="83" spans="1:74" x14ac:dyDescent="0.2">
      <c r="A83" s="125" t="e">
        <v>#N/A</v>
      </c>
      <c r="B83" s="125" t="e">
        <v>#N/A</v>
      </c>
      <c r="C83" s="125" t="e">
        <v>#N/A</v>
      </c>
      <c r="D83" s="125" t="e">
        <v>#N/A</v>
      </c>
      <c r="E83" s="125" t="e">
        <v>#N/A</v>
      </c>
      <c r="F83" s="125">
        <v>2014.3</v>
      </c>
      <c r="G83" s="125" t="s">
        <v>742</v>
      </c>
      <c r="H83" s="125" t="s">
        <v>703</v>
      </c>
      <c r="I83" s="125" t="s">
        <v>481</v>
      </c>
      <c r="J83" s="125" t="s">
        <v>564</v>
      </c>
      <c r="K83" s="125" t="s">
        <v>192</v>
      </c>
      <c r="L83" s="125" t="s">
        <v>192</v>
      </c>
      <c r="M83" s="125" t="s">
        <v>193</v>
      </c>
      <c r="N83" s="125" t="s">
        <v>192</v>
      </c>
      <c r="O83" s="125" t="s">
        <v>193</v>
      </c>
      <c r="P83" s="125" t="s">
        <v>192</v>
      </c>
      <c r="Q83" s="125" t="s">
        <v>193</v>
      </c>
      <c r="R83" s="125">
        <v>0</v>
      </c>
      <c r="S83" s="125">
        <v>0</v>
      </c>
      <c r="T83" s="125" t="s">
        <v>196</v>
      </c>
      <c r="U83" s="125" t="s">
        <v>144</v>
      </c>
      <c r="V83" s="125" t="s">
        <v>199</v>
      </c>
      <c r="W83" s="125" t="s">
        <v>1354</v>
      </c>
      <c r="X83" s="125" t="s">
        <v>12</v>
      </c>
      <c r="Y83" s="126">
        <v>34298</v>
      </c>
      <c r="Z83" s="125">
        <v>20</v>
      </c>
      <c r="AA83" s="125" t="s">
        <v>193</v>
      </c>
      <c r="AB83" s="125" t="s">
        <v>193</v>
      </c>
      <c r="AC83" s="125" t="s">
        <v>192</v>
      </c>
      <c r="AD83" s="125" t="s">
        <v>192</v>
      </c>
      <c r="AE83" s="125" t="s">
        <v>1355</v>
      </c>
      <c r="AF83" s="125" t="s">
        <v>1356</v>
      </c>
      <c r="AG83" s="125" t="s">
        <v>192</v>
      </c>
      <c r="AH83" s="125" t="s">
        <v>192</v>
      </c>
      <c r="AI83" s="125" t="s">
        <v>193</v>
      </c>
      <c r="AJ83" s="125" t="s">
        <v>193</v>
      </c>
      <c r="AK83" s="125" t="s">
        <v>193</v>
      </c>
      <c r="AL83" s="125" t="s">
        <v>19</v>
      </c>
      <c r="AM83" s="125" t="s">
        <v>1357</v>
      </c>
      <c r="AQ83" s="129" t="s">
        <v>1358</v>
      </c>
      <c r="AR83" s="125">
        <v>10</v>
      </c>
      <c r="AS83" s="125" t="s">
        <v>1359</v>
      </c>
      <c r="AT83" s="125" t="s">
        <v>1360</v>
      </c>
      <c r="AV83" s="125" t="s">
        <v>902</v>
      </c>
      <c r="AW83" s="125" t="s">
        <v>247</v>
      </c>
      <c r="AX83" s="125">
        <v>7186853420</v>
      </c>
      <c r="AY83" s="125">
        <v>7186853420</v>
      </c>
      <c r="BC83" s="125" t="s">
        <v>1361</v>
      </c>
      <c r="BL83" s="127" t="s">
        <v>192</v>
      </c>
      <c r="BM83" s="125">
        <v>0</v>
      </c>
      <c r="BN83" s="125">
        <v>0</v>
      </c>
      <c r="BO83" s="125">
        <v>0</v>
      </c>
      <c r="BP83" s="125" t="s">
        <v>376</v>
      </c>
      <c r="BQ83" s="125" t="s">
        <v>193</v>
      </c>
      <c r="BR83" s="125">
        <v>0</v>
      </c>
      <c r="BS83" s="125">
        <v>0</v>
      </c>
      <c r="BT83" s="125" t="s">
        <v>193</v>
      </c>
      <c r="BU83" s="125">
        <v>0</v>
      </c>
      <c r="BV83" s="125">
        <v>0</v>
      </c>
    </row>
    <row r="84" spans="1:74" x14ac:dyDescent="0.2">
      <c r="A84" s="125" t="e">
        <v>#N/A</v>
      </c>
      <c r="B84" s="125" t="e">
        <v>#N/A</v>
      </c>
      <c r="C84" s="125" t="e">
        <v>#N/A</v>
      </c>
      <c r="D84" s="125" t="e">
        <v>#N/A</v>
      </c>
      <c r="E84" s="125" t="e">
        <v>#N/A</v>
      </c>
      <c r="F84" s="125">
        <v>2014.3</v>
      </c>
      <c r="G84" s="125" t="s">
        <v>742</v>
      </c>
      <c r="H84" s="125" t="s">
        <v>703</v>
      </c>
      <c r="I84" s="125" t="s">
        <v>481</v>
      </c>
      <c r="J84" s="125" t="s">
        <v>564</v>
      </c>
      <c r="K84" s="125" t="s">
        <v>192</v>
      </c>
      <c r="L84" s="125" t="s">
        <v>192</v>
      </c>
      <c r="M84" s="125" t="s">
        <v>193</v>
      </c>
      <c r="N84" s="125" t="s">
        <v>192</v>
      </c>
      <c r="O84" s="125" t="s">
        <v>193</v>
      </c>
      <c r="P84" s="125" t="s">
        <v>192</v>
      </c>
      <c r="Q84" s="125" t="s">
        <v>193</v>
      </c>
      <c r="R84" s="125">
        <v>0</v>
      </c>
      <c r="S84" s="125">
        <v>0</v>
      </c>
      <c r="T84" s="125" t="s">
        <v>196</v>
      </c>
      <c r="U84" s="125" t="s">
        <v>144</v>
      </c>
      <c r="V84" s="125" t="s">
        <v>199</v>
      </c>
      <c r="W84" s="125" t="s">
        <v>1362</v>
      </c>
      <c r="X84" s="125" t="s">
        <v>12</v>
      </c>
      <c r="Y84" s="126">
        <v>33801</v>
      </c>
      <c r="Z84" s="125">
        <v>22</v>
      </c>
      <c r="AA84" s="125" t="s">
        <v>193</v>
      </c>
      <c r="AB84" s="125" t="s">
        <v>193</v>
      </c>
      <c r="AC84" s="125" t="s">
        <v>192</v>
      </c>
      <c r="AD84" s="125" t="s">
        <v>192</v>
      </c>
      <c r="AE84" s="125" t="s">
        <v>1363</v>
      </c>
      <c r="AF84" s="125" t="s">
        <v>1364</v>
      </c>
      <c r="AG84" s="125" t="s">
        <v>192</v>
      </c>
      <c r="AH84" s="125" t="s">
        <v>192</v>
      </c>
      <c r="AI84" s="125" t="s">
        <v>193</v>
      </c>
      <c r="AJ84" s="125" t="s">
        <v>193</v>
      </c>
      <c r="AK84" s="125" t="s">
        <v>193</v>
      </c>
      <c r="AL84" s="125" t="s">
        <v>19</v>
      </c>
      <c r="AM84" s="125" t="s">
        <v>1357</v>
      </c>
      <c r="AQ84" s="129" t="s">
        <v>1365</v>
      </c>
      <c r="AR84" s="125">
        <v>38</v>
      </c>
      <c r="AS84" s="125" t="s">
        <v>1077</v>
      </c>
      <c r="AT84" s="125" t="s">
        <v>1078</v>
      </c>
      <c r="AV84" s="125" t="s">
        <v>902</v>
      </c>
      <c r="AW84" s="125" t="s">
        <v>247</v>
      </c>
      <c r="AX84" s="125">
        <v>7186067917</v>
      </c>
      <c r="AY84" s="125">
        <v>7186067917</v>
      </c>
      <c r="BC84" s="125" t="s">
        <v>1366</v>
      </c>
      <c r="BL84" s="127" t="s">
        <v>192</v>
      </c>
      <c r="BM84" s="125">
        <v>0</v>
      </c>
      <c r="BN84" s="125">
        <v>0</v>
      </c>
      <c r="BO84" s="125">
        <v>0</v>
      </c>
      <c r="BP84" s="125" t="s">
        <v>376</v>
      </c>
      <c r="BQ84" s="125" t="s">
        <v>193</v>
      </c>
      <c r="BR84" s="125">
        <v>0</v>
      </c>
      <c r="BS84" s="125">
        <v>0</v>
      </c>
      <c r="BT84" s="125" t="s">
        <v>193</v>
      </c>
      <c r="BU84" s="125">
        <v>0</v>
      </c>
      <c r="BV84" s="125">
        <v>0</v>
      </c>
    </row>
    <row r="85" spans="1:74" x14ac:dyDescent="0.2">
      <c r="A85" s="125" t="e">
        <v>#N/A</v>
      </c>
      <c r="B85" s="125" t="e">
        <v>#N/A</v>
      </c>
      <c r="C85" s="125" t="e">
        <v>#N/A</v>
      </c>
      <c r="D85" s="125" t="e">
        <v>#N/A</v>
      </c>
      <c r="E85" s="125" t="e">
        <v>#N/A</v>
      </c>
      <c r="F85" s="125">
        <v>2014.3</v>
      </c>
      <c r="G85" s="125" t="s">
        <v>742</v>
      </c>
      <c r="H85" s="125" t="s">
        <v>703</v>
      </c>
      <c r="I85" s="125" t="s">
        <v>481</v>
      </c>
      <c r="J85" s="125" t="s">
        <v>564</v>
      </c>
      <c r="K85" s="125" t="s">
        <v>192</v>
      </c>
      <c r="L85" s="125" t="s">
        <v>192</v>
      </c>
      <c r="M85" s="125" t="s">
        <v>193</v>
      </c>
      <c r="N85" s="125" t="s">
        <v>192</v>
      </c>
      <c r="O85" s="125" t="s">
        <v>193</v>
      </c>
      <c r="P85" s="125" t="s">
        <v>192</v>
      </c>
      <c r="Q85" s="125" t="s">
        <v>193</v>
      </c>
      <c r="R85" s="125">
        <v>0</v>
      </c>
      <c r="S85" s="125">
        <v>0</v>
      </c>
      <c r="T85" s="125" t="s">
        <v>196</v>
      </c>
      <c r="U85" s="125" t="s">
        <v>144</v>
      </c>
      <c r="V85" s="125" t="s">
        <v>199</v>
      </c>
      <c r="W85" s="125" t="s">
        <v>1553</v>
      </c>
      <c r="X85" s="125" t="s">
        <v>12</v>
      </c>
      <c r="Y85" s="126">
        <v>35064</v>
      </c>
      <c r="Z85" s="125">
        <v>18</v>
      </c>
      <c r="AA85" s="125" t="s">
        <v>238</v>
      </c>
      <c r="AB85" s="125" t="s">
        <v>238</v>
      </c>
      <c r="AC85" s="125" t="s">
        <v>863</v>
      </c>
      <c r="AD85" s="125" t="s">
        <v>863</v>
      </c>
      <c r="AE85" s="125" t="s">
        <v>1530</v>
      </c>
      <c r="AF85" s="125" t="s">
        <v>1540</v>
      </c>
      <c r="AG85" s="125" t="s">
        <v>192</v>
      </c>
      <c r="AH85" s="125" t="s">
        <v>192</v>
      </c>
      <c r="AI85" s="125" t="s">
        <v>193</v>
      </c>
      <c r="AJ85" s="125" t="s">
        <v>193</v>
      </c>
      <c r="AK85" s="125" t="s">
        <v>193</v>
      </c>
      <c r="AL85" s="125" t="s">
        <v>19</v>
      </c>
      <c r="AQ85" s="129" t="s">
        <v>1559</v>
      </c>
      <c r="AR85" s="125">
        <v>8</v>
      </c>
      <c r="AS85" s="125" t="s">
        <v>957</v>
      </c>
      <c r="AT85" s="125" t="s">
        <v>1560</v>
      </c>
      <c r="AV85" s="125" t="s">
        <v>902</v>
      </c>
      <c r="AW85" s="125" t="s">
        <v>247</v>
      </c>
      <c r="AX85" s="125" t="s">
        <v>1576</v>
      </c>
      <c r="BC85" s="125" t="s">
        <v>1581</v>
      </c>
      <c r="BL85" s="127" t="s">
        <v>192</v>
      </c>
      <c r="BM85" s="125">
        <v>0</v>
      </c>
      <c r="BN85" s="125">
        <v>0</v>
      </c>
      <c r="BO85" s="125">
        <v>0</v>
      </c>
      <c r="BP85" s="125" t="s">
        <v>376</v>
      </c>
      <c r="BQ85" s="125" t="s">
        <v>193</v>
      </c>
      <c r="BR85" s="125">
        <v>0</v>
      </c>
      <c r="BS85" s="125">
        <v>0</v>
      </c>
      <c r="BT85" s="125" t="s">
        <v>193</v>
      </c>
      <c r="BU85" s="125">
        <v>0</v>
      </c>
      <c r="BV85" s="125">
        <v>0</v>
      </c>
    </row>
    <row r="86" spans="1:74" x14ac:dyDescent="0.2">
      <c r="A86" s="125" t="e">
        <v>#N/A</v>
      </c>
      <c r="B86" s="125" t="e">
        <v>#N/A</v>
      </c>
      <c r="C86" s="125" t="e">
        <v>#N/A</v>
      </c>
      <c r="D86" s="125" t="e">
        <v>#N/A</v>
      </c>
      <c r="E86" s="125" t="e">
        <v>#N/A</v>
      </c>
      <c r="F86" s="125">
        <v>2014.3</v>
      </c>
      <c r="G86" s="125" t="s">
        <v>742</v>
      </c>
      <c r="H86" s="125" t="s">
        <v>703</v>
      </c>
      <c r="I86" s="125" t="s">
        <v>481</v>
      </c>
      <c r="J86" s="125" t="s">
        <v>564</v>
      </c>
      <c r="K86" s="125" t="s">
        <v>192</v>
      </c>
      <c r="L86" s="125" t="s">
        <v>192</v>
      </c>
      <c r="M86" s="125" t="s">
        <v>193</v>
      </c>
      <c r="N86" s="125" t="s">
        <v>192</v>
      </c>
      <c r="O86" s="125" t="s">
        <v>193</v>
      </c>
      <c r="P86" s="125" t="s">
        <v>192</v>
      </c>
      <c r="Q86" s="125" t="s">
        <v>193</v>
      </c>
      <c r="R86" s="125">
        <v>0</v>
      </c>
      <c r="S86" s="125">
        <v>0</v>
      </c>
      <c r="T86" s="125" t="s">
        <v>196</v>
      </c>
      <c r="U86" s="125" t="s">
        <v>144</v>
      </c>
      <c r="V86" s="125" t="s">
        <v>199</v>
      </c>
      <c r="W86" s="125" t="s">
        <v>1554</v>
      </c>
      <c r="X86" s="125" t="s">
        <v>12</v>
      </c>
      <c r="Y86" s="126">
        <v>34700</v>
      </c>
      <c r="Z86" s="125">
        <v>19</v>
      </c>
      <c r="AA86" s="125" t="s">
        <v>238</v>
      </c>
      <c r="AB86" s="125" t="s">
        <v>238</v>
      </c>
      <c r="AC86" s="125" t="s">
        <v>863</v>
      </c>
      <c r="AD86" s="125" t="s">
        <v>863</v>
      </c>
      <c r="AE86" s="125" t="s">
        <v>1531</v>
      </c>
      <c r="AF86" s="125" t="s">
        <v>1541</v>
      </c>
      <c r="AG86" s="125" t="s">
        <v>192</v>
      </c>
      <c r="AH86" s="125" t="s">
        <v>192</v>
      </c>
      <c r="AI86" s="125" t="s">
        <v>193</v>
      </c>
      <c r="AJ86" s="125" t="s">
        <v>193</v>
      </c>
      <c r="AK86" s="125" t="s">
        <v>193</v>
      </c>
      <c r="AL86" s="125" t="s">
        <v>19</v>
      </c>
      <c r="AQ86" s="129" t="s">
        <v>1561</v>
      </c>
      <c r="AR86" s="125" t="s">
        <v>1562</v>
      </c>
      <c r="AS86" s="125" t="s">
        <v>957</v>
      </c>
      <c r="AT86" s="125" t="s">
        <v>1235</v>
      </c>
      <c r="AV86" s="125" t="s">
        <v>902</v>
      </c>
      <c r="AW86" s="125" t="s">
        <v>247</v>
      </c>
      <c r="AX86" s="125">
        <v>7182953858</v>
      </c>
      <c r="BC86" s="125" t="s">
        <v>1580</v>
      </c>
      <c r="BL86" s="127" t="s">
        <v>192</v>
      </c>
      <c r="BM86" s="125">
        <v>0</v>
      </c>
      <c r="BN86" s="125">
        <v>0</v>
      </c>
      <c r="BO86" s="125">
        <v>0</v>
      </c>
      <c r="BP86" s="125" t="s">
        <v>376</v>
      </c>
      <c r="BQ86" s="125" t="s">
        <v>193</v>
      </c>
      <c r="BR86" s="125">
        <v>0</v>
      </c>
      <c r="BS86" s="125">
        <v>0</v>
      </c>
      <c r="BT86" s="125" t="s">
        <v>193</v>
      </c>
      <c r="BU86" s="125">
        <v>0</v>
      </c>
      <c r="BV86" s="125">
        <v>0</v>
      </c>
    </row>
    <row r="87" spans="1:74" x14ac:dyDescent="0.2">
      <c r="A87" s="125" t="e">
        <v>#N/A</v>
      </c>
      <c r="B87" s="125" t="e">
        <v>#N/A</v>
      </c>
      <c r="C87" s="125" t="e">
        <v>#N/A</v>
      </c>
      <c r="D87" s="125" t="e">
        <v>#N/A</v>
      </c>
      <c r="E87" s="125" t="e">
        <v>#N/A</v>
      </c>
      <c r="F87" s="125">
        <v>2014.3</v>
      </c>
      <c r="G87" s="125" t="s">
        <v>742</v>
      </c>
      <c r="H87" s="125" t="s">
        <v>703</v>
      </c>
      <c r="I87" s="125" t="s">
        <v>481</v>
      </c>
      <c r="J87" s="125" t="s">
        <v>564</v>
      </c>
      <c r="K87" s="125" t="s">
        <v>192</v>
      </c>
      <c r="L87" s="125" t="s">
        <v>192</v>
      </c>
      <c r="M87" s="125" t="s">
        <v>193</v>
      </c>
      <c r="N87" s="125" t="s">
        <v>192</v>
      </c>
      <c r="O87" s="125" t="s">
        <v>193</v>
      </c>
      <c r="P87" s="125" t="s">
        <v>192</v>
      </c>
      <c r="Q87" s="125" t="s">
        <v>193</v>
      </c>
      <c r="R87" s="125">
        <v>0</v>
      </c>
      <c r="S87" s="125">
        <v>0</v>
      </c>
      <c r="T87" s="125" t="s">
        <v>196</v>
      </c>
      <c r="U87" s="125" t="s">
        <v>144</v>
      </c>
      <c r="V87" s="125" t="s">
        <v>199</v>
      </c>
      <c r="W87" s="125" t="s">
        <v>1555</v>
      </c>
      <c r="X87" s="125" t="s">
        <v>8</v>
      </c>
      <c r="Y87" s="126">
        <v>35157</v>
      </c>
      <c r="Z87" s="125">
        <v>18</v>
      </c>
      <c r="AA87" s="125" t="s">
        <v>238</v>
      </c>
      <c r="AB87" s="125" t="s">
        <v>238</v>
      </c>
      <c r="AC87" s="125" t="s">
        <v>863</v>
      </c>
      <c r="AD87" s="125" t="s">
        <v>863</v>
      </c>
      <c r="AE87" s="125" t="s">
        <v>1532</v>
      </c>
      <c r="AF87" s="125" t="s">
        <v>1542</v>
      </c>
      <c r="AG87" s="125" t="s">
        <v>192</v>
      </c>
      <c r="AH87" s="125" t="s">
        <v>192</v>
      </c>
      <c r="AI87" s="125" t="s">
        <v>193</v>
      </c>
      <c r="AJ87" s="125" t="s">
        <v>863</v>
      </c>
      <c r="AK87" s="125" t="s">
        <v>193</v>
      </c>
      <c r="AL87" s="125" t="s">
        <v>19</v>
      </c>
      <c r="AQ87" s="129" t="s">
        <v>1563</v>
      </c>
      <c r="AR87" s="125" t="s">
        <v>1564</v>
      </c>
      <c r="AS87" s="125" t="s">
        <v>957</v>
      </c>
      <c r="AT87" s="125" t="s">
        <v>1235</v>
      </c>
      <c r="AV87" s="125" t="s">
        <v>902</v>
      </c>
      <c r="AW87" s="125" t="s">
        <v>247</v>
      </c>
      <c r="AX87" s="125">
        <v>7183837482</v>
      </c>
      <c r="BC87" s="125" t="s">
        <v>1582</v>
      </c>
      <c r="BL87" s="127" t="s">
        <v>192</v>
      </c>
      <c r="BM87" s="125">
        <v>0</v>
      </c>
      <c r="BN87" s="125">
        <v>0</v>
      </c>
      <c r="BO87" s="125">
        <v>0</v>
      </c>
      <c r="BP87" s="125" t="s">
        <v>376</v>
      </c>
      <c r="BQ87" s="125" t="s">
        <v>193</v>
      </c>
      <c r="BR87" s="125">
        <v>0</v>
      </c>
      <c r="BS87" s="125">
        <v>0</v>
      </c>
      <c r="BT87" s="125" t="s">
        <v>193</v>
      </c>
      <c r="BU87" s="125">
        <v>0</v>
      </c>
      <c r="BV87" s="125">
        <v>0</v>
      </c>
    </row>
    <row r="88" spans="1:74" x14ac:dyDescent="0.2">
      <c r="A88" s="125" t="e">
        <v>#N/A</v>
      </c>
      <c r="B88" s="125" t="e">
        <v>#N/A</v>
      </c>
      <c r="C88" s="125" t="e">
        <v>#N/A</v>
      </c>
      <c r="D88" s="125" t="e">
        <v>#N/A</v>
      </c>
      <c r="E88" s="125" t="e">
        <v>#N/A</v>
      </c>
      <c r="F88" s="125">
        <v>2014.3</v>
      </c>
      <c r="G88" s="125" t="s">
        <v>742</v>
      </c>
      <c r="H88" s="125" t="s">
        <v>703</v>
      </c>
      <c r="I88" s="125" t="s">
        <v>481</v>
      </c>
      <c r="J88" s="125" t="s">
        <v>564</v>
      </c>
      <c r="K88" s="125" t="s">
        <v>192</v>
      </c>
      <c r="L88" s="125" t="s">
        <v>192</v>
      </c>
      <c r="M88" s="125" t="s">
        <v>193</v>
      </c>
      <c r="N88" s="125" t="s">
        <v>192</v>
      </c>
      <c r="O88" s="125" t="s">
        <v>193</v>
      </c>
      <c r="P88" s="125" t="s">
        <v>192</v>
      </c>
      <c r="Q88" s="125" t="s">
        <v>193</v>
      </c>
      <c r="R88" s="125">
        <v>0</v>
      </c>
      <c r="S88" s="125">
        <v>0</v>
      </c>
      <c r="T88" s="125" t="s">
        <v>196</v>
      </c>
      <c r="U88" s="125" t="s">
        <v>144</v>
      </c>
      <c r="V88" s="125" t="s">
        <v>199</v>
      </c>
      <c r="W88" s="125" t="s">
        <v>1556</v>
      </c>
      <c r="X88" s="125" t="s">
        <v>12</v>
      </c>
      <c r="Y88" s="126">
        <v>34784</v>
      </c>
      <c r="Z88" s="125">
        <v>19</v>
      </c>
      <c r="AA88" s="125" t="s">
        <v>238</v>
      </c>
      <c r="AB88" s="125" t="s">
        <v>238</v>
      </c>
      <c r="AC88" s="125" t="s">
        <v>863</v>
      </c>
      <c r="AD88" s="125" t="s">
        <v>863</v>
      </c>
      <c r="AE88" s="125" t="s">
        <v>1533</v>
      </c>
      <c r="AF88" s="125" t="s">
        <v>1543</v>
      </c>
      <c r="AG88" s="125" t="s">
        <v>192</v>
      </c>
      <c r="AH88" s="125" t="s">
        <v>192</v>
      </c>
      <c r="AI88" s="125" t="s">
        <v>193</v>
      </c>
      <c r="AJ88" s="125" t="s">
        <v>193</v>
      </c>
      <c r="AK88" s="125" t="s">
        <v>193</v>
      </c>
      <c r="AL88" s="125" t="s">
        <v>19</v>
      </c>
      <c r="AQ88" s="129" t="s">
        <v>1565</v>
      </c>
      <c r="AR88" s="125">
        <v>4</v>
      </c>
      <c r="AS88" s="125" t="s">
        <v>957</v>
      </c>
      <c r="AT88" s="125" t="s">
        <v>1566</v>
      </c>
      <c r="AV88" s="125" t="s">
        <v>902</v>
      </c>
      <c r="AW88" s="125" t="s">
        <v>247</v>
      </c>
      <c r="AX88" s="125">
        <v>7182284795</v>
      </c>
      <c r="BC88" s="125" t="s">
        <v>1578</v>
      </c>
      <c r="BL88" s="127" t="s">
        <v>192</v>
      </c>
      <c r="BM88" s="125">
        <v>0</v>
      </c>
      <c r="BN88" s="125">
        <v>0</v>
      </c>
      <c r="BO88" s="125">
        <v>0</v>
      </c>
      <c r="BP88" s="125" t="s">
        <v>376</v>
      </c>
      <c r="BQ88" s="125" t="s">
        <v>193</v>
      </c>
      <c r="BR88" s="125">
        <v>0</v>
      </c>
      <c r="BS88" s="125">
        <v>0</v>
      </c>
      <c r="BT88" s="125" t="s">
        <v>193</v>
      </c>
      <c r="BU88" s="125">
        <v>0</v>
      </c>
      <c r="BV88" s="125">
        <v>0</v>
      </c>
    </row>
    <row r="89" spans="1:74" x14ac:dyDescent="0.2">
      <c r="A89" s="125" t="e">
        <v>#N/A</v>
      </c>
      <c r="B89" s="125" t="e">
        <v>#N/A</v>
      </c>
      <c r="C89" s="125" t="e">
        <v>#N/A</v>
      </c>
      <c r="D89" s="125" t="e">
        <v>#N/A</v>
      </c>
      <c r="E89" s="125" t="e">
        <v>#N/A</v>
      </c>
      <c r="F89" s="125">
        <v>2014.3</v>
      </c>
      <c r="G89" s="125" t="s">
        <v>742</v>
      </c>
      <c r="H89" s="125" t="s">
        <v>703</v>
      </c>
      <c r="I89" s="125" t="s">
        <v>481</v>
      </c>
      <c r="J89" s="125" t="s">
        <v>564</v>
      </c>
      <c r="K89" s="125" t="s">
        <v>192</v>
      </c>
      <c r="L89" s="125" t="s">
        <v>192</v>
      </c>
      <c r="M89" s="125" t="s">
        <v>193</v>
      </c>
      <c r="N89" s="125" t="s">
        <v>192</v>
      </c>
      <c r="O89" s="125" t="s">
        <v>193</v>
      </c>
      <c r="P89" s="125" t="s">
        <v>192</v>
      </c>
      <c r="Q89" s="125" t="s">
        <v>193</v>
      </c>
      <c r="R89" s="125">
        <v>0</v>
      </c>
      <c r="S89" s="125">
        <v>0</v>
      </c>
      <c r="T89" s="125" t="s">
        <v>196</v>
      </c>
      <c r="U89" s="125" t="s">
        <v>144</v>
      </c>
      <c r="V89" s="125" t="s">
        <v>199</v>
      </c>
      <c r="W89" s="125" t="s">
        <v>1557</v>
      </c>
      <c r="X89" s="125" t="s">
        <v>12</v>
      </c>
      <c r="Y89" s="126">
        <v>34419</v>
      </c>
      <c r="Z89" s="125">
        <v>20</v>
      </c>
      <c r="AA89" s="125" t="s">
        <v>238</v>
      </c>
      <c r="AB89" s="125" t="s">
        <v>238</v>
      </c>
      <c r="AC89" s="125" t="s">
        <v>863</v>
      </c>
      <c r="AD89" s="125" t="s">
        <v>863</v>
      </c>
      <c r="AE89" s="125" t="s">
        <v>1534</v>
      </c>
      <c r="AF89" s="125" t="s">
        <v>1544</v>
      </c>
      <c r="AG89" s="125" t="s">
        <v>192</v>
      </c>
      <c r="AH89" s="125" t="s">
        <v>192</v>
      </c>
      <c r="AI89" s="125" t="s">
        <v>193</v>
      </c>
      <c r="AJ89" s="125" t="s">
        <v>193</v>
      </c>
      <c r="AK89" s="125" t="s">
        <v>863</v>
      </c>
      <c r="AL89" s="125" t="s">
        <v>16</v>
      </c>
      <c r="AM89" s="125" t="s">
        <v>1232</v>
      </c>
      <c r="AN89" s="125" t="s">
        <v>14</v>
      </c>
      <c r="AO89" s="125" t="s">
        <v>205</v>
      </c>
      <c r="AQ89" s="129" t="s">
        <v>1567</v>
      </c>
      <c r="AR89" s="125">
        <v>51</v>
      </c>
      <c r="AS89" s="125" t="s">
        <v>957</v>
      </c>
      <c r="AT89" s="125" t="s">
        <v>1568</v>
      </c>
      <c r="AV89" s="125" t="s">
        <v>902</v>
      </c>
      <c r="AW89" s="125" t="s">
        <v>247</v>
      </c>
      <c r="AX89" s="125">
        <v>7185634665</v>
      </c>
      <c r="BC89" s="125" t="s">
        <v>1579</v>
      </c>
      <c r="BL89" s="127" t="s">
        <v>192</v>
      </c>
      <c r="BM89" s="125">
        <v>0</v>
      </c>
      <c r="BN89" s="125">
        <v>0</v>
      </c>
      <c r="BO89" s="125">
        <v>0</v>
      </c>
      <c r="BP89" s="125" t="s">
        <v>376</v>
      </c>
      <c r="BQ89" s="125" t="s">
        <v>193</v>
      </c>
      <c r="BR89" s="125">
        <v>0</v>
      </c>
      <c r="BS89" s="125">
        <v>0</v>
      </c>
      <c r="BT89" s="125" t="s">
        <v>193</v>
      </c>
      <c r="BU89" s="125">
        <v>0</v>
      </c>
      <c r="BV89" s="125">
        <v>0</v>
      </c>
    </row>
    <row r="90" spans="1:74" x14ac:dyDescent="0.2">
      <c r="A90" s="125" t="e">
        <v>#N/A</v>
      </c>
      <c r="B90" s="125" t="e">
        <v>#N/A</v>
      </c>
      <c r="C90" s="125" t="e">
        <v>#N/A</v>
      </c>
      <c r="D90" s="125" t="e">
        <v>#N/A</v>
      </c>
      <c r="E90" s="125" t="e">
        <v>#N/A</v>
      </c>
      <c r="F90" s="125">
        <v>2014.3</v>
      </c>
      <c r="G90" s="125" t="s">
        <v>742</v>
      </c>
      <c r="H90" s="125" t="s">
        <v>703</v>
      </c>
      <c r="I90" s="125" t="s">
        <v>481</v>
      </c>
      <c r="J90" s="125" t="s">
        <v>564</v>
      </c>
      <c r="K90" s="125" t="s">
        <v>192</v>
      </c>
      <c r="L90" s="125" t="s">
        <v>192</v>
      </c>
      <c r="M90" s="125" t="s">
        <v>193</v>
      </c>
      <c r="N90" s="125" t="s">
        <v>192</v>
      </c>
      <c r="O90" s="125" t="s">
        <v>193</v>
      </c>
      <c r="P90" s="125" t="s">
        <v>192</v>
      </c>
      <c r="Q90" s="125" t="s">
        <v>193</v>
      </c>
      <c r="R90" s="125">
        <v>0</v>
      </c>
      <c r="S90" s="125">
        <v>0</v>
      </c>
      <c r="T90" s="125" t="s">
        <v>196</v>
      </c>
      <c r="U90" s="125" t="s">
        <v>144</v>
      </c>
      <c r="V90" s="125" t="s">
        <v>199</v>
      </c>
      <c r="W90" s="125" t="s">
        <v>1558</v>
      </c>
      <c r="X90" s="125" t="s">
        <v>8</v>
      </c>
      <c r="Y90" s="126">
        <v>35042</v>
      </c>
      <c r="Z90" s="125">
        <v>18</v>
      </c>
      <c r="AA90" s="125" t="s">
        <v>193</v>
      </c>
      <c r="AB90" s="125" t="s">
        <v>193</v>
      </c>
      <c r="AC90" s="125" t="s">
        <v>192</v>
      </c>
      <c r="AD90" s="125" t="s">
        <v>192</v>
      </c>
      <c r="AE90" s="125" t="s">
        <v>1535</v>
      </c>
      <c r="AF90" s="125" t="s">
        <v>1545</v>
      </c>
      <c r="AG90" s="125" t="s">
        <v>192</v>
      </c>
      <c r="AH90" s="125" t="s">
        <v>192</v>
      </c>
      <c r="AI90" s="125" t="s">
        <v>193</v>
      </c>
      <c r="AJ90" s="125" t="s">
        <v>863</v>
      </c>
      <c r="AK90" s="125" t="s">
        <v>193</v>
      </c>
      <c r="AL90" s="125" t="s">
        <v>19</v>
      </c>
      <c r="AQ90" s="129" t="s">
        <v>1569</v>
      </c>
      <c r="AR90" s="125">
        <v>45</v>
      </c>
      <c r="AS90" s="125" t="s">
        <v>957</v>
      </c>
      <c r="AT90" s="125" t="s">
        <v>1147</v>
      </c>
      <c r="AV90" s="125" t="s">
        <v>902</v>
      </c>
      <c r="AW90" s="125" t="s">
        <v>247</v>
      </c>
      <c r="AX90" s="125">
        <v>7196584123</v>
      </c>
      <c r="BC90" s="125" t="s">
        <v>1586</v>
      </c>
      <c r="BL90" s="127" t="s">
        <v>192</v>
      </c>
      <c r="BM90" s="125">
        <v>0</v>
      </c>
      <c r="BN90" s="125">
        <v>0</v>
      </c>
      <c r="BO90" s="125">
        <v>0</v>
      </c>
      <c r="BP90" s="125" t="s">
        <v>376</v>
      </c>
      <c r="BQ90" s="125" t="s">
        <v>193</v>
      </c>
      <c r="BR90" s="125">
        <v>0</v>
      </c>
      <c r="BS90" s="125">
        <v>0</v>
      </c>
      <c r="BT90" s="125" t="s">
        <v>193</v>
      </c>
      <c r="BU90" s="125">
        <v>0</v>
      </c>
      <c r="BV90" s="125">
        <v>0</v>
      </c>
    </row>
    <row r="91" spans="1:74" x14ac:dyDescent="0.2">
      <c r="A91" s="125" t="e">
        <v>#N/A</v>
      </c>
      <c r="B91" s="125" t="e">
        <v>#N/A</v>
      </c>
      <c r="C91" s="125" t="e">
        <v>#N/A</v>
      </c>
      <c r="D91" s="125" t="e">
        <v>#N/A</v>
      </c>
      <c r="E91" s="125" t="e">
        <v>#N/A</v>
      </c>
      <c r="F91" s="125">
        <v>2014.3</v>
      </c>
      <c r="G91" s="125" t="s">
        <v>742</v>
      </c>
      <c r="H91" s="125" t="s">
        <v>703</v>
      </c>
      <c r="I91" s="125" t="s">
        <v>481</v>
      </c>
      <c r="J91" s="125" t="s">
        <v>564</v>
      </c>
      <c r="K91" s="125" t="s">
        <v>192</v>
      </c>
      <c r="L91" s="125" t="s">
        <v>193</v>
      </c>
      <c r="M91" s="125" t="s">
        <v>192</v>
      </c>
      <c r="N91" s="125" t="s">
        <v>193</v>
      </c>
      <c r="O91" s="125" t="s">
        <v>193</v>
      </c>
      <c r="P91" s="125" t="s">
        <v>193</v>
      </c>
      <c r="Q91" s="125" t="s">
        <v>193</v>
      </c>
      <c r="R91" s="125">
        <v>0</v>
      </c>
      <c r="S91" s="125">
        <v>0</v>
      </c>
      <c r="T91" s="125" t="s">
        <v>196</v>
      </c>
      <c r="U91" s="125" t="s">
        <v>144</v>
      </c>
      <c r="V91" s="125" t="s">
        <v>199</v>
      </c>
      <c r="W91" s="125" t="s">
        <v>1549</v>
      </c>
      <c r="X91" s="125" t="s">
        <v>8</v>
      </c>
      <c r="Y91" s="126">
        <v>34747</v>
      </c>
      <c r="Z91" s="125">
        <v>19</v>
      </c>
      <c r="AA91" s="125" t="s">
        <v>193</v>
      </c>
      <c r="AB91" s="125" t="s">
        <v>193</v>
      </c>
      <c r="AC91" s="125" t="s">
        <v>192</v>
      </c>
      <c r="AD91" s="125" t="s">
        <v>192</v>
      </c>
      <c r="AE91" s="125" t="s">
        <v>1536</v>
      </c>
      <c r="AF91" s="125" t="s">
        <v>1546</v>
      </c>
      <c r="AG91" s="125" t="s">
        <v>192</v>
      </c>
      <c r="AH91" s="125" t="s">
        <v>192</v>
      </c>
      <c r="AI91" s="125" t="s">
        <v>193</v>
      </c>
      <c r="AJ91" s="125" t="s">
        <v>863</v>
      </c>
      <c r="AK91" s="125" t="s">
        <v>863</v>
      </c>
      <c r="AL91" s="125" t="s">
        <v>16</v>
      </c>
      <c r="AM91" s="125" t="s">
        <v>1232</v>
      </c>
      <c r="AN91" s="125" t="s">
        <v>14</v>
      </c>
      <c r="AO91" s="125" t="s">
        <v>205</v>
      </c>
      <c r="AQ91" s="129" t="s">
        <v>1570</v>
      </c>
      <c r="AR91" s="125" t="s">
        <v>963</v>
      </c>
      <c r="AS91" s="125" t="s">
        <v>957</v>
      </c>
      <c r="AT91" s="125" t="s">
        <v>1010</v>
      </c>
      <c r="AV91" s="125" t="s">
        <v>902</v>
      </c>
      <c r="AW91" s="125" t="s">
        <v>247</v>
      </c>
      <c r="AX91" s="125">
        <v>7187005751</v>
      </c>
      <c r="BC91" s="125" t="s">
        <v>1583</v>
      </c>
      <c r="BL91" s="127" t="s">
        <v>193</v>
      </c>
      <c r="BM91" s="125">
        <v>0</v>
      </c>
      <c r="BN91" s="125">
        <v>0</v>
      </c>
      <c r="BO91" s="125">
        <v>0</v>
      </c>
      <c r="BP91" s="125" t="s">
        <v>376</v>
      </c>
      <c r="BQ91" s="125" t="s">
        <v>192</v>
      </c>
      <c r="BR91" s="125">
        <v>0</v>
      </c>
      <c r="BS91" s="125">
        <v>0</v>
      </c>
      <c r="BT91" s="125" t="s">
        <v>193</v>
      </c>
      <c r="BU91" s="125">
        <v>0</v>
      </c>
      <c r="BV91" s="125">
        <v>0</v>
      </c>
    </row>
    <row r="92" spans="1:74" x14ac:dyDescent="0.2">
      <c r="A92" s="125" t="e">
        <v>#N/A</v>
      </c>
      <c r="B92" s="125" t="e">
        <v>#N/A</v>
      </c>
      <c r="C92" s="125" t="e">
        <v>#N/A</v>
      </c>
      <c r="D92" s="125" t="e">
        <v>#N/A</v>
      </c>
      <c r="E92" s="125" t="e">
        <v>#N/A</v>
      </c>
      <c r="F92" s="125">
        <v>2014.3</v>
      </c>
      <c r="G92" s="125" t="s">
        <v>742</v>
      </c>
      <c r="H92" s="125" t="s">
        <v>703</v>
      </c>
      <c r="I92" s="125" t="s">
        <v>481</v>
      </c>
      <c r="J92" s="125" t="s">
        <v>564</v>
      </c>
      <c r="K92" s="125" t="s">
        <v>192</v>
      </c>
      <c r="L92" s="125" t="s">
        <v>193</v>
      </c>
      <c r="M92" s="125" t="s">
        <v>192</v>
      </c>
      <c r="N92" s="125" t="s">
        <v>193</v>
      </c>
      <c r="O92" s="125" t="s">
        <v>193</v>
      </c>
      <c r="P92" s="125" t="s">
        <v>193</v>
      </c>
      <c r="Q92" s="125" t="s">
        <v>193</v>
      </c>
      <c r="R92" s="125">
        <v>0</v>
      </c>
      <c r="S92" s="125">
        <v>0</v>
      </c>
      <c r="T92" s="125" t="s">
        <v>196</v>
      </c>
      <c r="U92" s="125" t="s">
        <v>144</v>
      </c>
      <c r="V92" s="125" t="s">
        <v>199</v>
      </c>
      <c r="W92" s="125" t="s">
        <v>1550</v>
      </c>
      <c r="X92" s="125" t="s">
        <v>12</v>
      </c>
      <c r="Y92" s="126">
        <v>34874</v>
      </c>
      <c r="Z92" s="125">
        <v>19</v>
      </c>
      <c r="AA92" s="125" t="s">
        <v>238</v>
      </c>
      <c r="AB92" s="125" t="s">
        <v>238</v>
      </c>
      <c r="AC92" s="125" t="s">
        <v>863</v>
      </c>
      <c r="AD92" s="125" t="s">
        <v>863</v>
      </c>
      <c r="AE92" s="125" t="s">
        <v>1537</v>
      </c>
      <c r="AF92" s="125" t="s">
        <v>1547</v>
      </c>
      <c r="AG92" s="125" t="s">
        <v>192</v>
      </c>
      <c r="AH92" s="125" t="s">
        <v>192</v>
      </c>
      <c r="AI92" s="125" t="s">
        <v>193</v>
      </c>
      <c r="AJ92" s="125" t="s">
        <v>193</v>
      </c>
      <c r="AK92" s="125" t="s">
        <v>193</v>
      </c>
      <c r="AL92" s="125" t="s">
        <v>19</v>
      </c>
      <c r="AQ92" s="129" t="s">
        <v>1571</v>
      </c>
      <c r="AR92" s="125" t="s">
        <v>1572</v>
      </c>
      <c r="AS92" s="125" t="s">
        <v>957</v>
      </c>
      <c r="AT92" s="125" t="s">
        <v>1227</v>
      </c>
      <c r="AV92" s="125" t="s">
        <v>902</v>
      </c>
      <c r="AW92" s="125" t="s">
        <v>247</v>
      </c>
      <c r="AX92" s="125">
        <v>7191651477</v>
      </c>
      <c r="BC92" s="125" t="s">
        <v>1585</v>
      </c>
      <c r="BL92" s="127" t="s">
        <v>193</v>
      </c>
      <c r="BM92" s="125">
        <v>0</v>
      </c>
      <c r="BN92" s="125">
        <v>0</v>
      </c>
      <c r="BO92" s="125">
        <v>0</v>
      </c>
      <c r="BP92" s="125" t="s">
        <v>376</v>
      </c>
      <c r="BQ92" s="125" t="s">
        <v>192</v>
      </c>
      <c r="BR92" s="125">
        <v>0</v>
      </c>
      <c r="BS92" s="125">
        <v>0</v>
      </c>
      <c r="BT92" s="125" t="s">
        <v>193</v>
      </c>
      <c r="BU92" s="125">
        <v>0</v>
      </c>
      <c r="BV92" s="125">
        <v>0</v>
      </c>
    </row>
    <row r="93" spans="1:74" x14ac:dyDescent="0.2">
      <c r="A93" s="125" t="e">
        <v>#N/A</v>
      </c>
      <c r="B93" s="125" t="e">
        <v>#N/A</v>
      </c>
      <c r="C93" s="125" t="e">
        <v>#N/A</v>
      </c>
      <c r="D93" s="125" t="e">
        <v>#N/A</v>
      </c>
      <c r="E93" s="125" t="e">
        <v>#N/A</v>
      </c>
      <c r="F93" s="125">
        <v>2014.3</v>
      </c>
      <c r="G93" s="125" t="s">
        <v>742</v>
      </c>
      <c r="H93" s="125" t="s">
        <v>703</v>
      </c>
      <c r="I93" s="125" t="s">
        <v>481</v>
      </c>
      <c r="J93" s="125" t="s">
        <v>564</v>
      </c>
      <c r="K93" s="125" t="s">
        <v>192</v>
      </c>
      <c r="L93" s="125" t="s">
        <v>193</v>
      </c>
      <c r="M93" s="125" t="s">
        <v>192</v>
      </c>
      <c r="N93" s="125" t="s">
        <v>193</v>
      </c>
      <c r="O93" s="125" t="s">
        <v>193</v>
      </c>
      <c r="P93" s="125" t="s">
        <v>193</v>
      </c>
      <c r="Q93" s="125" t="s">
        <v>193</v>
      </c>
      <c r="R93" s="125">
        <v>0</v>
      </c>
      <c r="S93" s="125">
        <v>0</v>
      </c>
      <c r="T93" s="125" t="s">
        <v>196</v>
      </c>
      <c r="U93" s="125" t="s">
        <v>144</v>
      </c>
      <c r="V93" s="125" t="s">
        <v>199</v>
      </c>
      <c r="W93" s="125" t="s">
        <v>1551</v>
      </c>
      <c r="X93" s="125" t="s">
        <v>12</v>
      </c>
      <c r="Y93" s="126">
        <v>33407</v>
      </c>
      <c r="Z93" s="125">
        <v>23</v>
      </c>
      <c r="AA93" s="125" t="s">
        <v>193</v>
      </c>
      <c r="AB93" s="125" t="s">
        <v>193</v>
      </c>
      <c r="AC93" s="125" t="s">
        <v>192</v>
      </c>
      <c r="AD93" s="125" t="s">
        <v>192</v>
      </c>
      <c r="AE93" s="125" t="s">
        <v>1538</v>
      </c>
      <c r="AF93" s="125" t="s">
        <v>1548</v>
      </c>
      <c r="AG93" s="125" t="s">
        <v>192</v>
      </c>
      <c r="AH93" s="125" t="s">
        <v>192</v>
      </c>
      <c r="AI93" s="125" t="s">
        <v>193</v>
      </c>
      <c r="AJ93" s="125" t="s">
        <v>193</v>
      </c>
      <c r="AK93" s="125" t="s">
        <v>193</v>
      </c>
      <c r="AL93" s="125" t="s">
        <v>19</v>
      </c>
      <c r="AQ93" s="129" t="s">
        <v>1573</v>
      </c>
      <c r="AR93" s="125">
        <v>13</v>
      </c>
      <c r="AS93" s="125" t="s">
        <v>957</v>
      </c>
      <c r="AT93" s="125" t="s">
        <v>1104</v>
      </c>
      <c r="AV93" s="125" t="s">
        <v>902</v>
      </c>
      <c r="AW93" s="125" t="s">
        <v>247</v>
      </c>
      <c r="AX93" s="125">
        <v>7194322123</v>
      </c>
      <c r="BC93" s="125" t="s">
        <v>1584</v>
      </c>
      <c r="BL93" s="127" t="s">
        <v>193</v>
      </c>
      <c r="BM93" s="125">
        <v>0</v>
      </c>
      <c r="BN93" s="125">
        <v>0</v>
      </c>
      <c r="BO93" s="125">
        <v>0</v>
      </c>
      <c r="BP93" s="125" t="s">
        <v>376</v>
      </c>
      <c r="BQ93" s="125" t="s">
        <v>192</v>
      </c>
      <c r="BR93" s="125">
        <v>0</v>
      </c>
      <c r="BS93" s="125">
        <v>0</v>
      </c>
      <c r="BT93" s="125" t="s">
        <v>193</v>
      </c>
      <c r="BU93" s="125">
        <v>0</v>
      </c>
      <c r="BV93" s="125">
        <v>0</v>
      </c>
    </row>
    <row r="94" spans="1:74" x14ac:dyDescent="0.2">
      <c r="A94" s="125" t="e">
        <v>#N/A</v>
      </c>
      <c r="B94" s="125" t="e">
        <v>#N/A</v>
      </c>
      <c r="C94" s="125" t="e">
        <v>#N/A</v>
      </c>
      <c r="D94" s="125" t="e">
        <v>#N/A</v>
      </c>
      <c r="E94" s="125" t="e">
        <v>#N/A</v>
      </c>
      <c r="F94" s="125">
        <v>2014.3</v>
      </c>
      <c r="G94" s="125" t="s">
        <v>742</v>
      </c>
      <c r="H94" s="125" t="s">
        <v>703</v>
      </c>
      <c r="I94" s="125" t="s">
        <v>481</v>
      </c>
      <c r="J94" s="125" t="s">
        <v>564</v>
      </c>
      <c r="K94" s="125" t="s">
        <v>192</v>
      </c>
      <c r="L94" s="125" t="s">
        <v>192</v>
      </c>
      <c r="M94" s="125" t="s">
        <v>193</v>
      </c>
      <c r="N94" s="125" t="s">
        <v>192</v>
      </c>
      <c r="O94" s="125" t="s">
        <v>193</v>
      </c>
      <c r="P94" s="125" t="s">
        <v>192</v>
      </c>
      <c r="Q94" s="125" t="s">
        <v>193</v>
      </c>
      <c r="R94" s="125">
        <v>0</v>
      </c>
      <c r="S94" s="125">
        <v>0</v>
      </c>
      <c r="T94" s="125" t="s">
        <v>196</v>
      </c>
      <c r="U94" s="125" t="s">
        <v>144</v>
      </c>
      <c r="V94" s="125" t="s">
        <v>199</v>
      </c>
      <c r="W94" s="125" t="s">
        <v>1552</v>
      </c>
      <c r="X94" s="125" t="s">
        <v>12</v>
      </c>
      <c r="Y94" s="126">
        <v>34936</v>
      </c>
      <c r="Z94" s="125">
        <v>19</v>
      </c>
      <c r="AA94" s="125" t="s">
        <v>193</v>
      </c>
      <c r="AB94" s="125" t="s">
        <v>193</v>
      </c>
      <c r="AC94" s="125" t="s">
        <v>192</v>
      </c>
      <c r="AD94" s="125" t="s">
        <v>192</v>
      </c>
      <c r="AE94" s="125" t="s">
        <v>1539</v>
      </c>
      <c r="AG94" s="125" t="s">
        <v>192</v>
      </c>
      <c r="AH94" s="125" t="s">
        <v>192</v>
      </c>
      <c r="AI94" s="125" t="s">
        <v>193</v>
      </c>
      <c r="AJ94" s="125" t="s">
        <v>193</v>
      </c>
      <c r="AK94" s="125" t="s">
        <v>193</v>
      </c>
      <c r="AL94" s="125" t="s">
        <v>19</v>
      </c>
      <c r="AQ94" s="129" t="s">
        <v>1574</v>
      </c>
      <c r="AR94" s="125" t="s">
        <v>963</v>
      </c>
      <c r="AS94" s="125" t="s">
        <v>957</v>
      </c>
      <c r="AT94" s="125" t="s">
        <v>1575</v>
      </c>
      <c r="AV94" s="125" t="s">
        <v>902</v>
      </c>
      <c r="AW94" s="125" t="s">
        <v>247</v>
      </c>
      <c r="AX94" s="125">
        <v>7188512054</v>
      </c>
      <c r="BC94" s="125" t="s">
        <v>1577</v>
      </c>
      <c r="BL94" s="127" t="s">
        <v>192</v>
      </c>
      <c r="BM94" s="125">
        <v>0</v>
      </c>
      <c r="BN94" s="125">
        <v>0</v>
      </c>
      <c r="BO94" s="125">
        <v>0</v>
      </c>
      <c r="BP94" s="125" t="s">
        <v>376</v>
      </c>
      <c r="BQ94" s="125" t="s">
        <v>193</v>
      </c>
      <c r="BR94" s="125">
        <v>0</v>
      </c>
      <c r="BS94" s="125">
        <v>0</v>
      </c>
      <c r="BT94" s="125" t="s">
        <v>193</v>
      </c>
      <c r="BU94" s="125">
        <v>0</v>
      </c>
      <c r="BV94" s="125">
        <v>0</v>
      </c>
    </row>
    <row r="95" spans="1:74" x14ac:dyDescent="0.2">
      <c r="A95" s="125" t="e">
        <v>#N/A</v>
      </c>
      <c r="B95" s="125" t="e">
        <v>#N/A</v>
      </c>
      <c r="C95" s="125" t="e">
        <v>#N/A</v>
      </c>
      <c r="D95" s="125" t="e">
        <v>#N/A</v>
      </c>
      <c r="E95" s="125" t="e">
        <v>#N/A</v>
      </c>
      <c r="F95" s="125">
        <v>2014.3</v>
      </c>
      <c r="G95" s="125" t="s">
        <v>742</v>
      </c>
      <c r="H95" s="125" t="s">
        <v>703</v>
      </c>
      <c r="I95" s="125" t="s">
        <v>481</v>
      </c>
      <c r="J95" s="125" t="s">
        <v>564</v>
      </c>
      <c r="K95" s="125" t="s">
        <v>192</v>
      </c>
      <c r="L95" s="125" t="s">
        <v>192</v>
      </c>
      <c r="M95" s="125" t="s">
        <v>193</v>
      </c>
      <c r="N95" s="125" t="s">
        <v>192</v>
      </c>
      <c r="O95" s="125" t="s">
        <v>193</v>
      </c>
      <c r="P95" s="125" t="s">
        <v>192</v>
      </c>
      <c r="Q95" s="125" t="s">
        <v>193</v>
      </c>
      <c r="R95" s="125">
        <v>0</v>
      </c>
      <c r="S95" s="125">
        <v>0</v>
      </c>
      <c r="T95" s="125" t="s">
        <v>196</v>
      </c>
      <c r="U95" s="125" t="s">
        <v>145</v>
      </c>
      <c r="V95" s="125" t="s">
        <v>199</v>
      </c>
      <c r="W95" s="125" t="s">
        <v>1176</v>
      </c>
      <c r="X95" s="125" t="s">
        <v>12</v>
      </c>
      <c r="Y95" s="126">
        <v>33052</v>
      </c>
      <c r="Z95" s="125">
        <v>24</v>
      </c>
      <c r="AA95" s="125" t="s">
        <v>238</v>
      </c>
      <c r="AB95" s="125" t="s">
        <v>238</v>
      </c>
      <c r="AC95" s="125" t="s">
        <v>863</v>
      </c>
      <c r="AD95" s="125" t="s">
        <v>863</v>
      </c>
      <c r="AE95" s="125" t="s">
        <v>1177</v>
      </c>
      <c r="AF95" s="125" t="s">
        <v>1178</v>
      </c>
      <c r="AG95" s="125" t="s">
        <v>863</v>
      </c>
      <c r="AH95" s="125" t="s">
        <v>863</v>
      </c>
      <c r="AI95" s="125" t="s">
        <v>238</v>
      </c>
      <c r="AJ95" s="125" t="s">
        <v>238</v>
      </c>
      <c r="AK95" s="125" t="s">
        <v>238</v>
      </c>
      <c r="AL95" s="125" t="s">
        <v>19</v>
      </c>
      <c r="AM95" s="125" t="s">
        <v>1179</v>
      </c>
      <c r="AQ95" s="129" t="s">
        <v>1180</v>
      </c>
      <c r="AR95" s="125">
        <v>137</v>
      </c>
      <c r="AS95" s="125" t="s">
        <v>1181</v>
      </c>
      <c r="AT95" s="125" t="s">
        <v>1147</v>
      </c>
      <c r="AV95" s="125" t="s">
        <v>902</v>
      </c>
      <c r="AW95" s="125" t="s">
        <v>247</v>
      </c>
      <c r="AX95" s="125">
        <v>7182181683</v>
      </c>
      <c r="BC95" s="125" t="s">
        <v>1182</v>
      </c>
      <c r="BL95" s="127" t="s">
        <v>192</v>
      </c>
      <c r="BM95" s="125">
        <v>0</v>
      </c>
      <c r="BN95" s="125">
        <v>0</v>
      </c>
      <c r="BO95" s="125">
        <v>0</v>
      </c>
      <c r="BP95" s="125" t="s">
        <v>376</v>
      </c>
      <c r="BQ95" s="125" t="s">
        <v>193</v>
      </c>
      <c r="BR95" s="125">
        <v>0</v>
      </c>
      <c r="BS95" s="125">
        <v>0</v>
      </c>
      <c r="BT95" s="125" t="s">
        <v>193</v>
      </c>
      <c r="BU95" s="125">
        <v>0</v>
      </c>
      <c r="BV95" s="125">
        <v>0</v>
      </c>
    </row>
    <row r="96" spans="1:74" x14ac:dyDescent="0.2">
      <c r="A96" s="125" t="e">
        <v>#N/A</v>
      </c>
      <c r="B96" s="125" t="e">
        <v>#N/A</v>
      </c>
      <c r="C96" s="125" t="e">
        <v>#N/A</v>
      </c>
      <c r="D96" s="125" t="e">
        <v>#N/A</v>
      </c>
      <c r="E96" s="125" t="e">
        <v>#N/A</v>
      </c>
      <c r="F96" s="125">
        <v>2014.3</v>
      </c>
      <c r="G96" s="125" t="s">
        <v>742</v>
      </c>
      <c r="H96" s="125" t="s">
        <v>703</v>
      </c>
      <c r="I96" s="125" t="s">
        <v>481</v>
      </c>
      <c r="J96" s="125" t="s">
        <v>564</v>
      </c>
      <c r="K96" s="125" t="s">
        <v>192</v>
      </c>
      <c r="L96" s="125" t="s">
        <v>192</v>
      </c>
      <c r="M96" s="125" t="s">
        <v>193</v>
      </c>
      <c r="N96" s="125" t="s">
        <v>192</v>
      </c>
      <c r="O96" s="125" t="s">
        <v>193</v>
      </c>
      <c r="P96" s="125" t="s">
        <v>192</v>
      </c>
      <c r="Q96" s="125" t="s">
        <v>193</v>
      </c>
      <c r="R96" s="125">
        <v>0</v>
      </c>
      <c r="S96" s="125">
        <v>0</v>
      </c>
      <c r="T96" s="125" t="s">
        <v>196</v>
      </c>
      <c r="U96" s="125" t="s">
        <v>145</v>
      </c>
      <c r="V96" s="125" t="s">
        <v>199</v>
      </c>
      <c r="W96" s="125" t="s">
        <v>1183</v>
      </c>
      <c r="X96" s="125" t="s">
        <v>12</v>
      </c>
      <c r="Y96" s="126">
        <v>33038</v>
      </c>
      <c r="Z96" s="125">
        <v>24</v>
      </c>
      <c r="AA96" s="125" t="s">
        <v>238</v>
      </c>
      <c r="AB96" s="125" t="s">
        <v>238</v>
      </c>
      <c r="AC96" s="125" t="s">
        <v>863</v>
      </c>
      <c r="AD96" s="125" t="s">
        <v>863</v>
      </c>
      <c r="AE96" s="125" t="s">
        <v>1184</v>
      </c>
      <c r="AF96" s="125" t="s">
        <v>1185</v>
      </c>
      <c r="AG96" s="125" t="s">
        <v>863</v>
      </c>
      <c r="AH96" s="125" t="s">
        <v>863</v>
      </c>
      <c r="AI96" s="125" t="s">
        <v>238</v>
      </c>
      <c r="AJ96" s="125" t="s">
        <v>238</v>
      </c>
      <c r="AK96" s="125" t="s">
        <v>238</v>
      </c>
      <c r="AL96" s="125" t="s">
        <v>19</v>
      </c>
      <c r="AM96" s="125" t="s">
        <v>1186</v>
      </c>
      <c r="AQ96" s="129" t="s">
        <v>1187</v>
      </c>
      <c r="AR96" s="125" t="s">
        <v>1188</v>
      </c>
      <c r="AS96" s="125" t="s">
        <v>1189</v>
      </c>
      <c r="AT96" s="125" t="s">
        <v>1147</v>
      </c>
      <c r="AV96" s="125" t="s">
        <v>902</v>
      </c>
      <c r="AW96" s="125" t="s">
        <v>247</v>
      </c>
      <c r="AX96" s="125">
        <v>7181710414</v>
      </c>
      <c r="BC96" s="125" t="s">
        <v>1190</v>
      </c>
      <c r="BL96" s="127" t="s">
        <v>192</v>
      </c>
      <c r="BM96" s="125">
        <v>0</v>
      </c>
      <c r="BN96" s="125">
        <v>0</v>
      </c>
      <c r="BO96" s="125">
        <v>0</v>
      </c>
      <c r="BP96" s="125" t="s">
        <v>376</v>
      </c>
      <c r="BQ96" s="125" t="s">
        <v>193</v>
      </c>
      <c r="BR96" s="125">
        <v>0</v>
      </c>
      <c r="BS96" s="125">
        <v>0</v>
      </c>
      <c r="BT96" s="125" t="s">
        <v>193</v>
      </c>
      <c r="BU96" s="125">
        <v>0</v>
      </c>
      <c r="BV96" s="125">
        <v>0</v>
      </c>
    </row>
    <row r="97" spans="1:74" x14ac:dyDescent="0.2">
      <c r="A97" s="125" t="e">
        <v>#N/A</v>
      </c>
      <c r="B97" s="125" t="e">
        <v>#N/A</v>
      </c>
      <c r="C97" s="125" t="e">
        <v>#N/A</v>
      </c>
      <c r="D97" s="125" t="e">
        <v>#N/A</v>
      </c>
      <c r="E97" s="125" t="e">
        <v>#N/A</v>
      </c>
      <c r="F97" s="125">
        <v>2014.3</v>
      </c>
      <c r="G97" s="125" t="s">
        <v>742</v>
      </c>
      <c r="H97" s="125" t="s">
        <v>703</v>
      </c>
      <c r="I97" s="125" t="s">
        <v>481</v>
      </c>
      <c r="J97" s="125" t="s">
        <v>564</v>
      </c>
      <c r="K97" s="125" t="s">
        <v>192</v>
      </c>
      <c r="L97" s="125" t="s">
        <v>192</v>
      </c>
      <c r="M97" s="125" t="s">
        <v>193</v>
      </c>
      <c r="N97" s="125" t="s">
        <v>192</v>
      </c>
      <c r="O97" s="125" t="s">
        <v>193</v>
      </c>
      <c r="P97" s="125" t="s">
        <v>192</v>
      </c>
      <c r="Q97" s="125" t="s">
        <v>193</v>
      </c>
      <c r="R97" s="125">
        <v>0</v>
      </c>
      <c r="S97" s="125">
        <v>0</v>
      </c>
      <c r="T97" s="125" t="s">
        <v>196</v>
      </c>
      <c r="U97" s="125" t="s">
        <v>145</v>
      </c>
      <c r="V97" s="125" t="s">
        <v>199</v>
      </c>
      <c r="W97" s="125" t="s">
        <v>1191</v>
      </c>
      <c r="X97" s="125" t="s">
        <v>12</v>
      </c>
      <c r="Y97" s="126">
        <v>30955</v>
      </c>
      <c r="Z97" s="125">
        <v>29</v>
      </c>
      <c r="AA97" s="125" t="s">
        <v>238</v>
      </c>
      <c r="AB97" s="125" t="s">
        <v>238</v>
      </c>
      <c r="AC97" s="125" t="s">
        <v>863</v>
      </c>
      <c r="AD97" s="125" t="s">
        <v>863</v>
      </c>
      <c r="AE97" s="125" t="s">
        <v>1192</v>
      </c>
      <c r="AF97" s="125" t="s">
        <v>1193</v>
      </c>
      <c r="AG97" s="125" t="s">
        <v>863</v>
      </c>
      <c r="AH97" s="125" t="s">
        <v>863</v>
      </c>
      <c r="AI97" s="125" t="s">
        <v>238</v>
      </c>
      <c r="AJ97" s="125" t="s">
        <v>238</v>
      </c>
      <c r="AK97" s="125" t="s">
        <v>238</v>
      </c>
      <c r="AL97" s="125" t="s">
        <v>19</v>
      </c>
      <c r="AM97" s="125" t="s">
        <v>1194</v>
      </c>
      <c r="AQ97" s="129" t="s">
        <v>1195</v>
      </c>
      <c r="AR97" s="125">
        <v>310</v>
      </c>
      <c r="AS97" s="125" t="s">
        <v>1196</v>
      </c>
      <c r="AT97" s="125" t="s">
        <v>1197</v>
      </c>
      <c r="AV97" s="125" t="s">
        <v>902</v>
      </c>
      <c r="AW97" s="125" t="s">
        <v>247</v>
      </c>
      <c r="AX97" s="125">
        <v>7187197978</v>
      </c>
      <c r="BC97" s="125" t="s">
        <v>1198</v>
      </c>
      <c r="BL97" s="127" t="s">
        <v>192</v>
      </c>
      <c r="BM97" s="125">
        <v>0</v>
      </c>
      <c r="BN97" s="125">
        <v>0</v>
      </c>
      <c r="BO97" s="125">
        <v>0</v>
      </c>
      <c r="BP97" s="125" t="s">
        <v>376</v>
      </c>
      <c r="BQ97" s="125" t="s">
        <v>193</v>
      </c>
      <c r="BR97" s="125">
        <v>0</v>
      </c>
      <c r="BS97" s="125">
        <v>0</v>
      </c>
      <c r="BT97" s="125" t="s">
        <v>193</v>
      </c>
      <c r="BU97" s="125">
        <v>0</v>
      </c>
      <c r="BV97" s="125">
        <v>0</v>
      </c>
    </row>
    <row r="98" spans="1:74" x14ac:dyDescent="0.2">
      <c r="A98" s="125" t="e">
        <v>#N/A</v>
      </c>
      <c r="B98" s="125" t="e">
        <v>#N/A</v>
      </c>
      <c r="C98" s="125" t="e">
        <v>#N/A</v>
      </c>
      <c r="D98" s="125" t="e">
        <v>#N/A</v>
      </c>
      <c r="E98" s="125" t="e">
        <v>#N/A</v>
      </c>
      <c r="F98" s="125">
        <v>2014.3</v>
      </c>
      <c r="G98" s="125" t="s">
        <v>742</v>
      </c>
      <c r="H98" s="125" t="s">
        <v>703</v>
      </c>
      <c r="I98" s="125" t="s">
        <v>481</v>
      </c>
      <c r="J98" s="125" t="s">
        <v>564</v>
      </c>
      <c r="K98" s="125" t="s">
        <v>192</v>
      </c>
      <c r="L98" s="125" t="s">
        <v>192</v>
      </c>
      <c r="M98" s="125" t="s">
        <v>193</v>
      </c>
      <c r="N98" s="125" t="s">
        <v>192</v>
      </c>
      <c r="O98" s="125" t="s">
        <v>193</v>
      </c>
      <c r="P98" s="125" t="s">
        <v>192</v>
      </c>
      <c r="Q98" s="125" t="s">
        <v>193</v>
      </c>
      <c r="R98" s="125">
        <v>0</v>
      </c>
      <c r="S98" s="125">
        <v>0</v>
      </c>
      <c r="T98" s="125" t="s">
        <v>196</v>
      </c>
      <c r="U98" s="125" t="s">
        <v>145</v>
      </c>
      <c r="V98" s="125" t="s">
        <v>199</v>
      </c>
      <c r="W98" s="125" t="s">
        <v>1199</v>
      </c>
      <c r="X98" s="125" t="s">
        <v>12</v>
      </c>
      <c r="Y98" s="126">
        <v>35838</v>
      </c>
      <c r="Z98" s="125">
        <v>16</v>
      </c>
      <c r="AA98" s="125" t="s">
        <v>238</v>
      </c>
      <c r="AB98" s="125" t="s">
        <v>238</v>
      </c>
      <c r="AC98" s="125" t="s">
        <v>863</v>
      </c>
      <c r="AD98" s="125" t="s">
        <v>863</v>
      </c>
      <c r="AE98" s="125" t="s">
        <v>1200</v>
      </c>
      <c r="AF98" s="125" t="s">
        <v>1201</v>
      </c>
      <c r="AG98" s="125" t="s">
        <v>863</v>
      </c>
      <c r="AH98" s="125" t="s">
        <v>238</v>
      </c>
      <c r="AI98" s="125" t="s">
        <v>238</v>
      </c>
      <c r="AJ98" s="125" t="s">
        <v>238</v>
      </c>
      <c r="AK98" s="125" t="s">
        <v>863</v>
      </c>
      <c r="AL98" s="125" t="s">
        <v>16</v>
      </c>
      <c r="AM98" s="125" t="s">
        <v>1202</v>
      </c>
      <c r="AN98" s="125" t="s">
        <v>14</v>
      </c>
      <c r="AO98" s="125" t="s">
        <v>204</v>
      </c>
      <c r="AQ98" s="129" t="s">
        <v>1203</v>
      </c>
      <c r="AR98" s="125">
        <v>12</v>
      </c>
      <c r="AS98" s="125" t="s">
        <v>1204</v>
      </c>
      <c r="AT98" s="125" t="s">
        <v>1027</v>
      </c>
      <c r="AV98" s="125" t="s">
        <v>902</v>
      </c>
      <c r="AW98" s="125" t="s">
        <v>247</v>
      </c>
      <c r="AX98" s="125">
        <v>7186162729</v>
      </c>
      <c r="BC98" s="125" t="s">
        <v>1205</v>
      </c>
      <c r="BL98" s="127" t="s">
        <v>192</v>
      </c>
      <c r="BM98" s="125">
        <v>0</v>
      </c>
      <c r="BN98" s="125">
        <v>0</v>
      </c>
      <c r="BO98" s="125">
        <v>0</v>
      </c>
      <c r="BP98" s="125" t="s">
        <v>376</v>
      </c>
      <c r="BQ98" s="125" t="s">
        <v>193</v>
      </c>
      <c r="BR98" s="125">
        <v>0</v>
      </c>
      <c r="BS98" s="125">
        <v>0</v>
      </c>
      <c r="BT98" s="125" t="s">
        <v>193</v>
      </c>
      <c r="BU98" s="125">
        <v>0</v>
      </c>
      <c r="BV98" s="125">
        <v>0</v>
      </c>
    </row>
    <row r="99" spans="1:74" x14ac:dyDescent="0.2">
      <c r="A99" s="125" t="e">
        <v>#N/A</v>
      </c>
      <c r="B99" s="125" t="e">
        <v>#N/A</v>
      </c>
      <c r="C99" s="125" t="e">
        <v>#N/A</v>
      </c>
      <c r="D99" s="125" t="e">
        <v>#N/A</v>
      </c>
      <c r="E99" s="125" t="e">
        <v>#N/A</v>
      </c>
      <c r="F99" s="125">
        <v>2014.3</v>
      </c>
      <c r="G99" s="125" t="s">
        <v>742</v>
      </c>
      <c r="H99" s="125" t="s">
        <v>703</v>
      </c>
      <c r="I99" s="125" t="s">
        <v>481</v>
      </c>
      <c r="J99" s="125" t="s">
        <v>564</v>
      </c>
      <c r="K99" s="125" t="s">
        <v>192</v>
      </c>
      <c r="L99" s="125" t="s">
        <v>192</v>
      </c>
      <c r="M99" s="125" t="s">
        <v>193</v>
      </c>
      <c r="N99" s="125" t="s">
        <v>192</v>
      </c>
      <c r="O99" s="125" t="s">
        <v>193</v>
      </c>
      <c r="P99" s="125" t="s">
        <v>192</v>
      </c>
      <c r="Q99" s="125" t="s">
        <v>193</v>
      </c>
      <c r="R99" s="125">
        <v>0</v>
      </c>
      <c r="S99" s="125">
        <v>0</v>
      </c>
      <c r="T99" s="125" t="s">
        <v>196</v>
      </c>
      <c r="U99" s="125" t="s">
        <v>145</v>
      </c>
      <c r="V99" s="125" t="s">
        <v>199</v>
      </c>
      <c r="W99" s="125" t="s">
        <v>1206</v>
      </c>
      <c r="X99" s="125" t="s">
        <v>12</v>
      </c>
      <c r="Y99" s="126">
        <v>30843</v>
      </c>
      <c r="Z99" s="125">
        <v>30</v>
      </c>
      <c r="AA99" s="125" t="s">
        <v>238</v>
      </c>
      <c r="AB99" s="125" t="s">
        <v>238</v>
      </c>
      <c r="AC99" s="125" t="s">
        <v>863</v>
      </c>
      <c r="AD99" s="125" t="s">
        <v>863</v>
      </c>
      <c r="AE99" s="125" t="s">
        <v>1207</v>
      </c>
      <c r="AF99" s="125" t="s">
        <v>1208</v>
      </c>
      <c r="AG99" s="125" t="s">
        <v>863</v>
      </c>
      <c r="AH99" s="125" t="s">
        <v>863</v>
      </c>
      <c r="AI99" s="125" t="s">
        <v>238</v>
      </c>
      <c r="AJ99" s="125" t="s">
        <v>238</v>
      </c>
      <c r="AK99" s="125" t="s">
        <v>238</v>
      </c>
      <c r="AL99" s="125" t="s">
        <v>25</v>
      </c>
      <c r="AM99" s="125" t="s">
        <v>1209</v>
      </c>
      <c r="AQ99" s="129" t="s">
        <v>1210</v>
      </c>
      <c r="AR99" s="125">
        <v>222</v>
      </c>
      <c r="AS99" s="125" t="s">
        <v>1211</v>
      </c>
      <c r="AT99" s="125" t="s">
        <v>1010</v>
      </c>
      <c r="AV99" s="125" t="s">
        <v>902</v>
      </c>
      <c r="AW99" s="125" t="s">
        <v>247</v>
      </c>
      <c r="AX99" s="125">
        <v>7191107003</v>
      </c>
      <c r="BC99" s="125" t="s">
        <v>1212</v>
      </c>
      <c r="BL99" s="127" t="s">
        <v>192</v>
      </c>
      <c r="BM99" s="125">
        <v>0</v>
      </c>
      <c r="BN99" s="125">
        <v>0</v>
      </c>
      <c r="BO99" s="125">
        <v>0</v>
      </c>
      <c r="BP99" s="125" t="s">
        <v>376</v>
      </c>
      <c r="BQ99" s="125" t="s">
        <v>193</v>
      </c>
      <c r="BR99" s="125">
        <v>0</v>
      </c>
      <c r="BS99" s="125">
        <v>0</v>
      </c>
      <c r="BT99" s="125" t="s">
        <v>193</v>
      </c>
      <c r="BU99" s="125">
        <v>0</v>
      </c>
      <c r="BV99" s="125">
        <v>0</v>
      </c>
    </row>
    <row r="100" spans="1:74" x14ac:dyDescent="0.2">
      <c r="A100" s="125" t="e">
        <v>#N/A</v>
      </c>
      <c r="B100" s="125" t="e">
        <v>#N/A</v>
      </c>
      <c r="C100" s="125" t="e">
        <v>#N/A</v>
      </c>
      <c r="D100" s="125" t="e">
        <v>#N/A</v>
      </c>
      <c r="E100" s="125" t="e">
        <v>#N/A</v>
      </c>
      <c r="F100" s="125">
        <v>2014.3</v>
      </c>
      <c r="G100" s="125" t="s">
        <v>742</v>
      </c>
      <c r="H100" s="125" t="s">
        <v>703</v>
      </c>
      <c r="I100" s="125" t="s">
        <v>481</v>
      </c>
      <c r="J100" s="125" t="s">
        <v>564</v>
      </c>
      <c r="K100" s="125" t="s">
        <v>192</v>
      </c>
      <c r="L100" s="125" t="s">
        <v>192</v>
      </c>
      <c r="M100" s="125" t="s">
        <v>193</v>
      </c>
      <c r="N100" s="125" t="s">
        <v>192</v>
      </c>
      <c r="O100" s="125" t="s">
        <v>193</v>
      </c>
      <c r="P100" s="125" t="s">
        <v>192</v>
      </c>
      <c r="Q100" s="125" t="s">
        <v>193</v>
      </c>
      <c r="R100" s="125">
        <v>0</v>
      </c>
      <c r="S100" s="125">
        <v>0</v>
      </c>
      <c r="T100" s="125" t="s">
        <v>196</v>
      </c>
      <c r="U100" s="125" t="s">
        <v>145</v>
      </c>
      <c r="V100" s="125" t="s">
        <v>199</v>
      </c>
      <c r="W100" s="125" t="s">
        <v>1213</v>
      </c>
      <c r="X100" s="125" t="s">
        <v>8</v>
      </c>
      <c r="Y100" s="126">
        <v>35535</v>
      </c>
      <c r="Z100" s="125">
        <v>17</v>
      </c>
      <c r="AA100" s="125" t="s">
        <v>238</v>
      </c>
      <c r="AB100" s="125" t="s">
        <v>238</v>
      </c>
      <c r="AC100" s="125" t="s">
        <v>863</v>
      </c>
      <c r="AD100" s="125" t="s">
        <v>863</v>
      </c>
      <c r="AE100" s="125" t="s">
        <v>1214</v>
      </c>
      <c r="AF100" s="125" t="s">
        <v>1215</v>
      </c>
      <c r="AG100" s="125" t="s">
        <v>863</v>
      </c>
      <c r="AH100" s="125" t="s">
        <v>238</v>
      </c>
      <c r="AI100" s="125" t="s">
        <v>238</v>
      </c>
      <c r="AJ100" s="125" t="s">
        <v>238</v>
      </c>
      <c r="AK100" s="125" t="s">
        <v>863</v>
      </c>
      <c r="AL100" s="125" t="s">
        <v>16</v>
      </c>
      <c r="AM100" s="125" t="s">
        <v>1216</v>
      </c>
      <c r="AN100" s="125" t="s">
        <v>17</v>
      </c>
      <c r="AO100" s="125" t="s">
        <v>204</v>
      </c>
      <c r="AQ100" s="129" t="s">
        <v>1217</v>
      </c>
      <c r="AR100" s="125">
        <v>29</v>
      </c>
      <c r="AS100" s="125" t="s">
        <v>1218</v>
      </c>
      <c r="AT100" s="125" t="s">
        <v>1197</v>
      </c>
      <c r="AV100" s="125" t="s">
        <v>902</v>
      </c>
      <c r="AW100" s="125" t="s">
        <v>247</v>
      </c>
      <c r="AX100" s="125">
        <v>7186106701</v>
      </c>
      <c r="BC100" s="125" t="s">
        <v>1219</v>
      </c>
      <c r="BL100" s="127" t="s">
        <v>192</v>
      </c>
      <c r="BM100" s="125">
        <v>0</v>
      </c>
      <c r="BN100" s="125">
        <v>0</v>
      </c>
      <c r="BO100" s="125">
        <v>0</v>
      </c>
      <c r="BP100" s="125" t="s">
        <v>376</v>
      </c>
      <c r="BQ100" s="125" t="s">
        <v>193</v>
      </c>
      <c r="BR100" s="125">
        <v>0</v>
      </c>
      <c r="BS100" s="125">
        <v>0</v>
      </c>
      <c r="BT100" s="125" t="s">
        <v>193</v>
      </c>
      <c r="BU100" s="125">
        <v>0</v>
      </c>
      <c r="BV100" s="125">
        <v>0</v>
      </c>
    </row>
    <row r="101" spans="1:74" x14ac:dyDescent="0.2">
      <c r="A101" s="125" t="e">
        <v>#N/A</v>
      </c>
      <c r="B101" s="125" t="e">
        <v>#N/A</v>
      </c>
      <c r="C101" s="125" t="e">
        <v>#N/A</v>
      </c>
      <c r="D101" s="125" t="e">
        <v>#N/A</v>
      </c>
      <c r="E101" s="125" t="e">
        <v>#N/A</v>
      </c>
      <c r="F101" s="125">
        <v>2014.3</v>
      </c>
      <c r="G101" s="125" t="s">
        <v>742</v>
      </c>
      <c r="H101" s="125" t="s">
        <v>703</v>
      </c>
      <c r="I101" s="125" t="s">
        <v>481</v>
      </c>
      <c r="J101" s="125" t="s">
        <v>564</v>
      </c>
      <c r="K101" s="125" t="s">
        <v>192</v>
      </c>
      <c r="L101" s="125" t="s">
        <v>192</v>
      </c>
      <c r="M101" s="125" t="s">
        <v>193</v>
      </c>
      <c r="N101" s="125" t="s">
        <v>192</v>
      </c>
      <c r="O101" s="125" t="s">
        <v>193</v>
      </c>
      <c r="P101" s="125" t="s">
        <v>192</v>
      </c>
      <c r="Q101" s="125" t="s">
        <v>193</v>
      </c>
      <c r="R101" s="125">
        <v>0</v>
      </c>
      <c r="S101" s="125">
        <v>0</v>
      </c>
      <c r="T101" s="125" t="s">
        <v>196</v>
      </c>
      <c r="U101" s="125" t="s">
        <v>145</v>
      </c>
      <c r="V101" s="125" t="s">
        <v>199</v>
      </c>
      <c r="W101" s="125" t="s">
        <v>1220</v>
      </c>
      <c r="X101" s="125" t="s">
        <v>8</v>
      </c>
      <c r="Y101" s="126">
        <v>31921</v>
      </c>
      <c r="Z101" s="125">
        <v>27</v>
      </c>
      <c r="AA101" s="125" t="s">
        <v>238</v>
      </c>
      <c r="AB101" s="125" t="s">
        <v>238</v>
      </c>
      <c r="AC101" s="125" t="s">
        <v>863</v>
      </c>
      <c r="AD101" s="125" t="s">
        <v>863</v>
      </c>
      <c r="AE101" s="125" t="s">
        <v>1221</v>
      </c>
      <c r="AF101" s="125" t="s">
        <v>1222</v>
      </c>
      <c r="AG101" s="125" t="s">
        <v>863</v>
      </c>
      <c r="AH101" s="125" t="s">
        <v>863</v>
      </c>
      <c r="AI101" s="125" t="s">
        <v>863</v>
      </c>
      <c r="AJ101" s="125" t="s">
        <v>863</v>
      </c>
      <c r="AK101" s="125" t="s">
        <v>238</v>
      </c>
      <c r="AL101" s="125" t="s">
        <v>25</v>
      </c>
      <c r="AM101" s="125" t="s">
        <v>1223</v>
      </c>
      <c r="AQ101" s="129" t="s">
        <v>1224</v>
      </c>
      <c r="AR101" s="125" t="s">
        <v>1225</v>
      </c>
      <c r="AS101" s="125" t="s">
        <v>1226</v>
      </c>
      <c r="AT101" s="125" t="s">
        <v>1227</v>
      </c>
      <c r="AV101" s="125" t="s">
        <v>902</v>
      </c>
      <c r="AW101" s="125" t="s">
        <v>247</v>
      </c>
      <c r="AX101" s="125">
        <v>7188430471</v>
      </c>
      <c r="BC101" s="125" t="s">
        <v>1228</v>
      </c>
      <c r="BL101" s="127" t="s">
        <v>192</v>
      </c>
      <c r="BM101" s="125">
        <v>0</v>
      </c>
      <c r="BN101" s="125">
        <v>0</v>
      </c>
      <c r="BO101" s="125">
        <v>0</v>
      </c>
      <c r="BP101" s="125" t="s">
        <v>376</v>
      </c>
      <c r="BQ101" s="125" t="s">
        <v>193</v>
      </c>
      <c r="BR101" s="125">
        <v>0</v>
      </c>
      <c r="BS101" s="125">
        <v>0</v>
      </c>
      <c r="BT101" s="125" t="s">
        <v>193</v>
      </c>
      <c r="BU101" s="125">
        <v>0</v>
      </c>
      <c r="BV101" s="125">
        <v>0</v>
      </c>
    </row>
    <row r="102" spans="1:74" x14ac:dyDescent="0.2">
      <c r="A102" s="125" t="e">
        <v>#N/A</v>
      </c>
      <c r="B102" s="125" t="e">
        <v>#N/A</v>
      </c>
      <c r="C102" s="125" t="e">
        <v>#N/A</v>
      </c>
      <c r="D102" s="125" t="e">
        <v>#N/A</v>
      </c>
      <c r="E102" s="125" t="e">
        <v>#N/A</v>
      </c>
      <c r="F102" s="125">
        <v>2014.3</v>
      </c>
      <c r="G102" s="125" t="s">
        <v>742</v>
      </c>
      <c r="H102" s="125" t="s">
        <v>703</v>
      </c>
      <c r="I102" s="125" t="s">
        <v>481</v>
      </c>
      <c r="J102" s="125" t="s">
        <v>564</v>
      </c>
      <c r="K102" s="125" t="s">
        <v>192</v>
      </c>
      <c r="L102" s="125" t="s">
        <v>192</v>
      </c>
      <c r="M102" s="125" t="s">
        <v>193</v>
      </c>
      <c r="N102" s="125" t="s">
        <v>192</v>
      </c>
      <c r="O102" s="125" t="s">
        <v>193</v>
      </c>
      <c r="P102" s="125" t="s">
        <v>192</v>
      </c>
      <c r="Q102" s="125" t="s">
        <v>193</v>
      </c>
      <c r="R102" s="125">
        <v>0</v>
      </c>
      <c r="S102" s="125">
        <v>0</v>
      </c>
      <c r="T102" s="125" t="s">
        <v>196</v>
      </c>
      <c r="U102" s="125" t="s">
        <v>145</v>
      </c>
      <c r="V102" s="125" t="s">
        <v>199</v>
      </c>
      <c r="W102" s="125" t="s">
        <v>1229</v>
      </c>
      <c r="X102" s="125" t="s">
        <v>12</v>
      </c>
      <c r="Y102" s="126">
        <v>33808</v>
      </c>
      <c r="Z102" s="125">
        <v>22</v>
      </c>
      <c r="AA102" s="125" t="s">
        <v>238</v>
      </c>
      <c r="AB102" s="125" t="s">
        <v>238</v>
      </c>
      <c r="AC102" s="125" t="s">
        <v>863</v>
      </c>
      <c r="AD102" s="125" t="s">
        <v>863</v>
      </c>
      <c r="AE102" s="125" t="s">
        <v>1230</v>
      </c>
      <c r="AF102" s="125" t="s">
        <v>1231</v>
      </c>
      <c r="AG102" s="125" t="s">
        <v>863</v>
      </c>
      <c r="AH102" s="125" t="s">
        <v>863</v>
      </c>
      <c r="AI102" s="125" t="s">
        <v>238</v>
      </c>
      <c r="AJ102" s="125" t="s">
        <v>238</v>
      </c>
      <c r="AK102" s="125" t="s">
        <v>863</v>
      </c>
      <c r="AL102" s="125" t="s">
        <v>22</v>
      </c>
      <c r="AM102" s="125" t="s">
        <v>1232</v>
      </c>
      <c r="AN102" s="125" t="s">
        <v>14</v>
      </c>
      <c r="AO102" s="125" t="s">
        <v>206</v>
      </c>
      <c r="AQ102" s="129" t="s">
        <v>1233</v>
      </c>
      <c r="AR102" s="125">
        <v>72</v>
      </c>
      <c r="AS102" s="125" t="s">
        <v>1234</v>
      </c>
      <c r="AT102" s="125" t="s">
        <v>1235</v>
      </c>
      <c r="AV102" s="125" t="s">
        <v>902</v>
      </c>
      <c r="AW102" s="125" t="s">
        <v>247</v>
      </c>
      <c r="AX102" s="125">
        <v>7186792522</v>
      </c>
      <c r="BC102" s="125" t="s">
        <v>1236</v>
      </c>
      <c r="BL102" s="127" t="s">
        <v>192</v>
      </c>
      <c r="BM102" s="125">
        <v>0</v>
      </c>
      <c r="BN102" s="125">
        <v>0</v>
      </c>
      <c r="BO102" s="125">
        <v>0</v>
      </c>
      <c r="BP102" s="125" t="s">
        <v>376</v>
      </c>
      <c r="BQ102" s="125" t="s">
        <v>193</v>
      </c>
      <c r="BR102" s="125">
        <v>0</v>
      </c>
      <c r="BS102" s="125">
        <v>0</v>
      </c>
      <c r="BT102" s="125" t="s">
        <v>193</v>
      </c>
      <c r="BU102" s="125">
        <v>0</v>
      </c>
      <c r="BV102" s="125">
        <v>0</v>
      </c>
    </row>
    <row r="103" spans="1:74" x14ac:dyDescent="0.2">
      <c r="A103" s="125" t="e">
        <v>#N/A</v>
      </c>
      <c r="B103" s="125" t="e">
        <v>#N/A</v>
      </c>
      <c r="C103" s="125" t="e">
        <v>#N/A</v>
      </c>
      <c r="D103" s="125" t="e">
        <v>#N/A</v>
      </c>
      <c r="E103" s="125" t="e">
        <v>#N/A</v>
      </c>
      <c r="F103" s="125">
        <v>2014.3</v>
      </c>
      <c r="G103" s="125" t="s">
        <v>742</v>
      </c>
      <c r="H103" s="125" t="s">
        <v>703</v>
      </c>
      <c r="I103" s="125" t="s">
        <v>481</v>
      </c>
      <c r="J103" s="125" t="s">
        <v>564</v>
      </c>
      <c r="K103" s="125" t="s">
        <v>192</v>
      </c>
      <c r="L103" s="125" t="s">
        <v>192</v>
      </c>
      <c r="M103" s="125" t="s">
        <v>193</v>
      </c>
      <c r="N103" s="125" t="s">
        <v>192</v>
      </c>
      <c r="O103" s="125" t="s">
        <v>193</v>
      </c>
      <c r="P103" s="125" t="s">
        <v>192</v>
      </c>
      <c r="Q103" s="125" t="s">
        <v>193</v>
      </c>
      <c r="R103" s="125">
        <v>0</v>
      </c>
      <c r="S103" s="125">
        <v>0</v>
      </c>
      <c r="T103" s="125" t="s">
        <v>196</v>
      </c>
      <c r="U103" s="125" t="s">
        <v>145</v>
      </c>
      <c r="V103" s="125" t="s">
        <v>199</v>
      </c>
      <c r="W103" s="125" t="s">
        <v>1237</v>
      </c>
      <c r="X103" s="125" t="s">
        <v>12</v>
      </c>
      <c r="Y103" s="126">
        <v>35835</v>
      </c>
      <c r="Z103" s="125">
        <v>16</v>
      </c>
      <c r="AA103" s="125" t="s">
        <v>238</v>
      </c>
      <c r="AB103" s="125" t="s">
        <v>238</v>
      </c>
      <c r="AC103" s="125" t="s">
        <v>863</v>
      </c>
      <c r="AD103" s="125" t="s">
        <v>863</v>
      </c>
      <c r="AE103" s="125" t="s">
        <v>1238</v>
      </c>
      <c r="AF103" s="125" t="s">
        <v>1239</v>
      </c>
      <c r="AG103" s="125" t="s">
        <v>863</v>
      </c>
      <c r="AH103" s="125" t="s">
        <v>863</v>
      </c>
      <c r="AI103" s="125" t="s">
        <v>238</v>
      </c>
      <c r="AJ103" s="125" t="s">
        <v>238</v>
      </c>
      <c r="AK103" s="125" t="s">
        <v>863</v>
      </c>
      <c r="AL103" s="125" t="s">
        <v>22</v>
      </c>
      <c r="AM103" s="125" t="s">
        <v>1240</v>
      </c>
      <c r="AN103" s="125" t="s">
        <v>17</v>
      </c>
      <c r="AO103" s="125" t="s">
        <v>204</v>
      </c>
      <c r="AQ103" s="129" t="s">
        <v>1241</v>
      </c>
      <c r="AR103" s="125">
        <v>132</v>
      </c>
      <c r="AS103" s="125" t="s">
        <v>1242</v>
      </c>
      <c r="AT103" s="125" t="s">
        <v>1243</v>
      </c>
      <c r="AV103" s="125" t="s">
        <v>902</v>
      </c>
      <c r="AW103" s="125" t="s">
        <v>247</v>
      </c>
      <c r="AX103" s="125">
        <v>7193452827</v>
      </c>
      <c r="BC103" s="125" t="s">
        <v>1244</v>
      </c>
      <c r="BL103" s="127" t="s">
        <v>192</v>
      </c>
      <c r="BM103" s="125">
        <v>0</v>
      </c>
      <c r="BN103" s="125">
        <v>0</v>
      </c>
      <c r="BO103" s="125">
        <v>0</v>
      </c>
      <c r="BP103" s="125" t="s">
        <v>376</v>
      </c>
      <c r="BQ103" s="125" t="s">
        <v>193</v>
      </c>
      <c r="BR103" s="125">
        <v>0</v>
      </c>
      <c r="BS103" s="125">
        <v>0</v>
      </c>
      <c r="BT103" s="125" t="s">
        <v>193</v>
      </c>
      <c r="BU103" s="125">
        <v>0</v>
      </c>
      <c r="BV103" s="125">
        <v>0</v>
      </c>
    </row>
    <row r="104" spans="1:74" x14ac:dyDescent="0.2">
      <c r="A104" s="125" t="e">
        <v>#N/A</v>
      </c>
      <c r="B104" s="125" t="e">
        <v>#N/A</v>
      </c>
      <c r="C104" s="125" t="e">
        <v>#N/A</v>
      </c>
      <c r="D104" s="125" t="e">
        <v>#N/A</v>
      </c>
      <c r="E104" s="125" t="e">
        <v>#N/A</v>
      </c>
      <c r="F104" s="125">
        <v>2014.3</v>
      </c>
      <c r="G104" s="125" t="s">
        <v>742</v>
      </c>
      <c r="H104" s="125" t="s">
        <v>703</v>
      </c>
      <c r="I104" s="125" t="s">
        <v>481</v>
      </c>
      <c r="J104" s="125" t="s">
        <v>564</v>
      </c>
      <c r="K104" s="125" t="s">
        <v>192</v>
      </c>
      <c r="L104" s="125" t="s">
        <v>192</v>
      </c>
      <c r="M104" s="125" t="s">
        <v>193</v>
      </c>
      <c r="N104" s="125" t="s">
        <v>192</v>
      </c>
      <c r="O104" s="125" t="s">
        <v>193</v>
      </c>
      <c r="P104" s="125" t="s">
        <v>192</v>
      </c>
      <c r="Q104" s="125" t="s">
        <v>193</v>
      </c>
      <c r="R104" s="125">
        <v>0</v>
      </c>
      <c r="S104" s="125">
        <v>0</v>
      </c>
      <c r="T104" s="125" t="s">
        <v>196</v>
      </c>
      <c r="U104" s="125" t="s">
        <v>145</v>
      </c>
      <c r="V104" s="125" t="s">
        <v>199</v>
      </c>
      <c r="W104" s="125" t="s">
        <v>1245</v>
      </c>
      <c r="X104" s="125" t="s">
        <v>12</v>
      </c>
      <c r="Y104" s="126">
        <v>35906</v>
      </c>
      <c r="Z104" s="125">
        <v>16</v>
      </c>
      <c r="AA104" s="125" t="s">
        <v>238</v>
      </c>
      <c r="AB104" s="125" t="s">
        <v>238</v>
      </c>
      <c r="AC104" s="125" t="s">
        <v>863</v>
      </c>
      <c r="AD104" s="125" t="s">
        <v>863</v>
      </c>
      <c r="AE104" s="125" t="s">
        <v>1246</v>
      </c>
      <c r="AF104" s="125" t="s">
        <v>1247</v>
      </c>
      <c r="AG104" s="125" t="s">
        <v>863</v>
      </c>
      <c r="AH104" s="125" t="s">
        <v>238</v>
      </c>
      <c r="AI104" s="125" t="s">
        <v>238</v>
      </c>
      <c r="AJ104" s="125" t="s">
        <v>238</v>
      </c>
      <c r="AK104" s="125" t="s">
        <v>863</v>
      </c>
      <c r="AL104" s="125" t="s">
        <v>16</v>
      </c>
      <c r="AM104" s="125" t="s">
        <v>1248</v>
      </c>
      <c r="AN104" s="125" t="s">
        <v>10</v>
      </c>
      <c r="AO104" s="125" t="s">
        <v>204</v>
      </c>
      <c r="AQ104" s="129" t="s">
        <v>1249</v>
      </c>
      <c r="AR104" s="125">
        <v>12</v>
      </c>
      <c r="AS104" s="125" t="s">
        <v>1077</v>
      </c>
      <c r="AT104" s="125" t="s">
        <v>1078</v>
      </c>
      <c r="AV104" s="125" t="s">
        <v>902</v>
      </c>
      <c r="AW104" s="125" t="s">
        <v>247</v>
      </c>
      <c r="AX104" s="125">
        <v>7183593259</v>
      </c>
      <c r="BC104" s="125" t="s">
        <v>1250</v>
      </c>
      <c r="BL104" s="127" t="s">
        <v>192</v>
      </c>
      <c r="BM104" s="125">
        <v>0</v>
      </c>
      <c r="BN104" s="125">
        <v>0</v>
      </c>
      <c r="BO104" s="125">
        <v>0</v>
      </c>
      <c r="BP104" s="125" t="s">
        <v>376</v>
      </c>
      <c r="BQ104" s="125" t="s">
        <v>193</v>
      </c>
      <c r="BR104" s="125">
        <v>0</v>
      </c>
      <c r="BS104" s="125">
        <v>0</v>
      </c>
      <c r="BT104" s="125" t="s">
        <v>193</v>
      </c>
      <c r="BU104" s="125">
        <v>0</v>
      </c>
      <c r="BV104" s="125">
        <v>0</v>
      </c>
    </row>
    <row r="105" spans="1:74" x14ac:dyDescent="0.2">
      <c r="A105" s="125" t="e">
        <v>#N/A</v>
      </c>
      <c r="B105" s="125" t="e">
        <v>#N/A</v>
      </c>
      <c r="C105" s="125" t="e">
        <v>#N/A</v>
      </c>
      <c r="D105" s="125" t="e">
        <v>#N/A</v>
      </c>
      <c r="E105" s="125" t="e">
        <v>#N/A</v>
      </c>
      <c r="F105" s="125">
        <v>2014.3</v>
      </c>
      <c r="G105" s="125" t="s">
        <v>742</v>
      </c>
      <c r="H105" s="125" t="s">
        <v>703</v>
      </c>
      <c r="I105" s="125" t="s">
        <v>481</v>
      </c>
      <c r="J105" s="125" t="s">
        <v>564</v>
      </c>
      <c r="K105" s="125" t="s">
        <v>192</v>
      </c>
      <c r="L105" s="125" t="s">
        <v>192</v>
      </c>
      <c r="M105" s="125" t="s">
        <v>193</v>
      </c>
      <c r="N105" s="125" t="s">
        <v>192</v>
      </c>
      <c r="O105" s="125" t="s">
        <v>193</v>
      </c>
      <c r="P105" s="125" t="s">
        <v>192</v>
      </c>
      <c r="Q105" s="125" t="s">
        <v>193</v>
      </c>
      <c r="R105" s="125">
        <v>0</v>
      </c>
      <c r="S105" s="125">
        <v>0</v>
      </c>
      <c r="T105" s="125" t="s">
        <v>196</v>
      </c>
      <c r="U105" s="125" t="s">
        <v>145</v>
      </c>
      <c r="V105" s="125" t="s">
        <v>199</v>
      </c>
      <c r="W105" s="125" t="s">
        <v>1251</v>
      </c>
      <c r="X105" s="125" t="s">
        <v>8</v>
      </c>
      <c r="Y105" s="126">
        <v>35280</v>
      </c>
      <c r="Z105" s="125">
        <v>18</v>
      </c>
      <c r="AA105" s="125" t="s">
        <v>238</v>
      </c>
      <c r="AB105" s="125" t="s">
        <v>238</v>
      </c>
      <c r="AC105" s="125" t="s">
        <v>863</v>
      </c>
      <c r="AD105" s="125" t="s">
        <v>863</v>
      </c>
      <c r="AE105" s="125" t="s">
        <v>1252</v>
      </c>
      <c r="AF105" s="125" t="s">
        <v>1253</v>
      </c>
      <c r="AG105" s="125" t="s">
        <v>238</v>
      </c>
      <c r="AH105" s="125" t="s">
        <v>238</v>
      </c>
      <c r="AI105" s="125" t="s">
        <v>238</v>
      </c>
      <c r="AJ105" s="125" t="s">
        <v>238</v>
      </c>
      <c r="AK105" s="125" t="s">
        <v>863</v>
      </c>
      <c r="AL105" s="125" t="s">
        <v>16</v>
      </c>
      <c r="AM105" s="125" t="s">
        <v>891</v>
      </c>
      <c r="AN105" s="125" t="s">
        <v>10</v>
      </c>
      <c r="AO105" s="125" t="s">
        <v>204</v>
      </c>
      <c r="AQ105" s="129" t="s">
        <v>1254</v>
      </c>
      <c r="AR105" s="125">
        <v>25</v>
      </c>
      <c r="AS105" s="125" t="s">
        <v>1255</v>
      </c>
      <c r="AT105" s="125" t="s">
        <v>1256</v>
      </c>
      <c r="AV105" s="125" t="s">
        <v>902</v>
      </c>
      <c r="AW105" s="125" t="s">
        <v>247</v>
      </c>
      <c r="AX105" s="125">
        <v>7191440954</v>
      </c>
      <c r="BC105" s="125" t="s">
        <v>1257</v>
      </c>
      <c r="BL105" s="127" t="s">
        <v>192</v>
      </c>
      <c r="BM105" s="125">
        <v>0</v>
      </c>
      <c r="BN105" s="125">
        <v>0</v>
      </c>
      <c r="BO105" s="125">
        <v>0</v>
      </c>
      <c r="BP105" s="125" t="s">
        <v>376</v>
      </c>
      <c r="BQ105" s="125" t="s">
        <v>193</v>
      </c>
      <c r="BR105" s="125">
        <v>0</v>
      </c>
      <c r="BS105" s="125">
        <v>0</v>
      </c>
      <c r="BT105" s="125" t="s">
        <v>193</v>
      </c>
      <c r="BU105" s="125">
        <v>0</v>
      </c>
      <c r="BV105" s="125">
        <v>0</v>
      </c>
    </row>
    <row r="106" spans="1:74" x14ac:dyDescent="0.2">
      <c r="A106" s="125" t="e">
        <v>#N/A</v>
      </c>
      <c r="B106" s="125" t="e">
        <v>#N/A</v>
      </c>
      <c r="C106" s="125" t="e">
        <v>#N/A</v>
      </c>
      <c r="D106" s="125" t="e">
        <v>#N/A</v>
      </c>
      <c r="E106" s="125" t="e">
        <v>#N/A</v>
      </c>
      <c r="F106" s="125">
        <v>2014.3</v>
      </c>
      <c r="G106" s="125" t="s">
        <v>742</v>
      </c>
      <c r="H106" s="125" t="s">
        <v>703</v>
      </c>
      <c r="I106" s="125" t="s">
        <v>481</v>
      </c>
      <c r="J106" s="125" t="s">
        <v>564</v>
      </c>
      <c r="K106" s="125" t="s">
        <v>192</v>
      </c>
      <c r="L106" s="125" t="s">
        <v>192</v>
      </c>
      <c r="M106" s="125" t="s">
        <v>193</v>
      </c>
      <c r="N106" s="125" t="s">
        <v>192</v>
      </c>
      <c r="O106" s="125" t="s">
        <v>193</v>
      </c>
      <c r="P106" s="125" t="s">
        <v>192</v>
      </c>
      <c r="Q106" s="125" t="s">
        <v>193</v>
      </c>
      <c r="R106" s="125">
        <v>0</v>
      </c>
      <c r="S106" s="125">
        <v>0</v>
      </c>
      <c r="T106" s="125" t="s">
        <v>196</v>
      </c>
      <c r="U106" s="125" t="s">
        <v>145</v>
      </c>
      <c r="V106" s="125" t="s">
        <v>199</v>
      </c>
      <c r="W106" s="125" t="s">
        <v>1258</v>
      </c>
      <c r="X106" s="125" t="s">
        <v>12</v>
      </c>
      <c r="Y106" s="126">
        <v>35916</v>
      </c>
      <c r="Z106" s="125">
        <v>16</v>
      </c>
      <c r="AA106" s="125" t="s">
        <v>238</v>
      </c>
      <c r="AB106" s="125" t="s">
        <v>238</v>
      </c>
      <c r="AC106" s="125" t="s">
        <v>863</v>
      </c>
      <c r="AD106" s="125" t="s">
        <v>863</v>
      </c>
      <c r="AE106" s="125" t="s">
        <v>1259</v>
      </c>
      <c r="AF106" s="125" t="s">
        <v>1260</v>
      </c>
      <c r="AG106" s="125" t="s">
        <v>863</v>
      </c>
      <c r="AH106" s="125" t="s">
        <v>238</v>
      </c>
      <c r="AI106" s="125" t="s">
        <v>238</v>
      </c>
      <c r="AJ106" s="125" t="s">
        <v>238</v>
      </c>
      <c r="AK106" s="125" t="s">
        <v>863</v>
      </c>
      <c r="AL106" s="125" t="s">
        <v>16</v>
      </c>
      <c r="AM106" s="125" t="s">
        <v>1261</v>
      </c>
      <c r="AN106" s="125" t="s">
        <v>10</v>
      </c>
      <c r="AO106" s="125" t="s">
        <v>204</v>
      </c>
      <c r="AQ106" s="129" t="s">
        <v>1262</v>
      </c>
      <c r="AR106" s="125">
        <v>9</v>
      </c>
      <c r="AS106" s="125" t="s">
        <v>1263</v>
      </c>
      <c r="AT106" s="125" t="s">
        <v>1027</v>
      </c>
      <c r="AV106" s="125" t="s">
        <v>902</v>
      </c>
      <c r="AW106" s="125" t="s">
        <v>247</v>
      </c>
      <c r="AX106" s="125">
        <v>7193490183</v>
      </c>
      <c r="BC106" s="125" t="s">
        <v>1264</v>
      </c>
      <c r="BL106" s="127" t="s">
        <v>192</v>
      </c>
      <c r="BM106" s="125">
        <v>0</v>
      </c>
      <c r="BN106" s="125">
        <v>0</v>
      </c>
      <c r="BO106" s="125">
        <v>0</v>
      </c>
      <c r="BP106" s="125" t="s">
        <v>376</v>
      </c>
      <c r="BQ106" s="125" t="s">
        <v>193</v>
      </c>
      <c r="BR106" s="125">
        <v>0</v>
      </c>
      <c r="BS106" s="125">
        <v>0</v>
      </c>
      <c r="BT106" s="125" t="s">
        <v>193</v>
      </c>
      <c r="BU106" s="125">
        <v>0</v>
      </c>
      <c r="BV106" s="125">
        <v>0</v>
      </c>
    </row>
    <row r="107" spans="1:74" x14ac:dyDescent="0.2">
      <c r="A107" s="125" t="e">
        <v>#N/A</v>
      </c>
      <c r="B107" s="125" t="e">
        <v>#N/A</v>
      </c>
      <c r="C107" s="125" t="e">
        <v>#N/A</v>
      </c>
      <c r="D107" s="125" t="e">
        <v>#N/A</v>
      </c>
      <c r="E107" s="125" t="e">
        <v>#N/A</v>
      </c>
      <c r="F107" s="125">
        <v>2014.3</v>
      </c>
      <c r="G107" s="125" t="s">
        <v>742</v>
      </c>
      <c r="H107" s="125" t="s">
        <v>703</v>
      </c>
      <c r="I107" s="125" t="s">
        <v>481</v>
      </c>
      <c r="J107" s="125" t="s">
        <v>564</v>
      </c>
      <c r="K107" s="125" t="s">
        <v>192</v>
      </c>
      <c r="L107" s="125" t="s">
        <v>192</v>
      </c>
      <c r="M107" s="125" t="s">
        <v>193</v>
      </c>
      <c r="N107" s="125" t="s">
        <v>192</v>
      </c>
      <c r="O107" s="125" t="s">
        <v>193</v>
      </c>
      <c r="P107" s="125" t="s">
        <v>192</v>
      </c>
      <c r="Q107" s="125" t="s">
        <v>193</v>
      </c>
      <c r="R107" s="125">
        <v>0</v>
      </c>
      <c r="S107" s="125">
        <v>0</v>
      </c>
      <c r="T107" s="125" t="s">
        <v>196</v>
      </c>
      <c r="U107" s="125" t="s">
        <v>145</v>
      </c>
      <c r="V107" s="125" t="s">
        <v>199</v>
      </c>
      <c r="W107" s="125" t="s">
        <v>1265</v>
      </c>
      <c r="X107" s="125" t="s">
        <v>12</v>
      </c>
      <c r="Y107" s="126">
        <v>32248</v>
      </c>
      <c r="Z107" s="125">
        <v>26</v>
      </c>
      <c r="AA107" s="125" t="s">
        <v>238</v>
      </c>
      <c r="AB107" s="125" t="s">
        <v>238</v>
      </c>
      <c r="AC107" s="125" t="s">
        <v>863</v>
      </c>
      <c r="AD107" s="125" t="s">
        <v>863</v>
      </c>
      <c r="AE107" s="125" t="s">
        <v>1266</v>
      </c>
      <c r="AF107" s="125" t="s">
        <v>1267</v>
      </c>
      <c r="AG107" s="125" t="s">
        <v>863</v>
      </c>
      <c r="AH107" s="125" t="s">
        <v>863</v>
      </c>
      <c r="AI107" s="125" t="s">
        <v>238</v>
      </c>
      <c r="AJ107" s="125" t="s">
        <v>238</v>
      </c>
      <c r="AK107" s="125" t="s">
        <v>238</v>
      </c>
      <c r="AL107" s="125" t="s">
        <v>22</v>
      </c>
      <c r="AM107" s="125" t="s">
        <v>1268</v>
      </c>
      <c r="AN107" s="125" t="s">
        <v>20</v>
      </c>
      <c r="AO107" s="125" t="s">
        <v>206</v>
      </c>
      <c r="AQ107" s="129" t="s">
        <v>1269</v>
      </c>
      <c r="AR107" s="125">
        <v>184</v>
      </c>
      <c r="AS107" s="125" t="s">
        <v>1270</v>
      </c>
      <c r="AT107" s="125" t="s">
        <v>1147</v>
      </c>
      <c r="AV107" s="125" t="s">
        <v>902</v>
      </c>
      <c r="AW107" s="125" t="s">
        <v>247</v>
      </c>
      <c r="AX107" s="125">
        <v>7181432382</v>
      </c>
      <c r="BC107" s="125" t="s">
        <v>1271</v>
      </c>
      <c r="BL107" s="127" t="s">
        <v>192</v>
      </c>
      <c r="BM107" s="125">
        <v>0</v>
      </c>
      <c r="BN107" s="125">
        <v>0</v>
      </c>
      <c r="BO107" s="125">
        <v>0</v>
      </c>
      <c r="BP107" s="125" t="s">
        <v>376</v>
      </c>
      <c r="BQ107" s="125" t="s">
        <v>193</v>
      </c>
      <c r="BR107" s="125">
        <v>0</v>
      </c>
      <c r="BS107" s="125">
        <v>0</v>
      </c>
      <c r="BT107" s="125" t="s">
        <v>193</v>
      </c>
      <c r="BU107" s="125">
        <v>0</v>
      </c>
      <c r="BV107" s="125">
        <v>0</v>
      </c>
    </row>
    <row r="108" spans="1:74" x14ac:dyDescent="0.2">
      <c r="A108" s="125" t="e">
        <v>#N/A</v>
      </c>
      <c r="B108" s="125" t="e">
        <v>#N/A</v>
      </c>
      <c r="C108" s="125" t="e">
        <v>#N/A</v>
      </c>
      <c r="D108" s="125" t="e">
        <v>#N/A</v>
      </c>
      <c r="E108" s="125" t="e">
        <v>#N/A</v>
      </c>
      <c r="F108" s="125">
        <v>2014.3</v>
      </c>
      <c r="G108" s="125" t="s">
        <v>742</v>
      </c>
      <c r="H108" s="125" t="s">
        <v>703</v>
      </c>
      <c r="I108" s="125" t="s">
        <v>481</v>
      </c>
      <c r="J108" s="125" t="s">
        <v>564</v>
      </c>
      <c r="K108" s="125" t="s">
        <v>192</v>
      </c>
      <c r="L108" s="125" t="s">
        <v>192</v>
      </c>
      <c r="M108" s="125" t="s">
        <v>193</v>
      </c>
      <c r="N108" s="125" t="s">
        <v>192</v>
      </c>
      <c r="O108" s="125" t="s">
        <v>193</v>
      </c>
      <c r="P108" s="125" t="s">
        <v>192</v>
      </c>
      <c r="Q108" s="125" t="s">
        <v>193</v>
      </c>
      <c r="R108" s="125">
        <v>0</v>
      </c>
      <c r="S108" s="125">
        <v>0</v>
      </c>
      <c r="T108" s="125" t="s">
        <v>196</v>
      </c>
      <c r="U108" s="125" t="s">
        <v>145</v>
      </c>
      <c r="V108" s="125" t="s">
        <v>199</v>
      </c>
      <c r="W108" s="125" t="s">
        <v>1272</v>
      </c>
      <c r="X108" s="125" t="s">
        <v>12</v>
      </c>
      <c r="Y108" s="126">
        <v>35132</v>
      </c>
      <c r="Z108" s="125">
        <v>18</v>
      </c>
      <c r="AA108" s="125" t="s">
        <v>238</v>
      </c>
      <c r="AB108" s="125" t="s">
        <v>238</v>
      </c>
      <c r="AC108" s="125" t="s">
        <v>863</v>
      </c>
      <c r="AD108" s="125" t="s">
        <v>863</v>
      </c>
      <c r="AE108" s="125" t="s">
        <v>1273</v>
      </c>
      <c r="AF108" s="125" t="s">
        <v>1274</v>
      </c>
      <c r="AG108" s="125" t="s">
        <v>863</v>
      </c>
      <c r="AH108" s="125" t="s">
        <v>863</v>
      </c>
      <c r="AI108" s="125" t="s">
        <v>238</v>
      </c>
      <c r="AJ108" s="125" t="s">
        <v>238</v>
      </c>
      <c r="AK108" s="125" t="s">
        <v>863</v>
      </c>
      <c r="AL108" s="125" t="s">
        <v>16</v>
      </c>
      <c r="AM108" s="125" t="s">
        <v>1275</v>
      </c>
      <c r="AN108" s="125" t="s">
        <v>17</v>
      </c>
      <c r="AO108" s="125" t="s">
        <v>204</v>
      </c>
      <c r="AQ108" s="129" t="s">
        <v>1276</v>
      </c>
      <c r="AR108" s="125">
        <v>610</v>
      </c>
      <c r="AS108" s="125" t="s">
        <v>1277</v>
      </c>
      <c r="AT108" s="125" t="s">
        <v>1278</v>
      </c>
      <c r="AV108" s="125" t="s">
        <v>902</v>
      </c>
      <c r="AW108" s="125" t="s">
        <v>247</v>
      </c>
      <c r="AX108" s="125">
        <v>7182731423</v>
      </c>
      <c r="BC108" s="125" t="s">
        <v>1279</v>
      </c>
      <c r="BL108" s="127" t="s">
        <v>192</v>
      </c>
      <c r="BM108" s="125">
        <v>0</v>
      </c>
      <c r="BN108" s="125">
        <v>0</v>
      </c>
      <c r="BO108" s="125">
        <v>0</v>
      </c>
      <c r="BP108" s="125" t="s">
        <v>376</v>
      </c>
      <c r="BQ108" s="125" t="s">
        <v>193</v>
      </c>
      <c r="BR108" s="125">
        <v>0</v>
      </c>
      <c r="BS108" s="125">
        <v>0</v>
      </c>
      <c r="BT108" s="125" t="s">
        <v>193</v>
      </c>
      <c r="BU108" s="125">
        <v>0</v>
      </c>
      <c r="BV108" s="125">
        <v>0</v>
      </c>
    </row>
    <row r="109" spans="1:74" x14ac:dyDescent="0.2">
      <c r="A109" s="125" t="e">
        <v>#N/A</v>
      </c>
      <c r="B109" s="125" t="e">
        <v>#N/A</v>
      </c>
      <c r="C109" s="125" t="e">
        <v>#N/A</v>
      </c>
      <c r="D109" s="125" t="e">
        <v>#N/A</v>
      </c>
      <c r="E109" s="125" t="e">
        <v>#N/A</v>
      </c>
      <c r="F109" s="125">
        <v>2014.3</v>
      </c>
      <c r="G109" s="125" t="s">
        <v>742</v>
      </c>
      <c r="H109" s="125" t="s">
        <v>703</v>
      </c>
      <c r="I109" s="125" t="s">
        <v>481</v>
      </c>
      <c r="J109" s="125" t="s">
        <v>564</v>
      </c>
      <c r="K109" s="125" t="s">
        <v>192</v>
      </c>
      <c r="L109" s="125" t="s">
        <v>192</v>
      </c>
      <c r="M109" s="125" t="s">
        <v>193</v>
      </c>
      <c r="N109" s="125" t="s">
        <v>192</v>
      </c>
      <c r="O109" s="125" t="s">
        <v>193</v>
      </c>
      <c r="P109" s="125" t="s">
        <v>192</v>
      </c>
      <c r="Q109" s="125" t="s">
        <v>193</v>
      </c>
      <c r="R109" s="125">
        <v>0</v>
      </c>
      <c r="S109" s="125">
        <v>0</v>
      </c>
      <c r="T109" s="125" t="s">
        <v>196</v>
      </c>
      <c r="U109" s="125" t="s">
        <v>145</v>
      </c>
      <c r="V109" s="125" t="s">
        <v>199</v>
      </c>
      <c r="W109" s="125" t="s">
        <v>1280</v>
      </c>
      <c r="X109" s="125" t="s">
        <v>8</v>
      </c>
      <c r="Y109" s="126">
        <v>32324</v>
      </c>
      <c r="Z109" s="125">
        <v>26</v>
      </c>
      <c r="AA109" s="125" t="s">
        <v>238</v>
      </c>
      <c r="AB109" s="125" t="s">
        <v>238</v>
      </c>
      <c r="AC109" s="125" t="s">
        <v>863</v>
      </c>
      <c r="AD109" s="125" t="s">
        <v>863</v>
      </c>
      <c r="AE109" s="125" t="s">
        <v>1281</v>
      </c>
      <c r="AF109" s="125" t="s">
        <v>1282</v>
      </c>
      <c r="AG109" s="125" t="s">
        <v>863</v>
      </c>
      <c r="AH109" s="125" t="s">
        <v>863</v>
      </c>
      <c r="AI109" s="125" t="s">
        <v>238</v>
      </c>
      <c r="AJ109" s="125" t="s">
        <v>863</v>
      </c>
      <c r="AK109" s="125" t="s">
        <v>238</v>
      </c>
      <c r="AL109" s="125" t="s">
        <v>25</v>
      </c>
      <c r="AM109" s="125" t="s">
        <v>1186</v>
      </c>
      <c r="AQ109" s="129" t="s">
        <v>1283</v>
      </c>
      <c r="AR109" s="125">
        <v>239</v>
      </c>
      <c r="AS109" s="125" t="s">
        <v>1284</v>
      </c>
      <c r="AT109" s="125" t="s">
        <v>1235</v>
      </c>
      <c r="AV109" s="125" t="s">
        <v>902</v>
      </c>
      <c r="AW109" s="125" t="s">
        <v>247</v>
      </c>
      <c r="AX109" s="125">
        <v>7193059775</v>
      </c>
      <c r="BC109" s="125" t="s">
        <v>1285</v>
      </c>
      <c r="BL109" s="127" t="s">
        <v>192</v>
      </c>
      <c r="BM109" s="125">
        <v>0</v>
      </c>
      <c r="BN109" s="125">
        <v>0</v>
      </c>
      <c r="BO109" s="125">
        <v>0</v>
      </c>
      <c r="BP109" s="125" t="s">
        <v>376</v>
      </c>
      <c r="BQ109" s="125" t="s">
        <v>193</v>
      </c>
      <c r="BR109" s="125">
        <v>0</v>
      </c>
      <c r="BS109" s="125">
        <v>0</v>
      </c>
      <c r="BT109" s="125" t="s">
        <v>193</v>
      </c>
      <c r="BU109" s="125">
        <v>0</v>
      </c>
      <c r="BV109" s="125">
        <v>0</v>
      </c>
    </row>
    <row r="110" spans="1:74" x14ac:dyDescent="0.2">
      <c r="A110" s="125" t="e">
        <v>#N/A</v>
      </c>
      <c r="B110" s="125" t="e">
        <v>#N/A</v>
      </c>
      <c r="C110" s="125" t="e">
        <v>#N/A</v>
      </c>
      <c r="D110" s="125" t="e">
        <v>#N/A</v>
      </c>
      <c r="E110" s="125" t="e">
        <v>#N/A</v>
      </c>
      <c r="F110" s="125">
        <v>2014.3</v>
      </c>
      <c r="G110" s="125" t="s">
        <v>742</v>
      </c>
      <c r="H110" s="125" t="s">
        <v>703</v>
      </c>
      <c r="I110" s="125" t="s">
        <v>481</v>
      </c>
      <c r="J110" s="125" t="s">
        <v>564</v>
      </c>
      <c r="K110" s="125" t="s">
        <v>192</v>
      </c>
      <c r="L110" s="125" t="s">
        <v>192</v>
      </c>
      <c r="M110" s="125" t="s">
        <v>193</v>
      </c>
      <c r="N110" s="125" t="s">
        <v>192</v>
      </c>
      <c r="O110" s="125" t="s">
        <v>193</v>
      </c>
      <c r="P110" s="125" t="s">
        <v>192</v>
      </c>
      <c r="Q110" s="125" t="s">
        <v>193</v>
      </c>
      <c r="R110" s="125">
        <v>0</v>
      </c>
      <c r="S110" s="125">
        <v>0</v>
      </c>
      <c r="T110" s="125" t="s">
        <v>196</v>
      </c>
      <c r="U110" s="125" t="s">
        <v>145</v>
      </c>
      <c r="V110" s="125" t="s">
        <v>199</v>
      </c>
      <c r="W110" s="125" t="s">
        <v>1477</v>
      </c>
      <c r="X110" s="125" t="s">
        <v>12</v>
      </c>
      <c r="Y110" s="126">
        <v>34861</v>
      </c>
      <c r="Z110" s="125">
        <v>19</v>
      </c>
      <c r="AA110" s="125" t="s">
        <v>238</v>
      </c>
      <c r="AB110" s="125" t="s">
        <v>238</v>
      </c>
      <c r="AC110" s="125" t="s">
        <v>863</v>
      </c>
      <c r="AD110" s="125" t="s">
        <v>863</v>
      </c>
      <c r="AE110" s="125" t="s">
        <v>1478</v>
      </c>
      <c r="AF110" s="125" t="s">
        <v>1479</v>
      </c>
      <c r="AG110" s="125" t="s">
        <v>863</v>
      </c>
      <c r="AH110" s="125" t="s">
        <v>863</v>
      </c>
      <c r="AI110" s="125" t="s">
        <v>238</v>
      </c>
      <c r="AJ110" s="125" t="s">
        <v>238</v>
      </c>
      <c r="AK110" s="125" t="s">
        <v>238</v>
      </c>
      <c r="AL110" s="125" t="s">
        <v>19</v>
      </c>
      <c r="AQ110" s="129" t="s">
        <v>1480</v>
      </c>
      <c r="AR110" s="125">
        <v>25</v>
      </c>
      <c r="AS110" s="125" t="s">
        <v>1481</v>
      </c>
      <c r="AT110" s="125" t="s">
        <v>1027</v>
      </c>
      <c r="AV110" s="125" t="s">
        <v>902</v>
      </c>
      <c r="AW110" s="125" t="s">
        <v>247</v>
      </c>
      <c r="AX110" s="125">
        <v>7192710603</v>
      </c>
      <c r="BC110" s="125" t="s">
        <v>1482</v>
      </c>
      <c r="BL110" s="127" t="s">
        <v>192</v>
      </c>
      <c r="BM110" s="125">
        <v>0</v>
      </c>
      <c r="BN110" s="125">
        <v>0</v>
      </c>
      <c r="BO110" s="125">
        <v>0</v>
      </c>
      <c r="BP110" s="125" t="s">
        <v>376</v>
      </c>
      <c r="BQ110" s="125" t="s">
        <v>193</v>
      </c>
      <c r="BR110" s="125">
        <v>0</v>
      </c>
      <c r="BS110" s="125">
        <v>0</v>
      </c>
      <c r="BT110" s="125" t="s">
        <v>193</v>
      </c>
      <c r="BU110" s="125">
        <v>0</v>
      </c>
      <c r="BV110" s="125">
        <v>0</v>
      </c>
    </row>
    <row r="111" spans="1:74" x14ac:dyDescent="0.2">
      <c r="A111" s="125" t="e">
        <v>#N/A</v>
      </c>
      <c r="B111" s="125" t="e">
        <v>#N/A</v>
      </c>
      <c r="C111" s="125" t="e">
        <v>#N/A</v>
      </c>
      <c r="D111" s="125" t="e">
        <v>#N/A</v>
      </c>
      <c r="E111" s="125" t="e">
        <v>#N/A</v>
      </c>
      <c r="F111" s="125">
        <v>2014.3</v>
      </c>
      <c r="G111" s="125" t="s">
        <v>742</v>
      </c>
      <c r="H111" s="125" t="s">
        <v>703</v>
      </c>
      <c r="I111" s="125" t="s">
        <v>481</v>
      </c>
      <c r="J111" s="125" t="s">
        <v>564</v>
      </c>
      <c r="K111" s="125" t="s">
        <v>192</v>
      </c>
      <c r="L111" s="125" t="s">
        <v>192</v>
      </c>
      <c r="M111" s="125" t="s">
        <v>193</v>
      </c>
      <c r="N111" s="125" t="s">
        <v>192</v>
      </c>
      <c r="O111" s="125" t="s">
        <v>193</v>
      </c>
      <c r="P111" s="125" t="s">
        <v>192</v>
      </c>
      <c r="Q111" s="125" t="s">
        <v>193</v>
      </c>
      <c r="R111" s="125">
        <v>0</v>
      </c>
      <c r="S111" s="125">
        <v>0</v>
      </c>
      <c r="T111" s="125" t="s">
        <v>196</v>
      </c>
      <c r="U111" s="125" t="s">
        <v>145</v>
      </c>
      <c r="V111" s="125" t="s">
        <v>199</v>
      </c>
      <c r="W111" s="125" t="s">
        <v>1483</v>
      </c>
      <c r="X111" s="125" t="s">
        <v>12</v>
      </c>
      <c r="Y111" s="126">
        <v>35810</v>
      </c>
      <c r="Z111" s="125">
        <v>16</v>
      </c>
      <c r="AA111" s="125" t="s">
        <v>238</v>
      </c>
      <c r="AB111" s="125" t="s">
        <v>238</v>
      </c>
      <c r="AC111" s="125" t="s">
        <v>863</v>
      </c>
      <c r="AD111" s="125" t="s">
        <v>863</v>
      </c>
      <c r="AE111" s="125" t="s">
        <v>1484</v>
      </c>
      <c r="AF111" s="125" t="s">
        <v>1485</v>
      </c>
      <c r="AG111" s="125" t="s">
        <v>863</v>
      </c>
      <c r="AH111" s="125" t="s">
        <v>238</v>
      </c>
      <c r="AI111" s="125" t="s">
        <v>238</v>
      </c>
      <c r="AJ111" s="125" t="s">
        <v>238</v>
      </c>
      <c r="AK111" s="125" t="s">
        <v>863</v>
      </c>
      <c r="AL111" s="125" t="s">
        <v>16</v>
      </c>
      <c r="AM111" s="125" t="s">
        <v>1261</v>
      </c>
      <c r="AN111" s="125" t="s">
        <v>10</v>
      </c>
      <c r="AO111" s="125" t="s">
        <v>204</v>
      </c>
      <c r="AQ111" s="129" t="s">
        <v>1486</v>
      </c>
      <c r="AR111" s="125">
        <v>301</v>
      </c>
      <c r="AS111" s="125" t="s">
        <v>1487</v>
      </c>
      <c r="AT111" s="125" t="s">
        <v>1027</v>
      </c>
      <c r="AV111" s="125" t="s">
        <v>902</v>
      </c>
      <c r="AW111" s="125" t="s">
        <v>247</v>
      </c>
      <c r="AX111" s="125">
        <v>7194041361</v>
      </c>
      <c r="BC111" s="125" t="s">
        <v>1488</v>
      </c>
      <c r="BL111" s="127" t="s">
        <v>192</v>
      </c>
      <c r="BM111" s="125">
        <v>0</v>
      </c>
      <c r="BN111" s="125">
        <v>0</v>
      </c>
      <c r="BO111" s="125">
        <v>0</v>
      </c>
      <c r="BP111" s="125" t="s">
        <v>376</v>
      </c>
      <c r="BQ111" s="125" t="s">
        <v>193</v>
      </c>
      <c r="BR111" s="125">
        <v>0</v>
      </c>
      <c r="BS111" s="125">
        <v>0</v>
      </c>
      <c r="BT111" s="125" t="s">
        <v>193</v>
      </c>
      <c r="BU111" s="125">
        <v>0</v>
      </c>
      <c r="BV111" s="125">
        <v>0</v>
      </c>
    </row>
    <row r="112" spans="1:74" x14ac:dyDescent="0.2">
      <c r="A112" s="125" t="e">
        <v>#N/A</v>
      </c>
      <c r="B112" s="125" t="e">
        <v>#N/A</v>
      </c>
      <c r="C112" s="125" t="e">
        <v>#N/A</v>
      </c>
      <c r="D112" s="125" t="e">
        <v>#N/A</v>
      </c>
      <c r="E112" s="125" t="e">
        <v>#N/A</v>
      </c>
      <c r="F112" s="125">
        <v>2014.3</v>
      </c>
      <c r="G112" s="125" t="s">
        <v>742</v>
      </c>
      <c r="H112" s="125" t="s">
        <v>703</v>
      </c>
      <c r="I112" s="125" t="s">
        <v>481</v>
      </c>
      <c r="J112" s="125" t="s">
        <v>564</v>
      </c>
      <c r="K112" s="125" t="s">
        <v>192</v>
      </c>
      <c r="L112" s="125" t="s">
        <v>192</v>
      </c>
      <c r="M112" s="125" t="s">
        <v>193</v>
      </c>
      <c r="N112" s="125" t="s">
        <v>192</v>
      </c>
      <c r="O112" s="125" t="s">
        <v>193</v>
      </c>
      <c r="P112" s="125" t="s">
        <v>192</v>
      </c>
      <c r="Q112" s="125" t="s">
        <v>193</v>
      </c>
      <c r="R112" s="125">
        <v>0</v>
      </c>
      <c r="S112" s="125">
        <v>0</v>
      </c>
      <c r="T112" s="125" t="s">
        <v>196</v>
      </c>
      <c r="U112" s="125" t="s">
        <v>145</v>
      </c>
      <c r="V112" s="125" t="s">
        <v>199</v>
      </c>
      <c r="W112" s="125" t="s">
        <v>1489</v>
      </c>
      <c r="X112" s="125" t="s">
        <v>8</v>
      </c>
      <c r="Y112" s="126">
        <v>35276</v>
      </c>
      <c r="Z112" s="125">
        <v>18</v>
      </c>
      <c r="AA112" s="125" t="s">
        <v>238</v>
      </c>
      <c r="AB112" s="125" t="s">
        <v>238</v>
      </c>
      <c r="AC112" s="125" t="s">
        <v>863</v>
      </c>
      <c r="AD112" s="125" t="s">
        <v>863</v>
      </c>
      <c r="AE112" s="125" t="s">
        <v>1490</v>
      </c>
      <c r="AF112" s="125" t="s">
        <v>1491</v>
      </c>
      <c r="AG112" s="125" t="s">
        <v>863</v>
      </c>
      <c r="AH112" s="125" t="s">
        <v>863</v>
      </c>
      <c r="AI112" s="125" t="s">
        <v>238</v>
      </c>
      <c r="AJ112" s="125" t="s">
        <v>863</v>
      </c>
      <c r="AK112" s="125" t="s">
        <v>238</v>
      </c>
      <c r="AL112" s="125" t="s">
        <v>19</v>
      </c>
      <c r="AQ112" s="129" t="s">
        <v>1492</v>
      </c>
      <c r="AR112" s="125">
        <v>2</v>
      </c>
      <c r="AS112" s="125" t="s">
        <v>1493</v>
      </c>
      <c r="AT112" s="125" t="s">
        <v>1035</v>
      </c>
      <c r="AV112" s="125" t="s">
        <v>902</v>
      </c>
      <c r="AW112" s="125" t="s">
        <v>247</v>
      </c>
      <c r="AX112" s="125">
        <v>7192030682</v>
      </c>
      <c r="BC112" s="125" t="s">
        <v>1494</v>
      </c>
      <c r="BL112" s="127" t="s">
        <v>192</v>
      </c>
      <c r="BM112" s="125">
        <v>0</v>
      </c>
      <c r="BN112" s="125">
        <v>0</v>
      </c>
      <c r="BO112" s="125">
        <v>0</v>
      </c>
      <c r="BP112" s="125" t="s">
        <v>376</v>
      </c>
      <c r="BQ112" s="125" t="s">
        <v>193</v>
      </c>
      <c r="BR112" s="125">
        <v>0</v>
      </c>
      <c r="BS112" s="125">
        <v>0</v>
      </c>
      <c r="BT112" s="125" t="s">
        <v>193</v>
      </c>
      <c r="BU112" s="125">
        <v>0</v>
      </c>
      <c r="BV112" s="125">
        <v>0</v>
      </c>
    </row>
    <row r="113" spans="1:74" x14ac:dyDescent="0.2">
      <c r="A113" s="125" t="e">
        <v>#N/A</v>
      </c>
      <c r="B113" s="125" t="e">
        <v>#N/A</v>
      </c>
      <c r="C113" s="125" t="e">
        <v>#N/A</v>
      </c>
      <c r="D113" s="125" t="e">
        <v>#N/A</v>
      </c>
      <c r="E113" s="125" t="e">
        <v>#N/A</v>
      </c>
      <c r="F113" s="125">
        <v>2014.3</v>
      </c>
      <c r="G113" s="125" t="s">
        <v>742</v>
      </c>
      <c r="H113" s="125" t="s">
        <v>703</v>
      </c>
      <c r="I113" s="125" t="s">
        <v>481</v>
      </c>
      <c r="J113" s="125" t="s">
        <v>564</v>
      </c>
      <c r="K113" s="125" t="s">
        <v>192</v>
      </c>
      <c r="L113" s="125" t="s">
        <v>192</v>
      </c>
      <c r="M113" s="125" t="s">
        <v>193</v>
      </c>
      <c r="N113" s="125" t="s">
        <v>192</v>
      </c>
      <c r="O113" s="125" t="s">
        <v>193</v>
      </c>
      <c r="P113" s="125" t="s">
        <v>192</v>
      </c>
      <c r="Q113" s="125" t="s">
        <v>193</v>
      </c>
      <c r="R113" s="125">
        <v>0</v>
      </c>
      <c r="S113" s="125">
        <v>0</v>
      </c>
      <c r="T113" s="125" t="s">
        <v>196</v>
      </c>
      <c r="U113" s="125" t="s">
        <v>145</v>
      </c>
      <c r="V113" s="125" t="s">
        <v>199</v>
      </c>
      <c r="W113" s="125" t="s">
        <v>1751</v>
      </c>
      <c r="X113" s="125" t="s">
        <v>12</v>
      </c>
      <c r="Y113" s="126">
        <v>35939</v>
      </c>
      <c r="Z113" s="125">
        <v>16</v>
      </c>
      <c r="AA113" s="125" t="s">
        <v>238</v>
      </c>
      <c r="AB113" s="125" t="s">
        <v>238</v>
      </c>
      <c r="AC113" s="125" t="s">
        <v>863</v>
      </c>
      <c r="AD113" s="125" t="s">
        <v>863</v>
      </c>
      <c r="AE113" s="125" t="s">
        <v>1718</v>
      </c>
      <c r="AF113" s="125" t="s">
        <v>1724</v>
      </c>
      <c r="AG113" s="125" t="s">
        <v>863</v>
      </c>
      <c r="AH113" s="125" t="s">
        <v>863</v>
      </c>
      <c r="AI113" s="125" t="s">
        <v>238</v>
      </c>
      <c r="AJ113" s="125" t="s">
        <v>238</v>
      </c>
      <c r="AK113" s="125" t="s">
        <v>863</v>
      </c>
      <c r="AL113" s="125" t="s">
        <v>16</v>
      </c>
      <c r="AM113" s="125" t="s">
        <v>999</v>
      </c>
      <c r="AN113" s="125" t="s">
        <v>10</v>
      </c>
      <c r="AO113" s="125" t="s">
        <v>204</v>
      </c>
      <c r="AQ113" s="129" t="s">
        <v>1728</v>
      </c>
      <c r="AR113" s="125">
        <v>15</v>
      </c>
      <c r="AS113" s="125" t="s">
        <v>1729</v>
      </c>
      <c r="AT113" s="125" t="s">
        <v>1197</v>
      </c>
      <c r="AV113" s="125" t="s">
        <v>902</v>
      </c>
      <c r="AW113" s="125" t="s">
        <v>247</v>
      </c>
      <c r="AX113" s="125">
        <v>7182358778</v>
      </c>
      <c r="BC113" s="125" t="s">
        <v>1744</v>
      </c>
      <c r="BL113" s="127" t="s">
        <v>192</v>
      </c>
      <c r="BM113" s="125">
        <v>0</v>
      </c>
      <c r="BN113" s="125">
        <v>0</v>
      </c>
      <c r="BO113" s="125">
        <v>0</v>
      </c>
      <c r="BP113" s="125" t="s">
        <v>376</v>
      </c>
      <c r="BQ113" s="125" t="s">
        <v>193</v>
      </c>
      <c r="BR113" s="125">
        <v>0</v>
      </c>
      <c r="BS113" s="125">
        <v>0</v>
      </c>
      <c r="BT113" s="125" t="s">
        <v>193</v>
      </c>
      <c r="BU113" s="125">
        <v>0</v>
      </c>
      <c r="BV113" s="125">
        <v>0</v>
      </c>
    </row>
    <row r="114" spans="1:74" x14ac:dyDescent="0.2">
      <c r="A114" s="125" t="e">
        <v>#N/A</v>
      </c>
      <c r="B114" s="125" t="e">
        <v>#N/A</v>
      </c>
      <c r="C114" s="125" t="e">
        <v>#N/A</v>
      </c>
      <c r="D114" s="125" t="e">
        <v>#N/A</v>
      </c>
      <c r="E114" s="125" t="e">
        <v>#N/A</v>
      </c>
      <c r="F114" s="125">
        <v>2014.3</v>
      </c>
      <c r="G114" s="125" t="s">
        <v>742</v>
      </c>
      <c r="H114" s="125" t="s">
        <v>703</v>
      </c>
      <c r="I114" s="125" t="s">
        <v>481</v>
      </c>
      <c r="J114" s="125" t="s">
        <v>564</v>
      </c>
      <c r="K114" s="125" t="s">
        <v>192</v>
      </c>
      <c r="L114" s="125" t="s">
        <v>192</v>
      </c>
      <c r="M114" s="125" t="s">
        <v>193</v>
      </c>
      <c r="N114" s="125" t="s">
        <v>192</v>
      </c>
      <c r="O114" s="125" t="s">
        <v>193</v>
      </c>
      <c r="P114" s="125" t="s">
        <v>192</v>
      </c>
      <c r="Q114" s="125" t="s">
        <v>193</v>
      </c>
      <c r="R114" s="125">
        <v>0</v>
      </c>
      <c r="S114" s="125">
        <v>0</v>
      </c>
      <c r="T114" s="125" t="s">
        <v>196</v>
      </c>
      <c r="U114" s="125" t="s">
        <v>145</v>
      </c>
      <c r="V114" s="125" t="s">
        <v>199</v>
      </c>
      <c r="W114" s="125" t="s">
        <v>1752</v>
      </c>
      <c r="X114" s="125" t="s">
        <v>12</v>
      </c>
      <c r="Y114" s="126">
        <v>35432</v>
      </c>
      <c r="Z114" s="125">
        <v>17</v>
      </c>
      <c r="AA114" s="125" t="s">
        <v>238</v>
      </c>
      <c r="AB114" s="125" t="s">
        <v>238</v>
      </c>
      <c r="AC114" s="125" t="s">
        <v>863</v>
      </c>
      <c r="AD114" s="125" t="s">
        <v>863</v>
      </c>
      <c r="AE114" s="125" t="s">
        <v>1719</v>
      </c>
      <c r="AG114" s="125" t="s">
        <v>863</v>
      </c>
      <c r="AH114" s="125" t="s">
        <v>863</v>
      </c>
      <c r="AI114" s="125" t="s">
        <v>238</v>
      </c>
      <c r="AJ114" s="125" t="s">
        <v>238</v>
      </c>
      <c r="AK114" s="125" t="s">
        <v>863</v>
      </c>
      <c r="AL114" s="125" t="s">
        <v>16</v>
      </c>
      <c r="AM114" s="125" t="s">
        <v>999</v>
      </c>
      <c r="AN114" s="125" t="s">
        <v>17</v>
      </c>
      <c r="AO114" s="125" t="s">
        <v>204</v>
      </c>
      <c r="AQ114" s="129" t="s">
        <v>1730</v>
      </c>
      <c r="AR114" s="125" t="s">
        <v>1731</v>
      </c>
      <c r="AS114" s="125" t="s">
        <v>1697</v>
      </c>
      <c r="AT114" s="125" t="s">
        <v>1049</v>
      </c>
      <c r="AV114" s="125" t="s">
        <v>902</v>
      </c>
      <c r="AW114" s="125" t="s">
        <v>247</v>
      </c>
      <c r="AX114" s="125">
        <v>7196584412</v>
      </c>
      <c r="BC114" s="125" t="s">
        <v>1745</v>
      </c>
      <c r="BL114" s="127" t="s">
        <v>192</v>
      </c>
      <c r="BM114" s="125">
        <v>0</v>
      </c>
      <c r="BN114" s="125">
        <v>0</v>
      </c>
      <c r="BO114" s="125">
        <v>0</v>
      </c>
      <c r="BP114" s="125" t="s">
        <v>376</v>
      </c>
      <c r="BQ114" s="125" t="s">
        <v>193</v>
      </c>
      <c r="BR114" s="125">
        <v>0</v>
      </c>
      <c r="BS114" s="125">
        <v>0</v>
      </c>
      <c r="BT114" s="125" t="s">
        <v>193</v>
      </c>
      <c r="BU114" s="125">
        <v>0</v>
      </c>
      <c r="BV114" s="125">
        <v>0</v>
      </c>
    </row>
    <row r="115" spans="1:74" x14ac:dyDescent="0.2">
      <c r="A115" s="125" t="e">
        <v>#N/A</v>
      </c>
      <c r="B115" s="125" t="e">
        <v>#N/A</v>
      </c>
      <c r="C115" s="125" t="e">
        <v>#N/A</v>
      </c>
      <c r="D115" s="125" t="e">
        <v>#N/A</v>
      </c>
      <c r="E115" s="125" t="e">
        <v>#N/A</v>
      </c>
      <c r="F115" s="125">
        <v>2014.3</v>
      </c>
      <c r="G115" s="125" t="s">
        <v>742</v>
      </c>
      <c r="H115" s="125" t="s">
        <v>703</v>
      </c>
      <c r="I115" s="125" t="s">
        <v>481</v>
      </c>
      <c r="J115" s="125" t="s">
        <v>564</v>
      </c>
      <c r="K115" s="125" t="s">
        <v>192</v>
      </c>
      <c r="L115" s="125" t="s">
        <v>192</v>
      </c>
      <c r="M115" s="125" t="s">
        <v>193</v>
      </c>
      <c r="N115" s="125" t="s">
        <v>192</v>
      </c>
      <c r="O115" s="125" t="s">
        <v>193</v>
      </c>
      <c r="P115" s="125" t="s">
        <v>192</v>
      </c>
      <c r="Q115" s="125" t="s">
        <v>193</v>
      </c>
      <c r="R115" s="125">
        <v>0</v>
      </c>
      <c r="S115" s="125">
        <v>0</v>
      </c>
      <c r="T115" s="125" t="s">
        <v>196</v>
      </c>
      <c r="U115" s="125" t="s">
        <v>145</v>
      </c>
      <c r="V115" s="125" t="s">
        <v>199</v>
      </c>
      <c r="W115" s="125" t="s">
        <v>1753</v>
      </c>
      <c r="X115" s="125" t="s">
        <v>8</v>
      </c>
      <c r="Y115" s="126">
        <v>35245</v>
      </c>
      <c r="Z115" s="125">
        <v>18</v>
      </c>
      <c r="AA115" s="125" t="s">
        <v>238</v>
      </c>
      <c r="AB115" s="125" t="s">
        <v>238</v>
      </c>
      <c r="AC115" s="125" t="s">
        <v>863</v>
      </c>
      <c r="AD115" s="125" t="s">
        <v>863</v>
      </c>
      <c r="AE115" s="125" t="s">
        <v>1717</v>
      </c>
      <c r="AF115" s="125" t="s">
        <v>1725</v>
      </c>
      <c r="AG115" s="125" t="s">
        <v>863</v>
      </c>
      <c r="AH115" s="125" t="s">
        <v>863</v>
      </c>
      <c r="AI115" s="125" t="s">
        <v>238</v>
      </c>
      <c r="AJ115" s="125" t="s">
        <v>863</v>
      </c>
      <c r="AK115" s="125" t="s">
        <v>238</v>
      </c>
      <c r="AL115" s="125" t="s">
        <v>19</v>
      </c>
      <c r="AQ115" s="129" t="s">
        <v>1732</v>
      </c>
      <c r="AR115" s="125" t="s">
        <v>963</v>
      </c>
      <c r="AS115" s="125" t="s">
        <v>1733</v>
      </c>
      <c r="AT115" s="125" t="s">
        <v>1734</v>
      </c>
      <c r="AV115" s="125" t="s">
        <v>902</v>
      </c>
      <c r="AW115" s="125" t="s">
        <v>247</v>
      </c>
      <c r="AX115" s="125">
        <v>7196558100</v>
      </c>
      <c r="BC115" s="125" t="s">
        <v>1746</v>
      </c>
      <c r="BL115" s="127" t="s">
        <v>192</v>
      </c>
      <c r="BM115" s="125">
        <v>0</v>
      </c>
      <c r="BN115" s="125">
        <v>0</v>
      </c>
      <c r="BO115" s="125">
        <v>0</v>
      </c>
      <c r="BP115" s="125" t="s">
        <v>376</v>
      </c>
      <c r="BQ115" s="125" t="s">
        <v>193</v>
      </c>
      <c r="BR115" s="125">
        <v>0</v>
      </c>
      <c r="BS115" s="125">
        <v>0</v>
      </c>
      <c r="BT115" s="125" t="s">
        <v>193</v>
      </c>
      <c r="BU115" s="125">
        <v>0</v>
      </c>
      <c r="BV115" s="125">
        <v>0</v>
      </c>
    </row>
    <row r="116" spans="1:74" x14ac:dyDescent="0.2">
      <c r="A116" s="125" t="e">
        <v>#N/A</v>
      </c>
      <c r="B116" s="125" t="e">
        <v>#N/A</v>
      </c>
      <c r="C116" s="125" t="e">
        <v>#N/A</v>
      </c>
      <c r="D116" s="125" t="e">
        <v>#N/A</v>
      </c>
      <c r="E116" s="125" t="e">
        <v>#N/A</v>
      </c>
      <c r="F116" s="125">
        <v>2014.3</v>
      </c>
      <c r="G116" s="125" t="s">
        <v>742</v>
      </c>
      <c r="H116" s="125" t="s">
        <v>703</v>
      </c>
      <c r="I116" s="125" t="s">
        <v>481</v>
      </c>
      <c r="J116" s="125" t="s">
        <v>564</v>
      </c>
      <c r="K116" s="125" t="s">
        <v>192</v>
      </c>
      <c r="L116" s="125" t="s">
        <v>193</v>
      </c>
      <c r="M116" s="125" t="s">
        <v>192</v>
      </c>
      <c r="N116" s="125" t="s">
        <v>193</v>
      </c>
      <c r="O116" s="125" t="s">
        <v>193</v>
      </c>
      <c r="P116" s="125" t="s">
        <v>193</v>
      </c>
      <c r="Q116" s="125" t="s">
        <v>193</v>
      </c>
      <c r="R116" s="125">
        <v>0</v>
      </c>
      <c r="S116" s="125">
        <v>0</v>
      </c>
      <c r="T116" s="125" t="s">
        <v>196</v>
      </c>
      <c r="U116" s="125" t="s">
        <v>145</v>
      </c>
      <c r="V116" s="125" t="s">
        <v>199</v>
      </c>
      <c r="W116" s="125" t="s">
        <v>1754</v>
      </c>
      <c r="X116" s="125" t="s">
        <v>8</v>
      </c>
      <c r="Y116" s="126">
        <v>34660</v>
      </c>
      <c r="Z116" s="125">
        <v>19</v>
      </c>
      <c r="AA116" s="125" t="s">
        <v>238</v>
      </c>
      <c r="AB116" s="125" t="s">
        <v>238</v>
      </c>
      <c r="AC116" s="125" t="s">
        <v>863</v>
      </c>
      <c r="AD116" s="125" t="s">
        <v>863</v>
      </c>
      <c r="AE116" s="125" t="s">
        <v>1720</v>
      </c>
      <c r="AF116" s="125" t="s">
        <v>1726</v>
      </c>
      <c r="AG116" s="125" t="s">
        <v>863</v>
      </c>
      <c r="AH116" s="125" t="s">
        <v>863</v>
      </c>
      <c r="AI116" s="125" t="s">
        <v>238</v>
      </c>
      <c r="AJ116" s="125" t="s">
        <v>863</v>
      </c>
      <c r="AK116" s="125" t="s">
        <v>863</v>
      </c>
      <c r="AL116" s="125" t="s">
        <v>16</v>
      </c>
      <c r="AM116" s="125" t="s">
        <v>1186</v>
      </c>
      <c r="AN116" s="125" t="s">
        <v>17</v>
      </c>
      <c r="AO116" s="125" t="s">
        <v>204</v>
      </c>
      <c r="AQ116" s="129" t="s">
        <v>1735</v>
      </c>
      <c r="AR116" s="125" t="s">
        <v>963</v>
      </c>
      <c r="AS116" s="125" t="s">
        <v>1736</v>
      </c>
      <c r="AT116" s="125" t="s">
        <v>1734</v>
      </c>
      <c r="AV116" s="125" t="s">
        <v>902</v>
      </c>
      <c r="AW116" s="125" t="s">
        <v>247</v>
      </c>
      <c r="AX116" s="125">
        <v>7185563320</v>
      </c>
      <c r="BC116" s="125" t="s">
        <v>1747</v>
      </c>
      <c r="BL116" s="127" t="s">
        <v>193</v>
      </c>
      <c r="BM116" s="125">
        <v>0</v>
      </c>
      <c r="BN116" s="125">
        <v>0</v>
      </c>
      <c r="BO116" s="125">
        <v>0</v>
      </c>
      <c r="BP116" s="125" t="s">
        <v>376</v>
      </c>
      <c r="BQ116" s="125" t="s">
        <v>192</v>
      </c>
      <c r="BR116" s="125">
        <v>0</v>
      </c>
      <c r="BS116" s="125">
        <v>0</v>
      </c>
      <c r="BT116" s="125" t="s">
        <v>193</v>
      </c>
      <c r="BU116" s="125">
        <v>0</v>
      </c>
      <c r="BV116" s="125">
        <v>0</v>
      </c>
    </row>
    <row r="117" spans="1:74" x14ac:dyDescent="0.2">
      <c r="A117" s="125" t="e">
        <v>#N/A</v>
      </c>
      <c r="B117" s="125" t="e">
        <v>#N/A</v>
      </c>
      <c r="C117" s="125" t="e">
        <v>#N/A</v>
      </c>
      <c r="D117" s="125" t="e">
        <v>#N/A</v>
      </c>
      <c r="E117" s="125" t="e">
        <v>#N/A</v>
      </c>
      <c r="F117" s="125">
        <v>2014.3</v>
      </c>
      <c r="G117" s="125" t="s">
        <v>742</v>
      </c>
      <c r="H117" s="125" t="s">
        <v>703</v>
      </c>
      <c r="I117" s="125" t="s">
        <v>481</v>
      </c>
      <c r="J117" s="125" t="s">
        <v>564</v>
      </c>
      <c r="K117" s="125" t="s">
        <v>192</v>
      </c>
      <c r="L117" s="125" t="s">
        <v>193</v>
      </c>
      <c r="M117" s="125" t="s">
        <v>192</v>
      </c>
      <c r="N117" s="125" t="s">
        <v>193</v>
      </c>
      <c r="O117" s="125" t="s">
        <v>193</v>
      </c>
      <c r="P117" s="125" t="s">
        <v>193</v>
      </c>
      <c r="Q117" s="125" t="s">
        <v>193</v>
      </c>
      <c r="R117" s="125">
        <v>0</v>
      </c>
      <c r="S117" s="125">
        <v>0</v>
      </c>
      <c r="T117" s="125" t="s">
        <v>196</v>
      </c>
      <c r="U117" s="125" t="s">
        <v>145</v>
      </c>
      <c r="V117" s="125" t="s">
        <v>199</v>
      </c>
      <c r="W117" s="125" t="s">
        <v>1755</v>
      </c>
      <c r="X117" s="125" t="s">
        <v>8</v>
      </c>
      <c r="Y117" s="126">
        <v>34912</v>
      </c>
      <c r="Z117" s="125">
        <v>19</v>
      </c>
      <c r="AA117" s="125" t="s">
        <v>238</v>
      </c>
      <c r="AB117" s="125" t="s">
        <v>238</v>
      </c>
      <c r="AC117" s="125" t="s">
        <v>863</v>
      </c>
      <c r="AD117" s="125" t="s">
        <v>863</v>
      </c>
      <c r="AE117" s="125" t="s">
        <v>1721</v>
      </c>
      <c r="AG117" s="125" t="s">
        <v>863</v>
      </c>
      <c r="AH117" s="125" t="s">
        <v>863</v>
      </c>
      <c r="AI117" s="125" t="s">
        <v>238</v>
      </c>
      <c r="AJ117" s="125" t="s">
        <v>863</v>
      </c>
      <c r="AK117" s="125" t="s">
        <v>863</v>
      </c>
      <c r="AL117" s="125" t="s">
        <v>16</v>
      </c>
      <c r="AM117" s="125" t="s">
        <v>999</v>
      </c>
      <c r="AN117" s="125" t="s">
        <v>17</v>
      </c>
      <c r="AO117" s="125" t="s">
        <v>206</v>
      </c>
      <c r="AQ117" s="129" t="s">
        <v>1737</v>
      </c>
      <c r="AR117" s="125">
        <v>19</v>
      </c>
      <c r="AS117" s="125" t="s">
        <v>1738</v>
      </c>
      <c r="AT117" s="125" t="s">
        <v>1739</v>
      </c>
      <c r="AV117" s="125" t="s">
        <v>902</v>
      </c>
      <c r="AW117" s="125" t="s">
        <v>247</v>
      </c>
      <c r="AX117" s="125">
        <v>7181123369</v>
      </c>
      <c r="BC117" s="125" t="s">
        <v>1748</v>
      </c>
      <c r="BL117" s="127" t="s">
        <v>193</v>
      </c>
      <c r="BM117" s="125">
        <v>0</v>
      </c>
      <c r="BN117" s="125">
        <v>0</v>
      </c>
      <c r="BO117" s="125">
        <v>0</v>
      </c>
      <c r="BP117" s="125" t="s">
        <v>376</v>
      </c>
      <c r="BQ117" s="125" t="s">
        <v>192</v>
      </c>
      <c r="BR117" s="125">
        <v>0</v>
      </c>
      <c r="BS117" s="125">
        <v>0</v>
      </c>
      <c r="BT117" s="125" t="s">
        <v>193</v>
      </c>
      <c r="BU117" s="125">
        <v>0</v>
      </c>
      <c r="BV117" s="125">
        <v>0</v>
      </c>
    </row>
    <row r="118" spans="1:74" x14ac:dyDescent="0.2">
      <c r="A118" s="125" t="e">
        <v>#N/A</v>
      </c>
      <c r="B118" s="125" t="e">
        <v>#N/A</v>
      </c>
      <c r="C118" s="125" t="e">
        <v>#N/A</v>
      </c>
      <c r="D118" s="125" t="e">
        <v>#N/A</v>
      </c>
      <c r="E118" s="125" t="e">
        <v>#N/A</v>
      </c>
      <c r="F118" s="125">
        <v>2014.3</v>
      </c>
      <c r="G118" s="125" t="s">
        <v>742</v>
      </c>
      <c r="H118" s="125" t="s">
        <v>703</v>
      </c>
      <c r="I118" s="125" t="s">
        <v>481</v>
      </c>
      <c r="J118" s="125" t="s">
        <v>564</v>
      </c>
      <c r="K118" s="125" t="s">
        <v>192</v>
      </c>
      <c r="L118" s="125" t="s">
        <v>192</v>
      </c>
      <c r="M118" s="125" t="s">
        <v>193</v>
      </c>
      <c r="N118" s="125" t="s">
        <v>192</v>
      </c>
      <c r="O118" s="125" t="s">
        <v>193</v>
      </c>
      <c r="P118" s="125" t="s">
        <v>192</v>
      </c>
      <c r="Q118" s="125" t="s">
        <v>193</v>
      </c>
      <c r="R118" s="125">
        <v>0</v>
      </c>
      <c r="S118" s="125">
        <v>0</v>
      </c>
      <c r="T118" s="125" t="s">
        <v>196</v>
      </c>
      <c r="U118" s="125" t="s">
        <v>145</v>
      </c>
      <c r="V118" s="125" t="s">
        <v>199</v>
      </c>
      <c r="W118" s="125" t="s">
        <v>1756</v>
      </c>
      <c r="X118" s="125" t="s">
        <v>12</v>
      </c>
      <c r="Y118" s="126">
        <v>34352</v>
      </c>
      <c r="Z118" s="125">
        <v>20</v>
      </c>
      <c r="AA118" s="125" t="s">
        <v>238</v>
      </c>
      <c r="AB118" s="125" t="s">
        <v>238</v>
      </c>
      <c r="AC118" s="125" t="s">
        <v>863</v>
      </c>
      <c r="AD118" s="125" t="s">
        <v>863</v>
      </c>
      <c r="AE118" s="125" t="s">
        <v>1722</v>
      </c>
      <c r="AG118" s="125" t="s">
        <v>863</v>
      </c>
      <c r="AH118" s="125" t="s">
        <v>863</v>
      </c>
      <c r="AI118" s="125" t="s">
        <v>238</v>
      </c>
      <c r="AJ118" s="125" t="s">
        <v>238</v>
      </c>
      <c r="AK118" s="125" t="s">
        <v>863</v>
      </c>
      <c r="AL118" s="125" t="s">
        <v>16</v>
      </c>
      <c r="AM118" s="125" t="s">
        <v>1289</v>
      </c>
      <c r="AN118" s="125" t="s">
        <v>17</v>
      </c>
      <c r="AO118" s="125" t="s">
        <v>204</v>
      </c>
      <c r="AQ118" s="129" t="s">
        <v>1740</v>
      </c>
      <c r="AR118" s="125">
        <v>218</v>
      </c>
      <c r="AS118" s="125" t="s">
        <v>1741</v>
      </c>
      <c r="AT118" s="125" t="s">
        <v>1575</v>
      </c>
      <c r="AV118" s="125" t="s">
        <v>902</v>
      </c>
      <c r="AW118" s="125" t="s">
        <v>247</v>
      </c>
      <c r="AX118" s="125">
        <v>7186332558</v>
      </c>
      <c r="BC118" s="125" t="s">
        <v>1749</v>
      </c>
      <c r="BL118" s="127" t="s">
        <v>192</v>
      </c>
      <c r="BM118" s="125">
        <v>0</v>
      </c>
      <c r="BN118" s="125">
        <v>0</v>
      </c>
      <c r="BO118" s="125">
        <v>0</v>
      </c>
      <c r="BP118" s="125" t="s">
        <v>376</v>
      </c>
      <c r="BQ118" s="125" t="s">
        <v>193</v>
      </c>
      <c r="BR118" s="125">
        <v>0</v>
      </c>
      <c r="BS118" s="125">
        <v>0</v>
      </c>
      <c r="BT118" s="125" t="s">
        <v>193</v>
      </c>
      <c r="BU118" s="125">
        <v>0</v>
      </c>
      <c r="BV118" s="125">
        <v>0</v>
      </c>
    </row>
    <row r="119" spans="1:74" x14ac:dyDescent="0.2">
      <c r="A119" s="125" t="e">
        <v>#N/A</v>
      </c>
      <c r="B119" s="125" t="e">
        <v>#N/A</v>
      </c>
      <c r="C119" s="125" t="e">
        <v>#N/A</v>
      </c>
      <c r="D119" s="125" t="e">
        <v>#N/A</v>
      </c>
      <c r="E119" s="125" t="e">
        <v>#N/A</v>
      </c>
      <c r="F119" s="125">
        <v>2014.3</v>
      </c>
      <c r="G119" s="125" t="s">
        <v>742</v>
      </c>
      <c r="H119" s="125" t="s">
        <v>703</v>
      </c>
      <c r="I119" s="125" t="s">
        <v>481</v>
      </c>
      <c r="J119" s="125" t="s">
        <v>564</v>
      </c>
      <c r="K119" s="125" t="s">
        <v>192</v>
      </c>
      <c r="L119" s="125" t="s">
        <v>192</v>
      </c>
      <c r="M119" s="125" t="s">
        <v>193</v>
      </c>
      <c r="N119" s="125" t="s">
        <v>192</v>
      </c>
      <c r="O119" s="125" t="s">
        <v>193</v>
      </c>
      <c r="P119" s="125" t="s">
        <v>192</v>
      </c>
      <c r="Q119" s="125" t="s">
        <v>193</v>
      </c>
      <c r="R119" s="125">
        <v>0</v>
      </c>
      <c r="S119" s="125">
        <v>0</v>
      </c>
      <c r="T119" s="125" t="s">
        <v>196</v>
      </c>
      <c r="U119" s="125" t="s">
        <v>145</v>
      </c>
      <c r="V119" s="125" t="s">
        <v>199</v>
      </c>
      <c r="W119" s="125" t="s">
        <v>1757</v>
      </c>
      <c r="X119" s="125" t="s">
        <v>12</v>
      </c>
      <c r="Y119" s="126">
        <v>35589</v>
      </c>
      <c r="Z119" s="125">
        <v>17</v>
      </c>
      <c r="AA119" s="125" t="s">
        <v>238</v>
      </c>
      <c r="AB119" s="125" t="s">
        <v>238</v>
      </c>
      <c r="AC119" s="125" t="s">
        <v>863</v>
      </c>
      <c r="AD119" s="125" t="s">
        <v>863</v>
      </c>
      <c r="AE119" s="125" t="s">
        <v>1723</v>
      </c>
      <c r="AF119" s="125" t="s">
        <v>1727</v>
      </c>
      <c r="AG119" s="125" t="s">
        <v>863</v>
      </c>
      <c r="AH119" s="125" t="s">
        <v>863</v>
      </c>
      <c r="AI119" s="125" t="s">
        <v>238</v>
      </c>
      <c r="AJ119" s="125" t="s">
        <v>238</v>
      </c>
      <c r="AK119" s="125" t="s">
        <v>863</v>
      </c>
      <c r="AL119" s="125" t="s">
        <v>16</v>
      </c>
      <c r="AM119" s="125" t="s">
        <v>1194</v>
      </c>
      <c r="AN119" s="125" t="s">
        <v>14</v>
      </c>
      <c r="AO119" s="125" t="s">
        <v>206</v>
      </c>
      <c r="AQ119" s="129" t="s">
        <v>1742</v>
      </c>
      <c r="AR119" s="125">
        <v>12</v>
      </c>
      <c r="AS119" s="125" t="s">
        <v>1743</v>
      </c>
      <c r="AT119" s="125" t="s">
        <v>1197</v>
      </c>
      <c r="AV119" s="125" t="s">
        <v>902</v>
      </c>
      <c r="AW119" s="125" t="s">
        <v>247</v>
      </c>
      <c r="AX119" s="125">
        <v>71874412236</v>
      </c>
      <c r="BC119" s="125" t="s">
        <v>1750</v>
      </c>
      <c r="BL119" s="127" t="s">
        <v>192</v>
      </c>
      <c r="BM119" s="125">
        <v>0</v>
      </c>
      <c r="BN119" s="125">
        <v>0</v>
      </c>
      <c r="BO119" s="125">
        <v>0</v>
      </c>
      <c r="BP119" s="125" t="s">
        <v>376</v>
      </c>
      <c r="BQ119" s="125" t="s">
        <v>193</v>
      </c>
      <c r="BR119" s="125">
        <v>0</v>
      </c>
      <c r="BS119" s="125">
        <v>0</v>
      </c>
      <c r="BT119" s="125" t="s">
        <v>193</v>
      </c>
      <c r="BU119" s="125">
        <v>0</v>
      </c>
      <c r="BV119" s="125">
        <v>0</v>
      </c>
    </row>
    <row r="120" spans="1:74" x14ac:dyDescent="0.2">
      <c r="A120" s="125" t="e">
        <v>#N/A</v>
      </c>
      <c r="B120" s="125" t="e">
        <v>#N/A</v>
      </c>
      <c r="C120" s="125" t="e">
        <v>#N/A</v>
      </c>
      <c r="D120" s="125" t="e">
        <v>#N/A</v>
      </c>
      <c r="E120" s="125" t="e">
        <v>#N/A</v>
      </c>
      <c r="F120" s="125">
        <v>2014.3</v>
      </c>
      <c r="G120" s="125" t="s">
        <v>742</v>
      </c>
      <c r="H120" s="125" t="s">
        <v>703</v>
      </c>
      <c r="I120" s="125" t="s">
        <v>481</v>
      </c>
      <c r="J120" s="125" t="s">
        <v>564</v>
      </c>
      <c r="K120" s="125" t="s">
        <v>192</v>
      </c>
      <c r="L120" s="125" t="s">
        <v>192</v>
      </c>
      <c r="M120" s="125" t="s">
        <v>193</v>
      </c>
      <c r="N120" s="125" t="s">
        <v>192</v>
      </c>
      <c r="O120" s="125" t="s">
        <v>193</v>
      </c>
      <c r="P120" s="125" t="s">
        <v>192</v>
      </c>
      <c r="Q120" s="125" t="s">
        <v>193</v>
      </c>
      <c r="R120" s="125">
        <v>0</v>
      </c>
      <c r="S120" s="125">
        <v>0</v>
      </c>
      <c r="T120" s="125" t="s">
        <v>197</v>
      </c>
      <c r="U120" s="125" t="s">
        <v>146</v>
      </c>
      <c r="V120" s="125" t="s">
        <v>200</v>
      </c>
      <c r="W120" s="125" t="s">
        <v>1206</v>
      </c>
      <c r="X120" s="125" t="s">
        <v>12</v>
      </c>
      <c r="Y120" s="126">
        <v>30843</v>
      </c>
      <c r="Z120" s="125">
        <v>30</v>
      </c>
      <c r="AA120" s="125" t="s">
        <v>238</v>
      </c>
      <c r="AB120" s="125" t="s">
        <v>238</v>
      </c>
      <c r="AC120" s="125" t="s">
        <v>863</v>
      </c>
      <c r="AD120" s="125" t="s">
        <v>863</v>
      </c>
      <c r="AE120" s="125" t="s">
        <v>1207</v>
      </c>
      <c r="AF120" s="125" t="s">
        <v>1208</v>
      </c>
      <c r="AG120" s="125" t="s">
        <v>863</v>
      </c>
      <c r="AH120" s="125" t="s">
        <v>863</v>
      </c>
      <c r="AI120" s="125" t="s">
        <v>238</v>
      </c>
      <c r="AJ120" s="125" t="s">
        <v>238</v>
      </c>
      <c r="AK120" s="125" t="s">
        <v>238</v>
      </c>
      <c r="AL120" s="125" t="s">
        <v>25</v>
      </c>
      <c r="AM120" s="125" t="s">
        <v>1209</v>
      </c>
      <c r="AQ120" s="129" t="s">
        <v>1210</v>
      </c>
      <c r="AR120" s="125">
        <v>222</v>
      </c>
      <c r="AS120" s="125" t="s">
        <v>1211</v>
      </c>
      <c r="AT120" s="125" t="s">
        <v>1010</v>
      </c>
      <c r="AV120" s="125" t="s">
        <v>902</v>
      </c>
      <c r="AW120" s="125" t="s">
        <v>247</v>
      </c>
      <c r="AX120" s="125">
        <v>7191107003</v>
      </c>
      <c r="BC120" s="125" t="s">
        <v>1212</v>
      </c>
      <c r="BL120" s="127" t="s">
        <v>192</v>
      </c>
      <c r="BM120" s="125">
        <v>0</v>
      </c>
      <c r="BN120" s="125">
        <v>0</v>
      </c>
      <c r="BO120" s="125">
        <v>0</v>
      </c>
      <c r="BP120" s="125" t="s">
        <v>376</v>
      </c>
      <c r="BQ120" s="125" t="s">
        <v>193</v>
      </c>
      <c r="BR120" s="125">
        <v>0</v>
      </c>
      <c r="BS120" s="125">
        <v>0</v>
      </c>
      <c r="BT120" s="125" t="s">
        <v>193</v>
      </c>
      <c r="BU120" s="125">
        <v>0</v>
      </c>
      <c r="BV120" s="125">
        <v>0</v>
      </c>
    </row>
    <row r="121" spans="1:74" x14ac:dyDescent="0.2">
      <c r="A121" s="125" t="e">
        <v>#N/A</v>
      </c>
      <c r="B121" s="125" t="e">
        <v>#N/A</v>
      </c>
      <c r="C121" s="125" t="e">
        <v>#N/A</v>
      </c>
      <c r="D121" s="125" t="e">
        <v>#N/A</v>
      </c>
      <c r="E121" s="125" t="e">
        <v>#N/A</v>
      </c>
      <c r="F121" s="125">
        <v>2014.3</v>
      </c>
      <c r="G121" s="125" t="s">
        <v>742</v>
      </c>
      <c r="H121" s="125" t="s">
        <v>703</v>
      </c>
      <c r="I121" s="125" t="s">
        <v>481</v>
      </c>
      <c r="J121" s="125" t="s">
        <v>564</v>
      </c>
      <c r="K121" s="125" t="s">
        <v>192</v>
      </c>
      <c r="L121" s="125" t="s">
        <v>192</v>
      </c>
      <c r="M121" s="125" t="s">
        <v>193</v>
      </c>
      <c r="N121" s="125" t="s">
        <v>192</v>
      </c>
      <c r="O121" s="125" t="s">
        <v>193</v>
      </c>
      <c r="P121" s="125" t="s">
        <v>192</v>
      </c>
      <c r="Q121" s="125" t="s">
        <v>193</v>
      </c>
      <c r="R121" s="125">
        <v>0</v>
      </c>
      <c r="S121" s="125">
        <v>0</v>
      </c>
      <c r="T121" s="125" t="s">
        <v>197</v>
      </c>
      <c r="U121" s="125" t="s">
        <v>146</v>
      </c>
      <c r="V121" s="125" t="s">
        <v>200</v>
      </c>
      <c r="W121" s="125" t="s">
        <v>1229</v>
      </c>
      <c r="X121" s="125" t="s">
        <v>12</v>
      </c>
      <c r="Y121" s="126">
        <v>33808</v>
      </c>
      <c r="Z121" s="125">
        <v>22</v>
      </c>
      <c r="AA121" s="125" t="s">
        <v>238</v>
      </c>
      <c r="AB121" s="125" t="s">
        <v>238</v>
      </c>
      <c r="AC121" s="125" t="s">
        <v>863</v>
      </c>
      <c r="AD121" s="125" t="s">
        <v>863</v>
      </c>
      <c r="AE121" s="125" t="s">
        <v>1230</v>
      </c>
      <c r="AF121" s="125" t="s">
        <v>1231</v>
      </c>
      <c r="AG121" s="125" t="s">
        <v>863</v>
      </c>
      <c r="AH121" s="125" t="s">
        <v>863</v>
      </c>
      <c r="AI121" s="125" t="s">
        <v>238</v>
      </c>
      <c r="AJ121" s="125" t="s">
        <v>238</v>
      </c>
      <c r="AK121" s="125" t="s">
        <v>863</v>
      </c>
      <c r="AL121" s="125" t="s">
        <v>22</v>
      </c>
      <c r="AM121" s="125" t="s">
        <v>1232</v>
      </c>
      <c r="AN121" s="125" t="s">
        <v>14</v>
      </c>
      <c r="AO121" s="125" t="s">
        <v>206</v>
      </c>
      <c r="AQ121" s="129" t="s">
        <v>1233</v>
      </c>
      <c r="AR121" s="125">
        <v>72</v>
      </c>
      <c r="AS121" s="125" t="s">
        <v>1234</v>
      </c>
      <c r="AT121" s="125" t="s">
        <v>1235</v>
      </c>
      <c r="AV121" s="125" t="s">
        <v>902</v>
      </c>
      <c r="AW121" s="125" t="s">
        <v>247</v>
      </c>
      <c r="AX121" s="125">
        <v>7186792522</v>
      </c>
      <c r="BC121" s="125" t="s">
        <v>1236</v>
      </c>
      <c r="BL121" s="127" t="s">
        <v>192</v>
      </c>
      <c r="BM121" s="125">
        <v>0</v>
      </c>
      <c r="BN121" s="125">
        <v>0</v>
      </c>
      <c r="BO121" s="125">
        <v>0</v>
      </c>
      <c r="BP121" s="125" t="s">
        <v>376</v>
      </c>
      <c r="BQ121" s="125" t="s">
        <v>193</v>
      </c>
      <c r="BR121" s="125">
        <v>0</v>
      </c>
      <c r="BS121" s="125">
        <v>0</v>
      </c>
      <c r="BT121" s="125" t="s">
        <v>193</v>
      </c>
      <c r="BU121" s="125">
        <v>0</v>
      </c>
      <c r="BV121" s="125">
        <v>0</v>
      </c>
    </row>
    <row r="122" spans="1:74" x14ac:dyDescent="0.2">
      <c r="A122" s="125" t="e">
        <v>#N/A</v>
      </c>
      <c r="B122" s="125" t="e">
        <v>#N/A</v>
      </c>
      <c r="C122" s="125" t="e">
        <v>#N/A</v>
      </c>
      <c r="D122" s="125" t="e">
        <v>#N/A</v>
      </c>
      <c r="E122" s="125" t="e">
        <v>#N/A</v>
      </c>
      <c r="F122" s="125">
        <v>2014.3</v>
      </c>
      <c r="G122" s="125" t="s">
        <v>742</v>
      </c>
      <c r="H122" s="125" t="s">
        <v>703</v>
      </c>
      <c r="I122" s="125" t="s">
        <v>481</v>
      </c>
      <c r="J122" s="125" t="s">
        <v>564</v>
      </c>
      <c r="K122" s="125" t="s">
        <v>192</v>
      </c>
      <c r="L122" s="125" t="s">
        <v>192</v>
      </c>
      <c r="M122" s="125" t="s">
        <v>193</v>
      </c>
      <c r="N122" s="125" t="s">
        <v>192</v>
      </c>
      <c r="O122" s="125" t="s">
        <v>193</v>
      </c>
      <c r="P122" s="125" t="s">
        <v>192</v>
      </c>
      <c r="Q122" s="125" t="s">
        <v>193</v>
      </c>
      <c r="R122" s="125">
        <v>0</v>
      </c>
      <c r="S122" s="125">
        <v>0</v>
      </c>
      <c r="T122" s="125" t="s">
        <v>197</v>
      </c>
      <c r="U122" s="125" t="s">
        <v>146</v>
      </c>
      <c r="V122" s="125" t="s">
        <v>200</v>
      </c>
      <c r="W122" s="125" t="s">
        <v>1191</v>
      </c>
      <c r="X122" s="125" t="s">
        <v>12</v>
      </c>
      <c r="Y122" s="126">
        <v>30955</v>
      </c>
      <c r="Z122" s="125">
        <v>29</v>
      </c>
      <c r="AA122" s="125" t="s">
        <v>238</v>
      </c>
      <c r="AB122" s="125" t="s">
        <v>238</v>
      </c>
      <c r="AC122" s="125" t="s">
        <v>863</v>
      </c>
      <c r="AD122" s="125" t="s">
        <v>863</v>
      </c>
      <c r="AE122" s="125" t="s">
        <v>1192</v>
      </c>
      <c r="AF122" s="125" t="s">
        <v>1193</v>
      </c>
      <c r="AG122" s="125" t="s">
        <v>863</v>
      </c>
      <c r="AH122" s="125" t="s">
        <v>863</v>
      </c>
      <c r="AI122" s="125" t="s">
        <v>238</v>
      </c>
      <c r="AJ122" s="125" t="s">
        <v>238</v>
      </c>
      <c r="AK122" s="125" t="s">
        <v>238</v>
      </c>
      <c r="AL122" s="125" t="s">
        <v>19</v>
      </c>
      <c r="AM122" s="125" t="s">
        <v>1194</v>
      </c>
      <c r="AQ122" s="129" t="s">
        <v>1195</v>
      </c>
      <c r="AR122" s="125">
        <v>310</v>
      </c>
      <c r="AS122" s="125" t="s">
        <v>1196</v>
      </c>
      <c r="AT122" s="125" t="s">
        <v>1197</v>
      </c>
      <c r="AV122" s="125" t="s">
        <v>902</v>
      </c>
      <c r="AW122" s="125" t="s">
        <v>247</v>
      </c>
      <c r="AX122" s="125">
        <v>7187197978</v>
      </c>
      <c r="BC122" s="125" t="s">
        <v>1198</v>
      </c>
      <c r="BL122" s="127" t="s">
        <v>192</v>
      </c>
      <c r="BM122" s="125">
        <v>0</v>
      </c>
      <c r="BN122" s="125">
        <v>0</v>
      </c>
      <c r="BO122" s="125">
        <v>0</v>
      </c>
      <c r="BP122" s="125" t="s">
        <v>376</v>
      </c>
      <c r="BQ122" s="125" t="s">
        <v>193</v>
      </c>
      <c r="BR122" s="125">
        <v>0</v>
      </c>
      <c r="BS122" s="125">
        <v>0</v>
      </c>
      <c r="BT122" s="125" t="s">
        <v>193</v>
      </c>
      <c r="BU122" s="125">
        <v>0</v>
      </c>
      <c r="BV122" s="125">
        <v>0</v>
      </c>
    </row>
    <row r="123" spans="1:74" x14ac:dyDescent="0.2">
      <c r="A123" s="125" t="e">
        <v>#N/A</v>
      </c>
      <c r="B123" s="125" t="e">
        <v>#N/A</v>
      </c>
      <c r="C123" s="125" t="e">
        <v>#N/A</v>
      </c>
      <c r="D123" s="125" t="e">
        <v>#N/A</v>
      </c>
      <c r="E123" s="125" t="e">
        <v>#N/A</v>
      </c>
      <c r="F123" s="125">
        <v>2014.3</v>
      </c>
      <c r="G123" s="125" t="s">
        <v>742</v>
      </c>
      <c r="H123" s="125" t="s">
        <v>703</v>
      </c>
      <c r="I123" s="125" t="s">
        <v>481</v>
      </c>
      <c r="J123" s="125" t="s">
        <v>564</v>
      </c>
      <c r="K123" s="125" t="s">
        <v>192</v>
      </c>
      <c r="L123" s="125" t="s">
        <v>192</v>
      </c>
      <c r="M123" s="125" t="s">
        <v>193</v>
      </c>
      <c r="N123" s="125" t="s">
        <v>192</v>
      </c>
      <c r="O123" s="125" t="s">
        <v>193</v>
      </c>
      <c r="P123" s="125" t="s">
        <v>192</v>
      </c>
      <c r="Q123" s="125" t="s">
        <v>193</v>
      </c>
      <c r="R123" s="125">
        <v>0</v>
      </c>
      <c r="S123" s="125">
        <v>0</v>
      </c>
      <c r="T123" s="125" t="s">
        <v>197</v>
      </c>
      <c r="U123" s="125" t="s">
        <v>146</v>
      </c>
      <c r="V123" s="125" t="s">
        <v>200</v>
      </c>
      <c r="W123" s="125" t="s">
        <v>1286</v>
      </c>
      <c r="X123" s="125" t="s">
        <v>12</v>
      </c>
      <c r="Y123" s="126">
        <v>35260</v>
      </c>
      <c r="Z123" s="125">
        <v>18</v>
      </c>
      <c r="AA123" s="125" t="s">
        <v>238</v>
      </c>
      <c r="AB123" s="125" t="s">
        <v>238</v>
      </c>
      <c r="AC123" s="125" t="s">
        <v>863</v>
      </c>
      <c r="AD123" s="125" t="s">
        <v>863</v>
      </c>
      <c r="AE123" s="125" t="s">
        <v>1287</v>
      </c>
      <c r="AF123" s="125" t="s">
        <v>1288</v>
      </c>
      <c r="AG123" s="125" t="s">
        <v>863</v>
      </c>
      <c r="AH123" s="125" t="s">
        <v>863</v>
      </c>
      <c r="AI123" s="125" t="s">
        <v>238</v>
      </c>
      <c r="AJ123" s="125" t="s">
        <v>238</v>
      </c>
      <c r="AK123" s="125" t="s">
        <v>863</v>
      </c>
      <c r="AL123" s="125" t="s">
        <v>16</v>
      </c>
      <c r="AM123" s="125" t="s">
        <v>1289</v>
      </c>
      <c r="AN123" s="125" t="s">
        <v>17</v>
      </c>
      <c r="AO123" s="125" t="s">
        <v>204</v>
      </c>
      <c r="AQ123" s="129" t="s">
        <v>1290</v>
      </c>
      <c r="AR123" s="125">
        <v>1</v>
      </c>
      <c r="AS123" s="125" t="s">
        <v>1291</v>
      </c>
      <c r="AT123" s="125" t="s">
        <v>958</v>
      </c>
      <c r="AV123" s="125" t="s">
        <v>902</v>
      </c>
      <c r="AW123" s="125" t="s">
        <v>247</v>
      </c>
      <c r="AX123" s="125">
        <v>7187578497</v>
      </c>
      <c r="BC123" s="125" t="s">
        <v>1292</v>
      </c>
      <c r="BL123" s="127" t="s">
        <v>192</v>
      </c>
      <c r="BM123" s="125">
        <v>0</v>
      </c>
      <c r="BN123" s="125">
        <v>0</v>
      </c>
      <c r="BO123" s="125">
        <v>0</v>
      </c>
      <c r="BP123" s="125" t="s">
        <v>376</v>
      </c>
      <c r="BQ123" s="125" t="s">
        <v>193</v>
      </c>
      <c r="BR123" s="125">
        <v>0</v>
      </c>
      <c r="BS123" s="125">
        <v>0</v>
      </c>
      <c r="BT123" s="125" t="s">
        <v>193</v>
      </c>
      <c r="BU123" s="125">
        <v>0</v>
      </c>
      <c r="BV123" s="125">
        <v>0</v>
      </c>
    </row>
    <row r="124" spans="1:74" x14ac:dyDescent="0.2">
      <c r="A124" s="125" t="e">
        <v>#N/A</v>
      </c>
      <c r="B124" s="125" t="e">
        <v>#N/A</v>
      </c>
      <c r="C124" s="125" t="e">
        <v>#N/A</v>
      </c>
      <c r="D124" s="125" t="e">
        <v>#N/A</v>
      </c>
      <c r="E124" s="125" t="e">
        <v>#N/A</v>
      </c>
      <c r="F124" s="125">
        <v>2014.3</v>
      </c>
      <c r="G124" s="125" t="s">
        <v>742</v>
      </c>
      <c r="H124" s="125" t="s">
        <v>703</v>
      </c>
      <c r="I124" s="125" t="s">
        <v>481</v>
      </c>
      <c r="J124" s="125" t="s">
        <v>564</v>
      </c>
      <c r="K124" s="125" t="s">
        <v>192</v>
      </c>
      <c r="L124" s="125" t="s">
        <v>192</v>
      </c>
      <c r="M124" s="125" t="s">
        <v>193</v>
      </c>
      <c r="N124" s="125" t="s">
        <v>192</v>
      </c>
      <c r="O124" s="125" t="s">
        <v>193</v>
      </c>
      <c r="P124" s="125" t="s">
        <v>192</v>
      </c>
      <c r="Q124" s="125" t="s">
        <v>193</v>
      </c>
      <c r="R124" s="125">
        <v>0</v>
      </c>
      <c r="S124" s="125">
        <v>0</v>
      </c>
      <c r="T124" s="125" t="s">
        <v>197</v>
      </c>
      <c r="U124" s="125" t="s">
        <v>146</v>
      </c>
      <c r="V124" s="125" t="s">
        <v>200</v>
      </c>
      <c r="W124" s="125" t="s">
        <v>1293</v>
      </c>
      <c r="X124" s="125" t="s">
        <v>12</v>
      </c>
      <c r="Y124" s="126">
        <v>34800</v>
      </c>
      <c r="Z124" s="125">
        <v>19</v>
      </c>
      <c r="AA124" s="125" t="s">
        <v>238</v>
      </c>
      <c r="AB124" s="125" t="s">
        <v>238</v>
      </c>
      <c r="AC124" s="125" t="s">
        <v>863</v>
      </c>
      <c r="AD124" s="125" t="s">
        <v>863</v>
      </c>
      <c r="AE124" s="125" t="s">
        <v>1294</v>
      </c>
      <c r="AF124" s="125" t="s">
        <v>1295</v>
      </c>
      <c r="AG124" s="125" t="s">
        <v>863</v>
      </c>
      <c r="AH124" s="125" t="s">
        <v>863</v>
      </c>
      <c r="AI124" s="125" t="s">
        <v>238</v>
      </c>
      <c r="AJ124" s="125" t="s">
        <v>238</v>
      </c>
      <c r="AK124" s="125" t="s">
        <v>863</v>
      </c>
      <c r="AL124" s="125" t="s">
        <v>16</v>
      </c>
      <c r="AM124" s="125" t="s">
        <v>1289</v>
      </c>
      <c r="AN124" s="125" t="s">
        <v>17</v>
      </c>
      <c r="AO124" s="125" t="s">
        <v>204</v>
      </c>
      <c r="AQ124" s="129" t="s">
        <v>1296</v>
      </c>
      <c r="AR124" s="125">
        <v>79</v>
      </c>
      <c r="AS124" s="125" t="s">
        <v>1297</v>
      </c>
      <c r="AT124" s="125" t="s">
        <v>958</v>
      </c>
      <c r="AV124" s="125" t="s">
        <v>902</v>
      </c>
      <c r="AW124" s="125" t="s">
        <v>247</v>
      </c>
      <c r="AX124" s="125">
        <v>7185227126</v>
      </c>
      <c r="BC124" s="125" t="s">
        <v>1298</v>
      </c>
      <c r="BL124" s="127" t="s">
        <v>192</v>
      </c>
      <c r="BM124" s="125">
        <v>0</v>
      </c>
      <c r="BN124" s="125">
        <v>0</v>
      </c>
      <c r="BO124" s="125">
        <v>0</v>
      </c>
      <c r="BP124" s="125" t="s">
        <v>376</v>
      </c>
      <c r="BQ124" s="125" t="s">
        <v>193</v>
      </c>
      <c r="BR124" s="125">
        <v>0</v>
      </c>
      <c r="BS124" s="125">
        <v>0</v>
      </c>
      <c r="BT124" s="125" t="s">
        <v>193</v>
      </c>
      <c r="BU124" s="125">
        <v>0</v>
      </c>
      <c r="BV124" s="125">
        <v>0</v>
      </c>
    </row>
    <row r="125" spans="1:74" x14ac:dyDescent="0.2">
      <c r="A125" s="125" t="e">
        <v>#N/A</v>
      </c>
      <c r="B125" s="125" t="e">
        <v>#N/A</v>
      </c>
      <c r="C125" s="125" t="e">
        <v>#N/A</v>
      </c>
      <c r="D125" s="125" t="e">
        <v>#N/A</v>
      </c>
      <c r="E125" s="125" t="e">
        <v>#N/A</v>
      </c>
      <c r="F125" s="125">
        <v>2014.3</v>
      </c>
      <c r="G125" s="125" t="s">
        <v>742</v>
      </c>
      <c r="H125" s="125" t="s">
        <v>703</v>
      </c>
      <c r="I125" s="125" t="s">
        <v>481</v>
      </c>
      <c r="J125" s="125" t="s">
        <v>564</v>
      </c>
      <c r="K125" s="125" t="s">
        <v>192</v>
      </c>
      <c r="L125" s="125" t="s">
        <v>192</v>
      </c>
      <c r="M125" s="125" t="s">
        <v>193</v>
      </c>
      <c r="N125" s="125" t="s">
        <v>192</v>
      </c>
      <c r="O125" s="125" t="s">
        <v>193</v>
      </c>
      <c r="P125" s="125" t="s">
        <v>192</v>
      </c>
      <c r="Q125" s="125" t="s">
        <v>193</v>
      </c>
      <c r="R125" s="125">
        <v>0</v>
      </c>
      <c r="S125" s="125">
        <v>0</v>
      </c>
      <c r="T125" s="125" t="s">
        <v>197</v>
      </c>
      <c r="U125" s="125" t="s">
        <v>146</v>
      </c>
      <c r="V125" s="125" t="s">
        <v>200</v>
      </c>
      <c r="W125" s="125" t="s">
        <v>1299</v>
      </c>
      <c r="X125" s="125" t="s">
        <v>12</v>
      </c>
      <c r="Y125" s="126">
        <v>35277</v>
      </c>
      <c r="Z125" s="125">
        <v>18</v>
      </c>
      <c r="AA125" s="125" t="s">
        <v>238</v>
      </c>
      <c r="AB125" s="125" t="s">
        <v>238</v>
      </c>
      <c r="AC125" s="125" t="s">
        <v>863</v>
      </c>
      <c r="AD125" s="125" t="s">
        <v>863</v>
      </c>
      <c r="AE125" s="125" t="s">
        <v>1300</v>
      </c>
      <c r="AF125" s="125" t="s">
        <v>1301</v>
      </c>
      <c r="AG125" s="125" t="s">
        <v>863</v>
      </c>
      <c r="AH125" s="125" t="s">
        <v>863</v>
      </c>
      <c r="AI125" s="125" t="s">
        <v>238</v>
      </c>
      <c r="AJ125" s="125" t="s">
        <v>238</v>
      </c>
      <c r="AK125" s="125" t="s">
        <v>863</v>
      </c>
      <c r="AL125" s="125" t="s">
        <v>16</v>
      </c>
      <c r="AM125" s="125" t="s">
        <v>1289</v>
      </c>
      <c r="AN125" s="125" t="s">
        <v>17</v>
      </c>
      <c r="AO125" s="125" t="s">
        <v>204</v>
      </c>
      <c r="AQ125" s="129" t="s">
        <v>1302</v>
      </c>
      <c r="AR125" s="125">
        <v>20</v>
      </c>
      <c r="AS125" s="125" t="s">
        <v>1303</v>
      </c>
      <c r="AT125" s="125" t="s">
        <v>958</v>
      </c>
      <c r="AV125" s="125" t="s">
        <v>902</v>
      </c>
      <c r="AW125" s="125" t="s">
        <v>247</v>
      </c>
      <c r="AX125" s="125">
        <v>7185183420</v>
      </c>
      <c r="BC125" s="125" t="s">
        <v>1304</v>
      </c>
      <c r="BL125" s="127" t="s">
        <v>192</v>
      </c>
      <c r="BM125" s="125">
        <v>0</v>
      </c>
      <c r="BN125" s="125">
        <v>0</v>
      </c>
      <c r="BO125" s="125">
        <v>0</v>
      </c>
      <c r="BP125" s="125" t="s">
        <v>376</v>
      </c>
      <c r="BQ125" s="125" t="s">
        <v>193</v>
      </c>
      <c r="BR125" s="125">
        <v>0</v>
      </c>
      <c r="BS125" s="125">
        <v>0</v>
      </c>
      <c r="BT125" s="125" t="s">
        <v>193</v>
      </c>
      <c r="BU125" s="125">
        <v>0</v>
      </c>
      <c r="BV125" s="125">
        <v>0</v>
      </c>
    </row>
    <row r="126" spans="1:74" x14ac:dyDescent="0.2">
      <c r="A126" s="125" t="e">
        <v>#N/A</v>
      </c>
      <c r="B126" s="125" t="e">
        <v>#N/A</v>
      </c>
      <c r="C126" s="125" t="e">
        <v>#N/A</v>
      </c>
      <c r="D126" s="125" t="e">
        <v>#N/A</v>
      </c>
      <c r="E126" s="125" t="e">
        <v>#N/A</v>
      </c>
      <c r="F126" s="125">
        <v>2014.3</v>
      </c>
      <c r="G126" s="125" t="s">
        <v>742</v>
      </c>
      <c r="H126" s="125" t="s">
        <v>703</v>
      </c>
      <c r="I126" s="125" t="s">
        <v>481</v>
      </c>
      <c r="J126" s="125" t="s">
        <v>564</v>
      </c>
      <c r="K126" s="125" t="s">
        <v>192</v>
      </c>
      <c r="L126" s="125" t="s">
        <v>192</v>
      </c>
      <c r="M126" s="125" t="s">
        <v>193</v>
      </c>
      <c r="N126" s="125" t="s">
        <v>192</v>
      </c>
      <c r="O126" s="125" t="s">
        <v>193</v>
      </c>
      <c r="P126" s="125" t="s">
        <v>192</v>
      </c>
      <c r="Q126" s="125" t="s">
        <v>193</v>
      </c>
      <c r="R126" s="125">
        <v>0</v>
      </c>
      <c r="S126" s="125">
        <v>0</v>
      </c>
      <c r="T126" s="125" t="s">
        <v>197</v>
      </c>
      <c r="U126" s="125" t="s">
        <v>146</v>
      </c>
      <c r="V126" s="125" t="s">
        <v>200</v>
      </c>
      <c r="W126" s="125" t="s">
        <v>1305</v>
      </c>
      <c r="X126" s="125" t="s">
        <v>12</v>
      </c>
      <c r="Y126" s="126">
        <v>34153</v>
      </c>
      <c r="Z126" s="125">
        <v>21</v>
      </c>
      <c r="AA126" s="125" t="s">
        <v>238</v>
      </c>
      <c r="AB126" s="125" t="s">
        <v>238</v>
      </c>
      <c r="AC126" s="125" t="s">
        <v>863</v>
      </c>
      <c r="AD126" s="125" t="s">
        <v>863</v>
      </c>
      <c r="AE126" s="125" t="s">
        <v>1306</v>
      </c>
      <c r="AF126" s="125" t="s">
        <v>1307</v>
      </c>
      <c r="AG126" s="125" t="s">
        <v>863</v>
      </c>
      <c r="AH126" s="125" t="s">
        <v>863</v>
      </c>
      <c r="AI126" s="125" t="s">
        <v>238</v>
      </c>
      <c r="AJ126" s="125" t="s">
        <v>238</v>
      </c>
      <c r="AK126" s="125" t="s">
        <v>863</v>
      </c>
      <c r="AL126" s="125" t="s">
        <v>22</v>
      </c>
      <c r="AM126" s="125" t="s">
        <v>1308</v>
      </c>
      <c r="AN126" s="125" t="s">
        <v>23</v>
      </c>
      <c r="AO126" s="125" t="s">
        <v>204</v>
      </c>
      <c r="AQ126" s="129" t="s">
        <v>1309</v>
      </c>
      <c r="AR126" s="125" t="s">
        <v>1310</v>
      </c>
      <c r="AS126" s="125" t="s">
        <v>1311</v>
      </c>
      <c r="AT126" s="125" t="s">
        <v>1312</v>
      </c>
      <c r="AV126" s="125" t="s">
        <v>902</v>
      </c>
      <c r="AW126" s="125" t="s">
        <v>247</v>
      </c>
      <c r="AX126" s="125">
        <v>7181771752</v>
      </c>
      <c r="BC126" s="125" t="s">
        <v>1313</v>
      </c>
      <c r="BL126" s="127" t="s">
        <v>192</v>
      </c>
      <c r="BM126" s="125">
        <v>0</v>
      </c>
      <c r="BN126" s="125">
        <v>0</v>
      </c>
      <c r="BO126" s="125">
        <v>0</v>
      </c>
      <c r="BP126" s="125" t="s">
        <v>376</v>
      </c>
      <c r="BQ126" s="125" t="s">
        <v>193</v>
      </c>
      <c r="BR126" s="125">
        <v>0</v>
      </c>
      <c r="BS126" s="125">
        <v>0</v>
      </c>
      <c r="BT126" s="125" t="s">
        <v>193</v>
      </c>
      <c r="BU126" s="125">
        <v>0</v>
      </c>
      <c r="BV126" s="125">
        <v>0</v>
      </c>
    </row>
    <row r="127" spans="1:74" x14ac:dyDescent="0.2">
      <c r="A127" s="125" t="e">
        <v>#N/A</v>
      </c>
      <c r="B127" s="125" t="e">
        <v>#N/A</v>
      </c>
      <c r="C127" s="125" t="e">
        <v>#N/A</v>
      </c>
      <c r="D127" s="125" t="e">
        <v>#N/A</v>
      </c>
      <c r="E127" s="125" t="e">
        <v>#N/A</v>
      </c>
      <c r="F127" s="125">
        <v>2014.3</v>
      </c>
      <c r="G127" s="125" t="s">
        <v>742</v>
      </c>
      <c r="H127" s="125" t="s">
        <v>703</v>
      </c>
      <c r="I127" s="125" t="s">
        <v>481</v>
      </c>
      <c r="J127" s="125" t="s">
        <v>564</v>
      </c>
      <c r="K127" s="125" t="s">
        <v>192</v>
      </c>
      <c r="L127" s="125" t="s">
        <v>192</v>
      </c>
      <c r="M127" s="125" t="s">
        <v>193</v>
      </c>
      <c r="N127" s="125" t="s">
        <v>192</v>
      </c>
      <c r="O127" s="125" t="s">
        <v>193</v>
      </c>
      <c r="P127" s="125" t="s">
        <v>192</v>
      </c>
      <c r="Q127" s="125" t="s">
        <v>193</v>
      </c>
      <c r="R127" s="125">
        <v>0</v>
      </c>
      <c r="S127" s="125">
        <v>0</v>
      </c>
      <c r="T127" s="125" t="s">
        <v>197</v>
      </c>
      <c r="U127" s="125" t="s">
        <v>146</v>
      </c>
      <c r="V127" s="125" t="s">
        <v>200</v>
      </c>
      <c r="W127" s="125" t="s">
        <v>1314</v>
      </c>
      <c r="X127" s="125" t="s">
        <v>12</v>
      </c>
      <c r="Y127" s="126">
        <v>33364</v>
      </c>
      <c r="Z127" s="125">
        <v>23</v>
      </c>
      <c r="AA127" s="125" t="s">
        <v>238</v>
      </c>
      <c r="AB127" s="125" t="s">
        <v>238</v>
      </c>
      <c r="AC127" s="125" t="s">
        <v>863</v>
      </c>
      <c r="AD127" s="125" t="s">
        <v>863</v>
      </c>
      <c r="AE127" s="125" t="s">
        <v>1315</v>
      </c>
      <c r="AF127" s="125" t="s">
        <v>1316</v>
      </c>
      <c r="AG127" s="125" t="s">
        <v>863</v>
      </c>
      <c r="AH127" s="125" t="s">
        <v>863</v>
      </c>
      <c r="AI127" s="125" t="s">
        <v>238</v>
      </c>
      <c r="AJ127" s="125" t="s">
        <v>238</v>
      </c>
      <c r="AK127" s="125" t="s">
        <v>238</v>
      </c>
      <c r="AL127" s="125" t="s">
        <v>19</v>
      </c>
      <c r="AM127" s="125" t="s">
        <v>1317</v>
      </c>
      <c r="AQ127" s="129" t="s">
        <v>1318</v>
      </c>
      <c r="AR127" s="125" t="s">
        <v>1319</v>
      </c>
      <c r="AS127" s="125" t="s">
        <v>1320</v>
      </c>
      <c r="AT127" s="125" t="s">
        <v>1321</v>
      </c>
      <c r="AV127" s="125" t="s">
        <v>902</v>
      </c>
      <c r="AW127" s="125" t="s">
        <v>247</v>
      </c>
      <c r="AX127" s="125">
        <v>7183078331</v>
      </c>
      <c r="BC127" s="125" t="s">
        <v>1322</v>
      </c>
      <c r="BL127" s="127" t="s">
        <v>192</v>
      </c>
      <c r="BM127" s="125">
        <v>0</v>
      </c>
      <c r="BN127" s="125">
        <v>0</v>
      </c>
      <c r="BO127" s="125">
        <v>0</v>
      </c>
      <c r="BP127" s="125" t="s">
        <v>376</v>
      </c>
      <c r="BQ127" s="125" t="s">
        <v>193</v>
      </c>
      <c r="BR127" s="125">
        <v>0</v>
      </c>
      <c r="BS127" s="125">
        <v>0</v>
      </c>
      <c r="BT127" s="125" t="s">
        <v>193</v>
      </c>
      <c r="BU127" s="125">
        <v>0</v>
      </c>
      <c r="BV127" s="125">
        <v>0</v>
      </c>
    </row>
    <row r="128" spans="1:74" x14ac:dyDescent="0.2">
      <c r="A128" s="125" t="e">
        <v>#N/A</v>
      </c>
      <c r="B128" s="125" t="e">
        <v>#N/A</v>
      </c>
      <c r="C128" s="125" t="e">
        <v>#N/A</v>
      </c>
      <c r="D128" s="125" t="e">
        <v>#N/A</v>
      </c>
      <c r="E128" s="125" t="e">
        <v>#N/A</v>
      </c>
      <c r="F128" s="125">
        <v>2014.3</v>
      </c>
      <c r="G128" s="125" t="s">
        <v>742</v>
      </c>
      <c r="H128" s="125" t="s">
        <v>703</v>
      </c>
      <c r="I128" s="125" t="s">
        <v>481</v>
      </c>
      <c r="J128" s="125" t="s">
        <v>564</v>
      </c>
      <c r="K128" s="125" t="s">
        <v>192</v>
      </c>
      <c r="L128" s="125" t="s">
        <v>192</v>
      </c>
      <c r="M128" s="125" t="s">
        <v>193</v>
      </c>
      <c r="N128" s="125" t="s">
        <v>192</v>
      </c>
      <c r="O128" s="125" t="s">
        <v>193</v>
      </c>
      <c r="P128" s="125" t="s">
        <v>192</v>
      </c>
      <c r="Q128" s="125" t="s">
        <v>193</v>
      </c>
      <c r="R128" s="125">
        <v>0</v>
      </c>
      <c r="S128" s="125">
        <v>0</v>
      </c>
      <c r="T128" s="125" t="s">
        <v>197</v>
      </c>
      <c r="U128" s="125" t="s">
        <v>146</v>
      </c>
      <c r="V128" s="125" t="s">
        <v>200</v>
      </c>
      <c r="W128" s="125" t="s">
        <v>1323</v>
      </c>
      <c r="X128" s="125" t="s">
        <v>12</v>
      </c>
      <c r="Y128" s="126">
        <v>24851</v>
      </c>
      <c r="Z128" s="125">
        <v>46</v>
      </c>
      <c r="AA128" s="125" t="s">
        <v>238</v>
      </c>
      <c r="AB128" s="125" t="s">
        <v>238</v>
      </c>
      <c r="AC128" s="125" t="s">
        <v>863</v>
      </c>
      <c r="AD128" s="125" t="s">
        <v>863</v>
      </c>
      <c r="AE128" s="125" t="s">
        <v>1324</v>
      </c>
      <c r="AF128" s="125" t="s">
        <v>1325</v>
      </c>
      <c r="AG128" s="125" t="s">
        <v>863</v>
      </c>
      <c r="AH128" s="125" t="s">
        <v>863</v>
      </c>
      <c r="AI128" s="125" t="s">
        <v>238</v>
      </c>
      <c r="AJ128" s="125" t="s">
        <v>238</v>
      </c>
      <c r="AK128" s="125" t="s">
        <v>238</v>
      </c>
      <c r="AL128" s="125" t="s">
        <v>19</v>
      </c>
      <c r="AM128" s="125" t="s">
        <v>1326</v>
      </c>
      <c r="AQ128" s="129" t="s">
        <v>1327</v>
      </c>
      <c r="AR128" s="125" t="s">
        <v>1328</v>
      </c>
      <c r="AS128" s="125" t="s">
        <v>1329</v>
      </c>
      <c r="AT128" s="125" t="s">
        <v>1330</v>
      </c>
      <c r="AV128" s="125" t="s">
        <v>902</v>
      </c>
      <c r="AW128" s="125" t="s">
        <v>247</v>
      </c>
      <c r="AX128" s="125">
        <v>7188680653</v>
      </c>
      <c r="BC128" s="125" t="s">
        <v>1331</v>
      </c>
      <c r="BL128" s="127" t="s">
        <v>192</v>
      </c>
      <c r="BM128" s="125">
        <v>0</v>
      </c>
      <c r="BN128" s="125">
        <v>0</v>
      </c>
      <c r="BO128" s="125">
        <v>0</v>
      </c>
      <c r="BP128" s="125" t="s">
        <v>376</v>
      </c>
      <c r="BQ128" s="125" t="s">
        <v>193</v>
      </c>
      <c r="BR128" s="125">
        <v>0</v>
      </c>
      <c r="BS128" s="125">
        <v>0</v>
      </c>
      <c r="BT128" s="125" t="s">
        <v>193</v>
      </c>
      <c r="BU128" s="125">
        <v>0</v>
      </c>
      <c r="BV128" s="125">
        <v>0</v>
      </c>
    </row>
    <row r="129" spans="1:74" x14ac:dyDescent="0.2">
      <c r="A129" s="125" t="e">
        <v>#N/A</v>
      </c>
      <c r="B129" s="125" t="e">
        <v>#N/A</v>
      </c>
      <c r="C129" s="125" t="e">
        <v>#N/A</v>
      </c>
      <c r="D129" s="125" t="e">
        <v>#N/A</v>
      </c>
      <c r="E129" s="125" t="e">
        <v>#N/A</v>
      </c>
      <c r="F129" s="125">
        <v>2014.3</v>
      </c>
      <c r="G129" s="125" t="s">
        <v>742</v>
      </c>
      <c r="H129" s="125" t="s">
        <v>703</v>
      </c>
      <c r="I129" s="125" t="s">
        <v>481</v>
      </c>
      <c r="J129" s="125" t="s">
        <v>564</v>
      </c>
      <c r="K129" s="125" t="s">
        <v>192</v>
      </c>
      <c r="L129" s="125" t="s">
        <v>192</v>
      </c>
      <c r="M129" s="125" t="s">
        <v>193</v>
      </c>
      <c r="N129" s="125" t="s">
        <v>192</v>
      </c>
      <c r="O129" s="125" t="s">
        <v>193</v>
      </c>
      <c r="P129" s="125" t="s">
        <v>192</v>
      </c>
      <c r="Q129" s="125" t="s">
        <v>193</v>
      </c>
      <c r="R129" s="125">
        <v>0</v>
      </c>
      <c r="S129" s="125">
        <v>0</v>
      </c>
      <c r="T129" s="125" t="s">
        <v>197</v>
      </c>
      <c r="U129" s="125" t="s">
        <v>146</v>
      </c>
      <c r="V129" s="125" t="s">
        <v>200</v>
      </c>
      <c r="W129" s="125" t="s">
        <v>1332</v>
      </c>
      <c r="X129" s="125" t="s">
        <v>8</v>
      </c>
      <c r="Y129" s="126">
        <v>34492</v>
      </c>
      <c r="Z129" s="125">
        <v>20</v>
      </c>
      <c r="AA129" s="125" t="s">
        <v>238</v>
      </c>
      <c r="AB129" s="125" t="s">
        <v>238</v>
      </c>
      <c r="AC129" s="125" t="s">
        <v>863</v>
      </c>
      <c r="AD129" s="125" t="s">
        <v>863</v>
      </c>
      <c r="AE129" s="125" t="s">
        <v>1333</v>
      </c>
      <c r="AF129" s="125" t="s">
        <v>1334</v>
      </c>
      <c r="AG129" s="125" t="s">
        <v>863</v>
      </c>
      <c r="AH129" s="125" t="s">
        <v>863</v>
      </c>
      <c r="AI129" s="125" t="s">
        <v>238</v>
      </c>
      <c r="AJ129" s="125" t="s">
        <v>863</v>
      </c>
      <c r="AK129" s="125" t="s">
        <v>863</v>
      </c>
      <c r="AL129" s="125" t="s">
        <v>22</v>
      </c>
      <c r="AM129" s="125" t="s">
        <v>1308</v>
      </c>
      <c r="AN129" s="125" t="s">
        <v>14</v>
      </c>
      <c r="AO129" s="125" t="s">
        <v>204</v>
      </c>
      <c r="AQ129" s="129" t="s">
        <v>1327</v>
      </c>
      <c r="AR129" s="125" t="s">
        <v>1328</v>
      </c>
      <c r="AS129" s="125" t="s">
        <v>1329</v>
      </c>
      <c r="AT129" s="125" t="s">
        <v>1330</v>
      </c>
      <c r="AV129" s="125" t="s">
        <v>902</v>
      </c>
      <c r="AW129" s="125" t="s">
        <v>247</v>
      </c>
      <c r="AX129" s="125">
        <v>7186879167</v>
      </c>
      <c r="BC129" s="125" t="s">
        <v>1335</v>
      </c>
      <c r="BL129" s="127" t="s">
        <v>192</v>
      </c>
      <c r="BM129" s="125">
        <v>0</v>
      </c>
      <c r="BN129" s="125">
        <v>0</v>
      </c>
      <c r="BO129" s="125">
        <v>0</v>
      </c>
      <c r="BP129" s="125" t="s">
        <v>376</v>
      </c>
      <c r="BQ129" s="125" t="s">
        <v>193</v>
      </c>
      <c r="BR129" s="125">
        <v>0</v>
      </c>
      <c r="BS129" s="125">
        <v>0</v>
      </c>
      <c r="BT129" s="125" t="s">
        <v>193</v>
      </c>
      <c r="BU129" s="125">
        <v>0</v>
      </c>
      <c r="BV129" s="125">
        <v>0</v>
      </c>
    </row>
    <row r="130" spans="1:74" x14ac:dyDescent="0.2">
      <c r="A130" s="125" t="e">
        <v>#N/A</v>
      </c>
      <c r="B130" s="125" t="e">
        <v>#N/A</v>
      </c>
      <c r="C130" s="125" t="e">
        <v>#N/A</v>
      </c>
      <c r="D130" s="125" t="e">
        <v>#N/A</v>
      </c>
      <c r="E130" s="125" t="e">
        <v>#N/A</v>
      </c>
      <c r="F130" s="125">
        <v>2014.3</v>
      </c>
      <c r="G130" s="125" t="s">
        <v>742</v>
      </c>
      <c r="H130" s="125" t="s">
        <v>703</v>
      </c>
      <c r="I130" s="125" t="s">
        <v>481</v>
      </c>
      <c r="J130" s="125" t="s">
        <v>564</v>
      </c>
      <c r="K130" s="125" t="s">
        <v>192</v>
      </c>
      <c r="L130" s="125" t="s">
        <v>192</v>
      </c>
      <c r="M130" s="125" t="s">
        <v>193</v>
      </c>
      <c r="N130" s="125" t="s">
        <v>192</v>
      </c>
      <c r="O130" s="125" t="s">
        <v>193</v>
      </c>
      <c r="P130" s="125" t="s">
        <v>192</v>
      </c>
      <c r="Q130" s="125" t="s">
        <v>193</v>
      </c>
      <c r="R130" s="125">
        <v>0</v>
      </c>
      <c r="S130" s="125">
        <v>0</v>
      </c>
      <c r="T130" s="125" t="s">
        <v>197</v>
      </c>
      <c r="U130" s="125" t="s">
        <v>146</v>
      </c>
      <c r="V130" s="125" t="s">
        <v>200</v>
      </c>
      <c r="W130" s="125" t="s">
        <v>1220</v>
      </c>
      <c r="X130" s="125" t="s">
        <v>8</v>
      </c>
      <c r="Y130" s="126">
        <v>31921</v>
      </c>
      <c r="Z130" s="125">
        <v>27</v>
      </c>
      <c r="AA130" s="125" t="s">
        <v>238</v>
      </c>
      <c r="AB130" s="125" t="s">
        <v>238</v>
      </c>
      <c r="AC130" s="125" t="s">
        <v>863</v>
      </c>
      <c r="AD130" s="125" t="s">
        <v>863</v>
      </c>
      <c r="AE130" s="125" t="s">
        <v>1221</v>
      </c>
      <c r="AF130" s="125" t="s">
        <v>1222</v>
      </c>
      <c r="AG130" s="125" t="s">
        <v>863</v>
      </c>
      <c r="AH130" s="125" t="s">
        <v>863</v>
      </c>
      <c r="AI130" s="125" t="s">
        <v>863</v>
      </c>
      <c r="AJ130" s="125" t="s">
        <v>863</v>
      </c>
      <c r="AK130" s="125" t="s">
        <v>238</v>
      </c>
      <c r="AL130" s="125" t="s">
        <v>25</v>
      </c>
      <c r="AM130" s="125" t="s">
        <v>1223</v>
      </c>
      <c r="AQ130" s="129" t="s">
        <v>1224</v>
      </c>
      <c r="AR130" s="125" t="s">
        <v>1225</v>
      </c>
      <c r="AS130" s="125" t="s">
        <v>1226</v>
      </c>
      <c r="AT130" s="125" t="s">
        <v>1227</v>
      </c>
      <c r="AV130" s="125" t="s">
        <v>902</v>
      </c>
      <c r="AW130" s="125" t="s">
        <v>247</v>
      </c>
      <c r="AX130" s="125">
        <v>7188430471</v>
      </c>
      <c r="BC130" s="125" t="s">
        <v>1228</v>
      </c>
      <c r="BL130" s="127" t="s">
        <v>192</v>
      </c>
      <c r="BM130" s="125">
        <v>0</v>
      </c>
      <c r="BN130" s="125">
        <v>0</v>
      </c>
      <c r="BO130" s="125">
        <v>0</v>
      </c>
      <c r="BP130" s="125" t="s">
        <v>376</v>
      </c>
      <c r="BQ130" s="125" t="s">
        <v>193</v>
      </c>
      <c r="BR130" s="125">
        <v>0</v>
      </c>
      <c r="BS130" s="125">
        <v>0</v>
      </c>
      <c r="BT130" s="125" t="s">
        <v>193</v>
      </c>
      <c r="BU130" s="125">
        <v>0</v>
      </c>
      <c r="BV130" s="125">
        <v>0</v>
      </c>
    </row>
    <row r="131" spans="1:74" x14ac:dyDescent="0.2">
      <c r="A131" s="125" t="e">
        <v>#N/A</v>
      </c>
      <c r="B131" s="125" t="e">
        <v>#N/A</v>
      </c>
      <c r="C131" s="125" t="e">
        <v>#N/A</v>
      </c>
      <c r="D131" s="125" t="e">
        <v>#N/A</v>
      </c>
      <c r="E131" s="125" t="e">
        <v>#N/A</v>
      </c>
      <c r="F131" s="125">
        <v>2014.3</v>
      </c>
      <c r="G131" s="125" t="s">
        <v>742</v>
      </c>
      <c r="H131" s="125" t="s">
        <v>703</v>
      </c>
      <c r="I131" s="125" t="s">
        <v>481</v>
      </c>
      <c r="J131" s="125" t="s">
        <v>564</v>
      </c>
      <c r="K131" s="125" t="s">
        <v>192</v>
      </c>
      <c r="L131" s="125" t="s">
        <v>192</v>
      </c>
      <c r="M131" s="125" t="s">
        <v>193</v>
      </c>
      <c r="N131" s="125" t="s">
        <v>192</v>
      </c>
      <c r="O131" s="125" t="s">
        <v>193</v>
      </c>
      <c r="P131" s="125" t="s">
        <v>192</v>
      </c>
      <c r="Q131" s="125" t="s">
        <v>193</v>
      </c>
      <c r="R131" s="125">
        <v>0</v>
      </c>
      <c r="S131" s="125">
        <v>0</v>
      </c>
      <c r="T131" s="125" t="s">
        <v>197</v>
      </c>
      <c r="U131" s="125" t="s">
        <v>146</v>
      </c>
      <c r="V131" s="125" t="s">
        <v>200</v>
      </c>
      <c r="W131" s="125" t="s">
        <v>1336</v>
      </c>
      <c r="X131" s="125" t="s">
        <v>8</v>
      </c>
      <c r="Y131" s="126">
        <v>33375</v>
      </c>
      <c r="Z131" s="125">
        <v>23</v>
      </c>
      <c r="AA131" s="125" t="s">
        <v>238</v>
      </c>
      <c r="AB131" s="125" t="s">
        <v>238</v>
      </c>
      <c r="AC131" s="125" t="s">
        <v>863</v>
      </c>
      <c r="AD131" s="125" t="s">
        <v>863</v>
      </c>
      <c r="AE131" s="125" t="s">
        <v>1337</v>
      </c>
      <c r="AF131" s="125" t="s">
        <v>1338</v>
      </c>
      <c r="AG131" s="125" t="s">
        <v>863</v>
      </c>
      <c r="AH131" s="125" t="s">
        <v>863</v>
      </c>
      <c r="AI131" s="125" t="s">
        <v>863</v>
      </c>
      <c r="AJ131" s="125" t="s">
        <v>863</v>
      </c>
      <c r="AK131" s="125" t="s">
        <v>863</v>
      </c>
      <c r="AL131" s="125" t="s">
        <v>22</v>
      </c>
      <c r="AM131" s="125" t="s">
        <v>1339</v>
      </c>
      <c r="AN131" s="125" t="s">
        <v>20</v>
      </c>
      <c r="AO131" s="125" t="s">
        <v>206</v>
      </c>
      <c r="AQ131" s="129" t="s">
        <v>1340</v>
      </c>
      <c r="AR131" s="125" t="s">
        <v>1341</v>
      </c>
      <c r="AS131" s="125" t="s">
        <v>1342</v>
      </c>
      <c r="AT131" s="125" t="s">
        <v>995</v>
      </c>
      <c r="AV131" s="125" t="s">
        <v>902</v>
      </c>
      <c r="AW131" s="125" t="s">
        <v>247</v>
      </c>
      <c r="AX131" s="125">
        <v>7192797371</v>
      </c>
      <c r="BC131" s="125" t="s">
        <v>1343</v>
      </c>
      <c r="BL131" s="127" t="s">
        <v>192</v>
      </c>
      <c r="BM131" s="125">
        <v>0</v>
      </c>
      <c r="BN131" s="125">
        <v>0</v>
      </c>
      <c r="BO131" s="125">
        <v>0</v>
      </c>
      <c r="BP131" s="125" t="s">
        <v>376</v>
      </c>
      <c r="BQ131" s="125" t="s">
        <v>193</v>
      </c>
      <c r="BR131" s="125">
        <v>0</v>
      </c>
      <c r="BS131" s="125">
        <v>0</v>
      </c>
      <c r="BT131" s="125" t="s">
        <v>193</v>
      </c>
      <c r="BU131" s="125">
        <v>0</v>
      </c>
      <c r="BV131" s="125">
        <v>0</v>
      </c>
    </row>
    <row r="132" spans="1:74" x14ac:dyDescent="0.2">
      <c r="A132" s="125" t="e">
        <v>#N/A</v>
      </c>
      <c r="B132" s="125" t="e">
        <v>#N/A</v>
      </c>
      <c r="C132" s="125" t="e">
        <v>#N/A</v>
      </c>
      <c r="D132" s="125" t="e">
        <v>#N/A</v>
      </c>
      <c r="E132" s="125" t="e">
        <v>#N/A</v>
      </c>
      <c r="F132" s="125">
        <v>2014.3</v>
      </c>
      <c r="G132" s="125" t="s">
        <v>742</v>
      </c>
      <c r="H132" s="125" t="s">
        <v>703</v>
      </c>
      <c r="I132" s="125" t="s">
        <v>481</v>
      </c>
      <c r="J132" s="125" t="s">
        <v>564</v>
      </c>
      <c r="K132" s="125" t="s">
        <v>192</v>
      </c>
      <c r="L132" s="125" t="s">
        <v>192</v>
      </c>
      <c r="M132" s="125" t="s">
        <v>193</v>
      </c>
      <c r="N132" s="125" t="s">
        <v>192</v>
      </c>
      <c r="O132" s="125" t="s">
        <v>193</v>
      </c>
      <c r="P132" s="125" t="s">
        <v>192</v>
      </c>
      <c r="Q132" s="125" t="s">
        <v>193</v>
      </c>
      <c r="R132" s="125">
        <v>0</v>
      </c>
      <c r="S132" s="125">
        <v>0</v>
      </c>
      <c r="T132" s="125" t="s">
        <v>197</v>
      </c>
      <c r="U132" s="125" t="s">
        <v>146</v>
      </c>
      <c r="V132" s="125" t="s">
        <v>200</v>
      </c>
      <c r="W132" s="125" t="s">
        <v>1344</v>
      </c>
      <c r="X132" s="125" t="s">
        <v>12</v>
      </c>
      <c r="Y132" s="126">
        <v>32634</v>
      </c>
      <c r="Z132" s="125">
        <v>25</v>
      </c>
      <c r="AA132" s="125" t="s">
        <v>238</v>
      </c>
      <c r="AB132" s="125" t="s">
        <v>238</v>
      </c>
      <c r="AC132" s="125" t="s">
        <v>863</v>
      </c>
      <c r="AD132" s="125" t="s">
        <v>863</v>
      </c>
      <c r="AE132" s="125" t="s">
        <v>1345</v>
      </c>
      <c r="AF132" s="125" t="s">
        <v>1346</v>
      </c>
      <c r="AG132" s="125" t="s">
        <v>863</v>
      </c>
      <c r="AH132" s="125" t="s">
        <v>863</v>
      </c>
      <c r="AI132" s="125" t="s">
        <v>863</v>
      </c>
      <c r="AJ132" s="125" t="s">
        <v>238</v>
      </c>
      <c r="AK132" s="125" t="s">
        <v>238</v>
      </c>
      <c r="AL132" s="125" t="s">
        <v>25</v>
      </c>
      <c r="AP132" s="129" t="s">
        <v>1347</v>
      </c>
      <c r="AQ132" s="129" t="s">
        <v>1348</v>
      </c>
      <c r="AR132" s="125" t="s">
        <v>1349</v>
      </c>
      <c r="AS132" s="125" t="s">
        <v>1350</v>
      </c>
      <c r="AT132" s="125" t="s">
        <v>1351</v>
      </c>
      <c r="AV132" s="125" t="s">
        <v>902</v>
      </c>
      <c r="AW132" s="125" t="s">
        <v>247</v>
      </c>
      <c r="AX132" s="125">
        <v>7186596029</v>
      </c>
      <c r="BC132" s="125" t="s">
        <v>1352</v>
      </c>
      <c r="BL132" s="127" t="s">
        <v>192</v>
      </c>
      <c r="BM132" s="125">
        <v>0</v>
      </c>
      <c r="BN132" s="125">
        <v>0</v>
      </c>
      <c r="BO132" s="125">
        <v>0</v>
      </c>
      <c r="BP132" s="125" t="s">
        <v>376</v>
      </c>
      <c r="BQ132" s="125" t="s">
        <v>193</v>
      </c>
      <c r="BR132" s="125">
        <v>0</v>
      </c>
      <c r="BS132" s="125">
        <v>0</v>
      </c>
      <c r="BT132" s="125" t="s">
        <v>193</v>
      </c>
      <c r="BU132" s="125">
        <v>0</v>
      </c>
      <c r="BV132" s="125">
        <v>0</v>
      </c>
    </row>
    <row r="133" spans="1:74" x14ac:dyDescent="0.2">
      <c r="A133" s="125" t="e">
        <v>#N/A</v>
      </c>
      <c r="B133" s="125" t="e">
        <v>#N/A</v>
      </c>
      <c r="C133" s="125" t="e">
        <v>#N/A</v>
      </c>
      <c r="D133" s="125" t="e">
        <v>#N/A</v>
      </c>
      <c r="E133" s="125" t="e">
        <v>#N/A</v>
      </c>
      <c r="F133" s="125">
        <v>2014.3</v>
      </c>
      <c r="G133" s="125" t="s">
        <v>742</v>
      </c>
      <c r="H133" s="125" t="s">
        <v>703</v>
      </c>
      <c r="I133" s="125" t="s">
        <v>481</v>
      </c>
      <c r="J133" s="125" t="s">
        <v>564</v>
      </c>
      <c r="K133" s="125" t="s">
        <v>192</v>
      </c>
      <c r="L133" s="125" t="s">
        <v>192</v>
      </c>
      <c r="M133" s="125" t="s">
        <v>193</v>
      </c>
      <c r="N133" s="125" t="s">
        <v>192</v>
      </c>
      <c r="O133" s="125" t="s">
        <v>193</v>
      </c>
      <c r="P133" s="125" t="s">
        <v>192</v>
      </c>
      <c r="Q133" s="125" t="s">
        <v>193</v>
      </c>
      <c r="R133" s="125">
        <v>0</v>
      </c>
      <c r="S133" s="125">
        <v>0</v>
      </c>
      <c r="T133" s="125" t="s">
        <v>197</v>
      </c>
      <c r="U133" s="125" t="s">
        <v>146</v>
      </c>
      <c r="V133" s="125" t="s">
        <v>200</v>
      </c>
      <c r="W133" s="125" t="s">
        <v>1280</v>
      </c>
      <c r="X133" s="125" t="s">
        <v>8</v>
      </c>
      <c r="Y133" s="126">
        <v>32324</v>
      </c>
      <c r="Z133" s="125">
        <v>26</v>
      </c>
      <c r="AA133" s="125" t="s">
        <v>238</v>
      </c>
      <c r="AB133" s="125" t="s">
        <v>238</v>
      </c>
      <c r="AC133" s="125" t="s">
        <v>863</v>
      </c>
      <c r="AD133" s="125" t="s">
        <v>863</v>
      </c>
      <c r="AE133" s="125" t="s">
        <v>1281</v>
      </c>
      <c r="AF133" s="125" t="s">
        <v>1282</v>
      </c>
      <c r="AG133" s="125" t="s">
        <v>863</v>
      </c>
      <c r="AH133" s="125" t="s">
        <v>863</v>
      </c>
      <c r="AI133" s="125" t="s">
        <v>238</v>
      </c>
      <c r="AJ133" s="125" t="s">
        <v>863</v>
      </c>
      <c r="AK133" s="125" t="s">
        <v>238</v>
      </c>
      <c r="AL133" s="125" t="s">
        <v>25</v>
      </c>
      <c r="AM133" s="125" t="s">
        <v>1186</v>
      </c>
      <c r="AQ133" s="129" t="s">
        <v>1283</v>
      </c>
      <c r="AR133" s="125">
        <v>239</v>
      </c>
      <c r="AS133" s="125" t="s">
        <v>1284</v>
      </c>
      <c r="AT133" s="125" t="s">
        <v>1235</v>
      </c>
      <c r="AV133" s="125" t="s">
        <v>902</v>
      </c>
      <c r="AW133" s="125" t="s">
        <v>247</v>
      </c>
      <c r="AX133" s="125">
        <v>7193059775</v>
      </c>
      <c r="BC133" s="125" t="s">
        <v>1285</v>
      </c>
      <c r="BL133" s="127" t="s">
        <v>192</v>
      </c>
      <c r="BM133" s="125">
        <v>0</v>
      </c>
      <c r="BN133" s="125">
        <v>0</v>
      </c>
      <c r="BO133" s="125">
        <v>0</v>
      </c>
      <c r="BP133" s="125" t="s">
        <v>376</v>
      </c>
      <c r="BQ133" s="125" t="s">
        <v>193</v>
      </c>
      <c r="BR133" s="125">
        <v>0</v>
      </c>
      <c r="BS133" s="125">
        <v>0</v>
      </c>
      <c r="BT133" s="125" t="s">
        <v>193</v>
      </c>
      <c r="BU133" s="125">
        <v>0</v>
      </c>
      <c r="BV133" s="125">
        <v>0</v>
      </c>
    </row>
    <row r="134" spans="1:74" x14ac:dyDescent="0.2">
      <c r="A134" s="125" t="e">
        <v>#N/A</v>
      </c>
      <c r="B134" s="125" t="e">
        <v>#N/A</v>
      </c>
      <c r="C134" s="125" t="e">
        <v>#N/A</v>
      </c>
      <c r="D134" s="125" t="e">
        <v>#N/A</v>
      </c>
      <c r="E134" s="125" t="e">
        <v>#N/A</v>
      </c>
      <c r="F134" s="125">
        <v>2014.3</v>
      </c>
      <c r="G134" s="125" t="s">
        <v>742</v>
      </c>
      <c r="H134" s="125" t="s">
        <v>703</v>
      </c>
      <c r="I134" s="125" t="s">
        <v>481</v>
      </c>
      <c r="J134" s="125" t="s">
        <v>564</v>
      </c>
      <c r="K134" s="125" t="s">
        <v>192</v>
      </c>
      <c r="L134" s="125" t="s">
        <v>192</v>
      </c>
      <c r="M134" s="125" t="s">
        <v>193</v>
      </c>
      <c r="N134" s="125" t="s">
        <v>192</v>
      </c>
      <c r="O134" s="125" t="s">
        <v>193</v>
      </c>
      <c r="P134" s="125" t="s">
        <v>192</v>
      </c>
      <c r="Q134" s="125" t="s">
        <v>193</v>
      </c>
      <c r="R134" s="125">
        <v>0</v>
      </c>
      <c r="S134" s="125">
        <v>0</v>
      </c>
      <c r="T134" s="125" t="s">
        <v>197</v>
      </c>
      <c r="U134" s="125" t="s">
        <v>146</v>
      </c>
      <c r="V134" s="125" t="s">
        <v>200</v>
      </c>
      <c r="W134" s="125" t="s">
        <v>1353</v>
      </c>
      <c r="X134" s="125" t="s">
        <v>8</v>
      </c>
      <c r="Y134" s="126">
        <v>32832</v>
      </c>
      <c r="Z134" s="125">
        <v>24</v>
      </c>
      <c r="AA134" s="125" t="s">
        <v>238</v>
      </c>
      <c r="AB134" s="125" t="s">
        <v>238</v>
      </c>
      <c r="AC134" s="125" t="s">
        <v>863</v>
      </c>
      <c r="AD134" s="125" t="s">
        <v>863</v>
      </c>
      <c r="AE134" s="125" t="s">
        <v>997</v>
      </c>
      <c r="AF134" s="125" t="s">
        <v>998</v>
      </c>
      <c r="AG134" s="125" t="s">
        <v>863</v>
      </c>
      <c r="AH134" s="125" t="s">
        <v>863</v>
      </c>
      <c r="AI134" s="125" t="s">
        <v>238</v>
      </c>
      <c r="AJ134" s="125" t="s">
        <v>863</v>
      </c>
      <c r="AK134" s="125" t="s">
        <v>238</v>
      </c>
      <c r="AL134" s="125" t="s">
        <v>19</v>
      </c>
      <c r="AM134" s="125" t="s">
        <v>999</v>
      </c>
      <c r="AQ134" s="129" t="s">
        <v>1000</v>
      </c>
      <c r="AR134" s="125">
        <v>16</v>
      </c>
      <c r="AS134" s="125" t="s">
        <v>1001</v>
      </c>
      <c r="AT134" s="125" t="s">
        <v>1002</v>
      </c>
      <c r="AV134" s="125" t="s">
        <v>902</v>
      </c>
      <c r="AW134" s="125" t="s">
        <v>247</v>
      </c>
      <c r="AX134" s="125">
        <v>7592633006</v>
      </c>
      <c r="BC134" s="125" t="s">
        <v>1003</v>
      </c>
      <c r="BL134" s="127" t="s">
        <v>192</v>
      </c>
      <c r="BM134" s="125">
        <v>0</v>
      </c>
      <c r="BN134" s="125">
        <v>0</v>
      </c>
      <c r="BO134" s="125">
        <v>0</v>
      </c>
      <c r="BP134" s="125" t="s">
        <v>376</v>
      </c>
      <c r="BQ134" s="125" t="s">
        <v>193</v>
      </c>
      <c r="BR134" s="125">
        <v>0</v>
      </c>
      <c r="BS134" s="125">
        <v>0</v>
      </c>
      <c r="BT134" s="125" t="s">
        <v>193</v>
      </c>
      <c r="BU134" s="125">
        <v>0</v>
      </c>
      <c r="BV134" s="125">
        <v>0</v>
      </c>
    </row>
    <row r="135" spans="1:74" x14ac:dyDescent="0.2">
      <c r="A135" s="125" t="e">
        <v>#N/A</v>
      </c>
      <c r="B135" s="125" t="e">
        <v>#N/A</v>
      </c>
      <c r="C135" s="125" t="e">
        <v>#N/A</v>
      </c>
      <c r="D135" s="125" t="e">
        <v>#N/A</v>
      </c>
      <c r="E135" s="125" t="e">
        <v>#N/A</v>
      </c>
      <c r="F135" s="125">
        <v>2014.3</v>
      </c>
      <c r="G135" s="125" t="s">
        <v>742</v>
      </c>
      <c r="H135" s="125" t="s">
        <v>703</v>
      </c>
      <c r="I135" s="125" t="s">
        <v>481</v>
      </c>
      <c r="J135" s="125" t="s">
        <v>564</v>
      </c>
      <c r="K135" s="125" t="s">
        <v>192</v>
      </c>
      <c r="L135" s="125" t="s">
        <v>192</v>
      </c>
      <c r="M135" s="125" t="s">
        <v>193</v>
      </c>
      <c r="N135" s="125" t="s">
        <v>192</v>
      </c>
      <c r="O135" s="125" t="s">
        <v>193</v>
      </c>
      <c r="P135" s="125" t="s">
        <v>192</v>
      </c>
      <c r="Q135" s="125" t="s">
        <v>193</v>
      </c>
      <c r="R135" s="125">
        <v>0</v>
      </c>
      <c r="S135" s="125">
        <v>0</v>
      </c>
      <c r="T135" s="125" t="s">
        <v>197</v>
      </c>
      <c r="U135" s="125" t="s">
        <v>146</v>
      </c>
      <c r="V135" s="125" t="s">
        <v>200</v>
      </c>
      <c r="W135" s="125" t="s">
        <v>1489</v>
      </c>
      <c r="X135" s="125" t="s">
        <v>8</v>
      </c>
      <c r="Y135" s="126">
        <v>35276</v>
      </c>
      <c r="Z135" s="125">
        <v>18</v>
      </c>
      <c r="AA135" s="125" t="s">
        <v>238</v>
      </c>
      <c r="AB135" s="125" t="s">
        <v>238</v>
      </c>
      <c r="AC135" s="125" t="s">
        <v>863</v>
      </c>
      <c r="AD135" s="125" t="s">
        <v>863</v>
      </c>
      <c r="AE135" s="125" t="s">
        <v>1490</v>
      </c>
      <c r="AF135" s="125" t="s">
        <v>1491</v>
      </c>
      <c r="AG135" s="125" t="s">
        <v>863</v>
      </c>
      <c r="AH135" s="125" t="s">
        <v>863</v>
      </c>
      <c r="AI135" s="125" t="s">
        <v>238</v>
      </c>
      <c r="AJ135" s="125" t="s">
        <v>863</v>
      </c>
      <c r="AK135" s="125" t="s">
        <v>238</v>
      </c>
      <c r="AL135" s="125" t="s">
        <v>19</v>
      </c>
      <c r="AQ135" s="129" t="s">
        <v>1492</v>
      </c>
      <c r="AR135" s="125">
        <v>2</v>
      </c>
      <c r="AS135" s="125" t="s">
        <v>1493</v>
      </c>
      <c r="AT135" s="125" t="s">
        <v>1035</v>
      </c>
      <c r="AV135" s="125" t="s">
        <v>902</v>
      </c>
      <c r="AW135" s="125" t="s">
        <v>247</v>
      </c>
      <c r="AX135" s="125">
        <v>7192030682</v>
      </c>
      <c r="BC135" s="125" t="s">
        <v>1494</v>
      </c>
      <c r="BL135" s="127" t="s">
        <v>192</v>
      </c>
      <c r="BM135" s="125">
        <v>0</v>
      </c>
      <c r="BN135" s="125">
        <v>0</v>
      </c>
      <c r="BO135" s="125">
        <v>0</v>
      </c>
      <c r="BP135" s="125" t="s">
        <v>376</v>
      </c>
      <c r="BQ135" s="125" t="s">
        <v>193</v>
      </c>
      <c r="BR135" s="125">
        <v>0</v>
      </c>
      <c r="BS135" s="125">
        <v>0</v>
      </c>
      <c r="BT135" s="125" t="s">
        <v>193</v>
      </c>
      <c r="BU135" s="125">
        <v>0</v>
      </c>
      <c r="BV135" s="125">
        <v>0</v>
      </c>
    </row>
    <row r="136" spans="1:74" x14ac:dyDescent="0.2">
      <c r="A136" s="125" t="e">
        <v>#N/A</v>
      </c>
      <c r="B136" s="125" t="e">
        <v>#N/A</v>
      </c>
      <c r="C136" s="125" t="e">
        <v>#N/A</v>
      </c>
      <c r="D136" s="125" t="e">
        <v>#N/A</v>
      </c>
      <c r="E136" s="125" t="e">
        <v>#N/A</v>
      </c>
      <c r="F136" s="125">
        <v>2014.3</v>
      </c>
      <c r="G136" s="125" t="s">
        <v>742</v>
      </c>
      <c r="H136" s="125" t="s">
        <v>703</v>
      </c>
      <c r="I136" s="125" t="s">
        <v>481</v>
      </c>
      <c r="J136" s="125" t="s">
        <v>564</v>
      </c>
      <c r="K136" s="125" t="s">
        <v>192</v>
      </c>
      <c r="L136" s="125" t="s">
        <v>192</v>
      </c>
      <c r="M136" s="125" t="s">
        <v>193</v>
      </c>
      <c r="N136" s="125" t="s">
        <v>192</v>
      </c>
      <c r="O136" s="125" t="s">
        <v>193</v>
      </c>
      <c r="P136" s="125" t="s">
        <v>192</v>
      </c>
      <c r="Q136" s="125" t="s">
        <v>193</v>
      </c>
      <c r="R136" s="125">
        <v>0</v>
      </c>
      <c r="S136" s="125">
        <v>0</v>
      </c>
      <c r="T136" s="125" t="s">
        <v>197</v>
      </c>
      <c r="U136" s="125" t="s">
        <v>146</v>
      </c>
      <c r="V136" s="125" t="s">
        <v>200</v>
      </c>
      <c r="W136" s="125" t="s">
        <v>1501</v>
      </c>
      <c r="X136" s="125" t="s">
        <v>8</v>
      </c>
      <c r="Y136" s="126">
        <v>34124</v>
      </c>
      <c r="Z136" s="125">
        <v>21</v>
      </c>
      <c r="AA136" s="125" t="s">
        <v>238</v>
      </c>
      <c r="AB136" s="125" t="s">
        <v>238</v>
      </c>
      <c r="AC136" s="125" t="s">
        <v>863</v>
      </c>
      <c r="AD136" s="125" t="s">
        <v>863</v>
      </c>
      <c r="AE136" s="125" t="s">
        <v>1516</v>
      </c>
      <c r="AF136" s="125">
        <v>4755310589</v>
      </c>
      <c r="AG136" s="125" t="s">
        <v>192</v>
      </c>
      <c r="AH136" s="125" t="s">
        <v>192</v>
      </c>
      <c r="AI136" s="125" t="s">
        <v>238</v>
      </c>
      <c r="AJ136" s="125" t="s">
        <v>192</v>
      </c>
      <c r="AK136" s="125" t="s">
        <v>238</v>
      </c>
      <c r="AL136" s="125" t="s">
        <v>19</v>
      </c>
      <c r="AQ136" s="129" t="s">
        <v>1502</v>
      </c>
      <c r="AR136" s="125">
        <v>45</v>
      </c>
      <c r="AS136" s="125" t="s">
        <v>1503</v>
      </c>
      <c r="AT136" s="125" t="s">
        <v>1504</v>
      </c>
      <c r="AV136" s="125" t="s">
        <v>902</v>
      </c>
      <c r="AW136" s="125" t="s">
        <v>247</v>
      </c>
      <c r="AX136" s="125">
        <v>7188031077</v>
      </c>
      <c r="BC136" s="125" t="s">
        <v>1521</v>
      </c>
      <c r="BL136" s="127" t="s">
        <v>192</v>
      </c>
      <c r="BM136" s="125">
        <v>0</v>
      </c>
      <c r="BN136" s="125">
        <v>0</v>
      </c>
      <c r="BO136" s="125">
        <v>0</v>
      </c>
      <c r="BP136" s="125" t="s">
        <v>376</v>
      </c>
      <c r="BQ136" s="125" t="s">
        <v>193</v>
      </c>
      <c r="BR136" s="125">
        <v>0</v>
      </c>
      <c r="BS136" s="125">
        <v>0</v>
      </c>
      <c r="BT136" s="125" t="s">
        <v>193</v>
      </c>
      <c r="BU136" s="125">
        <v>0</v>
      </c>
      <c r="BV136" s="125">
        <v>0</v>
      </c>
    </row>
    <row r="137" spans="1:74" x14ac:dyDescent="0.2">
      <c r="A137" s="125" t="e">
        <v>#N/A</v>
      </c>
      <c r="B137" s="125" t="e">
        <v>#N/A</v>
      </c>
      <c r="C137" s="125" t="e">
        <v>#N/A</v>
      </c>
      <c r="D137" s="125" t="e">
        <v>#N/A</v>
      </c>
      <c r="E137" s="125" t="e">
        <v>#N/A</v>
      </c>
      <c r="F137" s="125">
        <v>2014.3</v>
      </c>
      <c r="G137" s="125" t="s">
        <v>742</v>
      </c>
      <c r="H137" s="125" t="s">
        <v>703</v>
      </c>
      <c r="I137" s="125" t="s">
        <v>481</v>
      </c>
      <c r="J137" s="125" t="s">
        <v>564</v>
      </c>
      <c r="K137" s="125" t="s">
        <v>192</v>
      </c>
      <c r="L137" s="125" t="s">
        <v>192</v>
      </c>
      <c r="M137" s="125" t="s">
        <v>193</v>
      </c>
      <c r="N137" s="125" t="s">
        <v>192</v>
      </c>
      <c r="O137" s="125" t="s">
        <v>193</v>
      </c>
      <c r="P137" s="125" t="s">
        <v>192</v>
      </c>
      <c r="Q137" s="125" t="s">
        <v>193</v>
      </c>
      <c r="R137" s="125">
        <v>0</v>
      </c>
      <c r="S137" s="125">
        <v>0</v>
      </c>
      <c r="T137" s="125" t="s">
        <v>197</v>
      </c>
      <c r="U137" s="125" t="s">
        <v>146</v>
      </c>
      <c r="V137" s="125" t="s">
        <v>200</v>
      </c>
      <c r="W137" s="125" t="s">
        <v>1500</v>
      </c>
      <c r="X137" s="125" t="s">
        <v>12</v>
      </c>
      <c r="Y137" s="126">
        <v>34598</v>
      </c>
      <c r="Z137" s="125">
        <v>19</v>
      </c>
      <c r="AA137" s="125" t="s">
        <v>238</v>
      </c>
      <c r="AB137" s="125" t="s">
        <v>238</v>
      </c>
      <c r="AC137" s="125" t="s">
        <v>863</v>
      </c>
      <c r="AD137" s="125" t="s">
        <v>863</v>
      </c>
      <c r="AE137" s="125" t="s">
        <v>1517</v>
      </c>
      <c r="AF137" s="125">
        <v>6693778569</v>
      </c>
      <c r="AG137" s="125" t="s">
        <v>192</v>
      </c>
      <c r="AH137" s="125" t="s">
        <v>192</v>
      </c>
      <c r="AI137" s="125" t="s">
        <v>238</v>
      </c>
      <c r="AJ137" s="125" t="s">
        <v>193</v>
      </c>
      <c r="AK137" s="125" t="s">
        <v>238</v>
      </c>
      <c r="AL137" s="125" t="s">
        <v>19</v>
      </c>
      <c r="AQ137" s="129" t="s">
        <v>1505</v>
      </c>
      <c r="AR137" s="125">
        <v>3</v>
      </c>
      <c r="AS137" s="125" t="s">
        <v>1255</v>
      </c>
      <c r="AT137" s="125" t="s">
        <v>1256</v>
      </c>
      <c r="AV137" s="125" t="s">
        <v>902</v>
      </c>
      <c r="AW137" s="125" t="s">
        <v>247</v>
      </c>
      <c r="AX137" s="125">
        <v>7181453884</v>
      </c>
      <c r="BC137" s="125" t="s">
        <v>1522</v>
      </c>
      <c r="BL137" s="127" t="s">
        <v>192</v>
      </c>
      <c r="BM137" s="125">
        <v>0</v>
      </c>
      <c r="BN137" s="125">
        <v>0</v>
      </c>
      <c r="BO137" s="125">
        <v>0</v>
      </c>
      <c r="BP137" s="125" t="s">
        <v>376</v>
      </c>
      <c r="BQ137" s="125" t="s">
        <v>193</v>
      </c>
      <c r="BR137" s="125">
        <v>0</v>
      </c>
      <c r="BS137" s="125">
        <v>0</v>
      </c>
      <c r="BT137" s="125" t="s">
        <v>193</v>
      </c>
      <c r="BU137" s="125">
        <v>0</v>
      </c>
      <c r="BV137" s="125">
        <v>0</v>
      </c>
    </row>
    <row r="138" spans="1:74" x14ac:dyDescent="0.2">
      <c r="A138" s="125" t="e">
        <v>#N/A</v>
      </c>
      <c r="B138" s="125" t="e">
        <v>#N/A</v>
      </c>
      <c r="C138" s="125" t="e">
        <v>#N/A</v>
      </c>
      <c r="D138" s="125" t="e">
        <v>#N/A</v>
      </c>
      <c r="E138" s="125" t="e">
        <v>#N/A</v>
      </c>
      <c r="F138" s="125">
        <v>2014.3</v>
      </c>
      <c r="G138" s="125" t="s">
        <v>742</v>
      </c>
      <c r="H138" s="125" t="s">
        <v>703</v>
      </c>
      <c r="I138" s="125" t="s">
        <v>481</v>
      </c>
      <c r="J138" s="125" t="s">
        <v>564</v>
      </c>
      <c r="K138" s="125" t="s">
        <v>192</v>
      </c>
      <c r="L138" s="125" t="s">
        <v>192</v>
      </c>
      <c r="M138" s="125" t="s">
        <v>193</v>
      </c>
      <c r="N138" s="125" t="s">
        <v>192</v>
      </c>
      <c r="O138" s="125" t="s">
        <v>193</v>
      </c>
      <c r="P138" s="125" t="s">
        <v>192</v>
      </c>
      <c r="Q138" s="125" t="s">
        <v>193</v>
      </c>
      <c r="R138" s="125">
        <v>0</v>
      </c>
      <c r="S138" s="125">
        <v>0</v>
      </c>
      <c r="T138" s="125" t="s">
        <v>197</v>
      </c>
      <c r="U138" s="125" t="s">
        <v>146</v>
      </c>
      <c r="V138" s="125" t="s">
        <v>200</v>
      </c>
      <c r="W138" s="125" t="s">
        <v>1499</v>
      </c>
      <c r="X138" s="125" t="s">
        <v>12</v>
      </c>
      <c r="Y138" s="126">
        <v>33744</v>
      </c>
      <c r="Z138" s="125">
        <v>22</v>
      </c>
      <c r="AA138" s="125" t="s">
        <v>238</v>
      </c>
      <c r="AB138" s="125" t="s">
        <v>238</v>
      </c>
      <c r="AC138" s="125" t="s">
        <v>863</v>
      </c>
      <c r="AD138" s="125" t="s">
        <v>863</v>
      </c>
      <c r="AE138" s="125" t="s">
        <v>1518</v>
      </c>
      <c r="AF138" s="125">
        <v>3586423581</v>
      </c>
      <c r="AG138" s="125" t="s">
        <v>192</v>
      </c>
      <c r="AH138" s="125" t="s">
        <v>192</v>
      </c>
      <c r="AI138" s="125" t="s">
        <v>238</v>
      </c>
      <c r="AJ138" s="125" t="s">
        <v>193</v>
      </c>
      <c r="AK138" s="125" t="s">
        <v>238</v>
      </c>
      <c r="AL138" s="125" t="s">
        <v>19</v>
      </c>
      <c r="AQ138" s="129" t="s">
        <v>1506</v>
      </c>
      <c r="AR138" s="125">
        <v>3</v>
      </c>
      <c r="AS138" s="125" t="s">
        <v>1255</v>
      </c>
      <c r="AT138" s="125" t="s">
        <v>1507</v>
      </c>
      <c r="AV138" s="125" t="s">
        <v>902</v>
      </c>
      <c r="AW138" s="125" t="s">
        <v>247</v>
      </c>
      <c r="AX138" s="125">
        <v>7185724468</v>
      </c>
      <c r="BC138" s="125" t="s">
        <v>1523</v>
      </c>
      <c r="BL138" s="127" t="s">
        <v>192</v>
      </c>
      <c r="BM138" s="125">
        <v>0</v>
      </c>
      <c r="BN138" s="125">
        <v>0</v>
      </c>
      <c r="BO138" s="125">
        <v>0</v>
      </c>
      <c r="BP138" s="125" t="s">
        <v>376</v>
      </c>
      <c r="BQ138" s="125" t="s">
        <v>193</v>
      </c>
      <c r="BR138" s="125">
        <v>0</v>
      </c>
      <c r="BS138" s="125">
        <v>0</v>
      </c>
      <c r="BT138" s="125" t="s">
        <v>193</v>
      </c>
      <c r="BU138" s="125">
        <v>0</v>
      </c>
      <c r="BV138" s="125">
        <v>0</v>
      </c>
    </row>
    <row r="139" spans="1:74" x14ac:dyDescent="0.2">
      <c r="A139" s="125" t="e">
        <v>#N/A</v>
      </c>
      <c r="B139" s="125" t="e">
        <v>#N/A</v>
      </c>
      <c r="C139" s="125" t="e">
        <v>#N/A</v>
      </c>
      <c r="D139" s="125" t="e">
        <v>#N/A</v>
      </c>
      <c r="E139" s="125" t="e">
        <v>#N/A</v>
      </c>
      <c r="F139" s="125">
        <v>2014.3</v>
      </c>
      <c r="G139" s="125" t="s">
        <v>742</v>
      </c>
      <c r="H139" s="125" t="s">
        <v>703</v>
      </c>
      <c r="I139" s="125" t="s">
        <v>481</v>
      </c>
      <c r="J139" s="125" t="s">
        <v>564</v>
      </c>
      <c r="K139" s="125" t="s">
        <v>192</v>
      </c>
      <c r="L139" s="125" t="s">
        <v>192</v>
      </c>
      <c r="M139" s="125" t="s">
        <v>193</v>
      </c>
      <c r="N139" s="125" t="s">
        <v>192</v>
      </c>
      <c r="O139" s="125" t="s">
        <v>193</v>
      </c>
      <c r="P139" s="125" t="s">
        <v>192</v>
      </c>
      <c r="Q139" s="125" t="s">
        <v>193</v>
      </c>
      <c r="R139" s="125">
        <v>0</v>
      </c>
      <c r="S139" s="125">
        <v>0</v>
      </c>
      <c r="T139" s="125" t="s">
        <v>197</v>
      </c>
      <c r="U139" s="125" t="s">
        <v>146</v>
      </c>
      <c r="V139" s="125" t="s">
        <v>200</v>
      </c>
      <c r="W139" s="125" t="s">
        <v>1498</v>
      </c>
      <c r="X139" s="125" t="s">
        <v>12</v>
      </c>
      <c r="Y139" s="126">
        <v>33482</v>
      </c>
      <c r="Z139" s="125">
        <v>23</v>
      </c>
      <c r="AA139" s="125" t="s">
        <v>238</v>
      </c>
      <c r="AB139" s="125" t="s">
        <v>238</v>
      </c>
      <c r="AC139" s="125" t="s">
        <v>863</v>
      </c>
      <c r="AD139" s="125" t="s">
        <v>863</v>
      </c>
      <c r="AE139" s="125" t="s">
        <v>1508</v>
      </c>
      <c r="AF139" s="125">
        <v>3854135587</v>
      </c>
      <c r="AG139" s="125" t="s">
        <v>192</v>
      </c>
      <c r="AH139" s="125" t="s">
        <v>192</v>
      </c>
      <c r="AI139" s="125" t="s">
        <v>238</v>
      </c>
      <c r="AJ139" s="125" t="s">
        <v>193</v>
      </c>
      <c r="AK139" s="125" t="s">
        <v>238</v>
      </c>
      <c r="AL139" s="125" t="s">
        <v>19</v>
      </c>
      <c r="AQ139" s="129" t="s">
        <v>1509</v>
      </c>
      <c r="AR139" s="125" t="s">
        <v>1510</v>
      </c>
      <c r="AS139" s="125" t="s">
        <v>1255</v>
      </c>
      <c r="AT139" s="125" t="s">
        <v>1507</v>
      </c>
      <c r="AV139" s="125" t="s">
        <v>902</v>
      </c>
      <c r="AW139" s="125" t="s">
        <v>247</v>
      </c>
      <c r="AX139" s="125">
        <v>7183471423</v>
      </c>
      <c r="BC139" s="125" t="s">
        <v>1526</v>
      </c>
      <c r="BL139" s="127" t="s">
        <v>192</v>
      </c>
      <c r="BM139" s="125">
        <v>0</v>
      </c>
      <c r="BN139" s="125">
        <v>0</v>
      </c>
      <c r="BO139" s="125">
        <v>0</v>
      </c>
      <c r="BP139" s="125" t="s">
        <v>376</v>
      </c>
      <c r="BQ139" s="125" t="s">
        <v>193</v>
      </c>
      <c r="BR139" s="125">
        <v>0</v>
      </c>
      <c r="BS139" s="125">
        <v>0</v>
      </c>
      <c r="BT139" s="125" t="s">
        <v>193</v>
      </c>
      <c r="BU139" s="125">
        <v>0</v>
      </c>
      <c r="BV139" s="125">
        <v>0</v>
      </c>
    </row>
    <row r="140" spans="1:74" x14ac:dyDescent="0.2">
      <c r="A140" s="125" t="e">
        <v>#N/A</v>
      </c>
      <c r="B140" s="125" t="e">
        <v>#N/A</v>
      </c>
      <c r="C140" s="125" t="e">
        <v>#N/A</v>
      </c>
      <c r="D140" s="125" t="e">
        <v>#N/A</v>
      </c>
      <c r="E140" s="125" t="e">
        <v>#N/A</v>
      </c>
      <c r="F140" s="125">
        <v>2014.3</v>
      </c>
      <c r="G140" s="125" t="s">
        <v>742</v>
      </c>
      <c r="H140" s="125" t="s">
        <v>703</v>
      </c>
      <c r="I140" s="125" t="s">
        <v>481</v>
      </c>
      <c r="J140" s="125" t="s">
        <v>564</v>
      </c>
      <c r="K140" s="125" t="s">
        <v>192</v>
      </c>
      <c r="L140" s="125" t="s">
        <v>193</v>
      </c>
      <c r="M140" s="125" t="s">
        <v>192</v>
      </c>
      <c r="N140" s="125" t="s">
        <v>193</v>
      </c>
      <c r="O140" s="125" t="s">
        <v>193</v>
      </c>
      <c r="P140" s="125" t="s">
        <v>193</v>
      </c>
      <c r="Q140" s="125" t="s">
        <v>193</v>
      </c>
      <c r="R140" s="125">
        <v>0</v>
      </c>
      <c r="S140" s="125">
        <v>0</v>
      </c>
      <c r="T140" s="125" t="s">
        <v>197</v>
      </c>
      <c r="U140" s="125" t="s">
        <v>146</v>
      </c>
      <c r="V140" s="125" t="s">
        <v>200</v>
      </c>
      <c r="W140" s="125" t="s">
        <v>1497</v>
      </c>
      <c r="X140" s="125" t="s">
        <v>12</v>
      </c>
      <c r="Y140" s="126">
        <v>35467</v>
      </c>
      <c r="Z140" s="125">
        <v>17</v>
      </c>
      <c r="AA140" s="125" t="s">
        <v>238</v>
      </c>
      <c r="AB140" s="125" t="s">
        <v>238</v>
      </c>
      <c r="AC140" s="125" t="s">
        <v>863</v>
      </c>
      <c r="AD140" s="125" t="s">
        <v>863</v>
      </c>
      <c r="AE140" s="125" t="s">
        <v>1528</v>
      </c>
      <c r="AG140" s="125" t="s">
        <v>192</v>
      </c>
      <c r="AH140" s="125" t="s">
        <v>192</v>
      </c>
      <c r="AI140" s="125" t="s">
        <v>238</v>
      </c>
      <c r="AJ140" s="125" t="s">
        <v>193</v>
      </c>
      <c r="AK140" s="125" t="s">
        <v>238</v>
      </c>
      <c r="AL140" s="125" t="s">
        <v>19</v>
      </c>
      <c r="AQ140" s="129" t="s">
        <v>1511</v>
      </c>
      <c r="AR140" s="125">
        <v>715</v>
      </c>
      <c r="AS140" s="125" t="s">
        <v>1255</v>
      </c>
      <c r="AT140" s="125" t="s">
        <v>1512</v>
      </c>
      <c r="AV140" s="125" t="s">
        <v>902</v>
      </c>
      <c r="AW140" s="125" t="s">
        <v>247</v>
      </c>
      <c r="AX140" s="125">
        <v>7188122764</v>
      </c>
      <c r="BC140" s="125" t="s">
        <v>1524</v>
      </c>
      <c r="BL140" s="127" t="s">
        <v>193</v>
      </c>
      <c r="BM140" s="125">
        <v>0</v>
      </c>
      <c r="BN140" s="125">
        <v>0</v>
      </c>
      <c r="BO140" s="125">
        <v>0</v>
      </c>
      <c r="BP140" s="125" t="s">
        <v>376</v>
      </c>
      <c r="BQ140" s="125" t="s">
        <v>192</v>
      </c>
      <c r="BR140" s="125">
        <v>0</v>
      </c>
      <c r="BS140" s="125">
        <v>0</v>
      </c>
      <c r="BT140" s="125" t="s">
        <v>193</v>
      </c>
      <c r="BU140" s="125">
        <v>0</v>
      </c>
      <c r="BV140" s="125">
        <v>0</v>
      </c>
    </row>
    <row r="141" spans="1:74" x14ac:dyDescent="0.2">
      <c r="A141" s="125" t="e">
        <v>#N/A</v>
      </c>
      <c r="B141" s="125" t="e">
        <v>#N/A</v>
      </c>
      <c r="C141" s="125" t="e">
        <v>#N/A</v>
      </c>
      <c r="D141" s="125" t="e">
        <v>#N/A</v>
      </c>
      <c r="E141" s="125" t="e">
        <v>#N/A</v>
      </c>
      <c r="F141" s="125">
        <v>2014.3</v>
      </c>
      <c r="G141" s="125" t="s">
        <v>742</v>
      </c>
      <c r="H141" s="125" t="s">
        <v>703</v>
      </c>
      <c r="I141" s="125" t="s">
        <v>481</v>
      </c>
      <c r="J141" s="125" t="s">
        <v>564</v>
      </c>
      <c r="K141" s="125" t="s">
        <v>192</v>
      </c>
      <c r="L141" s="125" t="s">
        <v>193</v>
      </c>
      <c r="M141" s="125" t="s">
        <v>192</v>
      </c>
      <c r="N141" s="125" t="s">
        <v>193</v>
      </c>
      <c r="O141" s="125" t="s">
        <v>193</v>
      </c>
      <c r="P141" s="125" t="s">
        <v>193</v>
      </c>
      <c r="Q141" s="125" t="s">
        <v>193</v>
      </c>
      <c r="R141" s="125">
        <v>0</v>
      </c>
      <c r="S141" s="125">
        <v>0</v>
      </c>
      <c r="T141" s="125" t="s">
        <v>197</v>
      </c>
      <c r="U141" s="125" t="s">
        <v>146</v>
      </c>
      <c r="V141" s="125" t="s">
        <v>200</v>
      </c>
      <c r="W141" s="125" t="s">
        <v>1496</v>
      </c>
      <c r="X141" s="125" t="s">
        <v>8</v>
      </c>
      <c r="Y141" s="126">
        <v>34474</v>
      </c>
      <c r="Z141" s="125">
        <v>20</v>
      </c>
      <c r="AA141" s="125" t="s">
        <v>238</v>
      </c>
      <c r="AB141" s="125" t="s">
        <v>238</v>
      </c>
      <c r="AC141" s="125" t="s">
        <v>863</v>
      </c>
      <c r="AD141" s="125" t="s">
        <v>863</v>
      </c>
      <c r="AE141" s="125" t="s">
        <v>1519</v>
      </c>
      <c r="AG141" s="125" t="s">
        <v>192</v>
      </c>
      <c r="AH141" s="125" t="s">
        <v>192</v>
      </c>
      <c r="AI141" s="125" t="s">
        <v>238</v>
      </c>
      <c r="AJ141" s="125" t="s">
        <v>192</v>
      </c>
      <c r="AK141" s="125" t="s">
        <v>238</v>
      </c>
      <c r="AL141" s="125" t="s">
        <v>19</v>
      </c>
      <c r="AQ141" s="129" t="s">
        <v>1513</v>
      </c>
      <c r="AR141" s="125" t="s">
        <v>963</v>
      </c>
      <c r="AS141" s="125" t="s">
        <v>1255</v>
      </c>
      <c r="AT141" s="125" t="s">
        <v>1433</v>
      </c>
      <c r="AV141" s="125" t="s">
        <v>902</v>
      </c>
      <c r="AW141" s="125" t="s">
        <v>247</v>
      </c>
      <c r="AX141" s="125">
        <v>7193404271</v>
      </c>
      <c r="BC141" s="125" t="s">
        <v>1525</v>
      </c>
      <c r="BL141" s="127" t="s">
        <v>193</v>
      </c>
      <c r="BM141" s="125">
        <v>0</v>
      </c>
      <c r="BN141" s="125">
        <v>0</v>
      </c>
      <c r="BO141" s="125">
        <v>0</v>
      </c>
      <c r="BP141" s="125" t="s">
        <v>376</v>
      </c>
      <c r="BQ141" s="125" t="s">
        <v>192</v>
      </c>
      <c r="BR141" s="125">
        <v>0</v>
      </c>
      <c r="BS141" s="125">
        <v>0</v>
      </c>
      <c r="BT141" s="125" t="s">
        <v>193</v>
      </c>
      <c r="BU141" s="125">
        <v>0</v>
      </c>
      <c r="BV141" s="125">
        <v>0</v>
      </c>
    </row>
    <row r="142" spans="1:74" x14ac:dyDescent="0.2">
      <c r="A142" s="125" t="e">
        <v>#N/A</v>
      </c>
      <c r="B142" s="125" t="e">
        <v>#N/A</v>
      </c>
      <c r="C142" s="125" t="e">
        <v>#N/A</v>
      </c>
      <c r="D142" s="125" t="e">
        <v>#N/A</v>
      </c>
      <c r="E142" s="125" t="e">
        <v>#N/A</v>
      </c>
      <c r="F142" s="125">
        <v>2014.3</v>
      </c>
      <c r="G142" s="125" t="s">
        <v>742</v>
      </c>
      <c r="H142" s="125" t="s">
        <v>703</v>
      </c>
      <c r="I142" s="125" t="s">
        <v>481</v>
      </c>
      <c r="J142" s="125" t="s">
        <v>564</v>
      </c>
      <c r="K142" s="125" t="s">
        <v>192</v>
      </c>
      <c r="L142" s="125" t="s">
        <v>193</v>
      </c>
      <c r="M142" s="125" t="s">
        <v>192</v>
      </c>
      <c r="N142" s="125" t="s">
        <v>193</v>
      </c>
      <c r="O142" s="125" t="s">
        <v>193</v>
      </c>
      <c r="P142" s="125" t="s">
        <v>193</v>
      </c>
      <c r="Q142" s="125" t="s">
        <v>193</v>
      </c>
      <c r="R142" s="125">
        <v>0</v>
      </c>
      <c r="S142" s="125">
        <v>0</v>
      </c>
      <c r="T142" s="125" t="s">
        <v>197</v>
      </c>
      <c r="U142" s="125" t="s">
        <v>146</v>
      </c>
      <c r="V142" s="125" t="s">
        <v>200</v>
      </c>
      <c r="W142" s="125" t="s">
        <v>1495</v>
      </c>
      <c r="X142" s="125" t="s">
        <v>8</v>
      </c>
      <c r="Y142" s="126">
        <v>34984</v>
      </c>
      <c r="Z142" s="125">
        <v>18</v>
      </c>
      <c r="AA142" s="125" t="s">
        <v>238</v>
      </c>
      <c r="AB142" s="125" t="s">
        <v>238</v>
      </c>
      <c r="AC142" s="125" t="s">
        <v>863</v>
      </c>
      <c r="AD142" s="125" t="s">
        <v>863</v>
      </c>
      <c r="AE142" s="125" t="s">
        <v>1520</v>
      </c>
      <c r="AF142" s="125">
        <v>3787420682</v>
      </c>
      <c r="AG142" s="125" t="s">
        <v>192</v>
      </c>
      <c r="AH142" s="125" t="s">
        <v>192</v>
      </c>
      <c r="AI142" s="125" t="s">
        <v>238</v>
      </c>
      <c r="AJ142" s="125" t="s">
        <v>192</v>
      </c>
      <c r="AK142" s="125" t="s">
        <v>238</v>
      </c>
      <c r="AL142" s="125" t="s">
        <v>19</v>
      </c>
      <c r="AQ142" s="129" t="s">
        <v>1514</v>
      </c>
      <c r="AR142" s="125">
        <v>150</v>
      </c>
      <c r="AS142" s="125" t="s">
        <v>1255</v>
      </c>
      <c r="AT142" s="125" t="s">
        <v>1515</v>
      </c>
      <c r="AV142" s="125" t="s">
        <v>902</v>
      </c>
      <c r="AW142" s="125" t="s">
        <v>247</v>
      </c>
      <c r="AX142" s="125">
        <v>7184022270</v>
      </c>
      <c r="BC142" s="125" t="s">
        <v>1527</v>
      </c>
      <c r="BL142" s="127" t="s">
        <v>193</v>
      </c>
      <c r="BM142" s="125">
        <v>0</v>
      </c>
      <c r="BN142" s="125">
        <v>0</v>
      </c>
      <c r="BO142" s="125">
        <v>0</v>
      </c>
      <c r="BP142" s="125" t="s">
        <v>376</v>
      </c>
      <c r="BQ142" s="125" t="s">
        <v>192</v>
      </c>
      <c r="BR142" s="125">
        <v>0</v>
      </c>
      <c r="BS142" s="125">
        <v>0</v>
      </c>
      <c r="BT142" s="125" t="s">
        <v>193</v>
      </c>
      <c r="BU142" s="125">
        <v>0</v>
      </c>
      <c r="BV142" s="125">
        <v>0</v>
      </c>
    </row>
  </sheetData>
  <sheetProtection autoFilter="0" pivotTables="0"/>
  <autoFilter ref="A1:BQ1"/>
  <pageMargins left="0.511811024" right="0.511811024" top="0.78740157499999996" bottom="0.78740157499999996" header="0.31496062000000002" footer="0.31496062000000002"/>
  <pageSetup paperSize="9" orientation="portrait" r:id="rId1"/>
  <headerFooter>
    <oddFooter>&amp;CClassified -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14</vt:i4>
      </vt:variant>
    </vt:vector>
  </HeadingPairs>
  <TitlesOfParts>
    <vt:vector size="31" baseType="lpstr">
      <vt:lpstr>MENU</vt:lpstr>
      <vt:lpstr>Inscrição</vt:lpstr>
      <vt:lpstr>TURMA A</vt:lpstr>
      <vt:lpstr>TURMA B</vt:lpstr>
      <vt:lpstr>TURMA C</vt:lpstr>
      <vt:lpstr>TURMA D</vt:lpstr>
      <vt:lpstr>TURMA E</vt:lpstr>
      <vt:lpstr>TURMA F</vt:lpstr>
      <vt:lpstr>TURMA G</vt:lpstr>
      <vt:lpstr>TURMA H</vt:lpstr>
      <vt:lpstr>TURMA I</vt:lpstr>
      <vt:lpstr>TURMA J</vt:lpstr>
      <vt:lpstr>TURMA K</vt:lpstr>
      <vt:lpstr>TURMA L</vt:lpstr>
      <vt:lpstr>Acompanhamento semanal</vt:lpstr>
      <vt:lpstr>Tabelas</vt:lpstr>
      <vt:lpstr>BD_Alunos</vt:lpstr>
      <vt:lpstr>aj</vt:lpstr>
      <vt:lpstr>'TURMA A'!Area_de_impressao</vt:lpstr>
      <vt:lpstr>'TURMA B'!Area_de_impressao</vt:lpstr>
      <vt:lpstr>'TURMA C'!Area_de_impressao</vt:lpstr>
      <vt:lpstr>'TURMA D'!Area_de_impressao</vt:lpstr>
      <vt:lpstr>'TURMA E'!Area_de_impressao</vt:lpstr>
      <vt:lpstr>'TURMA F'!Area_de_impressao</vt:lpstr>
      <vt:lpstr>'TURMA G'!Area_de_impressao</vt:lpstr>
      <vt:lpstr>'TURMA H'!Area_de_impressao</vt:lpstr>
      <vt:lpstr>'TURMA I'!Area_de_impressao</vt:lpstr>
      <vt:lpstr>'TURMA J'!Area_de_impressao</vt:lpstr>
      <vt:lpstr>'TURMA K'!Area_de_impressao</vt:lpstr>
      <vt:lpstr>'TURMA L'!Area_de_impressao</vt:lpstr>
      <vt:lpstr>periodo</vt:lpstr>
    </vt:vector>
  </TitlesOfParts>
  <Company>CESAR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jssa</dc:creator>
  <cp:lastModifiedBy>Vinicius Gomez</cp:lastModifiedBy>
  <cp:lastPrinted>2011-01-24T21:01:45Z</cp:lastPrinted>
  <dcterms:created xsi:type="dcterms:W3CDTF">2010-10-27T23:12:40Z</dcterms:created>
  <dcterms:modified xsi:type="dcterms:W3CDTF">2014-09-25T21:22:23Z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GUID">
    <vt:lpwstr>1b288245-b363-44ff-b163-0b4fa89c4d70</vt:lpwstr>
  </property>
  <property fmtid="{D5CDD505-2E9C-101B-9397-08002B2CF9AE}" pid="3" name="MODFILEGUID">
    <vt:lpwstr>386b5d6d-e426-48de-86a2-1ad6a62722ed</vt:lpwstr>
  </property>
  <property fmtid="{D5CDD505-2E9C-101B-9397-08002B2CF9AE}" pid="4" name="FILEOWNER">
    <vt:lpwstr>jssa</vt:lpwstr>
  </property>
  <property fmtid="{D5CDD505-2E9C-101B-9397-08002B2CF9AE}" pid="5" name="MODFILEOWNER">
    <vt:lpwstr>ICCB</vt:lpwstr>
  </property>
  <property fmtid="{D5CDD505-2E9C-101B-9397-08002B2CF9AE}" pid="6" name="IPPCLASS">
    <vt:i4>1</vt:i4>
  </property>
  <property fmtid="{D5CDD505-2E9C-101B-9397-08002B2CF9AE}" pid="7" name="MODIPPCLASS">
    <vt:i4>1</vt:i4>
  </property>
  <property fmtid="{D5CDD505-2E9C-101B-9397-08002B2CF9AE}" pid="8" name="MACHINEID">
    <vt:lpwstr>N51636-3609</vt:lpwstr>
  </property>
  <property fmtid="{D5CDD505-2E9C-101B-9397-08002B2CF9AE}" pid="9" name="MODMACHINEID">
    <vt:lpwstr>ICCB-L1C8PVK</vt:lpwstr>
  </property>
  <property fmtid="{D5CDD505-2E9C-101B-9397-08002B2CF9AE}" pid="10" name="CURRENTCLASS">
    <vt:lpwstr>Classified - Internal use</vt:lpwstr>
  </property>
</Properties>
</file>