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ER-Stress-Paper-Figures-PDFs/Figure 3/Drug-PV-Treatment/n4-GSK-eIF2a-only/"/>
    </mc:Choice>
  </mc:AlternateContent>
  <xr:revisionPtr revIDLastSave="0" documentId="13_ncr:1_{1763DF84-E786-3440-AEF2-36FF8F3F01C1}" xr6:coauthVersionLast="47" xr6:coauthVersionMax="47" xr10:uidLastSave="{00000000-0000-0000-0000-000000000000}"/>
  <bookViews>
    <workbookView xWindow="6660" yWindow="820" windowWidth="21920" windowHeight="14340" xr2:uid="{37B8D4EA-E16F-2D43-BF9E-426443FC3725}"/>
  </bookViews>
  <sheets>
    <sheet name="peIF2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4" i="1"/>
  <c r="G6" i="1"/>
  <c r="G7" i="1"/>
  <c r="H7" i="1" s="1"/>
  <c r="G8" i="1"/>
  <c r="H8" i="1" s="1"/>
  <c r="G9" i="1"/>
  <c r="H9" i="1" s="1"/>
  <c r="F3" i="1"/>
  <c r="G3" i="1" s="1"/>
  <c r="H3" i="1" s="1"/>
  <c r="F4" i="1"/>
  <c r="F5" i="1"/>
  <c r="G5" i="1" s="1"/>
  <c r="F6" i="1"/>
  <c r="F7" i="1"/>
  <c r="F8" i="1"/>
  <c r="F9" i="1"/>
  <c r="F2" i="1"/>
  <c r="G2" i="1" s="1"/>
  <c r="H2" i="1" s="1"/>
  <c r="H4" i="1" l="1"/>
  <c r="H5" i="1"/>
</calcChain>
</file>

<file path=xl/sharedStrings.xml><?xml version="1.0" encoding="utf-8"?>
<sst xmlns="http://schemas.openxmlformats.org/spreadsheetml/2006/main" count="17" uniqueCount="13">
  <si>
    <t>p-eIF2a Intensity</t>
  </si>
  <si>
    <t>Total eIF2a Intensity</t>
  </si>
  <si>
    <t>Normalized Total eIF2a</t>
  </si>
  <si>
    <t>Normalized p-eIF2a (to total)</t>
  </si>
  <si>
    <t>p-eIF2a Relative to NH IgG</t>
  </si>
  <si>
    <t>DMSO</t>
  </si>
  <si>
    <t>NH</t>
  </si>
  <si>
    <t>GSK</t>
  </si>
  <si>
    <t>1 hour</t>
  </si>
  <si>
    <t>BLOT #3- Run on 3/27/24</t>
  </si>
  <si>
    <t>PV1a</t>
  </si>
  <si>
    <t>PV2</t>
  </si>
  <si>
    <t>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</si>
</sst>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0" fillId="3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peIF2a!$B$2:$C$9</c:f>
              <c:multiLvlStrCache>
                <c:ptCount val="8"/>
                <c:lvl>
                  <c:pt idx="0">
                    <c:v>NH</c:v>
                  </c:pt>
                  <c:pt idx="1">
                    <c:v>PV1a</c:v>
                  </c:pt>
                  <c:pt idx="2">
                    <c:v>PV2</c:v>
                  </c:pt>
                  <c:pt idx="3">
                    <c:v>PV3</c:v>
                  </c:pt>
                  <c:pt idx="4">
                    <c:v>NH</c:v>
                  </c:pt>
                  <c:pt idx="5">
                    <c:v>PV1a</c:v>
                  </c:pt>
                  <c:pt idx="6">
                    <c:v>PV2</c:v>
                  </c:pt>
                  <c:pt idx="7">
                    <c:v>PV3</c:v>
                  </c:pt>
                </c:lvl>
                <c:lvl>
                  <c:pt idx="0">
                    <c:v>DMSO</c:v>
                  </c:pt>
                  <c:pt idx="4">
                    <c:v>GSK</c:v>
                  </c:pt>
                </c:lvl>
              </c:multiLvlStrCache>
            </c:multiLvlStrRef>
          </c:cat>
          <c:val>
            <c:numRef>
              <c:f>peIF2a!$H$2:$H$9</c:f>
              <c:numCache>
                <c:formatCode>0.00</c:formatCode>
                <c:ptCount val="8"/>
                <c:pt idx="0">
                  <c:v>1</c:v>
                </c:pt>
                <c:pt idx="1">
                  <c:v>1.8272838572808858</c:v>
                </c:pt>
                <c:pt idx="2">
                  <c:v>1.0059873567109712</c:v>
                </c:pt>
                <c:pt idx="3">
                  <c:v>1.5710462008763775</c:v>
                </c:pt>
                <c:pt idx="4">
                  <c:v>1</c:v>
                </c:pt>
                <c:pt idx="5">
                  <c:v>1.2867592492031674</c:v>
                </c:pt>
                <c:pt idx="6">
                  <c:v>0.68527431174580766</c:v>
                </c:pt>
                <c:pt idx="7">
                  <c:v>0.2966096109310854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C-FB4E-B90E-122A2502D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914944"/>
        <c:axId val="540114160"/>
      </c:barChart>
      <c:catAx>
        <c:axId val="4849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14160"/>
        <c:crosses val="autoZero"/>
        <c:auto val="1"/>
        <c:lblAlgn val="ctr"/>
        <c:lblOffset val="100"/>
        <c:noMultiLvlLbl val="0"/>
      </c:catAx>
      <c:valAx>
        <c:axId val="540114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Units </a:t>
                </a:r>
              </a:p>
              <a:p>
                <a:pPr>
                  <a:defRPr/>
                </a:pPr>
                <a:r>
                  <a:rPr lang="en-US"/>
                  <a:t>(peIF2⍺/Total eIF2⍺)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1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1628840</xdr:colOff>
      <xdr:row>9</xdr:row>
      <xdr:rowOff>170206</xdr:rowOff>
    </xdr:from>
    <xdr:to>
      <xdr:col>8</xdr:col>
      <xdr:colOff>293085</xdr:colOff>
      <xdr:row>22</xdr:row>
      <xdr:rowOff>190106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1EDEC1-69E3-8643-AF6D-F350735D2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ECEF-CA84-4E40-89BA-8EF2B78F4460}">
  <dimension ref="A1:H13"/>
  <sheetViews>
    <sheetView tabSelected="1" zoomScale="90" workbookViewId="0">
      <selection activeCell="C20" sqref="C20"/>
    </sheetView>
  </sheetViews>
  <sheetFormatPr baseColWidth="10" defaultRowHeight="16" x14ac:dyDescent="0.2"/>
  <cols>
    <col min="1" max="1" width="20.85546875" customWidth="1"/>
    <col min="4" max="4" width="15.42578125" bestFit="1" customWidth="1"/>
    <col min="5" max="5" width="18.85546875" bestFit="1" customWidth="1"/>
    <col min="6" max="6" width="21.140625" bestFit="1" customWidth="1"/>
    <col min="7" max="8" width="24.140625" bestFit="1" customWidth="1"/>
  </cols>
  <sheetData>
    <row r="1" spans="1:8" x14ac:dyDescent="0.2">
      <c r="A1" s="9" t="s">
        <v>9</v>
      </c>
      <c r="B1" s="9"/>
      <c r="C1" s="9"/>
      <c r="D1" s="1" t="s">
        <v>0</v>
      </c>
      <c r="E1" s="2" t="s">
        <v>1</v>
      </c>
      <c r="F1" s="2" t="s">
        <v>2</v>
      </c>
      <c r="G1" s="3" t="s">
        <v>3</v>
      </c>
      <c r="H1" s="11" t="s">
        <v>4</v>
      </c>
    </row>
    <row r="2" spans="1:8" x14ac:dyDescent="0.2">
      <c r="A2" s="8" t="s">
        <v>8</v>
      </c>
      <c r="B2" s="8" t="s">
        <v>5</v>
      </c>
      <c r="C2" s="4" t="s">
        <v>6</v>
      </c>
      <c r="D2" s="6">
        <v>2864.0619999999999</v>
      </c>
      <c r="E2" s="6">
        <v>4198.3050000000003</v>
      </c>
      <c r="F2" s="6">
        <f>E2/4864.012</f>
        <v>0.86313623403889639</v>
      </c>
      <c r="G2" s="5">
        <f t="shared" ref="G2:G9" si="0">D2*F2</f>
        <v>2472.0756887339094</v>
      </c>
      <c r="H2" s="10">
        <f t="shared" ref="H2:H6" si="1">G2/G2</f>
        <v>1</v>
      </c>
    </row>
    <row r="3" spans="1:8" x14ac:dyDescent="0.2">
      <c r="A3" s="8"/>
      <c r="B3" s="8"/>
      <c r="C3" s="4" t="s">
        <v>10</v>
      </c>
      <c r="D3" s="6">
        <v>4517.1840000000002</v>
      </c>
      <c r="E3" s="6">
        <v>4864.0119999999997</v>
      </c>
      <c r="F3" s="6">
        <f t="shared" ref="F3:F9" si="2">E3/4864.012</f>
        <v>1</v>
      </c>
      <c r="G3" s="5">
        <f t="shared" si="0"/>
        <v>4517.1840000000002</v>
      </c>
      <c r="H3" s="10">
        <f>G3/G2</f>
        <v>1.8272838572808858</v>
      </c>
    </row>
    <row r="4" spans="1:8" x14ac:dyDescent="0.2">
      <c r="A4" s="8"/>
      <c r="B4" s="8"/>
      <c r="C4" s="4" t="s">
        <v>11</v>
      </c>
      <c r="D4" s="6">
        <v>3708.4769999999999</v>
      </c>
      <c r="E4" s="6">
        <v>3261.77</v>
      </c>
      <c r="F4" s="6">
        <f t="shared" si="2"/>
        <v>0.67059250676190774</v>
      </c>
      <c r="G4" s="5">
        <f t="shared" si="0"/>
        <v>2486.8768876988793</v>
      </c>
      <c r="H4" s="10">
        <f>G4/G2</f>
        <v>1.0059873567109712</v>
      </c>
    </row>
    <row r="5" spans="1:8" x14ac:dyDescent="0.2">
      <c r="A5" s="8"/>
      <c r="B5" s="8"/>
      <c r="C5" s="4" t="s">
        <v>12</v>
      </c>
      <c r="D5" s="6">
        <v>4343.8909999999996</v>
      </c>
      <c r="E5" s="6">
        <v>4348.7700000000004</v>
      </c>
      <c r="F5" s="6">
        <f t="shared" si="2"/>
        <v>0.89407057383904498</v>
      </c>
      <c r="G5" s="5">
        <f t="shared" si="0"/>
        <v>3883.7451190642628</v>
      </c>
      <c r="H5" s="10">
        <f>G5/G2</f>
        <v>1.5710462008763775</v>
      </c>
    </row>
    <row r="6" spans="1:8" x14ac:dyDescent="0.2">
      <c r="A6" s="8"/>
      <c r="B6" s="8" t="s">
        <v>7</v>
      </c>
      <c r="C6" s="4" t="s">
        <v>6</v>
      </c>
      <c r="D6" s="6">
        <v>3801.9409999999998</v>
      </c>
      <c r="E6" s="6">
        <v>3600.77</v>
      </c>
      <c r="F6" s="6">
        <f t="shared" si="2"/>
        <v>0.74028805849985568</v>
      </c>
      <c r="G6" s="5">
        <f t="shared" si="0"/>
        <v>2814.5315214209995</v>
      </c>
      <c r="H6" s="10">
        <f t="shared" si="1"/>
        <v>1</v>
      </c>
    </row>
    <row r="7" spans="1:8" x14ac:dyDescent="0.2">
      <c r="A7" s="8"/>
      <c r="B7" s="8"/>
      <c r="C7" s="4" t="s">
        <v>10</v>
      </c>
      <c r="D7" s="6">
        <v>4496.0619999999999</v>
      </c>
      <c r="E7" s="6">
        <v>3918.0120000000002</v>
      </c>
      <c r="F7" s="6">
        <f t="shared" si="2"/>
        <v>0.80551034824749623</v>
      </c>
      <c r="G7" s="5">
        <f t="shared" si="0"/>
        <v>3621.6244673623341</v>
      </c>
      <c r="H7" s="10">
        <f>G7/G6</f>
        <v>1.2867592492031674</v>
      </c>
    </row>
    <row r="8" spans="1:8" x14ac:dyDescent="0.2">
      <c r="A8" s="8"/>
      <c r="B8" s="8"/>
      <c r="C8" s="4" t="s">
        <v>11</v>
      </c>
      <c r="D8" s="6">
        <v>3524.4769999999999</v>
      </c>
      <c r="E8" s="6">
        <v>2661.77</v>
      </c>
      <c r="F8" s="6">
        <f t="shared" si="2"/>
        <v>0.54723754793368107</v>
      </c>
      <c r="G8" s="5">
        <f t="shared" si="0"/>
        <v>1928.7261512286564</v>
      </c>
      <c r="H8" s="10">
        <f>G8/G6</f>
        <v>0.68527431174580766</v>
      </c>
    </row>
    <row r="9" spans="1:8" x14ac:dyDescent="0.2">
      <c r="A9" s="8"/>
      <c r="B9" s="8"/>
      <c r="C9" s="4" t="s">
        <v>12</v>
      </c>
      <c r="D9" s="6">
        <v>2057.8200000000002</v>
      </c>
      <c r="E9" s="6">
        <v>1973.2339999999999</v>
      </c>
      <c r="F9" s="6">
        <f t="shared" si="2"/>
        <v>0.40568033138076143</v>
      </c>
      <c r="G9" s="5">
        <f t="shared" si="0"/>
        <v>834.81709952195854</v>
      </c>
      <c r="H9" s="10">
        <f>G9/G6</f>
        <v>0.2966096109310854</v>
      </c>
    </row>
    <row r="12" spans="1:8" x14ac:dyDescent="0.2">
      <c r="A12" s="7"/>
    </row>
    <row r="13" spans="1:8" x14ac:dyDescent="0.2">
      <c r="A13" s="7"/>
    </row>
  </sheetData>
  <mergeCells count="4">
    <mergeCell ref="A2:A9"/>
    <mergeCell ref="B2:B5"/>
    <mergeCell ref="B6:B9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peIF2a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Coryn</dc:creator>
  <cp:lastModifiedBy>Coryn Stump</cp:lastModifiedBy>
  <dcterms:created xsi:type="dcterms:W3CDTF">2024-03-29T16:16:20Z</dcterms:created>
  <dcterms:modified xsi:type="dcterms:W3CDTF">2024-07-19T15:25:37Z</dcterms:modified>
</cp:coreProperties>
</file>