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720" yWindow="870" windowWidth="17520" windowHeight="11640" tabRatio="574"/>
  </bookViews>
  <sheets>
    <sheet name="txnDetail" sheetId="20" r:id="rId1"/>
    <sheet name="t_customer" sheetId="1" r:id="rId2"/>
    <sheet name="AssessTaskAttachmentDisease" sheetId="19" r:id="rId3"/>
    <sheet name="SysLog" sheetId="18" r:id="rId4"/>
    <sheet name="AssessUser" sheetId="17" r:id="rId5"/>
    <sheet name="CustomerAssessHeader" sheetId="2" r:id="rId6"/>
    <sheet name="AssessTaskDetail" sheetId="4" r:id="rId7"/>
    <sheet name="服务建议" sheetId="13" r:id="rId8"/>
    <sheet name="Sheet3" sheetId="3" r:id="rId9"/>
    <sheet name="民族" sheetId="5" r:id="rId10"/>
    <sheet name="学历" sheetId="6" r:id="rId11"/>
    <sheet name="籍贯" sheetId="7" r:id="rId12"/>
    <sheet name="婚姻状况" sheetId="8" r:id="rId13"/>
    <sheet name="与申请人关系" sheetId="9" r:id="rId14"/>
    <sheet name="Sheet2" sheetId="10" r:id="rId15"/>
    <sheet name="Sheet4" sheetId="11" r:id="rId16"/>
    <sheet name="Sheet5" sheetId="12" r:id="rId17"/>
    <sheet name="Sheet7" sheetId="14" r:id="rId18"/>
    <sheet name="Sheet8" sheetId="15" r:id="rId19"/>
    <sheet name="Sheet9" sheetId="16" r:id="rId20"/>
  </sheets>
  <calcPr calcId="124519"/>
</workbook>
</file>

<file path=xl/calcChain.xml><?xml version="1.0" encoding="utf-8"?>
<calcChain xmlns="http://schemas.openxmlformats.org/spreadsheetml/2006/main">
  <c r="J3" i="20"/>
  <c r="J4"/>
  <c r="J5"/>
  <c r="J6"/>
  <c r="J7"/>
  <c r="J8"/>
  <c r="J9"/>
  <c r="J10"/>
  <c r="J11"/>
  <c r="J12"/>
  <c r="J13"/>
  <c r="J14"/>
  <c r="J15"/>
  <c r="J16"/>
  <c r="J17"/>
  <c r="J2"/>
  <c r="B10"/>
  <c r="G10" s="1"/>
  <c r="C10"/>
  <c r="D10"/>
  <c r="E10"/>
  <c r="F10"/>
  <c r="I10"/>
  <c r="B11"/>
  <c r="C11"/>
  <c r="D11"/>
  <c r="E11"/>
  <c r="F11"/>
  <c r="G11"/>
  <c r="I11"/>
  <c r="B12"/>
  <c r="G12" s="1"/>
  <c r="C12"/>
  <c r="D12"/>
  <c r="E12"/>
  <c r="F12"/>
  <c r="I12"/>
  <c r="B13"/>
  <c r="C13"/>
  <c r="D13"/>
  <c r="E13"/>
  <c r="F13"/>
  <c r="G13"/>
  <c r="I13"/>
  <c r="B14"/>
  <c r="G14" s="1"/>
  <c r="C14"/>
  <c r="D14"/>
  <c r="E14"/>
  <c r="F14"/>
  <c r="I14"/>
  <c r="B15"/>
  <c r="C15"/>
  <c r="D15"/>
  <c r="E15"/>
  <c r="F15"/>
  <c r="G15"/>
  <c r="I15"/>
  <c r="B16"/>
  <c r="G16" s="1"/>
  <c r="C16"/>
  <c r="D16"/>
  <c r="E16"/>
  <c r="F16"/>
  <c r="I16"/>
  <c r="B17"/>
  <c r="C17"/>
  <c r="D17"/>
  <c r="E17"/>
  <c r="F17"/>
  <c r="G17"/>
  <c r="I17"/>
  <c r="E45"/>
  <c r="D45"/>
  <c r="C45"/>
  <c r="B45"/>
  <c r="F45" s="1"/>
  <c r="I9"/>
  <c r="E9"/>
  <c r="D9"/>
  <c r="C9"/>
  <c r="B9"/>
  <c r="F9" s="1"/>
  <c r="I8"/>
  <c r="E8"/>
  <c r="D8"/>
  <c r="C8"/>
  <c r="B8"/>
  <c r="F8" s="1"/>
  <c r="I7"/>
  <c r="E7"/>
  <c r="D7"/>
  <c r="C7"/>
  <c r="B7"/>
  <c r="F7" s="1"/>
  <c r="I6"/>
  <c r="E6"/>
  <c r="D6"/>
  <c r="C6"/>
  <c r="B6"/>
  <c r="F6" s="1"/>
  <c r="I5"/>
  <c r="E5"/>
  <c r="D5"/>
  <c r="C5"/>
  <c r="B5"/>
  <c r="F5" s="1"/>
  <c r="I4"/>
  <c r="E4"/>
  <c r="D4"/>
  <c r="C4"/>
  <c r="B4"/>
  <c r="F4" s="1"/>
  <c r="I3"/>
  <c r="E3"/>
  <c r="D3"/>
  <c r="C3"/>
  <c r="B3"/>
  <c r="F3" s="1"/>
  <c r="I2"/>
  <c r="E2"/>
  <c r="D2"/>
  <c r="C2"/>
  <c r="B2"/>
  <c r="F2" s="1"/>
  <c r="E45" i="19"/>
  <c r="D45"/>
  <c r="C45"/>
  <c r="B45"/>
  <c r="F45" s="1"/>
  <c r="E13"/>
  <c r="D13"/>
  <c r="C13"/>
  <c r="B13"/>
  <c r="G13" s="1"/>
  <c r="G12"/>
  <c r="E12"/>
  <c r="D12"/>
  <c r="C12"/>
  <c r="B12"/>
  <c r="F12" s="1"/>
  <c r="G11"/>
  <c r="E11"/>
  <c r="D11"/>
  <c r="C11"/>
  <c r="B11"/>
  <c r="F11" s="1"/>
  <c r="G10"/>
  <c r="E10"/>
  <c r="D10"/>
  <c r="C10"/>
  <c r="B10"/>
  <c r="F10" s="1"/>
  <c r="I9"/>
  <c r="E9"/>
  <c r="D9"/>
  <c r="C9"/>
  <c r="B9"/>
  <c r="F9" s="1"/>
  <c r="I8"/>
  <c r="E8"/>
  <c r="D8"/>
  <c r="C8"/>
  <c r="B8"/>
  <c r="F8" s="1"/>
  <c r="I7"/>
  <c r="E7"/>
  <c r="D7"/>
  <c r="C7"/>
  <c r="B7"/>
  <c r="F7" s="1"/>
  <c r="I6"/>
  <c r="E6"/>
  <c r="D6"/>
  <c r="C6"/>
  <c r="B6"/>
  <c r="F6" s="1"/>
  <c r="I5"/>
  <c r="E5"/>
  <c r="D5"/>
  <c r="C5"/>
  <c r="B5"/>
  <c r="F5" s="1"/>
  <c r="I4"/>
  <c r="E4"/>
  <c r="D4"/>
  <c r="C4"/>
  <c r="B4"/>
  <c r="F4" s="1"/>
  <c r="I3"/>
  <c r="E3"/>
  <c r="D3"/>
  <c r="C3"/>
  <c r="B3"/>
  <c r="F3" s="1"/>
  <c r="I2"/>
  <c r="G2"/>
  <c r="E2"/>
  <c r="D2"/>
  <c r="C2"/>
  <c r="B2"/>
  <c r="F2" s="1"/>
  <c r="D24" i="9"/>
  <c r="D25"/>
  <c r="D26"/>
  <c r="D27"/>
  <c r="D28"/>
  <c r="D29"/>
  <c r="D30"/>
  <c r="D31"/>
  <c r="D32"/>
  <c r="D23"/>
  <c r="E45" i="18"/>
  <c r="D45"/>
  <c r="C45"/>
  <c r="B45"/>
  <c r="F45" s="1"/>
  <c r="G13"/>
  <c r="E13"/>
  <c r="D13"/>
  <c r="C13"/>
  <c r="B13"/>
  <c r="F13" s="1"/>
  <c r="G12"/>
  <c r="E12"/>
  <c r="D12"/>
  <c r="C12"/>
  <c r="B12"/>
  <c r="F12" s="1"/>
  <c r="G11"/>
  <c r="E11"/>
  <c r="D11"/>
  <c r="C11"/>
  <c r="B11"/>
  <c r="F11" s="1"/>
  <c r="G10"/>
  <c r="E10"/>
  <c r="D10"/>
  <c r="C10"/>
  <c r="B10"/>
  <c r="F10" s="1"/>
  <c r="I9"/>
  <c r="E9"/>
  <c r="D9"/>
  <c r="C9"/>
  <c r="B9"/>
  <c r="F9" s="1"/>
  <c r="I8"/>
  <c r="G8"/>
  <c r="E8"/>
  <c r="D8"/>
  <c r="C8"/>
  <c r="B8"/>
  <c r="F8" s="1"/>
  <c r="I7"/>
  <c r="E7"/>
  <c r="D7"/>
  <c r="C7"/>
  <c r="B7"/>
  <c r="F7" s="1"/>
  <c r="I6"/>
  <c r="E6"/>
  <c r="D6"/>
  <c r="C6"/>
  <c r="B6"/>
  <c r="F6" s="1"/>
  <c r="I5"/>
  <c r="E5"/>
  <c r="D5"/>
  <c r="C5"/>
  <c r="B5"/>
  <c r="F5" s="1"/>
  <c r="I4"/>
  <c r="E4"/>
  <c r="D4"/>
  <c r="C4"/>
  <c r="B4"/>
  <c r="F4" s="1"/>
  <c r="I3"/>
  <c r="E3"/>
  <c r="D3"/>
  <c r="C3"/>
  <c r="B3"/>
  <c r="F3" s="1"/>
  <c r="I2"/>
  <c r="E2"/>
  <c r="D2"/>
  <c r="C2"/>
  <c r="B2"/>
  <c r="F2" s="1"/>
  <c r="E45" i="17"/>
  <c r="D45"/>
  <c r="C45"/>
  <c r="B45"/>
  <c r="F45" s="1"/>
  <c r="E13"/>
  <c r="D13"/>
  <c r="C13"/>
  <c r="B13"/>
  <c r="G13" s="1"/>
  <c r="E12"/>
  <c r="D12"/>
  <c r="C12"/>
  <c r="B12"/>
  <c r="G12" s="1"/>
  <c r="E11"/>
  <c r="D11"/>
  <c r="C11"/>
  <c r="B11"/>
  <c r="G11" s="1"/>
  <c r="E10"/>
  <c r="D10"/>
  <c r="C10"/>
  <c r="B10"/>
  <c r="G10" s="1"/>
  <c r="I9"/>
  <c r="E9"/>
  <c r="D9"/>
  <c r="C9"/>
  <c r="B9"/>
  <c r="F9" s="1"/>
  <c r="I8"/>
  <c r="E8"/>
  <c r="D8"/>
  <c r="C8"/>
  <c r="B8"/>
  <c r="G8" s="1"/>
  <c r="I7"/>
  <c r="E7"/>
  <c r="D7"/>
  <c r="C7"/>
  <c r="B7"/>
  <c r="F7" s="1"/>
  <c r="I6"/>
  <c r="E6"/>
  <c r="D6"/>
  <c r="C6"/>
  <c r="B6"/>
  <c r="G6" s="1"/>
  <c r="I5"/>
  <c r="E5"/>
  <c r="D5"/>
  <c r="C5"/>
  <c r="B5"/>
  <c r="F5" s="1"/>
  <c r="I4"/>
  <c r="E4"/>
  <c r="D4"/>
  <c r="C4"/>
  <c r="B4"/>
  <c r="G4" s="1"/>
  <c r="I3"/>
  <c r="E3"/>
  <c r="D3"/>
  <c r="C3"/>
  <c r="B3"/>
  <c r="F3" s="1"/>
  <c r="I2"/>
  <c r="E2"/>
  <c r="D2"/>
  <c r="C2"/>
  <c r="B2"/>
  <c r="G2" s="1"/>
  <c r="D2" i="16"/>
  <c r="D3"/>
  <c r="D4"/>
  <c r="D1"/>
  <c r="D5"/>
  <c r="D6"/>
  <c r="D7"/>
  <c r="D8"/>
  <c r="C2"/>
  <c r="E2" s="1"/>
  <c r="C3"/>
  <c r="E3" s="1"/>
  <c r="C4"/>
  <c r="E4" s="1"/>
  <c r="C5"/>
  <c r="C6"/>
  <c r="C7"/>
  <c r="C8"/>
  <c r="C9"/>
  <c r="C1"/>
  <c r="E1" s="1"/>
  <c r="C2" i="15"/>
  <c r="C3"/>
  <c r="C4"/>
  <c r="C1"/>
  <c r="B2" i="14"/>
  <c r="B3"/>
  <c r="B4"/>
  <c r="B5"/>
  <c r="B6"/>
  <c r="B7"/>
  <c r="B8"/>
  <c r="B9"/>
  <c r="B10"/>
  <c r="B11"/>
  <c r="B1"/>
  <c r="B2" i="12"/>
  <c r="B3"/>
  <c r="B4"/>
  <c r="B5"/>
  <c r="B6"/>
  <c r="B7"/>
  <c r="B8"/>
  <c r="B9"/>
  <c r="B10"/>
  <c r="B11"/>
  <c r="B1"/>
  <c r="E2" i="10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B9" i="13"/>
  <c r="F9" s="1"/>
  <c r="G9"/>
  <c r="C9"/>
  <c r="D9"/>
  <c r="E9"/>
  <c r="D2" i="10"/>
  <c r="D3"/>
  <c r="D4"/>
  <c r="D5"/>
  <c r="D6"/>
  <c r="D7"/>
  <c r="D8"/>
  <c r="D9"/>
  <c r="D10"/>
  <c r="D11"/>
  <c r="D12"/>
  <c r="D13"/>
  <c r="D14"/>
  <c r="D15"/>
  <c r="D16"/>
  <c r="D17"/>
  <c r="D18"/>
  <c r="D1"/>
  <c r="D19"/>
  <c r="B16"/>
  <c r="B17"/>
  <c r="B18"/>
  <c r="E45" i="13"/>
  <c r="D45"/>
  <c r="C45"/>
  <c r="B45"/>
  <c r="F45" s="1"/>
  <c r="G13"/>
  <c r="G12"/>
  <c r="G11"/>
  <c r="G10"/>
  <c r="G8"/>
  <c r="E8"/>
  <c r="D8"/>
  <c r="C8"/>
  <c r="B8"/>
  <c r="F8" s="1"/>
  <c r="G7"/>
  <c r="E7"/>
  <c r="D7"/>
  <c r="C7"/>
  <c r="B7"/>
  <c r="F7" s="1"/>
  <c r="G6"/>
  <c r="E6"/>
  <c r="D6"/>
  <c r="C6"/>
  <c r="B6"/>
  <c r="F6" s="1"/>
  <c r="G5"/>
  <c r="E5"/>
  <c r="D5"/>
  <c r="C5"/>
  <c r="B5"/>
  <c r="F5" s="1"/>
  <c r="G4"/>
  <c r="E4"/>
  <c r="D4"/>
  <c r="C4"/>
  <c r="B4"/>
  <c r="F4" s="1"/>
  <c r="G3"/>
  <c r="E3"/>
  <c r="D3"/>
  <c r="C3"/>
  <c r="B3"/>
  <c r="F3" s="1"/>
  <c r="G2"/>
  <c r="E2"/>
  <c r="D2"/>
  <c r="C2"/>
  <c r="B2"/>
  <c r="F2" s="1"/>
  <c r="B1" i="11"/>
  <c r="B2"/>
  <c r="B3"/>
  <c r="B4"/>
  <c r="B5"/>
  <c r="B6"/>
  <c r="B7"/>
  <c r="B8"/>
  <c r="B9"/>
  <c r="B10"/>
  <c r="B11"/>
  <c r="B12"/>
  <c r="B13"/>
  <c r="B15"/>
  <c r="B16"/>
  <c r="B17"/>
  <c r="B18"/>
  <c r="B2" i="10"/>
  <c r="B3"/>
  <c r="B4"/>
  <c r="B5"/>
  <c r="B6"/>
  <c r="B7"/>
  <c r="B8"/>
  <c r="B9"/>
  <c r="B10"/>
  <c r="B11"/>
  <c r="B12"/>
  <c r="B13"/>
  <c r="B14"/>
  <c r="B15"/>
  <c r="B1"/>
  <c r="C2"/>
  <c r="C3"/>
  <c r="C4"/>
  <c r="C5"/>
  <c r="C6"/>
  <c r="C7"/>
  <c r="C8"/>
  <c r="C9"/>
  <c r="C10"/>
  <c r="C11"/>
  <c r="C12"/>
  <c r="C13"/>
  <c r="C14"/>
  <c r="C15"/>
  <c r="C1"/>
  <c r="G57" i="9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57" i="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7" i="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6"/>
  <c r="G5"/>
  <c r="G4"/>
  <c r="G3"/>
  <c r="G2"/>
  <c r="G1"/>
  <c r="G2" i="6"/>
  <c r="G3"/>
  <c r="G4"/>
  <c r="G5"/>
  <c r="G6"/>
  <c r="G1"/>
  <c r="F2" i="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1"/>
  <c r="G14" i="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13"/>
  <c r="G12"/>
  <c r="G11"/>
  <c r="G10"/>
  <c r="G9"/>
  <c r="G8"/>
  <c r="G7"/>
  <c r="G6"/>
  <c r="G5"/>
  <c r="G4"/>
  <c r="G3"/>
  <c r="G2"/>
  <c r="G13" i="2"/>
  <c r="G12"/>
  <c r="G11"/>
  <c r="G10"/>
  <c r="G9"/>
  <c r="G8"/>
  <c r="G7"/>
  <c r="G6"/>
  <c r="G5"/>
  <c r="G4"/>
  <c r="G3"/>
  <c r="G2"/>
  <c r="F56" i="9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  <c r="F1"/>
  <c r="E1"/>
  <c r="D1"/>
  <c r="F56" i="8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  <c r="F1"/>
  <c r="E1"/>
  <c r="D1"/>
  <c r="F7" i="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6"/>
  <c r="E6"/>
  <c r="D6"/>
  <c r="F5"/>
  <c r="E5"/>
  <c r="D5"/>
  <c r="F4"/>
  <c r="E4"/>
  <c r="D4"/>
  <c r="F3"/>
  <c r="E3"/>
  <c r="D3"/>
  <c r="F2"/>
  <c r="E2"/>
  <c r="D2"/>
  <c r="F1"/>
  <c r="E1"/>
  <c r="D1"/>
  <c r="F2" i="6"/>
  <c r="F3"/>
  <c r="F4"/>
  <c r="F5"/>
  <c r="F6"/>
  <c r="F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E2"/>
  <c r="E3"/>
  <c r="E4"/>
  <c r="E5"/>
  <c r="E6"/>
  <c r="E1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D2"/>
  <c r="D3"/>
  <c r="D4"/>
  <c r="D5"/>
  <c r="D6"/>
  <c r="D1"/>
  <c r="E2" i="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1"/>
  <c r="G3" i="4"/>
  <c r="G4"/>
  <c r="G5"/>
  <c r="G6"/>
  <c r="G7"/>
  <c r="G8"/>
  <c r="G9"/>
  <c r="G10"/>
  <c r="G11"/>
  <c r="G12"/>
  <c r="G13"/>
  <c r="G2"/>
  <c r="B13"/>
  <c r="F13" s="1"/>
  <c r="C13"/>
  <c r="D13"/>
  <c r="E13"/>
  <c r="B12"/>
  <c r="F12" s="1"/>
  <c r="C12"/>
  <c r="D12"/>
  <c r="E12"/>
  <c r="B11"/>
  <c r="F11" s="1"/>
  <c r="C11"/>
  <c r="D11"/>
  <c r="E11"/>
  <c r="B10"/>
  <c r="F10" s="1"/>
  <c r="C10"/>
  <c r="D10"/>
  <c r="E10"/>
  <c r="E45"/>
  <c r="D45"/>
  <c r="C45"/>
  <c r="B45"/>
  <c r="F45" s="1"/>
  <c r="I9"/>
  <c r="E9"/>
  <c r="D9"/>
  <c r="C9"/>
  <c r="B9"/>
  <c r="F9" s="1"/>
  <c r="I8"/>
  <c r="E8"/>
  <c r="D8"/>
  <c r="C8"/>
  <c r="B8"/>
  <c r="F8" s="1"/>
  <c r="I7"/>
  <c r="E7"/>
  <c r="D7"/>
  <c r="C7"/>
  <c r="B7"/>
  <c r="F7" s="1"/>
  <c r="I6"/>
  <c r="E6"/>
  <c r="D6"/>
  <c r="C6"/>
  <c r="B6"/>
  <c r="F6" s="1"/>
  <c r="I5"/>
  <c r="E5"/>
  <c r="D5"/>
  <c r="C5"/>
  <c r="B5"/>
  <c r="F5" s="1"/>
  <c r="I4"/>
  <c r="E4"/>
  <c r="D4"/>
  <c r="C4"/>
  <c r="B4"/>
  <c r="F4" s="1"/>
  <c r="I3"/>
  <c r="E3"/>
  <c r="D3"/>
  <c r="C3"/>
  <c r="B3"/>
  <c r="F3" s="1"/>
  <c r="I2"/>
  <c r="E2"/>
  <c r="D2"/>
  <c r="C2"/>
  <c r="B2"/>
  <c r="F2" s="1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1"/>
  <c r="I3" i="2"/>
  <c r="I4"/>
  <c r="I5"/>
  <c r="I6"/>
  <c r="I7"/>
  <c r="I8"/>
  <c r="I9"/>
  <c r="I2"/>
  <c r="E45"/>
  <c r="D45"/>
  <c r="C45"/>
  <c r="B45"/>
  <c r="F45" s="1"/>
  <c r="E9"/>
  <c r="D9"/>
  <c r="C9"/>
  <c r="B9"/>
  <c r="F9" s="1"/>
  <c r="E8"/>
  <c r="D8"/>
  <c r="C8"/>
  <c r="B8"/>
  <c r="F8" s="1"/>
  <c r="E7"/>
  <c r="D7"/>
  <c r="C7"/>
  <c r="B7"/>
  <c r="F7" s="1"/>
  <c r="E6"/>
  <c r="D6"/>
  <c r="C6"/>
  <c r="B6"/>
  <c r="F6" s="1"/>
  <c r="E5"/>
  <c r="D5"/>
  <c r="C5"/>
  <c r="B5"/>
  <c r="F5" s="1"/>
  <c r="E4"/>
  <c r="D4"/>
  <c r="C4"/>
  <c r="B4"/>
  <c r="F4" s="1"/>
  <c r="E3"/>
  <c r="D3"/>
  <c r="C3"/>
  <c r="B3"/>
  <c r="F3" s="1"/>
  <c r="E2"/>
  <c r="D2"/>
  <c r="C2"/>
  <c r="B2"/>
  <c r="F2" s="1"/>
  <c r="B3" i="1"/>
  <c r="F3" s="1"/>
  <c r="B4"/>
  <c r="F4" s="1"/>
  <c r="B5"/>
  <c r="F5" s="1"/>
  <c r="B6"/>
  <c r="F6" s="1"/>
  <c r="B7"/>
  <c r="F7" s="1"/>
  <c r="B8"/>
  <c r="F8" s="1"/>
  <c r="B9"/>
  <c r="F9" s="1"/>
  <c r="B10"/>
  <c r="F10" s="1"/>
  <c r="B11"/>
  <c r="F11" s="1"/>
  <c r="B12"/>
  <c r="F12" s="1"/>
  <c r="B13"/>
  <c r="F13" s="1"/>
  <c r="B14"/>
  <c r="F14" s="1"/>
  <c r="B15"/>
  <c r="F15" s="1"/>
  <c r="B16"/>
  <c r="F16" s="1"/>
  <c r="B17"/>
  <c r="F17" s="1"/>
  <c r="B18"/>
  <c r="F18" s="1"/>
  <c r="B19"/>
  <c r="F19" s="1"/>
  <c r="B20"/>
  <c r="F20" s="1"/>
  <c r="B21"/>
  <c r="F21" s="1"/>
  <c r="B22"/>
  <c r="F22" s="1"/>
  <c r="B23"/>
  <c r="F23" s="1"/>
  <c r="B24"/>
  <c r="F24" s="1"/>
  <c r="B25"/>
  <c r="F25" s="1"/>
  <c r="B26"/>
  <c r="F26" s="1"/>
  <c r="B27"/>
  <c r="F27" s="1"/>
  <c r="B28"/>
  <c r="F28" s="1"/>
  <c r="B29"/>
  <c r="F29" s="1"/>
  <c r="B30"/>
  <c r="F30" s="1"/>
  <c r="B31"/>
  <c r="F31" s="1"/>
  <c r="B32"/>
  <c r="F32" s="1"/>
  <c r="B33"/>
  <c r="F33" s="1"/>
  <c r="B34"/>
  <c r="F34" s="1"/>
  <c r="B35"/>
  <c r="F35" s="1"/>
  <c r="B36"/>
  <c r="F36" s="1"/>
  <c r="B37"/>
  <c r="F37" s="1"/>
  <c r="B38"/>
  <c r="F38" s="1"/>
  <c r="B39"/>
  <c r="F39" s="1"/>
  <c r="B40"/>
  <c r="F40" s="1"/>
  <c r="B41"/>
  <c r="F41" s="1"/>
  <c r="B42"/>
  <c r="F42" s="1"/>
  <c r="B43"/>
  <c r="F43" s="1"/>
  <c r="B44"/>
  <c r="F44" s="1"/>
  <c r="B45"/>
  <c r="F45" s="1"/>
  <c r="B2"/>
  <c r="F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G4" i="20" l="1"/>
  <c r="G8"/>
  <c r="G2"/>
  <c r="G6"/>
  <c r="G3"/>
  <c r="G5"/>
  <c r="G7"/>
  <c r="G9"/>
  <c r="G8" i="19"/>
  <c r="G6"/>
  <c r="G4"/>
  <c r="G3"/>
  <c r="G5"/>
  <c r="G7"/>
  <c r="G9"/>
  <c r="F13"/>
  <c r="G6" i="18"/>
  <c r="G4"/>
  <c r="G2"/>
  <c r="G3"/>
  <c r="G5"/>
  <c r="G7"/>
  <c r="G9"/>
  <c r="G7" i="17"/>
  <c r="G5"/>
  <c r="G9"/>
  <c r="G3"/>
  <c r="F2"/>
  <c r="F4"/>
  <c r="F6"/>
  <c r="F8"/>
  <c r="F10"/>
  <c r="F11"/>
  <c r="F12"/>
  <c r="F13"/>
  <c r="B14" i="11"/>
</calcChain>
</file>

<file path=xl/sharedStrings.xml><?xml version="1.0" encoding="utf-8"?>
<sst xmlns="http://schemas.openxmlformats.org/spreadsheetml/2006/main" count="486" uniqueCount="299">
  <si>
    <t>tel</t>
  </si>
  <si>
    <t>id</t>
  </si>
  <si>
    <t>customername</t>
  </si>
  <si>
    <t>idnumber</t>
  </si>
  <si>
    <t>sex</t>
  </si>
  <si>
    <t>socialsecurity</t>
  </si>
  <si>
    <t>mobliephone</t>
  </si>
  <si>
    <t>area</t>
  </si>
  <si>
    <t>address</t>
  </si>
  <si>
    <t>mail</t>
  </si>
  <si>
    <t>customerimg</t>
  </si>
  <si>
    <t>otherethnic</t>
  </si>
  <si>
    <t>province</t>
  </si>
  <si>
    <t>householdarea</t>
  </si>
  <si>
    <t>householdaddr</t>
  </si>
  <si>
    <t>householdmail</t>
  </si>
  <si>
    <t>ismarry</t>
  </si>
  <si>
    <t>proxyname</t>
  </si>
  <si>
    <t>proxytel</t>
  </si>
  <si>
    <t>proxyphone</t>
  </si>
  <si>
    <t>proxyarea</t>
  </si>
  <si>
    <t>proxyaddr</t>
  </si>
  <si>
    <t>proxymail</t>
  </si>
  <si>
    <t>otherhelper</t>
  </si>
  <si>
    <t>othermedical</t>
  </si>
  <si>
    <t>adduser</t>
  </si>
  <si>
    <t>isok</t>
  </si>
  <si>
    <t>unitid</t>
  </si>
  <si>
    <t>ethnic</t>
  </si>
  <si>
    <t>education</t>
  </si>
  <si>
    <t>work</t>
  </si>
  <si>
    <t>proxyrelation</t>
  </si>
  <si>
    <t>economicstatus</t>
  </si>
  <si>
    <t>livestatus</t>
  </si>
  <si>
    <t>housestatus</t>
  </si>
  <si>
    <t>helpstatus</t>
  </si>
  <si>
    <t>helper</t>
  </si>
  <si>
    <t>medicalstatus</t>
  </si>
  <si>
    <t>assessnum</t>
  </si>
  <si>
    <t>curassesstype</t>
  </si>
  <si>
    <t>curassessstatus</t>
  </si>
  <si>
    <t>birthday</t>
  </si>
  <si>
    <t>addtime</t>
  </si>
  <si>
    <t>firstassessdate</t>
  </si>
  <si>
    <t>CustId</t>
    <phoneticPr fontId="1" type="noConversion"/>
  </si>
  <si>
    <t>CreateDate</t>
    <phoneticPr fontId="1" type="noConversion"/>
  </si>
  <si>
    <t>Id</t>
    <phoneticPr fontId="1" type="noConversion"/>
  </si>
  <si>
    <t>integer</t>
    <phoneticPr fontId="1" type="noConversion"/>
  </si>
  <si>
    <t>text</t>
    <phoneticPr fontId="1" type="noConversion"/>
  </si>
  <si>
    <t>AssessNum</t>
    <phoneticPr fontId="1" type="noConversion"/>
  </si>
  <si>
    <t>EndAssessDate</t>
    <phoneticPr fontId="1" type="noConversion"/>
  </si>
  <si>
    <t>LastAssessDate</t>
    <phoneticPr fontId="1" type="noConversion"/>
  </si>
  <si>
    <t>CustomerAssessHeader</t>
    <phoneticPr fontId="1" type="noConversion"/>
  </si>
  <si>
    <t>Column</t>
    <phoneticPr fontId="1" type="noConversion"/>
  </si>
  <si>
    <t>Columns</t>
    <phoneticPr fontId="1" type="noConversion"/>
  </si>
  <si>
    <t>Value</t>
    <phoneticPr fontId="1" type="noConversion"/>
  </si>
  <si>
    <t>AssessType</t>
    <phoneticPr fontId="1" type="noConversion"/>
  </si>
  <si>
    <t>AssessState</t>
    <phoneticPr fontId="1" type="noConversion"/>
  </si>
  <si>
    <t>姓名</t>
    <phoneticPr fontId="1" type="noConversion"/>
  </si>
  <si>
    <t>性别</t>
    <phoneticPr fontId="1" type="noConversion"/>
  </si>
  <si>
    <t>社保卡号</t>
    <phoneticPr fontId="1" type="noConversion"/>
  </si>
  <si>
    <t>名族</t>
    <phoneticPr fontId="1" type="noConversion"/>
  </si>
  <si>
    <t>文化程度</t>
    <phoneticPr fontId="1" type="noConversion"/>
  </si>
  <si>
    <t>出生年月</t>
    <phoneticPr fontId="1" type="noConversion"/>
  </si>
  <si>
    <t>曾从事职业</t>
    <phoneticPr fontId="1" type="noConversion"/>
  </si>
  <si>
    <t>籍贯</t>
    <phoneticPr fontId="1" type="noConversion"/>
  </si>
  <si>
    <t>婚姻状况</t>
    <phoneticPr fontId="1" type="noConversion"/>
  </si>
  <si>
    <t>户籍所在地</t>
    <phoneticPr fontId="1" type="noConversion"/>
  </si>
  <si>
    <t>居住地址</t>
    <phoneticPr fontId="1" type="noConversion"/>
  </si>
  <si>
    <t>邮编</t>
    <phoneticPr fontId="1" type="noConversion"/>
  </si>
  <si>
    <t>住宅电话</t>
    <phoneticPr fontId="1" type="noConversion"/>
  </si>
  <si>
    <t>移动电话</t>
    <phoneticPr fontId="1" type="noConversion"/>
  </si>
  <si>
    <t>代理人姓名</t>
    <phoneticPr fontId="1" type="noConversion"/>
  </si>
  <si>
    <t>与申请人关系</t>
    <phoneticPr fontId="1" type="noConversion"/>
  </si>
  <si>
    <t>代理人地址</t>
    <phoneticPr fontId="1" type="noConversion"/>
  </si>
  <si>
    <t>身份证号码</t>
    <phoneticPr fontId="1" type="noConversion"/>
  </si>
  <si>
    <t>AssessTaskDetail</t>
  </si>
  <si>
    <t>TaskHeaderId</t>
  </si>
  <si>
    <t>CateId</t>
  </si>
  <si>
    <t>SubcateId</t>
  </si>
  <si>
    <t>ItemId</t>
  </si>
  <si>
    <t>ItemTagId</t>
  </si>
  <si>
    <t>CateName</t>
  </si>
  <si>
    <t>SubcateName</t>
  </si>
  <si>
    <t>ItemName</t>
  </si>
  <si>
    <t>ItemDesc</t>
  </si>
  <si>
    <t>ItemTagName</t>
  </si>
  <si>
    <t>TaskState</t>
  </si>
  <si>
    <t>汉族</t>
  </si>
  <si>
    <t>壮族</t>
  </si>
  <si>
    <t>回族</t>
  </si>
  <si>
    <t>满族</t>
  </si>
  <si>
    <t>维吾尔族</t>
  </si>
  <si>
    <t>苗族</t>
  </si>
  <si>
    <t>彝族</t>
  </si>
  <si>
    <t>土家族</t>
  </si>
  <si>
    <t>藏族</t>
  </si>
  <si>
    <t>蒙古族</t>
  </si>
  <si>
    <t>侗族</t>
  </si>
  <si>
    <t>布依族</t>
  </si>
  <si>
    <t>瑶族</t>
  </si>
  <si>
    <t>白族</t>
  </si>
  <si>
    <t>朝鲜族</t>
  </si>
  <si>
    <t>哈尼族</t>
  </si>
  <si>
    <t>黎族</t>
  </si>
  <si>
    <t>哈萨克族</t>
  </si>
  <si>
    <t>傣族</t>
  </si>
  <si>
    <t>畲族</t>
  </si>
  <si>
    <t>傈僳族</t>
  </si>
  <si>
    <t>东乡族</t>
  </si>
  <si>
    <t>仡佬族</t>
  </si>
  <si>
    <t>拉祜族</t>
  </si>
  <si>
    <t>佤族</t>
  </si>
  <si>
    <t>水族</t>
  </si>
  <si>
    <t>纳西族</t>
  </si>
  <si>
    <t>羌族</t>
  </si>
  <si>
    <t>土族</t>
  </si>
  <si>
    <t>仫佬族</t>
  </si>
  <si>
    <t>锡伯族</t>
  </si>
  <si>
    <t>柯尔克孜族</t>
  </si>
  <si>
    <t>景颇族</t>
  </si>
  <si>
    <t>达斡尔族</t>
  </si>
  <si>
    <t>撒拉族</t>
  </si>
  <si>
    <t>布朗族</t>
  </si>
  <si>
    <t>毛南族</t>
  </si>
  <si>
    <t>塔吉克族</t>
  </si>
  <si>
    <t>普米族</t>
  </si>
  <si>
    <t>阿昌族</t>
  </si>
  <si>
    <t>怒族</t>
  </si>
  <si>
    <t>鄂温克族</t>
  </si>
  <si>
    <t>京族</t>
  </si>
  <si>
    <t>基诺族</t>
  </si>
  <si>
    <t>德昂族</t>
  </si>
  <si>
    <t>保安族</t>
  </si>
  <si>
    <t>俄罗斯族</t>
  </si>
  <si>
    <t>裕固族</t>
  </si>
  <si>
    <t>乌孜别克族</t>
  </si>
  <si>
    <t>门巴族</t>
  </si>
  <si>
    <t>鄂伦春族</t>
  </si>
  <si>
    <t>独龙族</t>
  </si>
  <si>
    <t>赫哲族</t>
  </si>
  <si>
    <t>高山族</t>
  </si>
  <si>
    <t>珞巴族</t>
  </si>
  <si>
    <t>塔塔尔族</t>
  </si>
  <si>
    <t>其他</t>
  </si>
  <si>
    <t>文盲</t>
  </si>
  <si>
    <t>小小学</t>
  </si>
  <si>
    <t>初中</t>
  </si>
  <si>
    <t>高中</t>
  </si>
  <si>
    <t>大专</t>
  </si>
  <si>
    <t>本科及以上</t>
  </si>
  <si>
    <t>Education</t>
  </si>
  <si>
    <t>北京市</t>
  </si>
  <si>
    <t>上海市</t>
  </si>
  <si>
    <t>天津市</t>
  </si>
  <si>
    <t>重庆市</t>
  </si>
  <si>
    <t>宁夏</t>
  </si>
  <si>
    <t>内蒙古</t>
  </si>
  <si>
    <t>安徽省</t>
  </si>
  <si>
    <t>福建省</t>
  </si>
  <si>
    <t>甘肃省</t>
  </si>
  <si>
    <t>广东省</t>
  </si>
  <si>
    <t>广西省</t>
  </si>
  <si>
    <t>贵州省</t>
  </si>
  <si>
    <t>海南省</t>
  </si>
  <si>
    <t>河北省</t>
  </si>
  <si>
    <t>河南省</t>
  </si>
  <si>
    <t>黑龙江</t>
  </si>
  <si>
    <t>湖北省</t>
  </si>
  <si>
    <t>湖南省</t>
  </si>
  <si>
    <t>吉林省</t>
  </si>
  <si>
    <t>江苏省</t>
  </si>
  <si>
    <t>江西省</t>
  </si>
  <si>
    <t>辽宁省</t>
  </si>
  <si>
    <t>青海省</t>
  </si>
  <si>
    <t>山东省</t>
  </si>
  <si>
    <t>山西省</t>
  </si>
  <si>
    <t>陕西省</t>
  </si>
  <si>
    <t>四川省</t>
  </si>
  <si>
    <t>云南省</t>
  </si>
  <si>
    <t>浙江省</t>
  </si>
  <si>
    <t>西藏</t>
  </si>
  <si>
    <t>新疆</t>
  </si>
  <si>
    <t>港澳台</t>
  </si>
  <si>
    <t>Province</t>
  </si>
  <si>
    <t>未婚</t>
  </si>
  <si>
    <t>已婚</t>
  </si>
  <si>
    <t>丧偶</t>
  </si>
  <si>
    <t>离异</t>
  </si>
  <si>
    <t>IsMarry</t>
  </si>
  <si>
    <t>夫妻</t>
  </si>
  <si>
    <t>父母</t>
  </si>
  <si>
    <t>子女</t>
  </si>
  <si>
    <t>兄弟姐妹</t>
  </si>
  <si>
    <t>祖父母</t>
  </si>
  <si>
    <t>外祖父母</t>
  </si>
  <si>
    <t>孙子女</t>
  </si>
  <si>
    <t>外孙子女</t>
  </si>
  <si>
    <t>儿媳和公婆</t>
  </si>
  <si>
    <t>女婿和岳父母</t>
  </si>
  <si>
    <t>伯伯</t>
  </si>
  <si>
    <t>叔叔</t>
  </si>
  <si>
    <t>姑母</t>
  </si>
  <si>
    <t>舅</t>
  </si>
  <si>
    <t>阿姨</t>
  </si>
  <si>
    <t>侄子女</t>
  </si>
  <si>
    <t>甥子女</t>
  </si>
  <si>
    <t>堂兄弟姊妹</t>
  </si>
  <si>
    <t>表兄弟姊妹</t>
  </si>
  <si>
    <t>Relation</t>
  </si>
  <si>
    <t>TxtService1Item1ValViewId</t>
  </si>
  <si>
    <t>TxtService2Item1ValViewId</t>
  </si>
  <si>
    <t>TxtService2Item2ValViewId</t>
  </si>
  <si>
    <t>TxtService4Item1ValViewId</t>
  </si>
  <si>
    <t>TxtService4Item2ValViewId</t>
  </si>
  <si>
    <t>TxtService6Item1ValViewId</t>
  </si>
  <si>
    <t>TxtService6Item2ValViewId</t>
  </si>
  <si>
    <t>TxtService6Item4ValViewId</t>
  </si>
  <si>
    <t>TxtService8Item1ValViewId</t>
  </si>
  <si>
    <t>TxtService8Item2ValViewId</t>
  </si>
  <si>
    <t>TxtService10Item1ValViewId</t>
  </si>
  <si>
    <t>TxtService11Item1ValViewId</t>
  </si>
  <si>
    <t>TxtService12Item2ValViewId</t>
  </si>
  <si>
    <t>TxtService13Item1ValViewId</t>
  </si>
  <si>
    <t>TxtService15Item1ValViewId</t>
  </si>
  <si>
    <t>TxtService16Item1ValViewId</t>
  </si>
  <si>
    <t>ServiceName</t>
  </si>
  <si>
    <t>prefix</t>
  </si>
  <si>
    <t>unit</t>
  </si>
  <si>
    <t>count</t>
  </si>
  <si>
    <t>ServiceContent</t>
  </si>
  <si>
    <t>ServiceContentId</t>
  </si>
  <si>
    <t>Id</t>
  </si>
  <si>
    <t>ServiceId</t>
  </si>
  <si>
    <t>mLayout.getChkService2Item1View()</t>
  </si>
  <si>
    <t>mLayout.getChkService2Item2View()</t>
  </si>
  <si>
    <t>mLayout.getChkService4Item1View()</t>
  </si>
  <si>
    <t>mLayout.getChkService4Item2View()</t>
  </si>
  <si>
    <t>mLayout.getChkService6Item1View()</t>
  </si>
  <si>
    <t>mLayout.getChkService6Item2View()</t>
  </si>
  <si>
    <t>mLayout.getChkService6Item4View()</t>
  </si>
  <si>
    <t>mLayout.getChkService8Item1View()</t>
  </si>
  <si>
    <t>mLayout.getChkService8Item2View()</t>
  </si>
  <si>
    <t>mLayout.getChkService12Item1View()</t>
  </si>
  <si>
    <t>mLayout.getChkService12Item2View()</t>
  </si>
  <si>
    <t>Service2Item1</t>
  </si>
  <si>
    <t>Service2Item2</t>
  </si>
  <si>
    <t>Service4Item1</t>
  </si>
  <si>
    <t>Service4Item2</t>
  </si>
  <si>
    <t>Service6Item1</t>
  </si>
  <si>
    <t>Service6Item2</t>
  </si>
  <si>
    <t>Service6Item4</t>
  </si>
  <si>
    <t>Service8Item1</t>
  </si>
  <si>
    <t>Service8Item2</t>
  </si>
  <si>
    <t>Service12Item1</t>
  </si>
  <si>
    <t>Service12Item2</t>
  </si>
  <si>
    <t>01f5cec5c0b844379f160314431027d1</t>
  </si>
  <si>
    <t>UserId</t>
  </si>
  <si>
    <t>AssessUser</t>
  </si>
  <si>
    <t>UserName</t>
  </si>
  <si>
    <t>LocPassword</t>
  </si>
  <si>
    <t>OfficeAddress</t>
  </si>
  <si>
    <t>Office</t>
  </si>
  <si>
    <t>SysLog</t>
  </si>
  <si>
    <t>LogType</t>
  </si>
  <si>
    <t>LogDesc</t>
  </si>
  <si>
    <t>LogDate</t>
  </si>
  <si>
    <t>糖尿病</t>
  </si>
  <si>
    <t>高血压</t>
  </si>
  <si>
    <t>高血脂</t>
  </si>
  <si>
    <t>慢性阻塞性肺炎（COPD）</t>
  </si>
  <si>
    <t>冠心病</t>
  </si>
  <si>
    <t>慢性肾病</t>
  </si>
  <si>
    <t>肿瘤</t>
  </si>
  <si>
    <t>关节炎</t>
  </si>
  <si>
    <t xml:space="preserve">慢性气管炎 </t>
  </si>
  <si>
    <t>肺气肿</t>
  </si>
  <si>
    <t>精神异常</t>
  </si>
  <si>
    <t>DiaseaseName</t>
  </si>
  <si>
    <t>SickDate</t>
  </si>
  <si>
    <t>IsMedication</t>
  </si>
  <si>
    <t>DiaseaseDesc</t>
  </si>
  <si>
    <t>TxnDetailId</t>
  </si>
  <si>
    <t>TxnType</t>
  </si>
  <si>
    <t>TxnNum</t>
  </si>
  <si>
    <t>WSCode</t>
  </si>
  <si>
    <t>EmpyName</t>
  </si>
  <si>
    <t>EmpyCode</t>
  </si>
  <si>
    <t>CrateCode</t>
  </si>
  <si>
    <t>Vendor</t>
  </si>
  <si>
    <t>VendorCode</t>
  </si>
  <si>
    <t>Waste</t>
  </si>
  <si>
    <t>WasteCode</t>
  </si>
  <si>
    <t>SubWeight</t>
  </si>
  <si>
    <t>TxnWeight</t>
  </si>
  <si>
    <t>EntryDate</t>
  </si>
  <si>
    <t>InvRecordId</t>
  </si>
  <si>
    <t>InvAuthId</t>
  </si>
  <si>
    <t>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</si>
</sst>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B1" workbookViewId="0">
      <selection activeCell="J2" sqref="J2:J17"/>
    </sheetView>
  </sheetViews>
  <sheetFormatPr defaultRowHeight="15"/>
  <cols>
    <col min="1" max="1" width="28.140625" customWidth="1"/>
    <col min="2" max="2" width="17.85546875" customWidth="1"/>
    <col min="3" max="3" width="24.85546875" customWidth="1"/>
    <col min="4" max="4" width="14.7109375" customWidth="1"/>
    <col min="5" max="5" width="15.7109375" customWidth="1"/>
    <col min="6" max="6" width="14.28515625" customWidth="1"/>
    <col min="7" max="7" width="33.5703125" customWidth="1"/>
    <col min="8" max="8" width="8.140625" customWidth="1"/>
    <col min="9" max="9" width="10.140625" customWidth="1"/>
  </cols>
  <sheetData>
    <row r="1" spans="1:11">
      <c r="A1" s="2" t="s">
        <v>282</v>
      </c>
      <c r="C1" t="s">
        <v>53</v>
      </c>
      <c r="D1" t="s">
        <v>54</v>
      </c>
      <c r="E1" t="s">
        <v>55</v>
      </c>
      <c r="K1" t="s">
        <v>256</v>
      </c>
    </row>
    <row r="2" spans="1:11">
      <c r="A2" s="2" t="s">
        <v>283</v>
      </c>
      <c r="B2" t="str">
        <f>"Col_"&amp;A2</f>
        <v>Col_TxnType</v>
      </c>
      <c r="C2" t="str">
        <f>"public static final String Col_"&amp;A2&amp;" = """&amp;A2&amp;""";"</f>
        <v>public static final String Col_TxnType = "TxnType";</v>
      </c>
      <c r="D2" t="str">
        <f>"Col_"&amp;A2&amp;","</f>
        <v>Col_TxnType,</v>
      </c>
      <c r="E2" t="str">
        <f>"public String "&amp;A2&amp;" = """";"</f>
        <v>public String TxnType = "";</v>
      </c>
      <c r="F2" t="str">
        <f>"item."&amp;A2&amp;" = DBMng.GetDataString(c, "&amp;B2&amp;");"</f>
        <v>item.TxnType = DBMng.GetDataString(c, Col_TxnType);</v>
      </c>
      <c r="G2" t="str">
        <f>"values.put("&amp;B2&amp;",data."&amp;A2&amp;");"</f>
        <v>values.put(Col_TxnType,data.TxnType);</v>
      </c>
      <c r="H2" t="s">
        <v>47</v>
      </c>
      <c r="I2" t="str">
        <f>A2&amp;" "&amp;H2&amp;","</f>
        <v>TxnType integer,</v>
      </c>
      <c r="J2" t="str">
        <f>"TxnDetailData."&amp;B2&amp;","</f>
        <v>TxnDetailData.Col_TxnType,</v>
      </c>
    </row>
    <row r="3" spans="1:11">
      <c r="A3" s="2" t="s">
        <v>284</v>
      </c>
      <c r="B3" t="str">
        <f t="shared" ref="B3:B45" si="0">"Col_"&amp;A3</f>
        <v>Col_TxnNum</v>
      </c>
      <c r="C3" t="str">
        <f t="shared" ref="C3:C45" si="1">"public static final String Col_"&amp;A3&amp;" = """&amp;A3&amp;""";"</f>
        <v>public static final String Col_TxnNum = "TxnNum";</v>
      </c>
      <c r="D3" t="str">
        <f t="shared" ref="D3:D45" si="2">"Col_"&amp;A3&amp;","</f>
        <v>Col_TxnNum,</v>
      </c>
      <c r="E3" t="str">
        <f t="shared" ref="E3:E45" si="3">"public String "&amp;A3&amp;" = """";"</f>
        <v>public String TxnNum = "";</v>
      </c>
      <c r="F3" t="str">
        <f t="shared" ref="F3:F45" si="4">"item."&amp;A3&amp;" = DBMng.GetDataString(c, "&amp;B3&amp;");"</f>
        <v>item.TxnNum = DBMng.GetDataString(c, Col_TxnNum);</v>
      </c>
      <c r="G3" t="str">
        <f t="shared" ref="G3:G13" si="5">"values.put("&amp;B3&amp;",data."&amp;A3&amp;");"</f>
        <v>values.put(Col_TxnNum,data.TxnNum);</v>
      </c>
      <c r="H3" t="s">
        <v>48</v>
      </c>
      <c r="I3" t="str">
        <f t="shared" ref="I3:I9" si="6">A3&amp;" "&amp;H3&amp;","</f>
        <v>TxnNum text,</v>
      </c>
      <c r="J3" t="str">
        <f t="shared" ref="J3:J17" si="7">"TxnDetailData."&amp;B3&amp;","</f>
        <v>TxnDetailData.Col_TxnNum,</v>
      </c>
    </row>
    <row r="4" spans="1:11">
      <c r="A4" s="2" t="s">
        <v>285</v>
      </c>
      <c r="B4" t="str">
        <f t="shared" si="0"/>
        <v>Col_WSCode</v>
      </c>
      <c r="C4" t="str">
        <f t="shared" si="1"/>
        <v>public static final String Col_WSCode = "WSCode";</v>
      </c>
      <c r="D4" t="str">
        <f t="shared" si="2"/>
        <v>Col_WSCode,</v>
      </c>
      <c r="E4" t="str">
        <f t="shared" si="3"/>
        <v>public String WSCode = "";</v>
      </c>
      <c r="F4" t="str">
        <f t="shared" si="4"/>
        <v>item.WSCode = DBMng.GetDataString(c, Col_WSCode);</v>
      </c>
      <c r="G4" t="str">
        <f t="shared" si="5"/>
        <v>values.put(Col_WSCode,data.WSCode);</v>
      </c>
      <c r="H4" t="s">
        <v>48</v>
      </c>
      <c r="I4" t="str">
        <f t="shared" si="6"/>
        <v>WSCode text,</v>
      </c>
      <c r="J4" t="str">
        <f t="shared" si="7"/>
        <v>TxnDetailData.Col_WSCode,</v>
      </c>
    </row>
    <row r="5" spans="1:11">
      <c r="A5" s="2" t="s">
        <v>286</v>
      </c>
      <c r="B5" t="str">
        <f t="shared" si="0"/>
        <v>Col_EmpyName</v>
      </c>
      <c r="C5" t="str">
        <f t="shared" si="1"/>
        <v>public static final String Col_EmpyName = "EmpyName";</v>
      </c>
      <c r="D5" t="str">
        <f t="shared" si="2"/>
        <v>Col_EmpyName,</v>
      </c>
      <c r="E5" t="str">
        <f t="shared" si="3"/>
        <v>public String EmpyName = "";</v>
      </c>
      <c r="F5" t="str">
        <f t="shared" si="4"/>
        <v>item.EmpyName = DBMng.GetDataString(c, Col_EmpyName);</v>
      </c>
      <c r="G5" t="str">
        <f t="shared" si="5"/>
        <v>values.put(Col_EmpyName,data.EmpyName);</v>
      </c>
      <c r="H5" t="s">
        <v>48</v>
      </c>
      <c r="I5" t="str">
        <f t="shared" si="6"/>
        <v>EmpyName text,</v>
      </c>
      <c r="J5" t="str">
        <f t="shared" si="7"/>
        <v>TxnDetailData.Col_EmpyName,</v>
      </c>
    </row>
    <row r="6" spans="1:11">
      <c r="A6" s="2" t="s">
        <v>287</v>
      </c>
      <c r="B6" t="str">
        <f t="shared" si="0"/>
        <v>Col_EmpyCode</v>
      </c>
      <c r="C6" t="str">
        <f t="shared" si="1"/>
        <v>public static final String Col_EmpyCode = "EmpyCode";</v>
      </c>
      <c r="D6" t="str">
        <f t="shared" si="2"/>
        <v>Col_EmpyCode,</v>
      </c>
      <c r="E6" t="str">
        <f t="shared" si="3"/>
        <v>public String EmpyCode = "";</v>
      </c>
      <c r="F6" t="str">
        <f t="shared" si="4"/>
        <v>item.EmpyCode = DBMng.GetDataString(c, Col_EmpyCode);</v>
      </c>
      <c r="G6" t="str">
        <f t="shared" si="5"/>
        <v>values.put(Col_EmpyCode,data.EmpyCode);</v>
      </c>
      <c r="H6" t="s">
        <v>48</v>
      </c>
      <c r="I6" t="str">
        <f t="shared" si="6"/>
        <v>EmpyCode text,</v>
      </c>
      <c r="J6" t="str">
        <f t="shared" si="7"/>
        <v>TxnDetailData.Col_EmpyCode,</v>
      </c>
    </row>
    <row r="7" spans="1:11">
      <c r="A7" s="2" t="s">
        <v>288</v>
      </c>
      <c r="B7" t="str">
        <f t="shared" si="0"/>
        <v>Col_CrateCode</v>
      </c>
      <c r="C7" t="str">
        <f t="shared" si="1"/>
        <v>public static final String Col_CrateCode = "CrateCode";</v>
      </c>
      <c r="D7" t="str">
        <f t="shared" si="2"/>
        <v>Col_CrateCode,</v>
      </c>
      <c r="E7" t="str">
        <f t="shared" si="3"/>
        <v>public String CrateCode = "";</v>
      </c>
      <c r="F7" t="str">
        <f t="shared" si="4"/>
        <v>item.CrateCode = DBMng.GetDataString(c, Col_CrateCode);</v>
      </c>
      <c r="G7" t="str">
        <f t="shared" si="5"/>
        <v>values.put(Col_CrateCode,data.CrateCode);</v>
      </c>
      <c r="H7" t="s">
        <v>48</v>
      </c>
      <c r="I7" t="str">
        <f t="shared" si="6"/>
        <v>CrateCode text,</v>
      </c>
      <c r="J7" t="str">
        <f t="shared" si="7"/>
        <v>TxnDetailData.Col_CrateCode,</v>
      </c>
    </row>
    <row r="8" spans="1:11">
      <c r="A8" s="2" t="s">
        <v>289</v>
      </c>
      <c r="B8" t="str">
        <f t="shared" si="0"/>
        <v>Col_Vendor</v>
      </c>
      <c r="C8" t="str">
        <f t="shared" si="1"/>
        <v>public static final String Col_Vendor = "Vendor";</v>
      </c>
      <c r="D8" t="str">
        <f t="shared" si="2"/>
        <v>Col_Vendor,</v>
      </c>
      <c r="E8" t="str">
        <f t="shared" si="3"/>
        <v>public String Vendor = "";</v>
      </c>
      <c r="F8" t="str">
        <f t="shared" si="4"/>
        <v>item.Vendor = DBMng.GetDataString(c, Col_Vendor);</v>
      </c>
      <c r="G8" t="str">
        <f t="shared" si="5"/>
        <v>values.put(Col_Vendor,data.Vendor);</v>
      </c>
      <c r="H8" t="s">
        <v>48</v>
      </c>
      <c r="I8" t="str">
        <f t="shared" si="6"/>
        <v>Vendor text,</v>
      </c>
      <c r="J8" t="str">
        <f t="shared" si="7"/>
        <v>TxnDetailData.Col_Vendor,</v>
      </c>
    </row>
    <row r="9" spans="1:11">
      <c r="A9" s="2" t="s">
        <v>290</v>
      </c>
      <c r="B9" t="str">
        <f t="shared" si="0"/>
        <v>Col_VendorCode</v>
      </c>
      <c r="C9" t="str">
        <f t="shared" si="1"/>
        <v>public static final String Col_VendorCode = "VendorCode";</v>
      </c>
      <c r="D9" t="str">
        <f t="shared" si="2"/>
        <v>Col_VendorCode,</v>
      </c>
      <c r="E9" t="str">
        <f t="shared" si="3"/>
        <v>public String VendorCode = "";</v>
      </c>
      <c r="F9" t="str">
        <f t="shared" si="4"/>
        <v>item.VendorCode = DBMng.GetDataString(c, Col_VendorCode);</v>
      </c>
      <c r="G9" t="str">
        <f t="shared" si="5"/>
        <v>values.put(Col_VendorCode,data.VendorCode);</v>
      </c>
      <c r="H9" t="s">
        <v>48</v>
      </c>
      <c r="I9" t="str">
        <f t="shared" si="6"/>
        <v>VendorCode text,</v>
      </c>
      <c r="J9" t="str">
        <f t="shared" si="7"/>
        <v>TxnDetailData.Col_VendorCode,</v>
      </c>
    </row>
    <row r="10" spans="1:11">
      <c r="A10" s="2" t="s">
        <v>291</v>
      </c>
      <c r="B10" t="str">
        <f t="shared" ref="B10:B17" si="8">"Col_"&amp;A10</f>
        <v>Col_Waste</v>
      </c>
      <c r="C10" t="str">
        <f t="shared" ref="C10:C17" si="9">"public static final String Col_"&amp;A10&amp;" = """&amp;A10&amp;""";"</f>
        <v>public static final String Col_Waste = "Waste";</v>
      </c>
      <c r="D10" t="str">
        <f t="shared" ref="D10:D17" si="10">"Col_"&amp;A10&amp;","</f>
        <v>Col_Waste,</v>
      </c>
      <c r="E10" t="str">
        <f t="shared" ref="E10:E17" si="11">"public String "&amp;A10&amp;" = """";"</f>
        <v>public String Waste = "";</v>
      </c>
      <c r="F10" t="str">
        <f t="shared" ref="F10:F17" si="12">"item."&amp;A10&amp;" = DBMng.GetDataString(c, "&amp;B10&amp;");"</f>
        <v>item.Waste = DBMng.GetDataString(c, Col_Waste);</v>
      </c>
      <c r="G10" t="str">
        <f t="shared" ref="G10:G17" si="13">"values.put("&amp;B10&amp;",data."&amp;A10&amp;");"</f>
        <v>values.put(Col_Waste,data.Waste);</v>
      </c>
      <c r="H10" t="s">
        <v>48</v>
      </c>
      <c r="I10" t="str">
        <f t="shared" ref="I10:I17" si="14">A10&amp;" "&amp;H10&amp;","</f>
        <v>Waste text,</v>
      </c>
      <c r="J10" t="str">
        <f t="shared" si="7"/>
        <v>TxnDetailData.Col_Waste,</v>
      </c>
    </row>
    <row r="11" spans="1:11">
      <c r="A11" s="2" t="s">
        <v>292</v>
      </c>
      <c r="B11" t="str">
        <f t="shared" si="8"/>
        <v>Col_WasteCode</v>
      </c>
      <c r="C11" t="str">
        <f t="shared" si="9"/>
        <v>public static final String Col_WasteCode = "WasteCode";</v>
      </c>
      <c r="D11" t="str">
        <f t="shared" si="10"/>
        <v>Col_WasteCode,</v>
      </c>
      <c r="E11" t="str">
        <f t="shared" si="11"/>
        <v>public String WasteCode = "";</v>
      </c>
      <c r="F11" t="str">
        <f t="shared" si="12"/>
        <v>item.WasteCode = DBMng.GetDataString(c, Col_WasteCode);</v>
      </c>
      <c r="G11" t="str">
        <f t="shared" si="13"/>
        <v>values.put(Col_WasteCode,data.WasteCode);</v>
      </c>
      <c r="H11" t="s">
        <v>48</v>
      </c>
      <c r="I11" t="str">
        <f t="shared" si="14"/>
        <v>WasteCode text,</v>
      </c>
      <c r="J11" t="str">
        <f t="shared" si="7"/>
        <v>TxnDetailData.Col_WasteCode,</v>
      </c>
    </row>
    <row r="12" spans="1:11">
      <c r="A12" s="2" t="s">
        <v>293</v>
      </c>
      <c r="B12" t="str">
        <f t="shared" si="8"/>
        <v>Col_SubWeight</v>
      </c>
      <c r="C12" t="str">
        <f t="shared" si="9"/>
        <v>public static final String Col_SubWeight = "SubWeight";</v>
      </c>
      <c r="D12" t="str">
        <f t="shared" si="10"/>
        <v>Col_SubWeight,</v>
      </c>
      <c r="E12" t="str">
        <f t="shared" si="11"/>
        <v>public String SubWeight = "";</v>
      </c>
      <c r="F12" t="str">
        <f t="shared" si="12"/>
        <v>item.SubWeight = DBMng.GetDataString(c, Col_SubWeight);</v>
      </c>
      <c r="G12" t="str">
        <f t="shared" si="13"/>
        <v>values.put(Col_SubWeight,data.SubWeight);</v>
      </c>
      <c r="H12" t="s">
        <v>48</v>
      </c>
      <c r="I12" t="str">
        <f t="shared" si="14"/>
        <v>SubWeight text,</v>
      </c>
      <c r="J12" t="str">
        <f t="shared" si="7"/>
        <v>TxnDetailData.Col_SubWeight,</v>
      </c>
    </row>
    <row r="13" spans="1:11">
      <c r="A13" s="2" t="s">
        <v>294</v>
      </c>
      <c r="B13" t="str">
        <f t="shared" si="8"/>
        <v>Col_TxnWeight</v>
      </c>
      <c r="C13" t="str">
        <f t="shared" si="9"/>
        <v>public static final String Col_TxnWeight = "TxnWeight";</v>
      </c>
      <c r="D13" t="str">
        <f t="shared" si="10"/>
        <v>Col_TxnWeight,</v>
      </c>
      <c r="E13" t="str">
        <f t="shared" si="11"/>
        <v>public String TxnWeight = "";</v>
      </c>
      <c r="F13" t="str">
        <f t="shared" si="12"/>
        <v>item.TxnWeight = DBMng.GetDataString(c, Col_TxnWeight);</v>
      </c>
      <c r="G13" t="str">
        <f t="shared" si="13"/>
        <v>values.put(Col_TxnWeight,data.TxnWeight);</v>
      </c>
      <c r="H13" t="s">
        <v>48</v>
      </c>
      <c r="I13" t="str">
        <f t="shared" si="14"/>
        <v>TxnWeight text,</v>
      </c>
      <c r="J13" t="str">
        <f t="shared" si="7"/>
        <v>TxnDetailData.Col_TxnWeight,</v>
      </c>
    </row>
    <row r="14" spans="1:11">
      <c r="A14" s="2" t="s">
        <v>295</v>
      </c>
      <c r="B14" t="str">
        <f t="shared" si="8"/>
        <v>Col_EntryDate</v>
      </c>
      <c r="C14" t="str">
        <f t="shared" si="9"/>
        <v>public static final String Col_EntryDate = "EntryDate";</v>
      </c>
      <c r="D14" t="str">
        <f t="shared" si="10"/>
        <v>Col_EntryDate,</v>
      </c>
      <c r="E14" t="str">
        <f t="shared" si="11"/>
        <v>public String EntryDate = "";</v>
      </c>
      <c r="F14" t="str">
        <f t="shared" si="12"/>
        <v>item.EntryDate = DBMng.GetDataString(c, Col_EntryDate);</v>
      </c>
      <c r="G14" t="str">
        <f t="shared" si="13"/>
        <v>values.put(Col_EntryDate,data.EntryDate);</v>
      </c>
      <c r="H14" t="s">
        <v>48</v>
      </c>
      <c r="I14" t="str">
        <f t="shared" si="14"/>
        <v>EntryDate text,</v>
      </c>
      <c r="J14" t="str">
        <f t="shared" si="7"/>
        <v>TxnDetailData.Col_EntryDate,</v>
      </c>
    </row>
    <row r="15" spans="1:11">
      <c r="A15" s="2" t="s">
        <v>296</v>
      </c>
      <c r="B15" t="str">
        <f t="shared" si="8"/>
        <v>Col_InvRecordId</v>
      </c>
      <c r="C15" t="str">
        <f t="shared" si="9"/>
        <v>public static final String Col_InvRecordId = "InvRecordId";</v>
      </c>
      <c r="D15" t="str">
        <f t="shared" si="10"/>
        <v>Col_InvRecordId,</v>
      </c>
      <c r="E15" t="str">
        <f t="shared" si="11"/>
        <v>public String InvRecordId = "";</v>
      </c>
      <c r="F15" t="str">
        <f t="shared" si="12"/>
        <v>item.InvRecordId = DBMng.GetDataString(c, Col_InvRecordId);</v>
      </c>
      <c r="G15" t="str">
        <f t="shared" si="13"/>
        <v>values.put(Col_InvRecordId,data.InvRecordId);</v>
      </c>
      <c r="H15" t="s">
        <v>48</v>
      </c>
      <c r="I15" t="str">
        <f t="shared" si="14"/>
        <v>InvRecordId text,</v>
      </c>
      <c r="J15" t="str">
        <f t="shared" si="7"/>
        <v>TxnDetailData.Col_InvRecordId,</v>
      </c>
    </row>
    <row r="16" spans="1:11">
      <c r="A16" s="2" t="s">
        <v>297</v>
      </c>
      <c r="B16" t="str">
        <f t="shared" si="8"/>
        <v>Col_InvAuthId</v>
      </c>
      <c r="C16" t="str">
        <f t="shared" si="9"/>
        <v>public static final String Col_InvAuthId = "InvAuthId";</v>
      </c>
      <c r="D16" t="str">
        <f t="shared" si="10"/>
        <v>Col_InvAuthId,</v>
      </c>
      <c r="E16" t="str">
        <f t="shared" si="11"/>
        <v>public String InvAuthId = "";</v>
      </c>
      <c r="F16" t="str">
        <f t="shared" si="12"/>
        <v>item.InvAuthId = DBMng.GetDataString(c, Col_InvAuthId);</v>
      </c>
      <c r="G16" t="str">
        <f t="shared" si="13"/>
        <v>values.put(Col_InvAuthId,data.InvAuthId);</v>
      </c>
      <c r="H16" t="s">
        <v>48</v>
      </c>
      <c r="I16" t="str">
        <f t="shared" si="14"/>
        <v>InvAuthId text,</v>
      </c>
      <c r="J16" t="str">
        <f t="shared" si="7"/>
        <v>TxnDetailData.Col_InvAuthId,</v>
      </c>
    </row>
    <row r="17" spans="1:10">
      <c r="A17" s="2" t="s">
        <v>298</v>
      </c>
      <c r="B17" t="str">
        <f t="shared" si="8"/>
        <v>Col_Status</v>
      </c>
      <c r="C17" t="str">
        <f t="shared" si="9"/>
        <v>public static final String Col_Status = "Status";</v>
      </c>
      <c r="D17" t="str">
        <f t="shared" si="10"/>
        <v>Col_Status,</v>
      </c>
      <c r="E17" t="str">
        <f t="shared" si="11"/>
        <v>public String Status = "";</v>
      </c>
      <c r="F17" t="str">
        <f t="shared" si="12"/>
        <v>item.Status = DBMng.GetDataString(c, Col_Status);</v>
      </c>
      <c r="G17" t="str">
        <f t="shared" si="13"/>
        <v>values.put(Col_Status,data.Status);</v>
      </c>
      <c r="H17" t="s">
        <v>48</v>
      </c>
      <c r="I17" t="str">
        <f t="shared" si="14"/>
        <v>Status text,</v>
      </c>
      <c r="J17" t="str">
        <f t="shared" si="7"/>
        <v>TxnDetailData.Col_Status,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F57"/>
  <sheetViews>
    <sheetView topLeftCell="A25" workbookViewId="0">
      <selection activeCell="F1" sqref="F1:F57"/>
    </sheetView>
  </sheetViews>
  <sheetFormatPr defaultRowHeight="15"/>
  <cols>
    <col min="1" max="1" width="12.7109375" style="1" customWidth="1"/>
    <col min="2" max="2" width="5.28515625" customWidth="1"/>
    <col min="3" max="3" width="10" customWidth="1"/>
    <col min="4" max="4" width="11" customWidth="1"/>
  </cols>
  <sheetData>
    <row r="1" spans="1:6">
      <c r="A1" s="1" t="s">
        <v>88</v>
      </c>
      <c r="B1">
        <v>1</v>
      </c>
      <c r="C1" t="str">
        <f>"&lt;item android:id=""@+id/menuEthnic"&amp;B1&amp;""" android:title="""&amp;A1&amp;"""/&gt;"</f>
        <v>&lt;item android:id="@+id/menuEthnic1" android:title="汉族"/&gt;</v>
      </c>
      <c r="D1" t="str">
        <f>"else if(s.equals("""&amp;B1&amp;""")){defineS = """&amp;A1&amp;""";}"</f>
        <v>else if(s.equals("1")){defineS = "汉族";}</v>
      </c>
      <c r="E1" t="str">
        <f>"else if(id == R.id.menuEthnic"&amp;B1&amp;"){ defineS = """&amp;A1&amp;""";}"</f>
        <v>else if(id == R.id.menuEthnic1){ defineS = "汉族";}</v>
      </c>
      <c r="F1" t="str">
        <f>"else if(s.equals("""&amp;A1&amp;""")){defineS = """&amp;B1&amp;""";}"</f>
        <v>else if(s.equals("汉族")){defineS = "1";}</v>
      </c>
    </row>
    <row r="2" spans="1:6">
      <c r="A2" s="1" t="s">
        <v>89</v>
      </c>
      <c r="B2">
        <v>2</v>
      </c>
      <c r="C2" t="str">
        <f t="shared" ref="C2:C57" si="0">"&lt;item android:id=""@+id/menuEthnic"&amp;B2&amp;""" android:title="""&amp;A2&amp;"""/&gt;"</f>
        <v>&lt;item android:id="@+id/menuEthnic2" android:title="壮族"/&gt;</v>
      </c>
      <c r="D2" t="str">
        <f t="shared" ref="D2:D57" si="1">"else if(s.equals("""&amp;B2&amp;""")){defineS = """&amp;A2&amp;""";}"</f>
        <v>else if(s.equals("2")){defineS = "壮族";}</v>
      </c>
      <c r="E2" t="str">
        <f t="shared" ref="E2:E57" si="2">"else if(id == R.id.menuEthnic"&amp;B2&amp;"){ defineS = """&amp;A2&amp;""";}"</f>
        <v>else if(id == R.id.menuEthnic2){ defineS = "壮族";}</v>
      </c>
      <c r="F2" t="str">
        <f t="shared" ref="F2:F57" si="3">"else if(s.equals("""&amp;A2&amp;""")){defineS = """&amp;B2&amp;""";}"</f>
        <v>else if(s.equals("壮族")){defineS = "2";}</v>
      </c>
    </row>
    <row r="3" spans="1:6">
      <c r="A3" s="1" t="s">
        <v>90</v>
      </c>
      <c r="B3">
        <v>3</v>
      </c>
      <c r="C3" t="str">
        <f t="shared" si="0"/>
        <v>&lt;item android:id="@+id/menuEthnic3" android:title="回族"/&gt;</v>
      </c>
      <c r="D3" t="str">
        <f t="shared" si="1"/>
        <v>else if(s.equals("3")){defineS = "回族";}</v>
      </c>
      <c r="E3" t="str">
        <f t="shared" si="2"/>
        <v>else if(id == R.id.menuEthnic3){ defineS = "回族";}</v>
      </c>
      <c r="F3" t="str">
        <f t="shared" si="3"/>
        <v>else if(s.equals("回族")){defineS = "3";}</v>
      </c>
    </row>
    <row r="4" spans="1:6">
      <c r="A4" s="1" t="s">
        <v>91</v>
      </c>
      <c r="B4">
        <v>4</v>
      </c>
      <c r="C4" t="str">
        <f t="shared" si="0"/>
        <v>&lt;item android:id="@+id/menuEthnic4" android:title="满族"/&gt;</v>
      </c>
      <c r="D4" t="str">
        <f t="shared" si="1"/>
        <v>else if(s.equals("4")){defineS = "满族";}</v>
      </c>
      <c r="E4" t="str">
        <f t="shared" si="2"/>
        <v>else if(id == R.id.menuEthnic4){ defineS = "满族";}</v>
      </c>
      <c r="F4" t="str">
        <f t="shared" si="3"/>
        <v>else if(s.equals("满族")){defineS = "4";}</v>
      </c>
    </row>
    <row r="5" spans="1:6">
      <c r="A5" s="1" t="s">
        <v>92</v>
      </c>
      <c r="B5">
        <v>5</v>
      </c>
      <c r="C5" t="str">
        <f t="shared" si="0"/>
        <v>&lt;item android:id="@+id/menuEthnic5" android:title="维吾尔族"/&gt;</v>
      </c>
      <c r="D5" t="str">
        <f t="shared" si="1"/>
        <v>else if(s.equals("5")){defineS = "维吾尔族";}</v>
      </c>
      <c r="E5" t="str">
        <f t="shared" si="2"/>
        <v>else if(id == R.id.menuEthnic5){ defineS = "维吾尔族";}</v>
      </c>
      <c r="F5" t="str">
        <f t="shared" si="3"/>
        <v>else if(s.equals("维吾尔族")){defineS = "5";}</v>
      </c>
    </row>
    <row r="6" spans="1:6">
      <c r="A6" s="1" t="s">
        <v>93</v>
      </c>
      <c r="B6">
        <v>6</v>
      </c>
      <c r="C6" t="str">
        <f t="shared" si="0"/>
        <v>&lt;item android:id="@+id/menuEthnic6" android:title="苗族"/&gt;</v>
      </c>
      <c r="D6" t="str">
        <f t="shared" si="1"/>
        <v>else if(s.equals("6")){defineS = "苗族";}</v>
      </c>
      <c r="E6" t="str">
        <f t="shared" si="2"/>
        <v>else if(id == R.id.menuEthnic6){ defineS = "苗族";}</v>
      </c>
      <c r="F6" t="str">
        <f t="shared" si="3"/>
        <v>else if(s.equals("苗族")){defineS = "6";}</v>
      </c>
    </row>
    <row r="7" spans="1:6">
      <c r="A7" s="1" t="s">
        <v>94</v>
      </c>
      <c r="B7">
        <v>7</v>
      </c>
      <c r="C7" t="str">
        <f t="shared" si="0"/>
        <v>&lt;item android:id="@+id/menuEthnic7" android:title="彝族"/&gt;</v>
      </c>
      <c r="D7" t="str">
        <f t="shared" si="1"/>
        <v>else if(s.equals("7")){defineS = "彝族";}</v>
      </c>
      <c r="E7" t="str">
        <f t="shared" si="2"/>
        <v>else if(id == R.id.menuEthnic7){ defineS = "彝族";}</v>
      </c>
      <c r="F7" t="str">
        <f t="shared" si="3"/>
        <v>else if(s.equals("彝族")){defineS = "7";}</v>
      </c>
    </row>
    <row r="8" spans="1:6">
      <c r="A8" s="1" t="s">
        <v>95</v>
      </c>
      <c r="B8">
        <v>8</v>
      </c>
      <c r="C8" t="str">
        <f t="shared" si="0"/>
        <v>&lt;item android:id="@+id/menuEthnic8" android:title="土家族"/&gt;</v>
      </c>
      <c r="D8" t="str">
        <f t="shared" si="1"/>
        <v>else if(s.equals("8")){defineS = "土家族";}</v>
      </c>
      <c r="E8" t="str">
        <f t="shared" si="2"/>
        <v>else if(id == R.id.menuEthnic8){ defineS = "土家族";}</v>
      </c>
      <c r="F8" t="str">
        <f t="shared" si="3"/>
        <v>else if(s.equals("土家族")){defineS = "8";}</v>
      </c>
    </row>
    <row r="9" spans="1:6">
      <c r="A9" s="1" t="s">
        <v>96</v>
      </c>
      <c r="B9">
        <v>9</v>
      </c>
      <c r="C9" t="str">
        <f t="shared" si="0"/>
        <v>&lt;item android:id="@+id/menuEthnic9" android:title="藏族"/&gt;</v>
      </c>
      <c r="D9" t="str">
        <f t="shared" si="1"/>
        <v>else if(s.equals("9")){defineS = "藏族";}</v>
      </c>
      <c r="E9" t="str">
        <f t="shared" si="2"/>
        <v>else if(id == R.id.menuEthnic9){ defineS = "藏族";}</v>
      </c>
      <c r="F9" t="str">
        <f t="shared" si="3"/>
        <v>else if(s.equals("藏族")){defineS = "9";}</v>
      </c>
    </row>
    <row r="10" spans="1:6">
      <c r="A10" s="1" t="s">
        <v>97</v>
      </c>
      <c r="B10">
        <v>10</v>
      </c>
      <c r="C10" t="str">
        <f t="shared" si="0"/>
        <v>&lt;item android:id="@+id/menuEthnic10" android:title="蒙古族"/&gt;</v>
      </c>
      <c r="D10" t="str">
        <f t="shared" si="1"/>
        <v>else if(s.equals("10")){defineS = "蒙古族";}</v>
      </c>
      <c r="E10" t="str">
        <f t="shared" si="2"/>
        <v>else if(id == R.id.menuEthnic10){ defineS = "蒙古族";}</v>
      </c>
      <c r="F10" t="str">
        <f t="shared" si="3"/>
        <v>else if(s.equals("蒙古族")){defineS = "10";}</v>
      </c>
    </row>
    <row r="11" spans="1:6">
      <c r="A11" s="1" t="s">
        <v>98</v>
      </c>
      <c r="B11">
        <v>11</v>
      </c>
      <c r="C11" t="str">
        <f t="shared" si="0"/>
        <v>&lt;item android:id="@+id/menuEthnic11" android:title="侗族"/&gt;</v>
      </c>
      <c r="D11" t="str">
        <f t="shared" si="1"/>
        <v>else if(s.equals("11")){defineS = "侗族";}</v>
      </c>
      <c r="E11" t="str">
        <f t="shared" si="2"/>
        <v>else if(id == R.id.menuEthnic11){ defineS = "侗族";}</v>
      </c>
      <c r="F11" t="str">
        <f t="shared" si="3"/>
        <v>else if(s.equals("侗族")){defineS = "11";}</v>
      </c>
    </row>
    <row r="12" spans="1:6">
      <c r="A12" s="1" t="s">
        <v>99</v>
      </c>
      <c r="B12">
        <v>12</v>
      </c>
      <c r="C12" t="str">
        <f t="shared" si="0"/>
        <v>&lt;item android:id="@+id/menuEthnic12" android:title="布依族"/&gt;</v>
      </c>
      <c r="D12" t="str">
        <f t="shared" si="1"/>
        <v>else if(s.equals("12")){defineS = "布依族";}</v>
      </c>
      <c r="E12" t="str">
        <f t="shared" si="2"/>
        <v>else if(id == R.id.menuEthnic12){ defineS = "布依族";}</v>
      </c>
      <c r="F12" t="str">
        <f t="shared" si="3"/>
        <v>else if(s.equals("布依族")){defineS = "12";}</v>
      </c>
    </row>
    <row r="13" spans="1:6">
      <c r="A13" s="1" t="s">
        <v>100</v>
      </c>
      <c r="B13">
        <v>13</v>
      </c>
      <c r="C13" t="str">
        <f t="shared" si="0"/>
        <v>&lt;item android:id="@+id/menuEthnic13" android:title="瑶族"/&gt;</v>
      </c>
      <c r="D13" t="str">
        <f t="shared" si="1"/>
        <v>else if(s.equals("13")){defineS = "瑶族";}</v>
      </c>
      <c r="E13" t="str">
        <f t="shared" si="2"/>
        <v>else if(id == R.id.menuEthnic13){ defineS = "瑶族";}</v>
      </c>
      <c r="F13" t="str">
        <f t="shared" si="3"/>
        <v>else if(s.equals("瑶族")){defineS = "13";}</v>
      </c>
    </row>
    <row r="14" spans="1:6">
      <c r="A14" s="1" t="s">
        <v>101</v>
      </c>
      <c r="B14">
        <v>14</v>
      </c>
      <c r="C14" t="str">
        <f t="shared" si="0"/>
        <v>&lt;item android:id="@+id/menuEthnic14" android:title="白族"/&gt;</v>
      </c>
      <c r="D14" t="str">
        <f t="shared" si="1"/>
        <v>else if(s.equals("14")){defineS = "白族";}</v>
      </c>
      <c r="E14" t="str">
        <f t="shared" si="2"/>
        <v>else if(id == R.id.menuEthnic14){ defineS = "白族";}</v>
      </c>
      <c r="F14" t="str">
        <f t="shared" si="3"/>
        <v>else if(s.equals("白族")){defineS = "14";}</v>
      </c>
    </row>
    <row r="15" spans="1:6">
      <c r="A15" s="1" t="s">
        <v>102</v>
      </c>
      <c r="B15">
        <v>15</v>
      </c>
      <c r="C15" t="str">
        <f t="shared" si="0"/>
        <v>&lt;item android:id="@+id/menuEthnic15" android:title="朝鲜族"/&gt;</v>
      </c>
      <c r="D15" t="str">
        <f t="shared" si="1"/>
        <v>else if(s.equals("15")){defineS = "朝鲜族";}</v>
      </c>
      <c r="E15" t="str">
        <f t="shared" si="2"/>
        <v>else if(id == R.id.menuEthnic15){ defineS = "朝鲜族";}</v>
      </c>
      <c r="F15" t="str">
        <f t="shared" si="3"/>
        <v>else if(s.equals("朝鲜族")){defineS = "15";}</v>
      </c>
    </row>
    <row r="16" spans="1:6">
      <c r="A16" s="1" t="s">
        <v>103</v>
      </c>
      <c r="B16">
        <v>16</v>
      </c>
      <c r="C16" t="str">
        <f t="shared" si="0"/>
        <v>&lt;item android:id="@+id/menuEthnic16" android:title="哈尼族"/&gt;</v>
      </c>
      <c r="D16" t="str">
        <f t="shared" si="1"/>
        <v>else if(s.equals("16")){defineS = "哈尼族";}</v>
      </c>
      <c r="E16" t="str">
        <f t="shared" si="2"/>
        <v>else if(id == R.id.menuEthnic16){ defineS = "哈尼族";}</v>
      </c>
      <c r="F16" t="str">
        <f t="shared" si="3"/>
        <v>else if(s.equals("哈尼族")){defineS = "16";}</v>
      </c>
    </row>
    <row r="17" spans="1:6">
      <c r="A17" s="1" t="s">
        <v>104</v>
      </c>
      <c r="B17">
        <v>17</v>
      </c>
      <c r="C17" t="str">
        <f t="shared" si="0"/>
        <v>&lt;item android:id="@+id/menuEthnic17" android:title="黎族"/&gt;</v>
      </c>
      <c r="D17" t="str">
        <f t="shared" si="1"/>
        <v>else if(s.equals("17")){defineS = "黎族";}</v>
      </c>
      <c r="E17" t="str">
        <f t="shared" si="2"/>
        <v>else if(id == R.id.menuEthnic17){ defineS = "黎族";}</v>
      </c>
      <c r="F17" t="str">
        <f t="shared" si="3"/>
        <v>else if(s.equals("黎族")){defineS = "17";}</v>
      </c>
    </row>
    <row r="18" spans="1:6">
      <c r="A18" s="1" t="s">
        <v>105</v>
      </c>
      <c r="B18">
        <v>18</v>
      </c>
      <c r="C18" t="str">
        <f t="shared" si="0"/>
        <v>&lt;item android:id="@+id/menuEthnic18" android:title="哈萨克族"/&gt;</v>
      </c>
      <c r="D18" t="str">
        <f t="shared" si="1"/>
        <v>else if(s.equals("18")){defineS = "哈萨克族";}</v>
      </c>
      <c r="E18" t="str">
        <f t="shared" si="2"/>
        <v>else if(id == R.id.menuEthnic18){ defineS = "哈萨克族";}</v>
      </c>
      <c r="F18" t="str">
        <f t="shared" si="3"/>
        <v>else if(s.equals("哈萨克族")){defineS = "18";}</v>
      </c>
    </row>
    <row r="19" spans="1:6">
      <c r="A19" s="1" t="s">
        <v>106</v>
      </c>
      <c r="B19">
        <v>19</v>
      </c>
      <c r="C19" t="str">
        <f t="shared" si="0"/>
        <v>&lt;item android:id="@+id/menuEthnic19" android:title="傣族"/&gt;</v>
      </c>
      <c r="D19" t="str">
        <f t="shared" si="1"/>
        <v>else if(s.equals("19")){defineS = "傣族";}</v>
      </c>
      <c r="E19" t="str">
        <f t="shared" si="2"/>
        <v>else if(id == R.id.menuEthnic19){ defineS = "傣族";}</v>
      </c>
      <c r="F19" t="str">
        <f t="shared" si="3"/>
        <v>else if(s.equals("傣族")){defineS = "19";}</v>
      </c>
    </row>
    <row r="20" spans="1:6">
      <c r="A20" s="1" t="s">
        <v>107</v>
      </c>
      <c r="B20">
        <v>20</v>
      </c>
      <c r="C20" t="str">
        <f t="shared" si="0"/>
        <v>&lt;item android:id="@+id/menuEthnic20" android:title="畲族"/&gt;</v>
      </c>
      <c r="D20" t="str">
        <f t="shared" si="1"/>
        <v>else if(s.equals("20")){defineS = "畲族";}</v>
      </c>
      <c r="E20" t="str">
        <f t="shared" si="2"/>
        <v>else if(id == R.id.menuEthnic20){ defineS = "畲族";}</v>
      </c>
      <c r="F20" t="str">
        <f t="shared" si="3"/>
        <v>else if(s.equals("畲族")){defineS = "20";}</v>
      </c>
    </row>
    <row r="21" spans="1:6">
      <c r="A21" s="1" t="s">
        <v>108</v>
      </c>
      <c r="B21">
        <v>21</v>
      </c>
      <c r="C21" t="str">
        <f t="shared" si="0"/>
        <v>&lt;item android:id="@+id/menuEthnic21" android:title="傈僳族"/&gt;</v>
      </c>
      <c r="D21" t="str">
        <f t="shared" si="1"/>
        <v>else if(s.equals("21")){defineS = "傈僳族";}</v>
      </c>
      <c r="E21" t="str">
        <f t="shared" si="2"/>
        <v>else if(id == R.id.menuEthnic21){ defineS = "傈僳族";}</v>
      </c>
      <c r="F21" t="str">
        <f t="shared" si="3"/>
        <v>else if(s.equals("傈僳族")){defineS = "21";}</v>
      </c>
    </row>
    <row r="22" spans="1:6">
      <c r="A22" s="1" t="s">
        <v>109</v>
      </c>
      <c r="B22">
        <v>22</v>
      </c>
      <c r="C22" t="str">
        <f t="shared" si="0"/>
        <v>&lt;item android:id="@+id/menuEthnic22" android:title="东乡族"/&gt;</v>
      </c>
      <c r="D22" t="str">
        <f t="shared" si="1"/>
        <v>else if(s.equals("22")){defineS = "东乡族";}</v>
      </c>
      <c r="E22" t="str">
        <f t="shared" si="2"/>
        <v>else if(id == R.id.menuEthnic22){ defineS = "东乡族";}</v>
      </c>
      <c r="F22" t="str">
        <f t="shared" si="3"/>
        <v>else if(s.equals("东乡族")){defineS = "22";}</v>
      </c>
    </row>
    <row r="23" spans="1:6">
      <c r="A23" s="1" t="s">
        <v>110</v>
      </c>
      <c r="B23">
        <v>23</v>
      </c>
      <c r="C23" t="str">
        <f t="shared" si="0"/>
        <v>&lt;item android:id="@+id/menuEthnic23" android:title="仡佬族"/&gt;</v>
      </c>
      <c r="D23" t="str">
        <f t="shared" si="1"/>
        <v>else if(s.equals("23")){defineS = "仡佬族";}</v>
      </c>
      <c r="E23" t="str">
        <f t="shared" si="2"/>
        <v>else if(id == R.id.menuEthnic23){ defineS = "仡佬族";}</v>
      </c>
      <c r="F23" t="str">
        <f t="shared" si="3"/>
        <v>else if(s.equals("仡佬族")){defineS = "23";}</v>
      </c>
    </row>
    <row r="24" spans="1:6">
      <c r="A24" s="1" t="s">
        <v>111</v>
      </c>
      <c r="B24">
        <v>24</v>
      </c>
      <c r="C24" t="str">
        <f t="shared" si="0"/>
        <v>&lt;item android:id="@+id/menuEthnic24" android:title="拉祜族"/&gt;</v>
      </c>
      <c r="D24" t="str">
        <f t="shared" si="1"/>
        <v>else if(s.equals("24")){defineS = "拉祜族";}</v>
      </c>
      <c r="E24" t="str">
        <f t="shared" si="2"/>
        <v>else if(id == R.id.menuEthnic24){ defineS = "拉祜族";}</v>
      </c>
      <c r="F24" t="str">
        <f t="shared" si="3"/>
        <v>else if(s.equals("拉祜族")){defineS = "24";}</v>
      </c>
    </row>
    <row r="25" spans="1:6">
      <c r="A25" s="1" t="s">
        <v>112</v>
      </c>
      <c r="B25">
        <v>25</v>
      </c>
      <c r="C25" t="str">
        <f t="shared" si="0"/>
        <v>&lt;item android:id="@+id/menuEthnic25" android:title="佤族"/&gt;</v>
      </c>
      <c r="D25" t="str">
        <f t="shared" si="1"/>
        <v>else if(s.equals("25")){defineS = "佤族";}</v>
      </c>
      <c r="E25" t="str">
        <f t="shared" si="2"/>
        <v>else if(id == R.id.menuEthnic25){ defineS = "佤族";}</v>
      </c>
      <c r="F25" t="str">
        <f t="shared" si="3"/>
        <v>else if(s.equals("佤族")){defineS = "25";}</v>
      </c>
    </row>
    <row r="26" spans="1:6">
      <c r="A26" s="1" t="s">
        <v>113</v>
      </c>
      <c r="B26">
        <v>26</v>
      </c>
      <c r="C26" t="str">
        <f t="shared" si="0"/>
        <v>&lt;item android:id="@+id/menuEthnic26" android:title="水族"/&gt;</v>
      </c>
      <c r="D26" t="str">
        <f t="shared" si="1"/>
        <v>else if(s.equals("26")){defineS = "水族";}</v>
      </c>
      <c r="E26" t="str">
        <f t="shared" si="2"/>
        <v>else if(id == R.id.menuEthnic26){ defineS = "水族";}</v>
      </c>
      <c r="F26" t="str">
        <f t="shared" si="3"/>
        <v>else if(s.equals("水族")){defineS = "26";}</v>
      </c>
    </row>
    <row r="27" spans="1:6">
      <c r="A27" s="1" t="s">
        <v>114</v>
      </c>
      <c r="B27">
        <v>27</v>
      </c>
      <c r="C27" t="str">
        <f t="shared" si="0"/>
        <v>&lt;item android:id="@+id/menuEthnic27" android:title="纳西族"/&gt;</v>
      </c>
      <c r="D27" t="str">
        <f t="shared" si="1"/>
        <v>else if(s.equals("27")){defineS = "纳西族";}</v>
      </c>
      <c r="E27" t="str">
        <f t="shared" si="2"/>
        <v>else if(id == R.id.menuEthnic27){ defineS = "纳西族";}</v>
      </c>
      <c r="F27" t="str">
        <f t="shared" si="3"/>
        <v>else if(s.equals("纳西族")){defineS = "27";}</v>
      </c>
    </row>
    <row r="28" spans="1:6">
      <c r="A28" s="1" t="s">
        <v>115</v>
      </c>
      <c r="B28">
        <v>28</v>
      </c>
      <c r="C28" t="str">
        <f t="shared" si="0"/>
        <v>&lt;item android:id="@+id/menuEthnic28" android:title="羌族"/&gt;</v>
      </c>
      <c r="D28" t="str">
        <f t="shared" si="1"/>
        <v>else if(s.equals("28")){defineS = "羌族";}</v>
      </c>
      <c r="E28" t="str">
        <f t="shared" si="2"/>
        <v>else if(id == R.id.menuEthnic28){ defineS = "羌族";}</v>
      </c>
      <c r="F28" t="str">
        <f t="shared" si="3"/>
        <v>else if(s.equals("羌族")){defineS = "28";}</v>
      </c>
    </row>
    <row r="29" spans="1:6">
      <c r="A29" s="1" t="s">
        <v>116</v>
      </c>
      <c r="B29">
        <v>29</v>
      </c>
      <c r="C29" t="str">
        <f t="shared" si="0"/>
        <v>&lt;item android:id="@+id/menuEthnic29" android:title="土族"/&gt;</v>
      </c>
      <c r="D29" t="str">
        <f t="shared" si="1"/>
        <v>else if(s.equals("29")){defineS = "土族";}</v>
      </c>
      <c r="E29" t="str">
        <f t="shared" si="2"/>
        <v>else if(id == R.id.menuEthnic29){ defineS = "土族";}</v>
      </c>
      <c r="F29" t="str">
        <f t="shared" si="3"/>
        <v>else if(s.equals("土族")){defineS = "29";}</v>
      </c>
    </row>
    <row r="30" spans="1:6">
      <c r="A30" s="1" t="s">
        <v>117</v>
      </c>
      <c r="B30">
        <v>30</v>
      </c>
      <c r="C30" t="str">
        <f t="shared" si="0"/>
        <v>&lt;item android:id="@+id/menuEthnic30" android:title="仫佬族"/&gt;</v>
      </c>
      <c r="D30" t="str">
        <f t="shared" si="1"/>
        <v>else if(s.equals("30")){defineS = "仫佬族";}</v>
      </c>
      <c r="E30" t="str">
        <f t="shared" si="2"/>
        <v>else if(id == R.id.menuEthnic30){ defineS = "仫佬族";}</v>
      </c>
      <c r="F30" t="str">
        <f t="shared" si="3"/>
        <v>else if(s.equals("仫佬族")){defineS = "30";}</v>
      </c>
    </row>
    <row r="31" spans="1:6">
      <c r="A31" s="1" t="s">
        <v>118</v>
      </c>
      <c r="B31">
        <v>31</v>
      </c>
      <c r="C31" t="str">
        <f t="shared" si="0"/>
        <v>&lt;item android:id="@+id/menuEthnic31" android:title="锡伯族"/&gt;</v>
      </c>
      <c r="D31" t="str">
        <f t="shared" si="1"/>
        <v>else if(s.equals("31")){defineS = "锡伯族";}</v>
      </c>
      <c r="E31" t="str">
        <f t="shared" si="2"/>
        <v>else if(id == R.id.menuEthnic31){ defineS = "锡伯族";}</v>
      </c>
      <c r="F31" t="str">
        <f t="shared" si="3"/>
        <v>else if(s.equals("锡伯族")){defineS = "31";}</v>
      </c>
    </row>
    <row r="32" spans="1:6">
      <c r="A32" s="1" t="s">
        <v>119</v>
      </c>
      <c r="B32">
        <v>32</v>
      </c>
      <c r="C32" t="str">
        <f t="shared" si="0"/>
        <v>&lt;item android:id="@+id/menuEthnic32" android:title="柯尔克孜族"/&gt;</v>
      </c>
      <c r="D32" t="str">
        <f t="shared" si="1"/>
        <v>else if(s.equals("32")){defineS = "柯尔克孜族";}</v>
      </c>
      <c r="E32" t="str">
        <f t="shared" si="2"/>
        <v>else if(id == R.id.menuEthnic32){ defineS = "柯尔克孜族";}</v>
      </c>
      <c r="F32" t="str">
        <f t="shared" si="3"/>
        <v>else if(s.equals("柯尔克孜族")){defineS = "32";}</v>
      </c>
    </row>
    <row r="33" spans="1:6">
      <c r="A33" s="1" t="s">
        <v>120</v>
      </c>
      <c r="B33">
        <v>33</v>
      </c>
      <c r="C33" t="str">
        <f t="shared" si="0"/>
        <v>&lt;item android:id="@+id/menuEthnic33" android:title="景颇族"/&gt;</v>
      </c>
      <c r="D33" t="str">
        <f t="shared" si="1"/>
        <v>else if(s.equals("33")){defineS = "景颇族";}</v>
      </c>
      <c r="E33" t="str">
        <f t="shared" si="2"/>
        <v>else if(id == R.id.menuEthnic33){ defineS = "景颇族";}</v>
      </c>
      <c r="F33" t="str">
        <f t="shared" si="3"/>
        <v>else if(s.equals("景颇族")){defineS = "33";}</v>
      </c>
    </row>
    <row r="34" spans="1:6">
      <c r="A34" s="1" t="s">
        <v>121</v>
      </c>
      <c r="B34">
        <v>34</v>
      </c>
      <c r="C34" t="str">
        <f t="shared" si="0"/>
        <v>&lt;item android:id="@+id/menuEthnic34" android:title="达斡尔族"/&gt;</v>
      </c>
      <c r="D34" t="str">
        <f t="shared" si="1"/>
        <v>else if(s.equals("34")){defineS = "达斡尔族";}</v>
      </c>
      <c r="E34" t="str">
        <f t="shared" si="2"/>
        <v>else if(id == R.id.menuEthnic34){ defineS = "达斡尔族";}</v>
      </c>
      <c r="F34" t="str">
        <f t="shared" si="3"/>
        <v>else if(s.equals("达斡尔族")){defineS = "34";}</v>
      </c>
    </row>
    <row r="35" spans="1:6">
      <c r="A35" s="1" t="s">
        <v>122</v>
      </c>
      <c r="B35">
        <v>35</v>
      </c>
      <c r="C35" t="str">
        <f t="shared" si="0"/>
        <v>&lt;item android:id="@+id/menuEthnic35" android:title="撒拉族"/&gt;</v>
      </c>
      <c r="D35" t="str">
        <f t="shared" si="1"/>
        <v>else if(s.equals("35")){defineS = "撒拉族";}</v>
      </c>
      <c r="E35" t="str">
        <f t="shared" si="2"/>
        <v>else if(id == R.id.menuEthnic35){ defineS = "撒拉族";}</v>
      </c>
      <c r="F35" t="str">
        <f t="shared" si="3"/>
        <v>else if(s.equals("撒拉族")){defineS = "35";}</v>
      </c>
    </row>
    <row r="36" spans="1:6">
      <c r="A36" s="1" t="s">
        <v>123</v>
      </c>
      <c r="B36">
        <v>36</v>
      </c>
      <c r="C36" t="str">
        <f t="shared" si="0"/>
        <v>&lt;item android:id="@+id/menuEthnic36" android:title="布朗族"/&gt;</v>
      </c>
      <c r="D36" t="str">
        <f t="shared" si="1"/>
        <v>else if(s.equals("36")){defineS = "布朗族";}</v>
      </c>
      <c r="E36" t="str">
        <f t="shared" si="2"/>
        <v>else if(id == R.id.menuEthnic36){ defineS = "布朗族";}</v>
      </c>
      <c r="F36" t="str">
        <f t="shared" si="3"/>
        <v>else if(s.equals("布朗族")){defineS = "36";}</v>
      </c>
    </row>
    <row r="37" spans="1:6">
      <c r="A37" s="1" t="s">
        <v>124</v>
      </c>
      <c r="B37">
        <v>37</v>
      </c>
      <c r="C37" t="str">
        <f t="shared" si="0"/>
        <v>&lt;item android:id="@+id/menuEthnic37" android:title="毛南族"/&gt;</v>
      </c>
      <c r="D37" t="str">
        <f t="shared" si="1"/>
        <v>else if(s.equals("37")){defineS = "毛南族";}</v>
      </c>
      <c r="E37" t="str">
        <f t="shared" si="2"/>
        <v>else if(id == R.id.menuEthnic37){ defineS = "毛南族";}</v>
      </c>
      <c r="F37" t="str">
        <f t="shared" si="3"/>
        <v>else if(s.equals("毛南族")){defineS = "37";}</v>
      </c>
    </row>
    <row r="38" spans="1:6">
      <c r="A38" s="1" t="s">
        <v>125</v>
      </c>
      <c r="B38">
        <v>38</v>
      </c>
      <c r="C38" t="str">
        <f t="shared" si="0"/>
        <v>&lt;item android:id="@+id/menuEthnic38" android:title="塔吉克族"/&gt;</v>
      </c>
      <c r="D38" t="str">
        <f t="shared" si="1"/>
        <v>else if(s.equals("38")){defineS = "塔吉克族";}</v>
      </c>
      <c r="E38" t="str">
        <f t="shared" si="2"/>
        <v>else if(id == R.id.menuEthnic38){ defineS = "塔吉克族";}</v>
      </c>
      <c r="F38" t="str">
        <f t="shared" si="3"/>
        <v>else if(s.equals("塔吉克族")){defineS = "38";}</v>
      </c>
    </row>
    <row r="39" spans="1:6">
      <c r="A39" s="1" t="s">
        <v>126</v>
      </c>
      <c r="B39">
        <v>39</v>
      </c>
      <c r="C39" t="str">
        <f t="shared" si="0"/>
        <v>&lt;item android:id="@+id/menuEthnic39" android:title="普米族"/&gt;</v>
      </c>
      <c r="D39" t="str">
        <f t="shared" si="1"/>
        <v>else if(s.equals("39")){defineS = "普米族";}</v>
      </c>
      <c r="E39" t="str">
        <f t="shared" si="2"/>
        <v>else if(id == R.id.menuEthnic39){ defineS = "普米族";}</v>
      </c>
      <c r="F39" t="str">
        <f t="shared" si="3"/>
        <v>else if(s.equals("普米族")){defineS = "39";}</v>
      </c>
    </row>
    <row r="40" spans="1:6">
      <c r="A40" s="1" t="s">
        <v>127</v>
      </c>
      <c r="B40">
        <v>40</v>
      </c>
      <c r="C40" t="str">
        <f t="shared" si="0"/>
        <v>&lt;item android:id="@+id/menuEthnic40" android:title="阿昌族"/&gt;</v>
      </c>
      <c r="D40" t="str">
        <f t="shared" si="1"/>
        <v>else if(s.equals("40")){defineS = "阿昌族";}</v>
      </c>
      <c r="E40" t="str">
        <f t="shared" si="2"/>
        <v>else if(id == R.id.menuEthnic40){ defineS = "阿昌族";}</v>
      </c>
      <c r="F40" t="str">
        <f t="shared" si="3"/>
        <v>else if(s.equals("阿昌族")){defineS = "40";}</v>
      </c>
    </row>
    <row r="41" spans="1:6">
      <c r="A41" s="1" t="s">
        <v>128</v>
      </c>
      <c r="B41">
        <v>41</v>
      </c>
      <c r="C41" t="str">
        <f t="shared" si="0"/>
        <v>&lt;item android:id="@+id/menuEthnic41" android:title="怒族"/&gt;</v>
      </c>
      <c r="D41" t="str">
        <f t="shared" si="1"/>
        <v>else if(s.equals("41")){defineS = "怒族";}</v>
      </c>
      <c r="E41" t="str">
        <f t="shared" si="2"/>
        <v>else if(id == R.id.menuEthnic41){ defineS = "怒族";}</v>
      </c>
      <c r="F41" t="str">
        <f t="shared" si="3"/>
        <v>else if(s.equals("怒族")){defineS = "41";}</v>
      </c>
    </row>
    <row r="42" spans="1:6">
      <c r="A42" s="1" t="s">
        <v>129</v>
      </c>
      <c r="B42">
        <v>42</v>
      </c>
      <c r="C42" t="str">
        <f t="shared" si="0"/>
        <v>&lt;item android:id="@+id/menuEthnic42" android:title="鄂温克族"/&gt;</v>
      </c>
      <c r="D42" t="str">
        <f t="shared" si="1"/>
        <v>else if(s.equals("42")){defineS = "鄂温克族";}</v>
      </c>
      <c r="E42" t="str">
        <f t="shared" si="2"/>
        <v>else if(id == R.id.menuEthnic42){ defineS = "鄂温克族";}</v>
      </c>
      <c r="F42" t="str">
        <f t="shared" si="3"/>
        <v>else if(s.equals("鄂温克族")){defineS = "42";}</v>
      </c>
    </row>
    <row r="43" spans="1:6">
      <c r="A43" s="1" t="s">
        <v>130</v>
      </c>
      <c r="B43">
        <v>43</v>
      </c>
      <c r="C43" t="str">
        <f t="shared" si="0"/>
        <v>&lt;item android:id="@+id/menuEthnic43" android:title="京族"/&gt;</v>
      </c>
      <c r="D43" t="str">
        <f t="shared" si="1"/>
        <v>else if(s.equals("43")){defineS = "京族";}</v>
      </c>
      <c r="E43" t="str">
        <f t="shared" si="2"/>
        <v>else if(id == R.id.menuEthnic43){ defineS = "京族";}</v>
      </c>
      <c r="F43" t="str">
        <f t="shared" si="3"/>
        <v>else if(s.equals("京族")){defineS = "43";}</v>
      </c>
    </row>
    <row r="44" spans="1:6">
      <c r="A44" s="1" t="s">
        <v>131</v>
      </c>
      <c r="B44">
        <v>44</v>
      </c>
      <c r="C44" t="str">
        <f t="shared" si="0"/>
        <v>&lt;item android:id="@+id/menuEthnic44" android:title="基诺族"/&gt;</v>
      </c>
      <c r="D44" t="str">
        <f t="shared" si="1"/>
        <v>else if(s.equals("44")){defineS = "基诺族";}</v>
      </c>
      <c r="E44" t="str">
        <f t="shared" si="2"/>
        <v>else if(id == R.id.menuEthnic44){ defineS = "基诺族";}</v>
      </c>
      <c r="F44" t="str">
        <f t="shared" si="3"/>
        <v>else if(s.equals("基诺族")){defineS = "44";}</v>
      </c>
    </row>
    <row r="45" spans="1:6">
      <c r="A45" s="1" t="s">
        <v>132</v>
      </c>
      <c r="B45">
        <v>45</v>
      </c>
      <c r="C45" t="str">
        <f t="shared" si="0"/>
        <v>&lt;item android:id="@+id/menuEthnic45" android:title="德昂族"/&gt;</v>
      </c>
      <c r="D45" t="str">
        <f t="shared" si="1"/>
        <v>else if(s.equals("45")){defineS = "德昂族";}</v>
      </c>
      <c r="E45" t="str">
        <f t="shared" si="2"/>
        <v>else if(id == R.id.menuEthnic45){ defineS = "德昂族";}</v>
      </c>
      <c r="F45" t="str">
        <f t="shared" si="3"/>
        <v>else if(s.equals("德昂族")){defineS = "45";}</v>
      </c>
    </row>
    <row r="46" spans="1:6">
      <c r="A46" s="1" t="s">
        <v>133</v>
      </c>
      <c r="B46">
        <v>46</v>
      </c>
      <c r="C46" t="str">
        <f t="shared" si="0"/>
        <v>&lt;item android:id="@+id/menuEthnic46" android:title="保安族"/&gt;</v>
      </c>
      <c r="D46" t="str">
        <f t="shared" si="1"/>
        <v>else if(s.equals("46")){defineS = "保安族";}</v>
      </c>
      <c r="E46" t="str">
        <f t="shared" si="2"/>
        <v>else if(id == R.id.menuEthnic46){ defineS = "保安族";}</v>
      </c>
      <c r="F46" t="str">
        <f t="shared" si="3"/>
        <v>else if(s.equals("保安族")){defineS = "46";}</v>
      </c>
    </row>
    <row r="47" spans="1:6">
      <c r="A47" s="1" t="s">
        <v>134</v>
      </c>
      <c r="B47">
        <v>47</v>
      </c>
      <c r="C47" t="str">
        <f t="shared" si="0"/>
        <v>&lt;item android:id="@+id/menuEthnic47" android:title="俄罗斯族"/&gt;</v>
      </c>
      <c r="D47" t="str">
        <f t="shared" si="1"/>
        <v>else if(s.equals("47")){defineS = "俄罗斯族";}</v>
      </c>
      <c r="E47" t="str">
        <f t="shared" si="2"/>
        <v>else if(id == R.id.menuEthnic47){ defineS = "俄罗斯族";}</v>
      </c>
      <c r="F47" t="str">
        <f t="shared" si="3"/>
        <v>else if(s.equals("俄罗斯族")){defineS = "47";}</v>
      </c>
    </row>
    <row r="48" spans="1:6">
      <c r="A48" s="1" t="s">
        <v>135</v>
      </c>
      <c r="B48">
        <v>48</v>
      </c>
      <c r="C48" t="str">
        <f t="shared" si="0"/>
        <v>&lt;item android:id="@+id/menuEthnic48" android:title="裕固族"/&gt;</v>
      </c>
      <c r="D48" t="str">
        <f t="shared" si="1"/>
        <v>else if(s.equals("48")){defineS = "裕固族";}</v>
      </c>
      <c r="E48" t="str">
        <f t="shared" si="2"/>
        <v>else if(id == R.id.menuEthnic48){ defineS = "裕固族";}</v>
      </c>
      <c r="F48" t="str">
        <f t="shared" si="3"/>
        <v>else if(s.equals("裕固族")){defineS = "48";}</v>
      </c>
    </row>
    <row r="49" spans="1:6">
      <c r="A49" s="1" t="s">
        <v>136</v>
      </c>
      <c r="B49">
        <v>49</v>
      </c>
      <c r="C49" t="str">
        <f t="shared" si="0"/>
        <v>&lt;item android:id="@+id/menuEthnic49" android:title="乌孜别克族"/&gt;</v>
      </c>
      <c r="D49" t="str">
        <f t="shared" si="1"/>
        <v>else if(s.equals("49")){defineS = "乌孜别克族";}</v>
      </c>
      <c r="E49" t="str">
        <f t="shared" si="2"/>
        <v>else if(id == R.id.menuEthnic49){ defineS = "乌孜别克族";}</v>
      </c>
      <c r="F49" t="str">
        <f t="shared" si="3"/>
        <v>else if(s.equals("乌孜别克族")){defineS = "49";}</v>
      </c>
    </row>
    <row r="50" spans="1:6">
      <c r="A50" s="1" t="s">
        <v>137</v>
      </c>
      <c r="B50">
        <v>50</v>
      </c>
      <c r="C50" t="str">
        <f t="shared" si="0"/>
        <v>&lt;item android:id="@+id/menuEthnic50" android:title="门巴族"/&gt;</v>
      </c>
      <c r="D50" t="str">
        <f t="shared" si="1"/>
        <v>else if(s.equals("50")){defineS = "门巴族";}</v>
      </c>
      <c r="E50" t="str">
        <f t="shared" si="2"/>
        <v>else if(id == R.id.menuEthnic50){ defineS = "门巴族";}</v>
      </c>
      <c r="F50" t="str">
        <f t="shared" si="3"/>
        <v>else if(s.equals("门巴族")){defineS = "50";}</v>
      </c>
    </row>
    <row r="51" spans="1:6">
      <c r="A51" s="1" t="s">
        <v>138</v>
      </c>
      <c r="B51">
        <v>51</v>
      </c>
      <c r="C51" t="str">
        <f t="shared" si="0"/>
        <v>&lt;item android:id="@+id/menuEthnic51" android:title="鄂伦春族"/&gt;</v>
      </c>
      <c r="D51" t="str">
        <f t="shared" si="1"/>
        <v>else if(s.equals("51")){defineS = "鄂伦春族";}</v>
      </c>
      <c r="E51" t="str">
        <f t="shared" si="2"/>
        <v>else if(id == R.id.menuEthnic51){ defineS = "鄂伦春族";}</v>
      </c>
      <c r="F51" t="str">
        <f t="shared" si="3"/>
        <v>else if(s.equals("鄂伦春族")){defineS = "51";}</v>
      </c>
    </row>
    <row r="52" spans="1:6">
      <c r="A52" s="1" t="s">
        <v>139</v>
      </c>
      <c r="B52">
        <v>52</v>
      </c>
      <c r="C52" t="str">
        <f t="shared" si="0"/>
        <v>&lt;item android:id="@+id/menuEthnic52" android:title="独龙族"/&gt;</v>
      </c>
      <c r="D52" t="str">
        <f t="shared" si="1"/>
        <v>else if(s.equals("52")){defineS = "独龙族";}</v>
      </c>
      <c r="E52" t="str">
        <f t="shared" si="2"/>
        <v>else if(id == R.id.menuEthnic52){ defineS = "独龙族";}</v>
      </c>
      <c r="F52" t="str">
        <f t="shared" si="3"/>
        <v>else if(s.equals("独龙族")){defineS = "52";}</v>
      </c>
    </row>
    <row r="53" spans="1:6">
      <c r="A53" s="1" t="s">
        <v>140</v>
      </c>
      <c r="B53">
        <v>53</v>
      </c>
      <c r="C53" t="str">
        <f t="shared" si="0"/>
        <v>&lt;item android:id="@+id/menuEthnic53" android:title="赫哲族"/&gt;</v>
      </c>
      <c r="D53" t="str">
        <f t="shared" si="1"/>
        <v>else if(s.equals("53")){defineS = "赫哲族";}</v>
      </c>
      <c r="E53" t="str">
        <f t="shared" si="2"/>
        <v>else if(id == R.id.menuEthnic53){ defineS = "赫哲族";}</v>
      </c>
      <c r="F53" t="str">
        <f t="shared" si="3"/>
        <v>else if(s.equals("赫哲族")){defineS = "53";}</v>
      </c>
    </row>
    <row r="54" spans="1:6">
      <c r="A54" s="1" t="s">
        <v>141</v>
      </c>
      <c r="B54">
        <v>54</v>
      </c>
      <c r="C54" t="str">
        <f t="shared" si="0"/>
        <v>&lt;item android:id="@+id/menuEthnic54" android:title="高山族"/&gt;</v>
      </c>
      <c r="D54" t="str">
        <f t="shared" si="1"/>
        <v>else if(s.equals("54")){defineS = "高山族";}</v>
      </c>
      <c r="E54" t="str">
        <f t="shared" si="2"/>
        <v>else if(id == R.id.menuEthnic54){ defineS = "高山族";}</v>
      </c>
      <c r="F54" t="str">
        <f t="shared" si="3"/>
        <v>else if(s.equals("高山族")){defineS = "54";}</v>
      </c>
    </row>
    <row r="55" spans="1:6">
      <c r="A55" s="1" t="s">
        <v>142</v>
      </c>
      <c r="B55">
        <v>55</v>
      </c>
      <c r="C55" t="str">
        <f t="shared" si="0"/>
        <v>&lt;item android:id="@+id/menuEthnic55" android:title="珞巴族"/&gt;</v>
      </c>
      <c r="D55" t="str">
        <f t="shared" si="1"/>
        <v>else if(s.equals("55")){defineS = "珞巴族";}</v>
      </c>
      <c r="E55" t="str">
        <f t="shared" si="2"/>
        <v>else if(id == R.id.menuEthnic55){ defineS = "珞巴族";}</v>
      </c>
      <c r="F55" t="str">
        <f t="shared" si="3"/>
        <v>else if(s.equals("珞巴族")){defineS = "55";}</v>
      </c>
    </row>
    <row r="56" spans="1:6">
      <c r="A56" s="1" t="s">
        <v>143</v>
      </c>
      <c r="B56">
        <v>56</v>
      </c>
      <c r="C56" t="str">
        <f t="shared" si="0"/>
        <v>&lt;item android:id="@+id/menuEthnic56" android:title="塔塔尔族"/&gt;</v>
      </c>
      <c r="D56" t="str">
        <f t="shared" si="1"/>
        <v>else if(s.equals("56")){defineS = "塔塔尔族";}</v>
      </c>
      <c r="E56" t="str">
        <f t="shared" si="2"/>
        <v>else if(id == R.id.menuEthnic56){ defineS = "塔塔尔族";}</v>
      </c>
      <c r="F56" t="str">
        <f t="shared" si="3"/>
        <v>else if(s.equals("塔塔尔族")){defineS = "56";}</v>
      </c>
    </row>
    <row r="57" spans="1:6">
      <c r="A57" s="1" t="s">
        <v>144</v>
      </c>
      <c r="B57">
        <v>57</v>
      </c>
      <c r="C57" t="str">
        <f t="shared" si="0"/>
        <v>&lt;item android:id="@+id/menuEthnic57" android:title="其他"/&gt;</v>
      </c>
      <c r="D57" t="str">
        <f t="shared" si="1"/>
        <v>else if(s.equals("57")){defineS = "其他";}</v>
      </c>
      <c r="E57" t="str">
        <f t="shared" si="2"/>
        <v>else if(id == R.id.menuEthnic57){ defineS = "其他";}</v>
      </c>
      <c r="F57" t="str">
        <f t="shared" si="3"/>
        <v>else if(s.equals("其他")){defineS = "57";}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G56"/>
  <sheetViews>
    <sheetView workbookViewId="0">
      <selection activeCell="G1" sqref="G1:G1048576"/>
    </sheetView>
  </sheetViews>
  <sheetFormatPr defaultRowHeight="15"/>
  <cols>
    <col min="1" max="1" width="12.28515625" customWidth="1"/>
    <col min="2" max="2" width="4.85546875" customWidth="1"/>
    <col min="3" max="3" width="4.42578125" customWidth="1"/>
    <col min="4" max="4" width="11" customWidth="1"/>
    <col min="6" max="6" width="60.28515625" customWidth="1"/>
  </cols>
  <sheetData>
    <row r="1" spans="1:7">
      <c r="A1" t="s">
        <v>145</v>
      </c>
      <c r="B1">
        <v>1</v>
      </c>
      <c r="C1" t="s">
        <v>151</v>
      </c>
      <c r="D1" t="str">
        <f>"&lt;item android:id=""@+id/menu"&amp;C1&amp;B1&amp;""" android:title="""&amp;A1&amp;""" /&gt;"</f>
        <v>&lt;item android:id="@+id/menuEducation1" android:title="文盲" /&gt;</v>
      </c>
      <c r="E1" t="str">
        <f>"else if(id == R.id.menu"&amp;C1&amp;B1&amp;"){ defineS = """&amp;A1&amp;""";}"</f>
        <v>else if(id == R.id.menuEducation1){ defineS = "文盲";}</v>
      </c>
      <c r="F1" t="str">
        <f>"else if(s.equals("""&amp;B1&amp;""")){defineS = """&amp;A1&amp;""";}"</f>
        <v>else if(s.equals("1")){defineS = "文盲";}</v>
      </c>
      <c r="G1" t="str">
        <f>"else if(s.equals("""&amp;A1&amp;""")){defineS = """&amp;B1&amp;""";}"</f>
        <v>else if(s.equals("文盲")){defineS = "1";}</v>
      </c>
    </row>
    <row r="2" spans="1:7">
      <c r="A2" t="s">
        <v>146</v>
      </c>
      <c r="B2">
        <v>2</v>
      </c>
      <c r="C2" t="s">
        <v>151</v>
      </c>
      <c r="D2" t="str">
        <f t="shared" ref="D2:D6" si="0">"&lt;item android:id=""@+id/menu"&amp;C2&amp;B2&amp;""" android:title="""&amp;A2&amp;""" /&gt;"</f>
        <v>&lt;item android:id="@+id/menuEducation2" android:title="小小学" /&gt;</v>
      </c>
      <c r="E2" t="str">
        <f t="shared" ref="E2:E6" si="1">"else if(id == R.id.menu"&amp;C2&amp;B2&amp;"){ defineS = """&amp;A2&amp;""";}"</f>
        <v>else if(id == R.id.menuEducation2){ defineS = "小小学";}</v>
      </c>
      <c r="F2" t="str">
        <f t="shared" ref="F2:F6" si="2">"else if(s.equals("""&amp;B2&amp;""")){defineS = """&amp;A2&amp;""";}"</f>
        <v>else if(s.equals("2")){defineS = "小小学";}</v>
      </c>
      <c r="G2" t="str">
        <f t="shared" ref="G2:G6" si="3">"else if(s.equals("""&amp;A2&amp;""")){defineS = """&amp;B2&amp;""";}"</f>
        <v>else if(s.equals("小小学")){defineS = "2";}</v>
      </c>
    </row>
    <row r="3" spans="1:7">
      <c r="A3" t="s">
        <v>147</v>
      </c>
      <c r="B3">
        <v>3</v>
      </c>
      <c r="C3" t="s">
        <v>151</v>
      </c>
      <c r="D3" t="str">
        <f t="shared" si="0"/>
        <v>&lt;item android:id="@+id/menuEducation3" android:title="初中" /&gt;</v>
      </c>
      <c r="E3" t="str">
        <f t="shared" si="1"/>
        <v>else if(id == R.id.menuEducation3){ defineS = "初中";}</v>
      </c>
      <c r="F3" t="str">
        <f t="shared" si="2"/>
        <v>else if(s.equals("3")){defineS = "初中";}</v>
      </c>
      <c r="G3" t="str">
        <f t="shared" si="3"/>
        <v>else if(s.equals("初中")){defineS = "3";}</v>
      </c>
    </row>
    <row r="4" spans="1:7">
      <c r="A4" t="s">
        <v>148</v>
      </c>
      <c r="B4">
        <v>4</v>
      </c>
      <c r="C4" t="s">
        <v>151</v>
      </c>
      <c r="D4" t="str">
        <f t="shared" si="0"/>
        <v>&lt;item android:id="@+id/menuEducation4" android:title="高中" /&gt;</v>
      </c>
      <c r="E4" t="str">
        <f t="shared" si="1"/>
        <v>else if(id == R.id.menuEducation4){ defineS = "高中";}</v>
      </c>
      <c r="F4" t="str">
        <f t="shared" si="2"/>
        <v>else if(s.equals("4")){defineS = "高中";}</v>
      </c>
      <c r="G4" t="str">
        <f t="shared" si="3"/>
        <v>else if(s.equals("高中")){defineS = "4";}</v>
      </c>
    </row>
    <row r="5" spans="1:7">
      <c r="A5" t="s">
        <v>149</v>
      </c>
      <c r="B5">
        <v>5</v>
      </c>
      <c r="C5" t="s">
        <v>151</v>
      </c>
      <c r="D5" t="str">
        <f t="shared" si="0"/>
        <v>&lt;item android:id="@+id/menuEducation5" android:title="大专" /&gt;</v>
      </c>
      <c r="E5" t="str">
        <f t="shared" si="1"/>
        <v>else if(id == R.id.menuEducation5){ defineS = "大专";}</v>
      </c>
      <c r="F5" t="str">
        <f t="shared" si="2"/>
        <v>else if(s.equals("5")){defineS = "大专";}</v>
      </c>
      <c r="G5" t="str">
        <f t="shared" si="3"/>
        <v>else if(s.equals("大专")){defineS = "5";}</v>
      </c>
    </row>
    <row r="6" spans="1:7">
      <c r="A6" t="s">
        <v>150</v>
      </c>
      <c r="B6">
        <v>6</v>
      </c>
      <c r="C6" t="s">
        <v>151</v>
      </c>
      <c r="D6" t="str">
        <f t="shared" si="0"/>
        <v>&lt;item android:id="@+id/menuEducation6" android:title="本科及以上" /&gt;</v>
      </c>
      <c r="E6" t="str">
        <f t="shared" si="1"/>
        <v>else if(id == R.id.menuEducation6){ defineS = "本科及以上";}</v>
      </c>
      <c r="F6" t="str">
        <f t="shared" si="2"/>
        <v>else if(s.equals("6")){defineS = "本科及以上";}</v>
      </c>
      <c r="G6" t="str">
        <f t="shared" si="3"/>
        <v>else if(s.equals("本科及以上")){defineS = "6";}</v>
      </c>
    </row>
    <row r="7" spans="1:7">
      <c r="E7" t="str">
        <f t="shared" ref="E7:E56" si="4">"else if(id == R.id.menuEthnic"&amp;B7&amp;"){ defineS = """&amp;A7&amp;""";}"</f>
        <v>else if(id == R.id.menuEthnic){ defineS = "";}</v>
      </c>
      <c r="F7" t="str">
        <f t="shared" ref="F7:F56" si="5">"else if(s.equals("""&amp;D7&amp;""")){defineS = """&amp;C7&amp;""";}"</f>
        <v>else if(s.equals("")){defineS = "";}</v>
      </c>
    </row>
    <row r="8" spans="1:7">
      <c r="E8" t="str">
        <f t="shared" si="4"/>
        <v>else if(id == R.id.menuEthnic){ defineS = "";}</v>
      </c>
      <c r="F8" t="str">
        <f t="shared" si="5"/>
        <v>else if(s.equals("")){defineS = "";}</v>
      </c>
    </row>
    <row r="9" spans="1:7">
      <c r="E9" t="str">
        <f t="shared" si="4"/>
        <v>else if(id == R.id.menuEthnic){ defineS = "";}</v>
      </c>
      <c r="F9" t="str">
        <f t="shared" si="5"/>
        <v>else if(s.equals("")){defineS = "";}</v>
      </c>
    </row>
    <row r="10" spans="1:7">
      <c r="E10" t="str">
        <f t="shared" si="4"/>
        <v>else if(id == R.id.menuEthnic){ defineS = "";}</v>
      </c>
      <c r="F10" t="str">
        <f t="shared" si="5"/>
        <v>else if(s.equals("")){defineS = "";}</v>
      </c>
    </row>
    <row r="11" spans="1:7">
      <c r="E11" t="str">
        <f t="shared" si="4"/>
        <v>else if(id == R.id.menuEthnic){ defineS = "";}</v>
      </c>
      <c r="F11" t="str">
        <f t="shared" si="5"/>
        <v>else if(s.equals("")){defineS = "";}</v>
      </c>
    </row>
    <row r="12" spans="1:7">
      <c r="E12" t="str">
        <f t="shared" si="4"/>
        <v>else if(id == R.id.menuEthnic){ defineS = "";}</v>
      </c>
      <c r="F12" t="str">
        <f t="shared" si="5"/>
        <v>else if(s.equals("")){defineS = "";}</v>
      </c>
    </row>
    <row r="13" spans="1:7">
      <c r="E13" t="str">
        <f t="shared" si="4"/>
        <v>else if(id == R.id.menuEthnic){ defineS = "";}</v>
      </c>
      <c r="F13" t="str">
        <f t="shared" si="5"/>
        <v>else if(s.equals("")){defineS = "";}</v>
      </c>
    </row>
    <row r="14" spans="1:7">
      <c r="E14" t="str">
        <f t="shared" si="4"/>
        <v>else if(id == R.id.menuEthnic){ defineS = "";}</v>
      </c>
      <c r="F14" t="str">
        <f t="shared" si="5"/>
        <v>else if(s.equals("")){defineS = "";}</v>
      </c>
    </row>
    <row r="15" spans="1:7">
      <c r="E15" t="str">
        <f t="shared" si="4"/>
        <v>else if(id == R.id.menuEthnic){ defineS = "";}</v>
      </c>
      <c r="F15" t="str">
        <f t="shared" si="5"/>
        <v>else if(s.equals("")){defineS = "";}</v>
      </c>
    </row>
    <row r="16" spans="1:7">
      <c r="E16" t="str">
        <f t="shared" si="4"/>
        <v>else if(id == R.id.menuEthnic){ defineS = "";}</v>
      </c>
      <c r="F16" t="str">
        <f t="shared" si="5"/>
        <v>else if(s.equals("")){defineS = "";}</v>
      </c>
    </row>
    <row r="17" spans="5:6">
      <c r="E17" t="str">
        <f t="shared" si="4"/>
        <v>else if(id == R.id.menuEthnic){ defineS = "";}</v>
      </c>
      <c r="F17" t="str">
        <f t="shared" si="5"/>
        <v>else if(s.equals("")){defineS = "";}</v>
      </c>
    </row>
    <row r="18" spans="5:6">
      <c r="E18" t="str">
        <f t="shared" si="4"/>
        <v>else if(id == R.id.menuEthnic){ defineS = "";}</v>
      </c>
      <c r="F18" t="str">
        <f t="shared" si="5"/>
        <v>else if(s.equals("")){defineS = "";}</v>
      </c>
    </row>
    <row r="19" spans="5:6">
      <c r="E19" t="str">
        <f t="shared" si="4"/>
        <v>else if(id == R.id.menuEthnic){ defineS = "";}</v>
      </c>
      <c r="F19" t="str">
        <f t="shared" si="5"/>
        <v>else if(s.equals("")){defineS = "";}</v>
      </c>
    </row>
    <row r="20" spans="5:6">
      <c r="E20" t="str">
        <f t="shared" si="4"/>
        <v>else if(id == R.id.menuEthnic){ defineS = "";}</v>
      </c>
      <c r="F20" t="str">
        <f t="shared" si="5"/>
        <v>else if(s.equals("")){defineS = "";}</v>
      </c>
    </row>
    <row r="21" spans="5:6">
      <c r="E21" t="str">
        <f t="shared" si="4"/>
        <v>else if(id == R.id.menuEthnic){ defineS = "";}</v>
      </c>
      <c r="F21" t="str">
        <f t="shared" si="5"/>
        <v>else if(s.equals("")){defineS = "";}</v>
      </c>
    </row>
    <row r="22" spans="5:6">
      <c r="E22" t="str">
        <f t="shared" si="4"/>
        <v>else if(id == R.id.menuEthnic){ defineS = "";}</v>
      </c>
      <c r="F22" t="str">
        <f t="shared" si="5"/>
        <v>else if(s.equals("")){defineS = "";}</v>
      </c>
    </row>
    <row r="23" spans="5:6">
      <c r="E23" t="str">
        <f t="shared" si="4"/>
        <v>else if(id == R.id.menuEthnic){ defineS = "";}</v>
      </c>
      <c r="F23" t="str">
        <f t="shared" si="5"/>
        <v>else if(s.equals("")){defineS = "";}</v>
      </c>
    </row>
    <row r="24" spans="5:6">
      <c r="E24" t="str">
        <f t="shared" si="4"/>
        <v>else if(id == R.id.menuEthnic){ defineS = "";}</v>
      </c>
      <c r="F24" t="str">
        <f t="shared" si="5"/>
        <v>else if(s.equals("")){defineS = "";}</v>
      </c>
    </row>
    <row r="25" spans="5:6">
      <c r="E25" t="str">
        <f t="shared" si="4"/>
        <v>else if(id == R.id.menuEthnic){ defineS = "";}</v>
      </c>
      <c r="F25" t="str">
        <f t="shared" si="5"/>
        <v>else if(s.equals("")){defineS = "";}</v>
      </c>
    </row>
    <row r="26" spans="5:6">
      <c r="E26" t="str">
        <f t="shared" si="4"/>
        <v>else if(id == R.id.menuEthnic){ defineS = "";}</v>
      </c>
      <c r="F26" t="str">
        <f t="shared" si="5"/>
        <v>else if(s.equals("")){defineS = "";}</v>
      </c>
    </row>
    <row r="27" spans="5:6">
      <c r="E27" t="str">
        <f t="shared" si="4"/>
        <v>else if(id == R.id.menuEthnic){ defineS = "";}</v>
      </c>
      <c r="F27" t="str">
        <f t="shared" si="5"/>
        <v>else if(s.equals("")){defineS = "";}</v>
      </c>
    </row>
    <row r="28" spans="5:6">
      <c r="E28" t="str">
        <f t="shared" si="4"/>
        <v>else if(id == R.id.menuEthnic){ defineS = "";}</v>
      </c>
      <c r="F28" t="str">
        <f t="shared" si="5"/>
        <v>else if(s.equals("")){defineS = "";}</v>
      </c>
    </row>
    <row r="29" spans="5:6">
      <c r="E29" t="str">
        <f t="shared" si="4"/>
        <v>else if(id == R.id.menuEthnic){ defineS = "";}</v>
      </c>
      <c r="F29" t="str">
        <f t="shared" si="5"/>
        <v>else if(s.equals("")){defineS = "";}</v>
      </c>
    </row>
    <row r="30" spans="5:6">
      <c r="E30" t="str">
        <f t="shared" si="4"/>
        <v>else if(id == R.id.menuEthnic){ defineS = "";}</v>
      </c>
      <c r="F30" t="str">
        <f t="shared" si="5"/>
        <v>else if(s.equals("")){defineS = "";}</v>
      </c>
    </row>
    <row r="31" spans="5:6">
      <c r="E31" t="str">
        <f t="shared" si="4"/>
        <v>else if(id == R.id.menuEthnic){ defineS = "";}</v>
      </c>
      <c r="F31" t="str">
        <f t="shared" si="5"/>
        <v>else if(s.equals("")){defineS = "";}</v>
      </c>
    </row>
    <row r="32" spans="5:6">
      <c r="E32" t="str">
        <f t="shared" si="4"/>
        <v>else if(id == R.id.menuEthnic){ defineS = "";}</v>
      </c>
      <c r="F32" t="str">
        <f t="shared" si="5"/>
        <v>else if(s.equals("")){defineS = "";}</v>
      </c>
    </row>
    <row r="33" spans="5:6">
      <c r="E33" t="str">
        <f t="shared" si="4"/>
        <v>else if(id == R.id.menuEthnic){ defineS = "";}</v>
      </c>
      <c r="F33" t="str">
        <f t="shared" si="5"/>
        <v>else if(s.equals("")){defineS = "";}</v>
      </c>
    </row>
    <row r="34" spans="5:6">
      <c r="E34" t="str">
        <f t="shared" si="4"/>
        <v>else if(id == R.id.menuEthnic){ defineS = "";}</v>
      </c>
      <c r="F34" t="str">
        <f t="shared" si="5"/>
        <v>else if(s.equals("")){defineS = "";}</v>
      </c>
    </row>
    <row r="35" spans="5:6">
      <c r="E35" t="str">
        <f t="shared" si="4"/>
        <v>else if(id == R.id.menuEthnic){ defineS = "";}</v>
      </c>
      <c r="F35" t="str">
        <f t="shared" si="5"/>
        <v>else if(s.equals("")){defineS = "";}</v>
      </c>
    </row>
    <row r="36" spans="5:6">
      <c r="E36" t="str">
        <f t="shared" si="4"/>
        <v>else if(id == R.id.menuEthnic){ defineS = "";}</v>
      </c>
      <c r="F36" t="str">
        <f t="shared" si="5"/>
        <v>else if(s.equals("")){defineS = "";}</v>
      </c>
    </row>
    <row r="37" spans="5:6">
      <c r="E37" t="str">
        <f t="shared" si="4"/>
        <v>else if(id == R.id.menuEthnic){ defineS = "";}</v>
      </c>
      <c r="F37" t="str">
        <f t="shared" si="5"/>
        <v>else if(s.equals("")){defineS = "";}</v>
      </c>
    </row>
    <row r="38" spans="5:6">
      <c r="E38" t="str">
        <f t="shared" si="4"/>
        <v>else if(id == R.id.menuEthnic){ defineS = "";}</v>
      </c>
      <c r="F38" t="str">
        <f t="shared" si="5"/>
        <v>else if(s.equals("")){defineS = "";}</v>
      </c>
    </row>
    <row r="39" spans="5:6">
      <c r="E39" t="str">
        <f t="shared" si="4"/>
        <v>else if(id == R.id.menuEthnic){ defineS = "";}</v>
      </c>
      <c r="F39" t="str">
        <f t="shared" si="5"/>
        <v>else if(s.equals("")){defineS = "";}</v>
      </c>
    </row>
    <row r="40" spans="5:6">
      <c r="E40" t="str">
        <f t="shared" si="4"/>
        <v>else if(id == R.id.menuEthnic){ defineS = "";}</v>
      </c>
      <c r="F40" t="str">
        <f t="shared" si="5"/>
        <v>else if(s.equals("")){defineS = "";}</v>
      </c>
    </row>
    <row r="41" spans="5:6">
      <c r="E41" t="str">
        <f t="shared" si="4"/>
        <v>else if(id == R.id.menuEthnic){ defineS = "";}</v>
      </c>
      <c r="F41" t="str">
        <f t="shared" si="5"/>
        <v>else if(s.equals("")){defineS = "";}</v>
      </c>
    </row>
    <row r="42" spans="5:6">
      <c r="E42" t="str">
        <f t="shared" si="4"/>
        <v>else if(id == R.id.menuEthnic){ defineS = "";}</v>
      </c>
      <c r="F42" t="str">
        <f t="shared" si="5"/>
        <v>else if(s.equals("")){defineS = "";}</v>
      </c>
    </row>
    <row r="43" spans="5:6">
      <c r="E43" t="str">
        <f t="shared" si="4"/>
        <v>else if(id == R.id.menuEthnic){ defineS = "";}</v>
      </c>
      <c r="F43" t="str">
        <f t="shared" si="5"/>
        <v>else if(s.equals("")){defineS = "";}</v>
      </c>
    </row>
    <row r="44" spans="5:6">
      <c r="E44" t="str">
        <f t="shared" si="4"/>
        <v>else if(id == R.id.menuEthnic){ defineS = "";}</v>
      </c>
      <c r="F44" t="str">
        <f t="shared" si="5"/>
        <v>else if(s.equals("")){defineS = "";}</v>
      </c>
    </row>
    <row r="45" spans="5:6">
      <c r="E45" t="str">
        <f t="shared" si="4"/>
        <v>else if(id == R.id.menuEthnic){ defineS = "";}</v>
      </c>
      <c r="F45" t="str">
        <f t="shared" si="5"/>
        <v>else if(s.equals("")){defineS = "";}</v>
      </c>
    </row>
    <row r="46" spans="5:6">
      <c r="E46" t="str">
        <f t="shared" si="4"/>
        <v>else if(id == R.id.menuEthnic){ defineS = "";}</v>
      </c>
      <c r="F46" t="str">
        <f t="shared" si="5"/>
        <v>else if(s.equals("")){defineS = "";}</v>
      </c>
    </row>
    <row r="47" spans="5:6">
      <c r="E47" t="str">
        <f t="shared" si="4"/>
        <v>else if(id == R.id.menuEthnic){ defineS = "";}</v>
      </c>
      <c r="F47" t="str">
        <f t="shared" si="5"/>
        <v>else if(s.equals("")){defineS = "";}</v>
      </c>
    </row>
    <row r="48" spans="5:6">
      <c r="E48" t="str">
        <f t="shared" si="4"/>
        <v>else if(id == R.id.menuEthnic){ defineS = "";}</v>
      </c>
      <c r="F48" t="str">
        <f t="shared" si="5"/>
        <v>else if(s.equals("")){defineS = "";}</v>
      </c>
    </row>
    <row r="49" spans="5:6">
      <c r="E49" t="str">
        <f t="shared" si="4"/>
        <v>else if(id == R.id.menuEthnic){ defineS = "";}</v>
      </c>
      <c r="F49" t="str">
        <f t="shared" si="5"/>
        <v>else if(s.equals("")){defineS = "";}</v>
      </c>
    </row>
    <row r="50" spans="5:6">
      <c r="E50" t="str">
        <f t="shared" si="4"/>
        <v>else if(id == R.id.menuEthnic){ defineS = "";}</v>
      </c>
      <c r="F50" t="str">
        <f t="shared" si="5"/>
        <v>else if(s.equals("")){defineS = "";}</v>
      </c>
    </row>
    <row r="51" spans="5:6">
      <c r="E51" t="str">
        <f t="shared" si="4"/>
        <v>else if(id == R.id.menuEthnic){ defineS = "";}</v>
      </c>
      <c r="F51" t="str">
        <f t="shared" si="5"/>
        <v>else if(s.equals("")){defineS = "";}</v>
      </c>
    </row>
    <row r="52" spans="5:6">
      <c r="E52" t="str">
        <f t="shared" si="4"/>
        <v>else if(id == R.id.menuEthnic){ defineS = "";}</v>
      </c>
      <c r="F52" t="str">
        <f t="shared" si="5"/>
        <v>else if(s.equals("")){defineS = "";}</v>
      </c>
    </row>
    <row r="53" spans="5:6">
      <c r="E53" t="str">
        <f t="shared" si="4"/>
        <v>else if(id == R.id.menuEthnic){ defineS = "";}</v>
      </c>
      <c r="F53" t="str">
        <f t="shared" si="5"/>
        <v>else if(s.equals("")){defineS = "";}</v>
      </c>
    </row>
    <row r="54" spans="5:6">
      <c r="E54" t="str">
        <f t="shared" si="4"/>
        <v>else if(id == R.id.menuEthnic){ defineS = "";}</v>
      </c>
      <c r="F54" t="str">
        <f t="shared" si="5"/>
        <v>else if(s.equals("")){defineS = "";}</v>
      </c>
    </row>
    <row r="55" spans="5:6">
      <c r="E55" t="str">
        <f t="shared" si="4"/>
        <v>else if(id == R.id.menuEthnic){ defineS = "";}</v>
      </c>
      <c r="F55" t="str">
        <f t="shared" si="5"/>
        <v>else if(s.equals("")){defineS = "";}</v>
      </c>
    </row>
    <row r="56" spans="5:6">
      <c r="E56" t="str">
        <f t="shared" si="4"/>
        <v>else if(id == R.id.menuEthnic){ defineS = "";}</v>
      </c>
      <c r="F56" t="str">
        <f t="shared" si="5"/>
        <v>else if(s.equals("")){defineS = "";}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G57"/>
  <sheetViews>
    <sheetView topLeftCell="A4" workbookViewId="0">
      <selection activeCell="G1" sqref="G1:G1048576"/>
    </sheetView>
  </sheetViews>
  <sheetFormatPr defaultRowHeight="15"/>
  <cols>
    <col min="2" max="6" width="11.140625" customWidth="1"/>
  </cols>
  <sheetData>
    <row r="1" spans="1:7">
      <c r="A1" t="s">
        <v>152</v>
      </c>
      <c r="B1">
        <v>1</v>
      </c>
      <c r="C1" t="s">
        <v>184</v>
      </c>
      <c r="D1" t="str">
        <f>"&lt;item android:id=""@+id/menu"&amp;C1&amp;B1&amp;""" android:title="""&amp;A1&amp;""" /&gt;"</f>
        <v>&lt;item android:id="@+id/menuProvince1" android:title="北京市" /&gt;</v>
      </c>
      <c r="E1" t="str">
        <f>"else if(id == R.id.menu"&amp;C1&amp;B1&amp;"){ defineS = """&amp;A1&amp;""";}"</f>
        <v>else if(id == R.id.menuProvince1){ defineS = "北京市";}</v>
      </c>
      <c r="F1" t="str">
        <f>"else if(s.equals("""&amp;B1&amp;""")){defineS = """&amp;A1&amp;""";}"</f>
        <v>else if(s.equals("1")){defineS = "北京市";}</v>
      </c>
      <c r="G1" t="str">
        <f>"else if(s.equals("""&amp;A1&amp;""")){defineS = """&amp;B1&amp;""";}"</f>
        <v>else if(s.equals("北京市")){defineS = "1";}</v>
      </c>
    </row>
    <row r="2" spans="1:7">
      <c r="A2" t="s">
        <v>153</v>
      </c>
      <c r="B2">
        <v>2</v>
      </c>
      <c r="C2" t="s">
        <v>184</v>
      </c>
      <c r="D2" t="str">
        <f t="shared" ref="D2:D32" si="0">"&lt;item android:id=""@+id/menu"&amp;C2&amp;B2&amp;""" android:title="""&amp;A2&amp;""" /&gt;"</f>
        <v>&lt;item android:id="@+id/menuProvince2" android:title="上海市" /&gt;</v>
      </c>
      <c r="E2" t="str">
        <f t="shared" ref="E2:E56" si="1">"else if(id == R.id.menu"&amp;C2&amp;B2&amp;"){ defineS = """&amp;A2&amp;""";}"</f>
        <v>else if(id == R.id.menuProvince2){ defineS = "上海市";}</v>
      </c>
      <c r="F2" t="str">
        <f t="shared" ref="F2:F32" si="2">"else if(s.equals("""&amp;B2&amp;""")){defineS = """&amp;A2&amp;""";}"</f>
        <v>else if(s.equals("2")){defineS = "上海市";}</v>
      </c>
      <c r="G2" t="str">
        <f t="shared" ref="G2:G57" si="3">"else if(s.equals("""&amp;A2&amp;""")){defineS = """&amp;B2&amp;""";}"</f>
        <v>else if(s.equals("上海市")){defineS = "2";}</v>
      </c>
    </row>
    <row r="3" spans="1:7">
      <c r="A3" t="s">
        <v>154</v>
      </c>
      <c r="B3">
        <v>3</v>
      </c>
      <c r="C3" t="s">
        <v>184</v>
      </c>
      <c r="D3" t="str">
        <f t="shared" si="0"/>
        <v>&lt;item android:id="@+id/menuProvince3" android:title="天津市" /&gt;</v>
      </c>
      <c r="E3" t="str">
        <f t="shared" si="1"/>
        <v>else if(id == R.id.menuProvince3){ defineS = "天津市";}</v>
      </c>
      <c r="F3" t="str">
        <f t="shared" si="2"/>
        <v>else if(s.equals("3")){defineS = "天津市";}</v>
      </c>
      <c r="G3" t="str">
        <f t="shared" si="3"/>
        <v>else if(s.equals("天津市")){defineS = "3";}</v>
      </c>
    </row>
    <row r="4" spans="1:7">
      <c r="A4" t="s">
        <v>155</v>
      </c>
      <c r="B4">
        <v>4</v>
      </c>
      <c r="C4" t="s">
        <v>184</v>
      </c>
      <c r="D4" t="str">
        <f t="shared" si="0"/>
        <v>&lt;item android:id="@+id/menuProvince4" android:title="重庆市" /&gt;</v>
      </c>
      <c r="E4" t="str">
        <f t="shared" si="1"/>
        <v>else if(id == R.id.menuProvince4){ defineS = "重庆市";}</v>
      </c>
      <c r="F4" t="str">
        <f t="shared" si="2"/>
        <v>else if(s.equals("4")){defineS = "重庆市";}</v>
      </c>
      <c r="G4" t="str">
        <f t="shared" si="3"/>
        <v>else if(s.equals("重庆市")){defineS = "4";}</v>
      </c>
    </row>
    <row r="5" spans="1:7">
      <c r="A5" t="s">
        <v>156</v>
      </c>
      <c r="B5">
        <v>5</v>
      </c>
      <c r="C5" t="s">
        <v>184</v>
      </c>
      <c r="D5" t="str">
        <f t="shared" si="0"/>
        <v>&lt;item android:id="@+id/menuProvince5" android:title="宁夏" /&gt;</v>
      </c>
      <c r="E5" t="str">
        <f t="shared" si="1"/>
        <v>else if(id == R.id.menuProvince5){ defineS = "宁夏";}</v>
      </c>
      <c r="F5" t="str">
        <f t="shared" si="2"/>
        <v>else if(s.equals("5")){defineS = "宁夏";}</v>
      </c>
      <c r="G5" t="str">
        <f t="shared" si="3"/>
        <v>else if(s.equals("宁夏")){defineS = "5";}</v>
      </c>
    </row>
    <row r="6" spans="1:7">
      <c r="A6" t="s">
        <v>157</v>
      </c>
      <c r="B6">
        <v>6</v>
      </c>
      <c r="C6" t="s">
        <v>184</v>
      </c>
      <c r="D6" t="str">
        <f t="shared" si="0"/>
        <v>&lt;item android:id="@+id/menuProvince6" android:title="内蒙古" /&gt;</v>
      </c>
      <c r="E6" t="str">
        <f t="shared" si="1"/>
        <v>else if(id == R.id.menuProvince6){ defineS = "内蒙古";}</v>
      </c>
      <c r="F6" t="str">
        <f t="shared" si="2"/>
        <v>else if(s.equals("6")){defineS = "内蒙古";}</v>
      </c>
      <c r="G6" t="str">
        <f t="shared" si="3"/>
        <v>else if(s.equals("内蒙古")){defineS = "6";}</v>
      </c>
    </row>
    <row r="7" spans="1:7">
      <c r="A7" t="s">
        <v>158</v>
      </c>
      <c r="B7">
        <v>7</v>
      </c>
      <c r="C7" t="s">
        <v>184</v>
      </c>
      <c r="D7" t="str">
        <f t="shared" si="0"/>
        <v>&lt;item android:id="@+id/menuProvince7" android:title="安徽省" /&gt;</v>
      </c>
      <c r="E7" t="str">
        <f t="shared" si="1"/>
        <v>else if(id == R.id.menuProvince7){ defineS = "安徽省";}</v>
      </c>
      <c r="F7" t="str">
        <f t="shared" si="2"/>
        <v>else if(s.equals("7")){defineS = "安徽省";}</v>
      </c>
      <c r="G7" t="str">
        <f t="shared" si="3"/>
        <v>else if(s.equals("安徽省")){defineS = "7";}</v>
      </c>
    </row>
    <row r="8" spans="1:7">
      <c r="A8" t="s">
        <v>159</v>
      </c>
      <c r="B8">
        <v>8</v>
      </c>
      <c r="C8" t="s">
        <v>184</v>
      </c>
      <c r="D8" t="str">
        <f t="shared" si="0"/>
        <v>&lt;item android:id="@+id/menuProvince8" android:title="福建省" /&gt;</v>
      </c>
      <c r="E8" t="str">
        <f t="shared" si="1"/>
        <v>else if(id == R.id.menuProvince8){ defineS = "福建省";}</v>
      </c>
      <c r="F8" t="str">
        <f t="shared" si="2"/>
        <v>else if(s.equals("8")){defineS = "福建省";}</v>
      </c>
      <c r="G8" t="str">
        <f t="shared" si="3"/>
        <v>else if(s.equals("福建省")){defineS = "8";}</v>
      </c>
    </row>
    <row r="9" spans="1:7">
      <c r="A9" t="s">
        <v>160</v>
      </c>
      <c r="B9">
        <v>9</v>
      </c>
      <c r="C9" t="s">
        <v>184</v>
      </c>
      <c r="D9" t="str">
        <f t="shared" si="0"/>
        <v>&lt;item android:id="@+id/menuProvince9" android:title="甘肃省" /&gt;</v>
      </c>
      <c r="E9" t="str">
        <f t="shared" si="1"/>
        <v>else if(id == R.id.menuProvince9){ defineS = "甘肃省";}</v>
      </c>
      <c r="F9" t="str">
        <f t="shared" si="2"/>
        <v>else if(s.equals("9")){defineS = "甘肃省";}</v>
      </c>
      <c r="G9" t="str">
        <f t="shared" si="3"/>
        <v>else if(s.equals("甘肃省")){defineS = "9";}</v>
      </c>
    </row>
    <row r="10" spans="1:7">
      <c r="A10" t="s">
        <v>161</v>
      </c>
      <c r="B10">
        <v>10</v>
      </c>
      <c r="C10" t="s">
        <v>184</v>
      </c>
      <c r="D10" t="str">
        <f t="shared" si="0"/>
        <v>&lt;item android:id="@+id/menuProvince10" android:title="广东省" /&gt;</v>
      </c>
      <c r="E10" t="str">
        <f t="shared" si="1"/>
        <v>else if(id == R.id.menuProvince10){ defineS = "广东省";}</v>
      </c>
      <c r="F10" t="str">
        <f t="shared" si="2"/>
        <v>else if(s.equals("10")){defineS = "广东省";}</v>
      </c>
      <c r="G10" t="str">
        <f t="shared" si="3"/>
        <v>else if(s.equals("广东省")){defineS = "10";}</v>
      </c>
    </row>
    <row r="11" spans="1:7">
      <c r="A11" t="s">
        <v>162</v>
      </c>
      <c r="B11">
        <v>11</v>
      </c>
      <c r="C11" t="s">
        <v>184</v>
      </c>
      <c r="D11" t="str">
        <f t="shared" si="0"/>
        <v>&lt;item android:id="@+id/menuProvince11" android:title="广西省" /&gt;</v>
      </c>
      <c r="E11" t="str">
        <f t="shared" si="1"/>
        <v>else if(id == R.id.menuProvince11){ defineS = "广西省";}</v>
      </c>
      <c r="F11" t="str">
        <f t="shared" si="2"/>
        <v>else if(s.equals("11")){defineS = "广西省";}</v>
      </c>
      <c r="G11" t="str">
        <f t="shared" si="3"/>
        <v>else if(s.equals("广西省")){defineS = "11";}</v>
      </c>
    </row>
    <row r="12" spans="1:7">
      <c r="A12" t="s">
        <v>163</v>
      </c>
      <c r="B12">
        <v>12</v>
      </c>
      <c r="C12" t="s">
        <v>184</v>
      </c>
      <c r="D12" t="str">
        <f t="shared" si="0"/>
        <v>&lt;item android:id="@+id/menuProvince12" android:title="贵州省" /&gt;</v>
      </c>
      <c r="E12" t="str">
        <f t="shared" si="1"/>
        <v>else if(id == R.id.menuProvince12){ defineS = "贵州省";}</v>
      </c>
      <c r="F12" t="str">
        <f t="shared" si="2"/>
        <v>else if(s.equals("12")){defineS = "贵州省";}</v>
      </c>
      <c r="G12" t="str">
        <f t="shared" si="3"/>
        <v>else if(s.equals("贵州省")){defineS = "12";}</v>
      </c>
    </row>
    <row r="13" spans="1:7">
      <c r="A13" t="s">
        <v>164</v>
      </c>
      <c r="B13">
        <v>13</v>
      </c>
      <c r="C13" t="s">
        <v>184</v>
      </c>
      <c r="D13" t="str">
        <f t="shared" si="0"/>
        <v>&lt;item android:id="@+id/menuProvince13" android:title="海南省" /&gt;</v>
      </c>
      <c r="E13" t="str">
        <f t="shared" si="1"/>
        <v>else if(id == R.id.menuProvince13){ defineS = "海南省";}</v>
      </c>
      <c r="F13" t="str">
        <f t="shared" si="2"/>
        <v>else if(s.equals("13")){defineS = "海南省";}</v>
      </c>
      <c r="G13" t="str">
        <f t="shared" si="3"/>
        <v>else if(s.equals("海南省")){defineS = "13";}</v>
      </c>
    </row>
    <row r="14" spans="1:7">
      <c r="A14" t="s">
        <v>165</v>
      </c>
      <c r="B14">
        <v>14</v>
      </c>
      <c r="C14" t="s">
        <v>184</v>
      </c>
      <c r="D14" t="str">
        <f t="shared" si="0"/>
        <v>&lt;item android:id="@+id/menuProvince14" android:title="河北省" /&gt;</v>
      </c>
      <c r="E14" t="str">
        <f t="shared" si="1"/>
        <v>else if(id == R.id.menuProvince14){ defineS = "河北省";}</v>
      </c>
      <c r="F14" t="str">
        <f t="shared" si="2"/>
        <v>else if(s.equals("14")){defineS = "河北省";}</v>
      </c>
      <c r="G14" t="str">
        <f t="shared" si="3"/>
        <v>else if(s.equals("河北省")){defineS = "14";}</v>
      </c>
    </row>
    <row r="15" spans="1:7">
      <c r="A15" t="s">
        <v>166</v>
      </c>
      <c r="B15">
        <v>15</v>
      </c>
      <c r="C15" t="s">
        <v>184</v>
      </c>
      <c r="D15" t="str">
        <f t="shared" si="0"/>
        <v>&lt;item android:id="@+id/menuProvince15" android:title="河南省" /&gt;</v>
      </c>
      <c r="E15" t="str">
        <f t="shared" si="1"/>
        <v>else if(id == R.id.menuProvince15){ defineS = "河南省";}</v>
      </c>
      <c r="F15" t="str">
        <f t="shared" si="2"/>
        <v>else if(s.equals("15")){defineS = "河南省";}</v>
      </c>
      <c r="G15" t="str">
        <f t="shared" si="3"/>
        <v>else if(s.equals("河南省")){defineS = "15";}</v>
      </c>
    </row>
    <row r="16" spans="1:7">
      <c r="A16" t="s">
        <v>167</v>
      </c>
      <c r="B16">
        <v>16</v>
      </c>
      <c r="C16" t="s">
        <v>184</v>
      </c>
      <c r="D16" t="str">
        <f t="shared" si="0"/>
        <v>&lt;item android:id="@+id/menuProvince16" android:title="黑龙江" /&gt;</v>
      </c>
      <c r="E16" t="str">
        <f t="shared" si="1"/>
        <v>else if(id == R.id.menuProvince16){ defineS = "黑龙江";}</v>
      </c>
      <c r="F16" t="str">
        <f t="shared" si="2"/>
        <v>else if(s.equals("16")){defineS = "黑龙江";}</v>
      </c>
      <c r="G16" t="str">
        <f t="shared" si="3"/>
        <v>else if(s.equals("黑龙江")){defineS = "16";}</v>
      </c>
    </row>
    <row r="17" spans="1:7">
      <c r="A17" t="s">
        <v>168</v>
      </c>
      <c r="B17">
        <v>17</v>
      </c>
      <c r="C17" t="s">
        <v>184</v>
      </c>
      <c r="D17" t="str">
        <f t="shared" si="0"/>
        <v>&lt;item android:id="@+id/menuProvince17" android:title="湖北省" /&gt;</v>
      </c>
      <c r="E17" t="str">
        <f t="shared" si="1"/>
        <v>else if(id == R.id.menuProvince17){ defineS = "湖北省";}</v>
      </c>
      <c r="F17" t="str">
        <f t="shared" si="2"/>
        <v>else if(s.equals("17")){defineS = "湖北省";}</v>
      </c>
      <c r="G17" t="str">
        <f t="shared" si="3"/>
        <v>else if(s.equals("湖北省")){defineS = "17";}</v>
      </c>
    </row>
    <row r="18" spans="1:7">
      <c r="A18" t="s">
        <v>169</v>
      </c>
      <c r="B18">
        <v>18</v>
      </c>
      <c r="C18" t="s">
        <v>184</v>
      </c>
      <c r="D18" t="str">
        <f t="shared" si="0"/>
        <v>&lt;item android:id="@+id/menuProvince18" android:title="湖南省" /&gt;</v>
      </c>
      <c r="E18" t="str">
        <f t="shared" si="1"/>
        <v>else if(id == R.id.menuProvince18){ defineS = "湖南省";}</v>
      </c>
      <c r="F18" t="str">
        <f t="shared" si="2"/>
        <v>else if(s.equals("18")){defineS = "湖南省";}</v>
      </c>
      <c r="G18" t="str">
        <f t="shared" si="3"/>
        <v>else if(s.equals("湖南省")){defineS = "18";}</v>
      </c>
    </row>
    <row r="19" spans="1:7">
      <c r="A19" t="s">
        <v>170</v>
      </c>
      <c r="B19">
        <v>19</v>
      </c>
      <c r="C19" t="s">
        <v>184</v>
      </c>
      <c r="D19" t="str">
        <f t="shared" si="0"/>
        <v>&lt;item android:id="@+id/menuProvince19" android:title="吉林省" /&gt;</v>
      </c>
      <c r="E19" t="str">
        <f t="shared" si="1"/>
        <v>else if(id == R.id.menuProvince19){ defineS = "吉林省";}</v>
      </c>
      <c r="F19" t="str">
        <f t="shared" si="2"/>
        <v>else if(s.equals("19")){defineS = "吉林省";}</v>
      </c>
      <c r="G19" t="str">
        <f t="shared" si="3"/>
        <v>else if(s.equals("吉林省")){defineS = "19";}</v>
      </c>
    </row>
    <row r="20" spans="1:7">
      <c r="A20" t="s">
        <v>171</v>
      </c>
      <c r="B20">
        <v>20</v>
      </c>
      <c r="C20" t="s">
        <v>184</v>
      </c>
      <c r="D20" t="str">
        <f t="shared" si="0"/>
        <v>&lt;item android:id="@+id/menuProvince20" android:title="江苏省" /&gt;</v>
      </c>
      <c r="E20" t="str">
        <f t="shared" si="1"/>
        <v>else if(id == R.id.menuProvince20){ defineS = "江苏省";}</v>
      </c>
      <c r="F20" t="str">
        <f t="shared" si="2"/>
        <v>else if(s.equals("20")){defineS = "江苏省";}</v>
      </c>
      <c r="G20" t="str">
        <f t="shared" si="3"/>
        <v>else if(s.equals("江苏省")){defineS = "20";}</v>
      </c>
    </row>
    <row r="21" spans="1:7">
      <c r="A21" t="s">
        <v>172</v>
      </c>
      <c r="B21">
        <v>21</v>
      </c>
      <c r="C21" t="s">
        <v>184</v>
      </c>
      <c r="D21" t="str">
        <f t="shared" si="0"/>
        <v>&lt;item android:id="@+id/menuProvince21" android:title="江西省" /&gt;</v>
      </c>
      <c r="E21" t="str">
        <f t="shared" si="1"/>
        <v>else if(id == R.id.menuProvince21){ defineS = "江西省";}</v>
      </c>
      <c r="F21" t="str">
        <f t="shared" si="2"/>
        <v>else if(s.equals("21")){defineS = "江西省";}</v>
      </c>
      <c r="G21" t="str">
        <f t="shared" si="3"/>
        <v>else if(s.equals("江西省")){defineS = "21";}</v>
      </c>
    </row>
    <row r="22" spans="1:7">
      <c r="A22" t="s">
        <v>173</v>
      </c>
      <c r="B22">
        <v>22</v>
      </c>
      <c r="C22" t="s">
        <v>184</v>
      </c>
      <c r="D22" t="str">
        <f t="shared" si="0"/>
        <v>&lt;item android:id="@+id/menuProvince22" android:title="辽宁省" /&gt;</v>
      </c>
      <c r="E22" t="str">
        <f t="shared" si="1"/>
        <v>else if(id == R.id.menuProvince22){ defineS = "辽宁省";}</v>
      </c>
      <c r="F22" t="str">
        <f t="shared" si="2"/>
        <v>else if(s.equals("22")){defineS = "辽宁省";}</v>
      </c>
      <c r="G22" t="str">
        <f t="shared" si="3"/>
        <v>else if(s.equals("辽宁省")){defineS = "22";}</v>
      </c>
    </row>
    <row r="23" spans="1:7">
      <c r="A23" t="s">
        <v>174</v>
      </c>
      <c r="B23">
        <v>23</v>
      </c>
      <c r="C23" t="s">
        <v>184</v>
      </c>
      <c r="D23" t="str">
        <f t="shared" si="0"/>
        <v>&lt;item android:id="@+id/menuProvince23" android:title="青海省" /&gt;</v>
      </c>
      <c r="E23" t="str">
        <f t="shared" si="1"/>
        <v>else if(id == R.id.menuProvince23){ defineS = "青海省";}</v>
      </c>
      <c r="F23" t="str">
        <f t="shared" si="2"/>
        <v>else if(s.equals("23")){defineS = "青海省";}</v>
      </c>
      <c r="G23" t="str">
        <f t="shared" si="3"/>
        <v>else if(s.equals("青海省")){defineS = "23";}</v>
      </c>
    </row>
    <row r="24" spans="1:7">
      <c r="A24" t="s">
        <v>175</v>
      </c>
      <c r="B24">
        <v>24</v>
      </c>
      <c r="C24" t="s">
        <v>184</v>
      </c>
      <c r="D24" t="str">
        <f t="shared" si="0"/>
        <v>&lt;item android:id="@+id/menuProvince24" android:title="山东省" /&gt;</v>
      </c>
      <c r="E24" t="str">
        <f t="shared" si="1"/>
        <v>else if(id == R.id.menuProvince24){ defineS = "山东省";}</v>
      </c>
      <c r="F24" t="str">
        <f t="shared" si="2"/>
        <v>else if(s.equals("24")){defineS = "山东省";}</v>
      </c>
      <c r="G24" t="str">
        <f t="shared" si="3"/>
        <v>else if(s.equals("山东省")){defineS = "24";}</v>
      </c>
    </row>
    <row r="25" spans="1:7">
      <c r="A25" t="s">
        <v>176</v>
      </c>
      <c r="B25">
        <v>25</v>
      </c>
      <c r="C25" t="s">
        <v>184</v>
      </c>
      <c r="D25" t="str">
        <f t="shared" si="0"/>
        <v>&lt;item android:id="@+id/menuProvince25" android:title="山西省" /&gt;</v>
      </c>
      <c r="E25" t="str">
        <f t="shared" si="1"/>
        <v>else if(id == R.id.menuProvince25){ defineS = "山西省";}</v>
      </c>
      <c r="F25" t="str">
        <f t="shared" si="2"/>
        <v>else if(s.equals("25")){defineS = "山西省";}</v>
      </c>
      <c r="G25" t="str">
        <f t="shared" si="3"/>
        <v>else if(s.equals("山西省")){defineS = "25";}</v>
      </c>
    </row>
    <row r="26" spans="1:7">
      <c r="A26" t="s">
        <v>177</v>
      </c>
      <c r="B26">
        <v>26</v>
      </c>
      <c r="C26" t="s">
        <v>184</v>
      </c>
      <c r="D26" t="str">
        <f t="shared" si="0"/>
        <v>&lt;item android:id="@+id/menuProvince26" android:title="陕西省" /&gt;</v>
      </c>
      <c r="E26" t="str">
        <f t="shared" si="1"/>
        <v>else if(id == R.id.menuProvince26){ defineS = "陕西省";}</v>
      </c>
      <c r="F26" t="str">
        <f t="shared" si="2"/>
        <v>else if(s.equals("26")){defineS = "陕西省";}</v>
      </c>
      <c r="G26" t="str">
        <f t="shared" si="3"/>
        <v>else if(s.equals("陕西省")){defineS = "26";}</v>
      </c>
    </row>
    <row r="27" spans="1:7">
      <c r="A27" t="s">
        <v>178</v>
      </c>
      <c r="B27">
        <v>27</v>
      </c>
      <c r="C27" t="s">
        <v>184</v>
      </c>
      <c r="D27" t="str">
        <f t="shared" si="0"/>
        <v>&lt;item android:id="@+id/menuProvince27" android:title="四川省" /&gt;</v>
      </c>
      <c r="E27" t="str">
        <f t="shared" si="1"/>
        <v>else if(id == R.id.menuProvince27){ defineS = "四川省";}</v>
      </c>
      <c r="F27" t="str">
        <f t="shared" si="2"/>
        <v>else if(s.equals("27")){defineS = "四川省";}</v>
      </c>
      <c r="G27" t="str">
        <f t="shared" si="3"/>
        <v>else if(s.equals("四川省")){defineS = "27";}</v>
      </c>
    </row>
    <row r="28" spans="1:7">
      <c r="A28" t="s">
        <v>179</v>
      </c>
      <c r="B28">
        <v>28</v>
      </c>
      <c r="C28" t="s">
        <v>184</v>
      </c>
      <c r="D28" t="str">
        <f t="shared" si="0"/>
        <v>&lt;item android:id="@+id/menuProvince28" android:title="云南省" /&gt;</v>
      </c>
      <c r="E28" t="str">
        <f t="shared" si="1"/>
        <v>else if(id == R.id.menuProvince28){ defineS = "云南省";}</v>
      </c>
      <c r="F28" t="str">
        <f t="shared" si="2"/>
        <v>else if(s.equals("28")){defineS = "云南省";}</v>
      </c>
      <c r="G28" t="str">
        <f t="shared" si="3"/>
        <v>else if(s.equals("云南省")){defineS = "28";}</v>
      </c>
    </row>
    <row r="29" spans="1:7">
      <c r="A29" t="s">
        <v>180</v>
      </c>
      <c r="B29">
        <v>29</v>
      </c>
      <c r="C29" t="s">
        <v>184</v>
      </c>
      <c r="D29" t="str">
        <f t="shared" si="0"/>
        <v>&lt;item android:id="@+id/menuProvince29" android:title="浙江省" /&gt;</v>
      </c>
      <c r="E29" t="str">
        <f t="shared" si="1"/>
        <v>else if(id == R.id.menuProvince29){ defineS = "浙江省";}</v>
      </c>
      <c r="F29" t="str">
        <f t="shared" si="2"/>
        <v>else if(s.equals("29")){defineS = "浙江省";}</v>
      </c>
      <c r="G29" t="str">
        <f t="shared" si="3"/>
        <v>else if(s.equals("浙江省")){defineS = "29";}</v>
      </c>
    </row>
    <row r="30" spans="1:7">
      <c r="A30" t="s">
        <v>181</v>
      </c>
      <c r="B30">
        <v>30</v>
      </c>
      <c r="C30" t="s">
        <v>184</v>
      </c>
      <c r="D30" t="str">
        <f t="shared" si="0"/>
        <v>&lt;item android:id="@+id/menuProvince30" android:title="西藏" /&gt;</v>
      </c>
      <c r="E30" t="str">
        <f t="shared" si="1"/>
        <v>else if(id == R.id.menuProvince30){ defineS = "西藏";}</v>
      </c>
      <c r="F30" t="str">
        <f t="shared" si="2"/>
        <v>else if(s.equals("30")){defineS = "西藏";}</v>
      </c>
      <c r="G30" t="str">
        <f t="shared" si="3"/>
        <v>else if(s.equals("西藏")){defineS = "30";}</v>
      </c>
    </row>
    <row r="31" spans="1:7">
      <c r="A31" t="s">
        <v>182</v>
      </c>
      <c r="B31">
        <v>31</v>
      </c>
      <c r="C31" t="s">
        <v>184</v>
      </c>
      <c r="D31" t="str">
        <f t="shared" si="0"/>
        <v>&lt;item android:id="@+id/menuProvince31" android:title="新疆" /&gt;</v>
      </c>
      <c r="E31" t="str">
        <f t="shared" si="1"/>
        <v>else if(id == R.id.menuProvince31){ defineS = "新疆";}</v>
      </c>
      <c r="F31" t="str">
        <f t="shared" si="2"/>
        <v>else if(s.equals("31")){defineS = "新疆";}</v>
      </c>
      <c r="G31" t="str">
        <f t="shared" si="3"/>
        <v>else if(s.equals("新疆")){defineS = "31";}</v>
      </c>
    </row>
    <row r="32" spans="1:7">
      <c r="A32" t="s">
        <v>183</v>
      </c>
      <c r="B32">
        <v>32</v>
      </c>
      <c r="C32" t="s">
        <v>184</v>
      </c>
      <c r="D32" t="str">
        <f t="shared" si="0"/>
        <v>&lt;item android:id="@+id/menuProvince32" android:title="港澳台" /&gt;</v>
      </c>
      <c r="E32" t="str">
        <f t="shared" si="1"/>
        <v>else if(id == R.id.menuProvince32){ defineS = "港澳台";}</v>
      </c>
      <c r="F32" t="str">
        <f t="shared" si="2"/>
        <v>else if(s.equals("32")){defineS = "港澳台";}</v>
      </c>
      <c r="G32" t="str">
        <f t="shared" si="3"/>
        <v>else if(s.equals("港澳台")){defineS = "32";}</v>
      </c>
    </row>
    <row r="33" spans="5:7">
      <c r="E33" t="str">
        <f t="shared" si="1"/>
        <v>else if(id == R.id.menu){ defineS = "";}</v>
      </c>
      <c r="F33" t="str">
        <f t="shared" ref="F33:F56" si="4">"else if(s.equals("""&amp;D33&amp;""")){defineS = """&amp;C33&amp;""";}"</f>
        <v>else if(s.equals("")){defineS = "";}</v>
      </c>
      <c r="G33" t="str">
        <f t="shared" si="3"/>
        <v>else if(s.equals("")){defineS = "";}</v>
      </c>
    </row>
    <row r="34" spans="5:7">
      <c r="E34" t="str">
        <f t="shared" si="1"/>
        <v>else if(id == R.id.menu){ defineS = "";}</v>
      </c>
      <c r="F34" t="str">
        <f t="shared" si="4"/>
        <v>else if(s.equals("")){defineS = "";}</v>
      </c>
      <c r="G34" t="str">
        <f t="shared" si="3"/>
        <v>else if(s.equals("")){defineS = "";}</v>
      </c>
    </row>
    <row r="35" spans="5:7">
      <c r="E35" t="str">
        <f t="shared" si="1"/>
        <v>else if(id == R.id.menu){ defineS = "";}</v>
      </c>
      <c r="F35" t="str">
        <f t="shared" si="4"/>
        <v>else if(s.equals("")){defineS = "";}</v>
      </c>
      <c r="G35" t="str">
        <f t="shared" si="3"/>
        <v>else if(s.equals("")){defineS = "";}</v>
      </c>
    </row>
    <row r="36" spans="5:7">
      <c r="E36" t="str">
        <f t="shared" si="1"/>
        <v>else if(id == R.id.menu){ defineS = "";}</v>
      </c>
      <c r="F36" t="str">
        <f t="shared" si="4"/>
        <v>else if(s.equals("")){defineS = "";}</v>
      </c>
      <c r="G36" t="str">
        <f t="shared" si="3"/>
        <v>else if(s.equals("")){defineS = "";}</v>
      </c>
    </row>
    <row r="37" spans="5:7">
      <c r="E37" t="str">
        <f t="shared" si="1"/>
        <v>else if(id == R.id.menu){ defineS = "";}</v>
      </c>
      <c r="F37" t="str">
        <f t="shared" si="4"/>
        <v>else if(s.equals("")){defineS = "";}</v>
      </c>
      <c r="G37" t="str">
        <f t="shared" si="3"/>
        <v>else if(s.equals("")){defineS = "";}</v>
      </c>
    </row>
    <row r="38" spans="5:7">
      <c r="E38" t="str">
        <f t="shared" si="1"/>
        <v>else if(id == R.id.menu){ defineS = "";}</v>
      </c>
      <c r="F38" t="str">
        <f t="shared" si="4"/>
        <v>else if(s.equals("")){defineS = "";}</v>
      </c>
      <c r="G38" t="str">
        <f t="shared" si="3"/>
        <v>else if(s.equals("")){defineS = "";}</v>
      </c>
    </row>
    <row r="39" spans="5:7">
      <c r="E39" t="str">
        <f t="shared" si="1"/>
        <v>else if(id == R.id.menu){ defineS = "";}</v>
      </c>
      <c r="F39" t="str">
        <f t="shared" si="4"/>
        <v>else if(s.equals("")){defineS = "";}</v>
      </c>
      <c r="G39" t="str">
        <f t="shared" si="3"/>
        <v>else if(s.equals("")){defineS = "";}</v>
      </c>
    </row>
    <row r="40" spans="5:7">
      <c r="E40" t="str">
        <f t="shared" si="1"/>
        <v>else if(id == R.id.menu){ defineS = "";}</v>
      </c>
      <c r="F40" t="str">
        <f t="shared" si="4"/>
        <v>else if(s.equals("")){defineS = "";}</v>
      </c>
      <c r="G40" t="str">
        <f t="shared" si="3"/>
        <v>else if(s.equals("")){defineS = "";}</v>
      </c>
    </row>
    <row r="41" spans="5:7">
      <c r="E41" t="str">
        <f t="shared" si="1"/>
        <v>else if(id == R.id.menu){ defineS = "";}</v>
      </c>
      <c r="F41" t="str">
        <f t="shared" si="4"/>
        <v>else if(s.equals("")){defineS = "";}</v>
      </c>
      <c r="G41" t="str">
        <f t="shared" si="3"/>
        <v>else if(s.equals("")){defineS = "";}</v>
      </c>
    </row>
    <row r="42" spans="5:7">
      <c r="E42" t="str">
        <f t="shared" si="1"/>
        <v>else if(id == R.id.menu){ defineS = "";}</v>
      </c>
      <c r="F42" t="str">
        <f t="shared" si="4"/>
        <v>else if(s.equals("")){defineS = "";}</v>
      </c>
      <c r="G42" t="str">
        <f t="shared" si="3"/>
        <v>else if(s.equals("")){defineS = "";}</v>
      </c>
    </row>
    <row r="43" spans="5:7">
      <c r="E43" t="str">
        <f t="shared" si="1"/>
        <v>else if(id == R.id.menu){ defineS = "";}</v>
      </c>
      <c r="F43" t="str">
        <f t="shared" si="4"/>
        <v>else if(s.equals("")){defineS = "";}</v>
      </c>
      <c r="G43" t="str">
        <f t="shared" si="3"/>
        <v>else if(s.equals("")){defineS = "";}</v>
      </c>
    </row>
    <row r="44" spans="5:7">
      <c r="E44" t="str">
        <f t="shared" si="1"/>
        <v>else if(id == R.id.menu){ defineS = "";}</v>
      </c>
      <c r="F44" t="str">
        <f t="shared" si="4"/>
        <v>else if(s.equals("")){defineS = "";}</v>
      </c>
      <c r="G44" t="str">
        <f t="shared" si="3"/>
        <v>else if(s.equals("")){defineS = "";}</v>
      </c>
    </row>
    <row r="45" spans="5:7">
      <c r="E45" t="str">
        <f t="shared" si="1"/>
        <v>else if(id == R.id.menu){ defineS = "";}</v>
      </c>
      <c r="F45" t="str">
        <f t="shared" si="4"/>
        <v>else if(s.equals("")){defineS = "";}</v>
      </c>
      <c r="G45" t="str">
        <f t="shared" si="3"/>
        <v>else if(s.equals("")){defineS = "";}</v>
      </c>
    </row>
    <row r="46" spans="5:7">
      <c r="E46" t="str">
        <f t="shared" si="1"/>
        <v>else if(id == R.id.menu){ defineS = "";}</v>
      </c>
      <c r="F46" t="str">
        <f t="shared" si="4"/>
        <v>else if(s.equals("")){defineS = "";}</v>
      </c>
      <c r="G46" t="str">
        <f t="shared" si="3"/>
        <v>else if(s.equals("")){defineS = "";}</v>
      </c>
    </row>
    <row r="47" spans="5:7">
      <c r="E47" t="str">
        <f t="shared" si="1"/>
        <v>else if(id == R.id.menu){ defineS = "";}</v>
      </c>
      <c r="F47" t="str">
        <f t="shared" si="4"/>
        <v>else if(s.equals("")){defineS = "";}</v>
      </c>
      <c r="G47" t="str">
        <f t="shared" si="3"/>
        <v>else if(s.equals("")){defineS = "";}</v>
      </c>
    </row>
    <row r="48" spans="5:7">
      <c r="E48" t="str">
        <f t="shared" si="1"/>
        <v>else if(id == R.id.menu){ defineS = "";}</v>
      </c>
      <c r="F48" t="str">
        <f t="shared" si="4"/>
        <v>else if(s.equals("")){defineS = "";}</v>
      </c>
      <c r="G48" t="str">
        <f t="shared" si="3"/>
        <v>else if(s.equals("")){defineS = "";}</v>
      </c>
    </row>
    <row r="49" spans="5:7">
      <c r="E49" t="str">
        <f t="shared" si="1"/>
        <v>else if(id == R.id.menu){ defineS = "";}</v>
      </c>
      <c r="F49" t="str">
        <f t="shared" si="4"/>
        <v>else if(s.equals("")){defineS = "";}</v>
      </c>
      <c r="G49" t="str">
        <f t="shared" si="3"/>
        <v>else if(s.equals("")){defineS = "";}</v>
      </c>
    </row>
    <row r="50" spans="5:7">
      <c r="E50" t="str">
        <f t="shared" si="1"/>
        <v>else if(id == R.id.menu){ defineS = "";}</v>
      </c>
      <c r="F50" t="str">
        <f t="shared" si="4"/>
        <v>else if(s.equals("")){defineS = "";}</v>
      </c>
      <c r="G50" t="str">
        <f t="shared" si="3"/>
        <v>else if(s.equals("")){defineS = "";}</v>
      </c>
    </row>
    <row r="51" spans="5:7">
      <c r="E51" t="str">
        <f t="shared" si="1"/>
        <v>else if(id == R.id.menu){ defineS = "";}</v>
      </c>
      <c r="F51" t="str">
        <f t="shared" si="4"/>
        <v>else if(s.equals("")){defineS = "";}</v>
      </c>
      <c r="G51" t="str">
        <f t="shared" si="3"/>
        <v>else if(s.equals("")){defineS = "";}</v>
      </c>
    </row>
    <row r="52" spans="5:7">
      <c r="E52" t="str">
        <f t="shared" si="1"/>
        <v>else if(id == R.id.menu){ defineS = "";}</v>
      </c>
      <c r="F52" t="str">
        <f t="shared" si="4"/>
        <v>else if(s.equals("")){defineS = "";}</v>
      </c>
      <c r="G52" t="str">
        <f t="shared" si="3"/>
        <v>else if(s.equals("")){defineS = "";}</v>
      </c>
    </row>
    <row r="53" spans="5:7">
      <c r="E53" t="str">
        <f t="shared" si="1"/>
        <v>else if(id == R.id.menu){ defineS = "";}</v>
      </c>
      <c r="F53" t="str">
        <f t="shared" si="4"/>
        <v>else if(s.equals("")){defineS = "";}</v>
      </c>
      <c r="G53" t="str">
        <f t="shared" si="3"/>
        <v>else if(s.equals("")){defineS = "";}</v>
      </c>
    </row>
    <row r="54" spans="5:7">
      <c r="E54" t="str">
        <f t="shared" si="1"/>
        <v>else if(id == R.id.menu){ defineS = "";}</v>
      </c>
      <c r="F54" t="str">
        <f t="shared" si="4"/>
        <v>else if(s.equals("")){defineS = "";}</v>
      </c>
      <c r="G54" t="str">
        <f t="shared" si="3"/>
        <v>else if(s.equals("")){defineS = "";}</v>
      </c>
    </row>
    <row r="55" spans="5:7">
      <c r="E55" t="str">
        <f t="shared" si="1"/>
        <v>else if(id == R.id.menu){ defineS = "";}</v>
      </c>
      <c r="F55" t="str">
        <f t="shared" si="4"/>
        <v>else if(s.equals("")){defineS = "";}</v>
      </c>
      <c r="G55" t="str">
        <f t="shared" si="3"/>
        <v>else if(s.equals("")){defineS = "";}</v>
      </c>
    </row>
    <row r="56" spans="5:7">
      <c r="E56" t="str">
        <f t="shared" si="1"/>
        <v>else if(id == R.id.menu){ defineS = "";}</v>
      </c>
      <c r="F56" t="str">
        <f t="shared" si="4"/>
        <v>else if(s.equals("")){defineS = "";}</v>
      </c>
      <c r="G56" t="str">
        <f t="shared" si="3"/>
        <v>else if(s.equals("")){defineS = "";}</v>
      </c>
    </row>
    <row r="57" spans="5:7">
      <c r="G57" t="str">
        <f t="shared" si="3"/>
        <v>else if(s.equals("")){defineS = "";}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G57"/>
  <sheetViews>
    <sheetView workbookViewId="0">
      <selection activeCell="G1" sqref="G1:G1048576"/>
    </sheetView>
  </sheetViews>
  <sheetFormatPr defaultRowHeight="15"/>
  <cols>
    <col min="2" max="6" width="8.28515625" customWidth="1"/>
  </cols>
  <sheetData>
    <row r="1" spans="1:7">
      <c r="A1" t="s">
        <v>185</v>
      </c>
      <c r="B1">
        <v>1</v>
      </c>
      <c r="C1" t="s">
        <v>189</v>
      </c>
      <c r="D1" t="str">
        <f>"&lt;item android:id=""@+id/menu"&amp;C1&amp;B1&amp;""" android:title="""&amp;A1&amp;""" /&gt;"</f>
        <v>&lt;item android:id="@+id/menuIsMarry1" android:title="未婚" /&gt;</v>
      </c>
      <c r="E1" t="str">
        <f>"else if(id == R.id.menu"&amp;C1&amp;B1&amp;"){ defineS = """&amp;A1&amp;""";}"</f>
        <v>else if(id == R.id.menuIsMarry1){ defineS = "未婚";}</v>
      </c>
      <c r="F1" t="str">
        <f>"else if(s.equals("""&amp;B1&amp;""")){defineS = """&amp;A1&amp;""";}"</f>
        <v>else if(s.equals("1")){defineS = "未婚";}</v>
      </c>
      <c r="G1" t="str">
        <f>"else if(s.equals("""&amp;A1&amp;""")){defineS = """&amp;B1&amp;""";}"</f>
        <v>else if(s.equals("未婚")){defineS = "1";}</v>
      </c>
    </row>
    <row r="2" spans="1:7">
      <c r="A2" t="s">
        <v>186</v>
      </c>
      <c r="B2">
        <v>2</v>
      </c>
      <c r="C2" t="s">
        <v>189</v>
      </c>
      <c r="D2" t="str">
        <f t="shared" ref="D2:D32" si="0">"&lt;item android:id=""@+id/menu"&amp;C2&amp;B2&amp;""" android:title="""&amp;A2&amp;""" /&gt;"</f>
        <v>&lt;item android:id="@+id/menuIsMarry2" android:title="已婚" /&gt;</v>
      </c>
      <c r="E2" t="str">
        <f t="shared" ref="E2:E56" si="1">"else if(id == R.id.menu"&amp;C2&amp;B2&amp;"){ defineS = """&amp;A2&amp;""";}"</f>
        <v>else if(id == R.id.menuIsMarry2){ defineS = "已婚";}</v>
      </c>
      <c r="F2" t="str">
        <f t="shared" ref="F2:F32" si="2">"else if(s.equals("""&amp;B2&amp;""")){defineS = """&amp;A2&amp;""";}"</f>
        <v>else if(s.equals("2")){defineS = "已婚";}</v>
      </c>
      <c r="G2" t="str">
        <f t="shared" ref="G2:G57" si="3">"else if(s.equals("""&amp;A2&amp;""")){defineS = """&amp;B2&amp;""";}"</f>
        <v>else if(s.equals("已婚")){defineS = "2";}</v>
      </c>
    </row>
    <row r="3" spans="1:7">
      <c r="A3" t="s">
        <v>187</v>
      </c>
      <c r="B3">
        <v>3</v>
      </c>
      <c r="C3" t="s">
        <v>189</v>
      </c>
      <c r="D3" t="str">
        <f t="shared" si="0"/>
        <v>&lt;item android:id="@+id/menuIsMarry3" android:title="丧偶" /&gt;</v>
      </c>
      <c r="E3" t="str">
        <f t="shared" si="1"/>
        <v>else if(id == R.id.menuIsMarry3){ defineS = "丧偶";}</v>
      </c>
      <c r="F3" t="str">
        <f t="shared" si="2"/>
        <v>else if(s.equals("3")){defineS = "丧偶";}</v>
      </c>
      <c r="G3" t="str">
        <f t="shared" si="3"/>
        <v>else if(s.equals("丧偶")){defineS = "3";}</v>
      </c>
    </row>
    <row r="4" spans="1:7">
      <c r="A4" t="s">
        <v>188</v>
      </c>
      <c r="B4">
        <v>4</v>
      </c>
      <c r="C4" t="s">
        <v>189</v>
      </c>
      <c r="D4" t="str">
        <f t="shared" si="0"/>
        <v>&lt;item android:id="@+id/menuIsMarry4" android:title="离异" /&gt;</v>
      </c>
      <c r="E4" t="str">
        <f t="shared" si="1"/>
        <v>else if(id == R.id.menuIsMarry4){ defineS = "离异";}</v>
      </c>
      <c r="F4" t="str">
        <f t="shared" si="2"/>
        <v>else if(s.equals("4")){defineS = "离异";}</v>
      </c>
      <c r="G4" t="str">
        <f t="shared" si="3"/>
        <v>else if(s.equals("离异")){defineS = "4";}</v>
      </c>
    </row>
    <row r="5" spans="1:7">
      <c r="B5">
        <v>5</v>
      </c>
      <c r="C5" t="s">
        <v>189</v>
      </c>
      <c r="D5" t="str">
        <f t="shared" si="0"/>
        <v>&lt;item android:id="@+id/menuIsMarry5" android:title="" /&gt;</v>
      </c>
      <c r="E5" t="str">
        <f t="shared" si="1"/>
        <v>else if(id == R.id.menuIsMarry5){ defineS = "";}</v>
      </c>
      <c r="F5" t="str">
        <f t="shared" si="2"/>
        <v>else if(s.equals("5")){defineS = "";}</v>
      </c>
      <c r="G5" t="str">
        <f t="shared" si="3"/>
        <v>else if(s.equals("")){defineS = "5";}</v>
      </c>
    </row>
    <row r="6" spans="1:7">
      <c r="B6">
        <v>6</v>
      </c>
      <c r="C6" t="s">
        <v>189</v>
      </c>
      <c r="D6" t="str">
        <f t="shared" si="0"/>
        <v>&lt;item android:id="@+id/menuIsMarry6" android:title="" /&gt;</v>
      </c>
      <c r="E6" t="str">
        <f t="shared" si="1"/>
        <v>else if(id == R.id.menuIsMarry6){ defineS = "";}</v>
      </c>
      <c r="F6" t="str">
        <f t="shared" si="2"/>
        <v>else if(s.equals("6")){defineS = "";}</v>
      </c>
      <c r="G6" t="str">
        <f t="shared" si="3"/>
        <v>else if(s.equals("")){defineS = "6";}</v>
      </c>
    </row>
    <row r="7" spans="1:7">
      <c r="B7">
        <v>7</v>
      </c>
      <c r="C7" t="s">
        <v>189</v>
      </c>
      <c r="D7" t="str">
        <f t="shared" si="0"/>
        <v>&lt;item android:id="@+id/menuIsMarry7" android:title="" /&gt;</v>
      </c>
      <c r="E7" t="str">
        <f t="shared" si="1"/>
        <v>else if(id == R.id.menuIsMarry7){ defineS = "";}</v>
      </c>
      <c r="F7" t="str">
        <f t="shared" si="2"/>
        <v>else if(s.equals("7")){defineS = "";}</v>
      </c>
      <c r="G7" t="str">
        <f t="shared" si="3"/>
        <v>else if(s.equals("")){defineS = "7";}</v>
      </c>
    </row>
    <row r="8" spans="1:7">
      <c r="B8">
        <v>8</v>
      </c>
      <c r="C8" t="s">
        <v>189</v>
      </c>
      <c r="D8" t="str">
        <f t="shared" si="0"/>
        <v>&lt;item android:id="@+id/menuIsMarry8" android:title="" /&gt;</v>
      </c>
      <c r="E8" t="str">
        <f t="shared" si="1"/>
        <v>else if(id == R.id.menuIsMarry8){ defineS = "";}</v>
      </c>
      <c r="F8" t="str">
        <f t="shared" si="2"/>
        <v>else if(s.equals("8")){defineS = "";}</v>
      </c>
      <c r="G8" t="str">
        <f t="shared" si="3"/>
        <v>else if(s.equals("")){defineS = "8";}</v>
      </c>
    </row>
    <row r="9" spans="1:7">
      <c r="B9">
        <v>9</v>
      </c>
      <c r="C9" t="s">
        <v>189</v>
      </c>
      <c r="D9" t="str">
        <f t="shared" si="0"/>
        <v>&lt;item android:id="@+id/menuIsMarry9" android:title="" /&gt;</v>
      </c>
      <c r="E9" t="str">
        <f t="shared" si="1"/>
        <v>else if(id == R.id.menuIsMarry9){ defineS = "";}</v>
      </c>
      <c r="F9" t="str">
        <f t="shared" si="2"/>
        <v>else if(s.equals("9")){defineS = "";}</v>
      </c>
      <c r="G9" t="str">
        <f t="shared" si="3"/>
        <v>else if(s.equals("")){defineS = "9";}</v>
      </c>
    </row>
    <row r="10" spans="1:7">
      <c r="B10">
        <v>10</v>
      </c>
      <c r="C10" t="s">
        <v>184</v>
      </c>
      <c r="D10" t="str">
        <f t="shared" si="0"/>
        <v>&lt;item android:id="@+id/menuProvince10" android:title="" /&gt;</v>
      </c>
      <c r="E10" t="str">
        <f t="shared" si="1"/>
        <v>else if(id == R.id.menuProvince10){ defineS = "";}</v>
      </c>
      <c r="F10" t="str">
        <f t="shared" si="2"/>
        <v>else if(s.equals("10")){defineS = "";}</v>
      </c>
      <c r="G10" t="str">
        <f t="shared" si="3"/>
        <v>else if(s.equals("")){defineS = "10";}</v>
      </c>
    </row>
    <row r="11" spans="1:7">
      <c r="B11">
        <v>11</v>
      </c>
      <c r="C11" t="s">
        <v>184</v>
      </c>
      <c r="D11" t="str">
        <f t="shared" si="0"/>
        <v>&lt;item android:id="@+id/menuProvince11" android:title="" /&gt;</v>
      </c>
      <c r="E11" t="str">
        <f t="shared" si="1"/>
        <v>else if(id == R.id.menuProvince11){ defineS = "";}</v>
      </c>
      <c r="F11" t="str">
        <f t="shared" si="2"/>
        <v>else if(s.equals("11")){defineS = "";}</v>
      </c>
      <c r="G11" t="str">
        <f t="shared" si="3"/>
        <v>else if(s.equals("")){defineS = "11";}</v>
      </c>
    </row>
    <row r="12" spans="1:7">
      <c r="B12">
        <v>12</v>
      </c>
      <c r="C12" t="s">
        <v>184</v>
      </c>
      <c r="D12" t="str">
        <f t="shared" si="0"/>
        <v>&lt;item android:id="@+id/menuProvince12" android:title="" /&gt;</v>
      </c>
      <c r="E12" t="str">
        <f t="shared" si="1"/>
        <v>else if(id == R.id.menuProvince12){ defineS = "";}</v>
      </c>
      <c r="F12" t="str">
        <f t="shared" si="2"/>
        <v>else if(s.equals("12")){defineS = "";}</v>
      </c>
      <c r="G12" t="str">
        <f t="shared" si="3"/>
        <v>else if(s.equals("")){defineS = "12";}</v>
      </c>
    </row>
    <row r="13" spans="1:7">
      <c r="B13">
        <v>13</v>
      </c>
      <c r="C13" t="s">
        <v>184</v>
      </c>
      <c r="D13" t="str">
        <f t="shared" si="0"/>
        <v>&lt;item android:id="@+id/menuProvince13" android:title="" /&gt;</v>
      </c>
      <c r="E13" t="str">
        <f t="shared" si="1"/>
        <v>else if(id == R.id.menuProvince13){ defineS = "";}</v>
      </c>
      <c r="F13" t="str">
        <f t="shared" si="2"/>
        <v>else if(s.equals("13")){defineS = "";}</v>
      </c>
      <c r="G13" t="str">
        <f t="shared" si="3"/>
        <v>else if(s.equals("")){defineS = "13";}</v>
      </c>
    </row>
    <row r="14" spans="1:7">
      <c r="B14">
        <v>14</v>
      </c>
      <c r="C14" t="s">
        <v>184</v>
      </c>
      <c r="D14" t="str">
        <f t="shared" si="0"/>
        <v>&lt;item android:id="@+id/menuProvince14" android:title="" /&gt;</v>
      </c>
      <c r="E14" t="str">
        <f t="shared" si="1"/>
        <v>else if(id == R.id.menuProvince14){ defineS = "";}</v>
      </c>
      <c r="F14" t="str">
        <f t="shared" si="2"/>
        <v>else if(s.equals("14")){defineS = "";}</v>
      </c>
      <c r="G14" t="str">
        <f t="shared" si="3"/>
        <v>else if(s.equals("")){defineS = "14";}</v>
      </c>
    </row>
    <row r="15" spans="1:7">
      <c r="B15">
        <v>15</v>
      </c>
      <c r="C15" t="s">
        <v>184</v>
      </c>
      <c r="D15" t="str">
        <f t="shared" si="0"/>
        <v>&lt;item android:id="@+id/menuProvince15" android:title="" /&gt;</v>
      </c>
      <c r="E15" t="str">
        <f t="shared" si="1"/>
        <v>else if(id == R.id.menuProvince15){ defineS = "";}</v>
      </c>
      <c r="F15" t="str">
        <f t="shared" si="2"/>
        <v>else if(s.equals("15")){defineS = "";}</v>
      </c>
      <c r="G15" t="str">
        <f t="shared" si="3"/>
        <v>else if(s.equals("")){defineS = "15";}</v>
      </c>
    </row>
    <row r="16" spans="1:7">
      <c r="B16">
        <v>16</v>
      </c>
      <c r="C16" t="s">
        <v>184</v>
      </c>
      <c r="D16" t="str">
        <f t="shared" si="0"/>
        <v>&lt;item android:id="@+id/menuProvince16" android:title="" /&gt;</v>
      </c>
      <c r="E16" t="str">
        <f t="shared" si="1"/>
        <v>else if(id == R.id.menuProvince16){ defineS = "";}</v>
      </c>
      <c r="F16" t="str">
        <f t="shared" si="2"/>
        <v>else if(s.equals("16")){defineS = "";}</v>
      </c>
      <c r="G16" t="str">
        <f t="shared" si="3"/>
        <v>else if(s.equals("")){defineS = "16";}</v>
      </c>
    </row>
    <row r="17" spans="2:7">
      <c r="B17">
        <v>17</v>
      </c>
      <c r="C17" t="s">
        <v>184</v>
      </c>
      <c r="D17" t="str">
        <f t="shared" si="0"/>
        <v>&lt;item android:id="@+id/menuProvince17" android:title="" /&gt;</v>
      </c>
      <c r="E17" t="str">
        <f t="shared" si="1"/>
        <v>else if(id == R.id.menuProvince17){ defineS = "";}</v>
      </c>
      <c r="F17" t="str">
        <f t="shared" si="2"/>
        <v>else if(s.equals("17")){defineS = "";}</v>
      </c>
      <c r="G17" t="str">
        <f t="shared" si="3"/>
        <v>else if(s.equals("")){defineS = "17";}</v>
      </c>
    </row>
    <row r="18" spans="2:7">
      <c r="B18">
        <v>18</v>
      </c>
      <c r="C18" t="s">
        <v>184</v>
      </c>
      <c r="D18" t="str">
        <f t="shared" si="0"/>
        <v>&lt;item android:id="@+id/menuProvince18" android:title="" /&gt;</v>
      </c>
      <c r="E18" t="str">
        <f t="shared" si="1"/>
        <v>else if(id == R.id.menuProvince18){ defineS = "";}</v>
      </c>
      <c r="F18" t="str">
        <f t="shared" si="2"/>
        <v>else if(s.equals("18")){defineS = "";}</v>
      </c>
      <c r="G18" t="str">
        <f t="shared" si="3"/>
        <v>else if(s.equals("")){defineS = "18";}</v>
      </c>
    </row>
    <row r="19" spans="2:7">
      <c r="B19">
        <v>19</v>
      </c>
      <c r="C19" t="s">
        <v>184</v>
      </c>
      <c r="D19" t="str">
        <f t="shared" si="0"/>
        <v>&lt;item android:id="@+id/menuProvince19" android:title="" /&gt;</v>
      </c>
      <c r="E19" t="str">
        <f t="shared" si="1"/>
        <v>else if(id == R.id.menuProvince19){ defineS = "";}</v>
      </c>
      <c r="F19" t="str">
        <f t="shared" si="2"/>
        <v>else if(s.equals("19")){defineS = "";}</v>
      </c>
      <c r="G19" t="str">
        <f t="shared" si="3"/>
        <v>else if(s.equals("")){defineS = "19";}</v>
      </c>
    </row>
    <row r="20" spans="2:7">
      <c r="B20">
        <v>20</v>
      </c>
      <c r="C20" t="s">
        <v>184</v>
      </c>
      <c r="D20" t="str">
        <f t="shared" si="0"/>
        <v>&lt;item android:id="@+id/menuProvince20" android:title="" /&gt;</v>
      </c>
      <c r="E20" t="str">
        <f t="shared" si="1"/>
        <v>else if(id == R.id.menuProvince20){ defineS = "";}</v>
      </c>
      <c r="F20" t="str">
        <f t="shared" si="2"/>
        <v>else if(s.equals("20")){defineS = "";}</v>
      </c>
      <c r="G20" t="str">
        <f t="shared" si="3"/>
        <v>else if(s.equals("")){defineS = "20";}</v>
      </c>
    </row>
    <row r="21" spans="2:7">
      <c r="B21">
        <v>21</v>
      </c>
      <c r="C21" t="s">
        <v>184</v>
      </c>
      <c r="D21" t="str">
        <f t="shared" si="0"/>
        <v>&lt;item android:id="@+id/menuProvince21" android:title="" /&gt;</v>
      </c>
      <c r="E21" t="str">
        <f t="shared" si="1"/>
        <v>else if(id == R.id.menuProvince21){ defineS = "";}</v>
      </c>
      <c r="F21" t="str">
        <f t="shared" si="2"/>
        <v>else if(s.equals("21")){defineS = "";}</v>
      </c>
      <c r="G21" t="str">
        <f t="shared" si="3"/>
        <v>else if(s.equals("")){defineS = "21";}</v>
      </c>
    </row>
    <row r="22" spans="2:7">
      <c r="B22">
        <v>22</v>
      </c>
      <c r="C22" t="s">
        <v>184</v>
      </c>
      <c r="D22" t="str">
        <f t="shared" si="0"/>
        <v>&lt;item android:id="@+id/menuProvince22" android:title="" /&gt;</v>
      </c>
      <c r="E22" t="str">
        <f t="shared" si="1"/>
        <v>else if(id == R.id.menuProvince22){ defineS = "";}</v>
      </c>
      <c r="F22" t="str">
        <f t="shared" si="2"/>
        <v>else if(s.equals("22")){defineS = "";}</v>
      </c>
      <c r="G22" t="str">
        <f t="shared" si="3"/>
        <v>else if(s.equals("")){defineS = "22";}</v>
      </c>
    </row>
    <row r="23" spans="2:7">
      <c r="B23">
        <v>23</v>
      </c>
      <c r="C23" t="s">
        <v>184</v>
      </c>
      <c r="D23" t="str">
        <f t="shared" si="0"/>
        <v>&lt;item android:id="@+id/menuProvince23" android:title="" /&gt;</v>
      </c>
      <c r="E23" t="str">
        <f t="shared" si="1"/>
        <v>else if(id == R.id.menuProvince23){ defineS = "";}</v>
      </c>
      <c r="F23" t="str">
        <f t="shared" si="2"/>
        <v>else if(s.equals("23")){defineS = "";}</v>
      </c>
      <c r="G23" t="str">
        <f t="shared" si="3"/>
        <v>else if(s.equals("")){defineS = "23";}</v>
      </c>
    </row>
    <row r="24" spans="2:7">
      <c r="B24">
        <v>24</v>
      </c>
      <c r="C24" t="s">
        <v>184</v>
      </c>
      <c r="D24" t="str">
        <f t="shared" si="0"/>
        <v>&lt;item android:id="@+id/menuProvince24" android:title="" /&gt;</v>
      </c>
      <c r="E24" t="str">
        <f t="shared" si="1"/>
        <v>else if(id == R.id.menuProvince24){ defineS = "";}</v>
      </c>
      <c r="F24" t="str">
        <f t="shared" si="2"/>
        <v>else if(s.equals("24")){defineS = "";}</v>
      </c>
      <c r="G24" t="str">
        <f t="shared" si="3"/>
        <v>else if(s.equals("")){defineS = "24";}</v>
      </c>
    </row>
    <row r="25" spans="2:7">
      <c r="B25">
        <v>25</v>
      </c>
      <c r="C25" t="s">
        <v>184</v>
      </c>
      <c r="D25" t="str">
        <f t="shared" si="0"/>
        <v>&lt;item android:id="@+id/menuProvince25" android:title="" /&gt;</v>
      </c>
      <c r="E25" t="str">
        <f t="shared" si="1"/>
        <v>else if(id == R.id.menuProvince25){ defineS = "";}</v>
      </c>
      <c r="F25" t="str">
        <f t="shared" si="2"/>
        <v>else if(s.equals("25")){defineS = "";}</v>
      </c>
      <c r="G25" t="str">
        <f t="shared" si="3"/>
        <v>else if(s.equals("")){defineS = "25";}</v>
      </c>
    </row>
    <row r="26" spans="2:7">
      <c r="B26">
        <v>26</v>
      </c>
      <c r="C26" t="s">
        <v>184</v>
      </c>
      <c r="D26" t="str">
        <f t="shared" si="0"/>
        <v>&lt;item android:id="@+id/menuProvince26" android:title="" /&gt;</v>
      </c>
      <c r="E26" t="str">
        <f t="shared" si="1"/>
        <v>else if(id == R.id.menuProvince26){ defineS = "";}</v>
      </c>
      <c r="F26" t="str">
        <f t="shared" si="2"/>
        <v>else if(s.equals("26")){defineS = "";}</v>
      </c>
      <c r="G26" t="str">
        <f t="shared" si="3"/>
        <v>else if(s.equals("")){defineS = "26";}</v>
      </c>
    </row>
    <row r="27" spans="2:7">
      <c r="B27">
        <v>27</v>
      </c>
      <c r="C27" t="s">
        <v>184</v>
      </c>
      <c r="D27" t="str">
        <f t="shared" si="0"/>
        <v>&lt;item android:id="@+id/menuProvince27" android:title="" /&gt;</v>
      </c>
      <c r="E27" t="str">
        <f t="shared" si="1"/>
        <v>else if(id == R.id.menuProvince27){ defineS = "";}</v>
      </c>
      <c r="F27" t="str">
        <f t="shared" si="2"/>
        <v>else if(s.equals("27")){defineS = "";}</v>
      </c>
      <c r="G27" t="str">
        <f t="shared" si="3"/>
        <v>else if(s.equals("")){defineS = "27";}</v>
      </c>
    </row>
    <row r="28" spans="2:7">
      <c r="B28">
        <v>28</v>
      </c>
      <c r="C28" t="s">
        <v>184</v>
      </c>
      <c r="D28" t="str">
        <f t="shared" si="0"/>
        <v>&lt;item android:id="@+id/menuProvince28" android:title="" /&gt;</v>
      </c>
      <c r="E28" t="str">
        <f t="shared" si="1"/>
        <v>else if(id == R.id.menuProvince28){ defineS = "";}</v>
      </c>
      <c r="F28" t="str">
        <f t="shared" si="2"/>
        <v>else if(s.equals("28")){defineS = "";}</v>
      </c>
      <c r="G28" t="str">
        <f t="shared" si="3"/>
        <v>else if(s.equals("")){defineS = "28";}</v>
      </c>
    </row>
    <row r="29" spans="2:7">
      <c r="B29">
        <v>29</v>
      </c>
      <c r="C29" t="s">
        <v>184</v>
      </c>
      <c r="D29" t="str">
        <f t="shared" si="0"/>
        <v>&lt;item android:id="@+id/menuProvince29" android:title="" /&gt;</v>
      </c>
      <c r="E29" t="str">
        <f t="shared" si="1"/>
        <v>else if(id == R.id.menuProvince29){ defineS = "";}</v>
      </c>
      <c r="F29" t="str">
        <f t="shared" si="2"/>
        <v>else if(s.equals("29")){defineS = "";}</v>
      </c>
      <c r="G29" t="str">
        <f t="shared" si="3"/>
        <v>else if(s.equals("")){defineS = "29";}</v>
      </c>
    </row>
    <row r="30" spans="2:7">
      <c r="B30">
        <v>30</v>
      </c>
      <c r="C30" t="s">
        <v>184</v>
      </c>
      <c r="D30" t="str">
        <f t="shared" si="0"/>
        <v>&lt;item android:id="@+id/menuProvince30" android:title="" /&gt;</v>
      </c>
      <c r="E30" t="str">
        <f t="shared" si="1"/>
        <v>else if(id == R.id.menuProvince30){ defineS = "";}</v>
      </c>
      <c r="F30" t="str">
        <f t="shared" si="2"/>
        <v>else if(s.equals("30")){defineS = "";}</v>
      </c>
      <c r="G30" t="str">
        <f t="shared" si="3"/>
        <v>else if(s.equals("")){defineS = "30";}</v>
      </c>
    </row>
    <row r="31" spans="2:7">
      <c r="B31">
        <v>31</v>
      </c>
      <c r="C31" t="s">
        <v>184</v>
      </c>
      <c r="D31" t="str">
        <f t="shared" si="0"/>
        <v>&lt;item android:id="@+id/menuProvince31" android:title="" /&gt;</v>
      </c>
      <c r="E31" t="str">
        <f t="shared" si="1"/>
        <v>else if(id == R.id.menuProvince31){ defineS = "";}</v>
      </c>
      <c r="F31" t="str">
        <f t="shared" si="2"/>
        <v>else if(s.equals("31")){defineS = "";}</v>
      </c>
      <c r="G31" t="str">
        <f t="shared" si="3"/>
        <v>else if(s.equals("")){defineS = "31";}</v>
      </c>
    </row>
    <row r="32" spans="2:7">
      <c r="B32">
        <v>32</v>
      </c>
      <c r="C32" t="s">
        <v>184</v>
      </c>
      <c r="D32" t="str">
        <f t="shared" si="0"/>
        <v>&lt;item android:id="@+id/menuProvince32" android:title="" /&gt;</v>
      </c>
      <c r="E32" t="str">
        <f t="shared" si="1"/>
        <v>else if(id == R.id.menuProvince32){ defineS = "";}</v>
      </c>
      <c r="F32" t="str">
        <f t="shared" si="2"/>
        <v>else if(s.equals("32")){defineS = "";}</v>
      </c>
      <c r="G32" t="str">
        <f t="shared" si="3"/>
        <v>else if(s.equals("")){defineS = "32";}</v>
      </c>
    </row>
    <row r="33" spans="5:7">
      <c r="E33" t="str">
        <f t="shared" si="1"/>
        <v>else if(id == R.id.menu){ defineS = "";}</v>
      </c>
      <c r="F33" t="str">
        <f t="shared" ref="F33:F56" si="4">"else if(s.equals("""&amp;D33&amp;""")){defineS = """&amp;C33&amp;""";}"</f>
        <v>else if(s.equals("")){defineS = "";}</v>
      </c>
      <c r="G33" t="str">
        <f t="shared" si="3"/>
        <v>else if(s.equals("")){defineS = "";}</v>
      </c>
    </row>
    <row r="34" spans="5:7">
      <c r="E34" t="str">
        <f t="shared" si="1"/>
        <v>else if(id == R.id.menu){ defineS = "";}</v>
      </c>
      <c r="F34" t="str">
        <f t="shared" si="4"/>
        <v>else if(s.equals("")){defineS = "";}</v>
      </c>
      <c r="G34" t="str">
        <f t="shared" si="3"/>
        <v>else if(s.equals("")){defineS = "";}</v>
      </c>
    </row>
    <row r="35" spans="5:7">
      <c r="E35" t="str">
        <f t="shared" si="1"/>
        <v>else if(id == R.id.menu){ defineS = "";}</v>
      </c>
      <c r="F35" t="str">
        <f t="shared" si="4"/>
        <v>else if(s.equals("")){defineS = "";}</v>
      </c>
      <c r="G35" t="str">
        <f t="shared" si="3"/>
        <v>else if(s.equals("")){defineS = "";}</v>
      </c>
    </row>
    <row r="36" spans="5:7">
      <c r="E36" t="str">
        <f t="shared" si="1"/>
        <v>else if(id == R.id.menu){ defineS = "";}</v>
      </c>
      <c r="F36" t="str">
        <f t="shared" si="4"/>
        <v>else if(s.equals("")){defineS = "";}</v>
      </c>
      <c r="G36" t="str">
        <f t="shared" si="3"/>
        <v>else if(s.equals("")){defineS = "";}</v>
      </c>
    </row>
    <row r="37" spans="5:7">
      <c r="E37" t="str">
        <f t="shared" si="1"/>
        <v>else if(id == R.id.menu){ defineS = "";}</v>
      </c>
      <c r="F37" t="str">
        <f t="shared" si="4"/>
        <v>else if(s.equals("")){defineS = "";}</v>
      </c>
      <c r="G37" t="str">
        <f t="shared" si="3"/>
        <v>else if(s.equals("")){defineS = "";}</v>
      </c>
    </row>
    <row r="38" spans="5:7">
      <c r="E38" t="str">
        <f t="shared" si="1"/>
        <v>else if(id == R.id.menu){ defineS = "";}</v>
      </c>
      <c r="F38" t="str">
        <f t="shared" si="4"/>
        <v>else if(s.equals("")){defineS = "";}</v>
      </c>
      <c r="G38" t="str">
        <f t="shared" si="3"/>
        <v>else if(s.equals("")){defineS = "";}</v>
      </c>
    </row>
    <row r="39" spans="5:7">
      <c r="E39" t="str">
        <f t="shared" si="1"/>
        <v>else if(id == R.id.menu){ defineS = "";}</v>
      </c>
      <c r="F39" t="str">
        <f t="shared" si="4"/>
        <v>else if(s.equals("")){defineS = "";}</v>
      </c>
      <c r="G39" t="str">
        <f t="shared" si="3"/>
        <v>else if(s.equals("")){defineS = "";}</v>
      </c>
    </row>
    <row r="40" spans="5:7">
      <c r="E40" t="str">
        <f t="shared" si="1"/>
        <v>else if(id == R.id.menu){ defineS = "";}</v>
      </c>
      <c r="F40" t="str">
        <f t="shared" si="4"/>
        <v>else if(s.equals("")){defineS = "";}</v>
      </c>
      <c r="G40" t="str">
        <f t="shared" si="3"/>
        <v>else if(s.equals("")){defineS = "";}</v>
      </c>
    </row>
    <row r="41" spans="5:7">
      <c r="E41" t="str">
        <f t="shared" si="1"/>
        <v>else if(id == R.id.menu){ defineS = "";}</v>
      </c>
      <c r="F41" t="str">
        <f t="shared" si="4"/>
        <v>else if(s.equals("")){defineS = "";}</v>
      </c>
      <c r="G41" t="str">
        <f t="shared" si="3"/>
        <v>else if(s.equals("")){defineS = "";}</v>
      </c>
    </row>
    <row r="42" spans="5:7">
      <c r="E42" t="str">
        <f t="shared" si="1"/>
        <v>else if(id == R.id.menu){ defineS = "";}</v>
      </c>
      <c r="F42" t="str">
        <f t="shared" si="4"/>
        <v>else if(s.equals("")){defineS = "";}</v>
      </c>
      <c r="G42" t="str">
        <f t="shared" si="3"/>
        <v>else if(s.equals("")){defineS = "";}</v>
      </c>
    </row>
    <row r="43" spans="5:7">
      <c r="E43" t="str">
        <f t="shared" si="1"/>
        <v>else if(id == R.id.menu){ defineS = "";}</v>
      </c>
      <c r="F43" t="str">
        <f t="shared" si="4"/>
        <v>else if(s.equals("")){defineS = "";}</v>
      </c>
      <c r="G43" t="str">
        <f t="shared" si="3"/>
        <v>else if(s.equals("")){defineS = "";}</v>
      </c>
    </row>
    <row r="44" spans="5:7">
      <c r="E44" t="str">
        <f t="shared" si="1"/>
        <v>else if(id == R.id.menu){ defineS = "";}</v>
      </c>
      <c r="F44" t="str">
        <f t="shared" si="4"/>
        <v>else if(s.equals("")){defineS = "";}</v>
      </c>
      <c r="G44" t="str">
        <f t="shared" si="3"/>
        <v>else if(s.equals("")){defineS = "";}</v>
      </c>
    </row>
    <row r="45" spans="5:7">
      <c r="E45" t="str">
        <f t="shared" si="1"/>
        <v>else if(id == R.id.menu){ defineS = "";}</v>
      </c>
      <c r="F45" t="str">
        <f t="shared" si="4"/>
        <v>else if(s.equals("")){defineS = "";}</v>
      </c>
      <c r="G45" t="str">
        <f t="shared" si="3"/>
        <v>else if(s.equals("")){defineS = "";}</v>
      </c>
    </row>
    <row r="46" spans="5:7">
      <c r="E46" t="str">
        <f t="shared" si="1"/>
        <v>else if(id == R.id.menu){ defineS = "";}</v>
      </c>
      <c r="F46" t="str">
        <f t="shared" si="4"/>
        <v>else if(s.equals("")){defineS = "";}</v>
      </c>
      <c r="G46" t="str">
        <f t="shared" si="3"/>
        <v>else if(s.equals("")){defineS = "";}</v>
      </c>
    </row>
    <row r="47" spans="5:7">
      <c r="E47" t="str">
        <f t="shared" si="1"/>
        <v>else if(id == R.id.menu){ defineS = "";}</v>
      </c>
      <c r="F47" t="str">
        <f t="shared" si="4"/>
        <v>else if(s.equals("")){defineS = "";}</v>
      </c>
      <c r="G47" t="str">
        <f t="shared" si="3"/>
        <v>else if(s.equals("")){defineS = "";}</v>
      </c>
    </row>
    <row r="48" spans="5:7">
      <c r="E48" t="str">
        <f t="shared" si="1"/>
        <v>else if(id == R.id.menu){ defineS = "";}</v>
      </c>
      <c r="F48" t="str">
        <f t="shared" si="4"/>
        <v>else if(s.equals("")){defineS = "";}</v>
      </c>
      <c r="G48" t="str">
        <f t="shared" si="3"/>
        <v>else if(s.equals("")){defineS = "";}</v>
      </c>
    </row>
    <row r="49" spans="5:7">
      <c r="E49" t="str">
        <f t="shared" si="1"/>
        <v>else if(id == R.id.menu){ defineS = "";}</v>
      </c>
      <c r="F49" t="str">
        <f t="shared" si="4"/>
        <v>else if(s.equals("")){defineS = "";}</v>
      </c>
      <c r="G49" t="str">
        <f t="shared" si="3"/>
        <v>else if(s.equals("")){defineS = "";}</v>
      </c>
    </row>
    <row r="50" spans="5:7">
      <c r="E50" t="str">
        <f t="shared" si="1"/>
        <v>else if(id == R.id.menu){ defineS = "";}</v>
      </c>
      <c r="F50" t="str">
        <f t="shared" si="4"/>
        <v>else if(s.equals("")){defineS = "";}</v>
      </c>
      <c r="G50" t="str">
        <f t="shared" si="3"/>
        <v>else if(s.equals("")){defineS = "";}</v>
      </c>
    </row>
    <row r="51" spans="5:7">
      <c r="E51" t="str">
        <f t="shared" si="1"/>
        <v>else if(id == R.id.menu){ defineS = "";}</v>
      </c>
      <c r="F51" t="str">
        <f t="shared" si="4"/>
        <v>else if(s.equals("")){defineS = "";}</v>
      </c>
      <c r="G51" t="str">
        <f t="shared" si="3"/>
        <v>else if(s.equals("")){defineS = "";}</v>
      </c>
    </row>
    <row r="52" spans="5:7">
      <c r="E52" t="str">
        <f t="shared" si="1"/>
        <v>else if(id == R.id.menu){ defineS = "";}</v>
      </c>
      <c r="F52" t="str">
        <f t="shared" si="4"/>
        <v>else if(s.equals("")){defineS = "";}</v>
      </c>
      <c r="G52" t="str">
        <f t="shared" si="3"/>
        <v>else if(s.equals("")){defineS = "";}</v>
      </c>
    </row>
    <row r="53" spans="5:7">
      <c r="E53" t="str">
        <f t="shared" si="1"/>
        <v>else if(id == R.id.menu){ defineS = "";}</v>
      </c>
      <c r="F53" t="str">
        <f t="shared" si="4"/>
        <v>else if(s.equals("")){defineS = "";}</v>
      </c>
      <c r="G53" t="str">
        <f t="shared" si="3"/>
        <v>else if(s.equals("")){defineS = "";}</v>
      </c>
    </row>
    <row r="54" spans="5:7">
      <c r="E54" t="str">
        <f t="shared" si="1"/>
        <v>else if(id == R.id.menu){ defineS = "";}</v>
      </c>
      <c r="F54" t="str">
        <f t="shared" si="4"/>
        <v>else if(s.equals("")){defineS = "";}</v>
      </c>
      <c r="G54" t="str">
        <f t="shared" si="3"/>
        <v>else if(s.equals("")){defineS = "";}</v>
      </c>
    </row>
    <row r="55" spans="5:7">
      <c r="E55" t="str">
        <f t="shared" si="1"/>
        <v>else if(id == R.id.menu){ defineS = "";}</v>
      </c>
      <c r="F55" t="str">
        <f t="shared" si="4"/>
        <v>else if(s.equals("")){defineS = "";}</v>
      </c>
      <c r="G55" t="str">
        <f t="shared" si="3"/>
        <v>else if(s.equals("")){defineS = "";}</v>
      </c>
    </row>
    <row r="56" spans="5:7">
      <c r="E56" t="str">
        <f t="shared" si="1"/>
        <v>else if(id == R.id.menu){ defineS = "";}</v>
      </c>
      <c r="F56" t="str">
        <f t="shared" si="4"/>
        <v>else if(s.equals("")){defineS = "";}</v>
      </c>
      <c r="G56" t="str">
        <f t="shared" si="3"/>
        <v>else if(s.equals("")){defineS = "";}</v>
      </c>
    </row>
    <row r="57" spans="5:7">
      <c r="G57" t="str">
        <f t="shared" si="3"/>
        <v>else if(s.equals("")){defineS = "";}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G57"/>
  <sheetViews>
    <sheetView topLeftCell="A10" workbookViewId="0">
      <selection activeCell="D23" sqref="D23:D32"/>
    </sheetView>
  </sheetViews>
  <sheetFormatPr defaultRowHeight="15"/>
  <cols>
    <col min="4" max="4" width="66.5703125" customWidth="1"/>
    <col min="5" max="5" width="7.28515625" customWidth="1"/>
    <col min="6" max="6" width="14" customWidth="1"/>
  </cols>
  <sheetData>
    <row r="1" spans="1:7">
      <c r="A1" t="s">
        <v>190</v>
      </c>
      <c r="B1">
        <v>1</v>
      </c>
      <c r="C1" t="s">
        <v>209</v>
      </c>
      <c r="D1" t="str">
        <f>"&lt;item android:id=""@+id/menu"&amp;C1&amp;B1&amp;""" android:title="""&amp;A1&amp;""" /&gt;"</f>
        <v>&lt;item android:id="@+id/menuRelation1" android:title="夫妻" /&gt;</v>
      </c>
      <c r="E1" t="str">
        <f>"else if(id == R.id.menu"&amp;C1&amp;B1&amp;"){ defineS = """&amp;A1&amp;""";}"</f>
        <v>else if(id == R.id.menuRelation1){ defineS = "夫妻";}</v>
      </c>
      <c r="F1" t="str">
        <f>"else if(s.equals("""&amp;B1&amp;""")){defineS = """&amp;A1&amp;""";}"</f>
        <v>else if(s.equals("1")){defineS = "夫妻";}</v>
      </c>
      <c r="G1" t="str">
        <f>"else if(s.equals("""&amp;A1&amp;""")){defineS = """&amp;B1&amp;""";}"</f>
        <v>else if(s.equals("夫妻")){defineS = "1";}</v>
      </c>
    </row>
    <row r="2" spans="1:7">
      <c r="A2" t="s">
        <v>191</v>
      </c>
      <c r="B2">
        <v>2</v>
      </c>
      <c r="C2" t="s">
        <v>209</v>
      </c>
      <c r="D2" t="str">
        <f t="shared" ref="D2:D22" si="0">"&lt;item android:id=""@+id/menu"&amp;C2&amp;B2&amp;""" android:title="""&amp;A2&amp;""" /&gt;"</f>
        <v>&lt;item android:id="@+id/menuRelation2" android:title="父母" /&gt;</v>
      </c>
      <c r="E2" t="str">
        <f t="shared" ref="E2:E56" si="1">"else if(id == R.id.menu"&amp;C2&amp;B2&amp;"){ defineS = """&amp;A2&amp;""";}"</f>
        <v>else if(id == R.id.menuRelation2){ defineS = "父母";}</v>
      </c>
      <c r="F2" t="str">
        <f t="shared" ref="F2:F32" si="2">"else if(s.equals("""&amp;B2&amp;""")){defineS = """&amp;A2&amp;""";}"</f>
        <v>else if(s.equals("2")){defineS = "父母";}</v>
      </c>
      <c r="G2" t="str">
        <f t="shared" ref="G2:G57" si="3">"else if(s.equals("""&amp;A2&amp;""")){defineS = """&amp;B2&amp;""";}"</f>
        <v>else if(s.equals("父母")){defineS = "2";}</v>
      </c>
    </row>
    <row r="3" spans="1:7">
      <c r="A3" t="s">
        <v>192</v>
      </c>
      <c r="B3">
        <v>3</v>
      </c>
      <c r="C3" t="s">
        <v>209</v>
      </c>
      <c r="D3" t="str">
        <f t="shared" si="0"/>
        <v>&lt;item android:id="@+id/menuRelation3" android:title="子女" /&gt;</v>
      </c>
      <c r="E3" t="str">
        <f t="shared" si="1"/>
        <v>else if(id == R.id.menuRelation3){ defineS = "子女";}</v>
      </c>
      <c r="F3" t="str">
        <f t="shared" si="2"/>
        <v>else if(s.equals("3")){defineS = "子女";}</v>
      </c>
      <c r="G3" t="str">
        <f t="shared" si="3"/>
        <v>else if(s.equals("子女")){defineS = "3";}</v>
      </c>
    </row>
    <row r="4" spans="1:7">
      <c r="A4" t="s">
        <v>193</v>
      </c>
      <c r="B4">
        <v>4</v>
      </c>
      <c r="C4" t="s">
        <v>209</v>
      </c>
      <c r="D4" t="str">
        <f t="shared" si="0"/>
        <v>&lt;item android:id="@+id/menuRelation4" android:title="兄弟姐妹" /&gt;</v>
      </c>
      <c r="E4" t="str">
        <f t="shared" si="1"/>
        <v>else if(id == R.id.menuRelation4){ defineS = "兄弟姐妹";}</v>
      </c>
      <c r="F4" t="str">
        <f t="shared" si="2"/>
        <v>else if(s.equals("4")){defineS = "兄弟姐妹";}</v>
      </c>
      <c r="G4" t="str">
        <f t="shared" si="3"/>
        <v>else if(s.equals("兄弟姐妹")){defineS = "4";}</v>
      </c>
    </row>
    <row r="5" spans="1:7">
      <c r="A5" t="s">
        <v>194</v>
      </c>
      <c r="B5">
        <v>5</v>
      </c>
      <c r="C5" t="s">
        <v>209</v>
      </c>
      <c r="D5" t="str">
        <f t="shared" si="0"/>
        <v>&lt;item android:id="@+id/menuRelation5" android:title="祖父母" /&gt;</v>
      </c>
      <c r="E5" t="str">
        <f t="shared" si="1"/>
        <v>else if(id == R.id.menuRelation5){ defineS = "祖父母";}</v>
      </c>
      <c r="F5" t="str">
        <f t="shared" si="2"/>
        <v>else if(s.equals("5")){defineS = "祖父母";}</v>
      </c>
      <c r="G5" t="str">
        <f t="shared" si="3"/>
        <v>else if(s.equals("祖父母")){defineS = "5";}</v>
      </c>
    </row>
    <row r="6" spans="1:7">
      <c r="A6" t="s">
        <v>195</v>
      </c>
      <c r="B6">
        <v>6</v>
      </c>
      <c r="C6" t="s">
        <v>209</v>
      </c>
      <c r="D6" t="str">
        <f t="shared" si="0"/>
        <v>&lt;item android:id="@+id/menuRelation6" android:title="外祖父母" /&gt;</v>
      </c>
      <c r="E6" t="str">
        <f t="shared" si="1"/>
        <v>else if(id == R.id.menuRelation6){ defineS = "外祖父母";}</v>
      </c>
      <c r="F6" t="str">
        <f t="shared" si="2"/>
        <v>else if(s.equals("6")){defineS = "外祖父母";}</v>
      </c>
      <c r="G6" t="str">
        <f t="shared" si="3"/>
        <v>else if(s.equals("外祖父母")){defineS = "6";}</v>
      </c>
    </row>
    <row r="7" spans="1:7">
      <c r="A7" t="s">
        <v>196</v>
      </c>
      <c r="B7">
        <v>7</v>
      </c>
      <c r="C7" t="s">
        <v>209</v>
      </c>
      <c r="D7" t="str">
        <f t="shared" si="0"/>
        <v>&lt;item android:id="@+id/menuRelation7" android:title="孙子女" /&gt;</v>
      </c>
      <c r="E7" t="str">
        <f t="shared" si="1"/>
        <v>else if(id == R.id.menuRelation7){ defineS = "孙子女";}</v>
      </c>
      <c r="F7" t="str">
        <f t="shared" si="2"/>
        <v>else if(s.equals("7")){defineS = "孙子女";}</v>
      </c>
      <c r="G7" t="str">
        <f t="shared" si="3"/>
        <v>else if(s.equals("孙子女")){defineS = "7";}</v>
      </c>
    </row>
    <row r="8" spans="1:7">
      <c r="A8" t="s">
        <v>197</v>
      </c>
      <c r="B8">
        <v>8</v>
      </c>
      <c r="C8" t="s">
        <v>209</v>
      </c>
      <c r="D8" t="str">
        <f t="shared" si="0"/>
        <v>&lt;item android:id="@+id/menuRelation8" android:title="外孙子女" /&gt;</v>
      </c>
      <c r="E8" t="str">
        <f t="shared" si="1"/>
        <v>else if(id == R.id.menuRelation8){ defineS = "外孙子女";}</v>
      </c>
      <c r="F8" t="str">
        <f t="shared" si="2"/>
        <v>else if(s.equals("8")){defineS = "外孙子女";}</v>
      </c>
      <c r="G8" t="str">
        <f t="shared" si="3"/>
        <v>else if(s.equals("外孙子女")){defineS = "8";}</v>
      </c>
    </row>
    <row r="9" spans="1:7">
      <c r="A9" t="s">
        <v>198</v>
      </c>
      <c r="B9">
        <v>9</v>
      </c>
      <c r="C9" t="s">
        <v>209</v>
      </c>
      <c r="D9" t="str">
        <f t="shared" si="0"/>
        <v>&lt;item android:id="@+id/menuRelation9" android:title="儿媳和公婆" /&gt;</v>
      </c>
      <c r="E9" t="str">
        <f t="shared" si="1"/>
        <v>else if(id == R.id.menuRelation9){ defineS = "儿媳和公婆";}</v>
      </c>
      <c r="F9" t="str">
        <f t="shared" si="2"/>
        <v>else if(s.equals("9")){defineS = "儿媳和公婆";}</v>
      </c>
      <c r="G9" t="str">
        <f t="shared" si="3"/>
        <v>else if(s.equals("儿媳和公婆")){defineS = "9";}</v>
      </c>
    </row>
    <row r="10" spans="1:7">
      <c r="A10" t="s">
        <v>199</v>
      </c>
      <c r="B10">
        <v>10</v>
      </c>
      <c r="C10" t="s">
        <v>184</v>
      </c>
      <c r="D10" t="str">
        <f t="shared" si="0"/>
        <v>&lt;item android:id="@+id/menuProvince10" android:title="女婿和岳父母" /&gt;</v>
      </c>
      <c r="E10" t="str">
        <f t="shared" si="1"/>
        <v>else if(id == R.id.menuProvince10){ defineS = "女婿和岳父母";}</v>
      </c>
      <c r="F10" t="str">
        <f t="shared" si="2"/>
        <v>else if(s.equals("10")){defineS = "女婿和岳父母";}</v>
      </c>
      <c r="G10" t="str">
        <f t="shared" si="3"/>
        <v>else if(s.equals("女婿和岳父母")){defineS = "10";}</v>
      </c>
    </row>
    <row r="11" spans="1:7">
      <c r="A11" t="s">
        <v>200</v>
      </c>
      <c r="B11">
        <v>11</v>
      </c>
      <c r="C11" t="s">
        <v>184</v>
      </c>
      <c r="D11" t="str">
        <f t="shared" si="0"/>
        <v>&lt;item android:id="@+id/menuProvince11" android:title="伯伯" /&gt;</v>
      </c>
      <c r="E11" t="str">
        <f t="shared" si="1"/>
        <v>else if(id == R.id.menuProvince11){ defineS = "伯伯";}</v>
      </c>
      <c r="F11" t="str">
        <f t="shared" si="2"/>
        <v>else if(s.equals("11")){defineS = "伯伯";}</v>
      </c>
      <c r="G11" t="str">
        <f t="shared" si="3"/>
        <v>else if(s.equals("伯伯")){defineS = "11";}</v>
      </c>
    </row>
    <row r="12" spans="1:7">
      <c r="A12" t="s">
        <v>201</v>
      </c>
      <c r="B12">
        <v>12</v>
      </c>
      <c r="C12" t="s">
        <v>184</v>
      </c>
      <c r="D12" t="str">
        <f t="shared" si="0"/>
        <v>&lt;item android:id="@+id/menuProvince12" android:title="叔叔" /&gt;</v>
      </c>
      <c r="E12" t="str">
        <f t="shared" si="1"/>
        <v>else if(id == R.id.menuProvince12){ defineS = "叔叔";}</v>
      </c>
      <c r="F12" t="str">
        <f t="shared" si="2"/>
        <v>else if(s.equals("12")){defineS = "叔叔";}</v>
      </c>
      <c r="G12" t="str">
        <f t="shared" si="3"/>
        <v>else if(s.equals("叔叔")){defineS = "12";}</v>
      </c>
    </row>
    <row r="13" spans="1:7">
      <c r="A13" t="s">
        <v>202</v>
      </c>
      <c r="B13">
        <v>13</v>
      </c>
      <c r="C13" t="s">
        <v>184</v>
      </c>
      <c r="D13" t="str">
        <f t="shared" si="0"/>
        <v>&lt;item android:id="@+id/menuProvince13" android:title="姑母" /&gt;</v>
      </c>
      <c r="E13" t="str">
        <f t="shared" si="1"/>
        <v>else if(id == R.id.menuProvince13){ defineS = "姑母";}</v>
      </c>
      <c r="F13" t="str">
        <f t="shared" si="2"/>
        <v>else if(s.equals("13")){defineS = "姑母";}</v>
      </c>
      <c r="G13" t="str">
        <f t="shared" si="3"/>
        <v>else if(s.equals("姑母")){defineS = "13";}</v>
      </c>
    </row>
    <row r="14" spans="1:7">
      <c r="A14" t="s">
        <v>203</v>
      </c>
      <c r="B14">
        <v>14</v>
      </c>
      <c r="C14" t="s">
        <v>184</v>
      </c>
      <c r="D14" t="str">
        <f t="shared" si="0"/>
        <v>&lt;item android:id="@+id/menuProvince14" android:title="舅" /&gt;</v>
      </c>
      <c r="E14" t="str">
        <f t="shared" si="1"/>
        <v>else if(id == R.id.menuProvince14){ defineS = "舅";}</v>
      </c>
      <c r="F14" t="str">
        <f t="shared" si="2"/>
        <v>else if(s.equals("14")){defineS = "舅";}</v>
      </c>
      <c r="G14" t="str">
        <f t="shared" si="3"/>
        <v>else if(s.equals("舅")){defineS = "14";}</v>
      </c>
    </row>
    <row r="15" spans="1:7">
      <c r="A15" t="s">
        <v>204</v>
      </c>
      <c r="B15">
        <v>15</v>
      </c>
      <c r="C15" t="s">
        <v>184</v>
      </c>
      <c r="D15" t="str">
        <f t="shared" si="0"/>
        <v>&lt;item android:id="@+id/menuProvince15" android:title="阿姨" /&gt;</v>
      </c>
      <c r="E15" t="str">
        <f t="shared" si="1"/>
        <v>else if(id == R.id.menuProvince15){ defineS = "阿姨";}</v>
      </c>
      <c r="F15" t="str">
        <f t="shared" si="2"/>
        <v>else if(s.equals("15")){defineS = "阿姨";}</v>
      </c>
      <c r="G15" t="str">
        <f t="shared" si="3"/>
        <v>else if(s.equals("阿姨")){defineS = "15";}</v>
      </c>
    </row>
    <row r="16" spans="1:7">
      <c r="A16" t="s">
        <v>205</v>
      </c>
      <c r="B16">
        <v>16</v>
      </c>
      <c r="C16" t="s">
        <v>184</v>
      </c>
      <c r="D16" t="str">
        <f t="shared" si="0"/>
        <v>&lt;item android:id="@+id/menuProvince16" android:title="侄子女" /&gt;</v>
      </c>
      <c r="E16" t="str">
        <f t="shared" si="1"/>
        <v>else if(id == R.id.menuProvince16){ defineS = "侄子女";}</v>
      </c>
      <c r="F16" t="str">
        <f t="shared" si="2"/>
        <v>else if(s.equals("16")){defineS = "侄子女";}</v>
      </c>
      <c r="G16" t="str">
        <f t="shared" si="3"/>
        <v>else if(s.equals("侄子女")){defineS = "16";}</v>
      </c>
    </row>
    <row r="17" spans="1:7">
      <c r="A17" t="s">
        <v>206</v>
      </c>
      <c r="B17">
        <v>17</v>
      </c>
      <c r="C17" t="s">
        <v>184</v>
      </c>
      <c r="D17" t="str">
        <f t="shared" si="0"/>
        <v>&lt;item android:id="@+id/menuProvince17" android:title="甥子女" /&gt;</v>
      </c>
      <c r="E17" t="str">
        <f t="shared" si="1"/>
        <v>else if(id == R.id.menuProvince17){ defineS = "甥子女";}</v>
      </c>
      <c r="F17" t="str">
        <f t="shared" si="2"/>
        <v>else if(s.equals("17")){defineS = "甥子女";}</v>
      </c>
      <c r="G17" t="str">
        <f t="shared" si="3"/>
        <v>else if(s.equals("甥子女")){defineS = "17";}</v>
      </c>
    </row>
    <row r="18" spans="1:7">
      <c r="A18" t="s">
        <v>207</v>
      </c>
      <c r="B18">
        <v>18</v>
      </c>
      <c r="C18" t="s">
        <v>184</v>
      </c>
      <c r="D18" t="str">
        <f t="shared" si="0"/>
        <v>&lt;item android:id="@+id/menuProvince18" android:title="堂兄弟姊妹" /&gt;</v>
      </c>
      <c r="E18" t="str">
        <f t="shared" si="1"/>
        <v>else if(id == R.id.menuProvince18){ defineS = "堂兄弟姊妹";}</v>
      </c>
      <c r="F18" t="str">
        <f t="shared" si="2"/>
        <v>else if(s.equals("18")){defineS = "堂兄弟姊妹";}</v>
      </c>
      <c r="G18" t="str">
        <f t="shared" si="3"/>
        <v>else if(s.equals("堂兄弟姊妹")){defineS = "18";}</v>
      </c>
    </row>
    <row r="19" spans="1:7">
      <c r="A19" t="s">
        <v>208</v>
      </c>
      <c r="B19">
        <v>19</v>
      </c>
      <c r="C19" t="s">
        <v>184</v>
      </c>
      <c r="D19" t="str">
        <f t="shared" si="0"/>
        <v>&lt;item android:id="@+id/menuProvince19" android:title="表兄弟姊妹" /&gt;</v>
      </c>
      <c r="E19" t="str">
        <f t="shared" si="1"/>
        <v>else if(id == R.id.menuProvince19){ defineS = "表兄弟姊妹";}</v>
      </c>
      <c r="F19" t="str">
        <f t="shared" si="2"/>
        <v>else if(s.equals("19")){defineS = "表兄弟姊妹";}</v>
      </c>
      <c r="G19" t="str">
        <f t="shared" si="3"/>
        <v>else if(s.equals("表兄弟姊妹")){defineS = "19";}</v>
      </c>
    </row>
    <row r="20" spans="1:7">
      <c r="B20">
        <v>20</v>
      </c>
      <c r="C20" t="s">
        <v>184</v>
      </c>
      <c r="D20" t="str">
        <f t="shared" si="0"/>
        <v>&lt;item android:id="@+id/menuProvince20" android:title="" /&gt;</v>
      </c>
      <c r="E20" t="str">
        <f t="shared" si="1"/>
        <v>else if(id == R.id.menuProvince20){ defineS = "";}</v>
      </c>
      <c r="F20" t="str">
        <f t="shared" si="2"/>
        <v>else if(s.equals("20")){defineS = "";}</v>
      </c>
      <c r="G20" t="str">
        <f t="shared" si="3"/>
        <v>else if(s.equals("")){defineS = "20";}</v>
      </c>
    </row>
    <row r="21" spans="1:7">
      <c r="B21">
        <v>21</v>
      </c>
      <c r="C21" t="s">
        <v>184</v>
      </c>
      <c r="D21" t="str">
        <f t="shared" si="0"/>
        <v>&lt;item android:id="@+id/menuProvince21" android:title="" /&gt;</v>
      </c>
      <c r="E21" t="str">
        <f t="shared" si="1"/>
        <v>else if(id == R.id.menuProvince21){ defineS = "";}</v>
      </c>
      <c r="F21" t="str">
        <f t="shared" si="2"/>
        <v>else if(s.equals("21")){defineS = "";}</v>
      </c>
      <c r="G21" t="str">
        <f t="shared" si="3"/>
        <v>else if(s.equals("")){defineS = "21";}</v>
      </c>
    </row>
    <row r="22" spans="1:7">
      <c r="B22">
        <v>22</v>
      </c>
      <c r="C22" t="s">
        <v>184</v>
      </c>
      <c r="D22" t="str">
        <f t="shared" si="0"/>
        <v>&lt;item android:id="@+id/menuProvince22" android:title="" /&gt;</v>
      </c>
      <c r="E22" t="str">
        <f t="shared" si="1"/>
        <v>else if(id == R.id.menuProvince22){ defineS = "";}</v>
      </c>
      <c r="F22" t="str">
        <f t="shared" si="2"/>
        <v>else if(s.equals("22")){defineS = "";}</v>
      </c>
      <c r="G22" t="str">
        <f t="shared" si="3"/>
        <v>else if(s.equals("")){defineS = "22";}</v>
      </c>
    </row>
    <row r="23" spans="1:7">
      <c r="A23" t="s">
        <v>267</v>
      </c>
      <c r="B23">
        <v>1</v>
      </c>
      <c r="C23" t="s">
        <v>184</v>
      </c>
      <c r="D23" t="str">
        <f>"&lt;item android:id=""@+id/menuDisease"&amp;B23&amp;""" android:title="""&amp;A23&amp;"""/&gt;"</f>
        <v>&lt;item android:id="@+id/menuDisease1" android:title="糖尿病"/&gt;</v>
      </c>
      <c r="E23" t="str">
        <f t="shared" si="1"/>
        <v>else if(id == R.id.menuProvince1){ defineS = "糖尿病";}</v>
      </c>
      <c r="F23" t="str">
        <f t="shared" si="2"/>
        <v>else if(s.equals("1")){defineS = "糖尿病";}</v>
      </c>
      <c r="G23" t="str">
        <f t="shared" si="3"/>
        <v>else if(s.equals("糖尿病")){defineS = "1";}</v>
      </c>
    </row>
    <row r="24" spans="1:7">
      <c r="A24" t="s">
        <v>268</v>
      </c>
      <c r="B24">
        <v>2</v>
      </c>
      <c r="C24" t="s">
        <v>184</v>
      </c>
      <c r="D24" t="str">
        <f t="shared" ref="D24:D32" si="4">"&lt;item android:id=""@+id/menuDisease"&amp;B24&amp;""" android:title="""&amp;A24&amp;"""/&gt;"</f>
        <v>&lt;item android:id="@+id/menuDisease2" android:title="高血压"/&gt;</v>
      </c>
      <c r="E24" t="str">
        <f t="shared" si="1"/>
        <v>else if(id == R.id.menuProvince2){ defineS = "高血压";}</v>
      </c>
      <c r="F24" t="str">
        <f t="shared" si="2"/>
        <v>else if(s.equals("2")){defineS = "高血压";}</v>
      </c>
      <c r="G24" t="str">
        <f t="shared" si="3"/>
        <v>else if(s.equals("高血压")){defineS = "2";}</v>
      </c>
    </row>
    <row r="25" spans="1:7">
      <c r="A25" t="s">
        <v>269</v>
      </c>
      <c r="B25">
        <v>3</v>
      </c>
      <c r="C25" t="s">
        <v>184</v>
      </c>
      <c r="D25" t="str">
        <f t="shared" si="4"/>
        <v>&lt;item android:id="@+id/menuDisease3" android:title="高血脂"/&gt;</v>
      </c>
      <c r="E25" t="str">
        <f t="shared" si="1"/>
        <v>else if(id == R.id.menuProvince3){ defineS = "高血脂";}</v>
      </c>
      <c r="F25" t="str">
        <f t="shared" si="2"/>
        <v>else if(s.equals("3")){defineS = "高血脂";}</v>
      </c>
      <c r="G25" t="str">
        <f t="shared" si="3"/>
        <v>else if(s.equals("高血脂")){defineS = "3";}</v>
      </c>
    </row>
    <row r="26" spans="1:7">
      <c r="A26" t="s">
        <v>270</v>
      </c>
      <c r="B26">
        <v>4</v>
      </c>
      <c r="C26" t="s">
        <v>184</v>
      </c>
      <c r="D26" t="str">
        <f t="shared" si="4"/>
        <v>&lt;item android:id="@+id/menuDisease4" android:title="慢性阻塞性肺炎（COPD）"/&gt;</v>
      </c>
      <c r="E26" t="str">
        <f t="shared" si="1"/>
        <v>else if(id == R.id.menuProvince4){ defineS = "慢性阻塞性肺炎（COPD）";}</v>
      </c>
      <c r="F26" t="str">
        <f t="shared" si="2"/>
        <v>else if(s.equals("4")){defineS = "慢性阻塞性肺炎（COPD）";}</v>
      </c>
      <c r="G26" t="str">
        <f t="shared" si="3"/>
        <v>else if(s.equals("慢性阻塞性肺炎（COPD）")){defineS = "4";}</v>
      </c>
    </row>
    <row r="27" spans="1:7">
      <c r="A27" t="s">
        <v>271</v>
      </c>
      <c r="B27">
        <v>5</v>
      </c>
      <c r="C27" t="s">
        <v>184</v>
      </c>
      <c r="D27" t="str">
        <f t="shared" si="4"/>
        <v>&lt;item android:id="@+id/menuDisease5" android:title="冠心病"/&gt;</v>
      </c>
      <c r="E27" t="str">
        <f t="shared" si="1"/>
        <v>else if(id == R.id.menuProvince5){ defineS = "冠心病";}</v>
      </c>
      <c r="F27" t="str">
        <f t="shared" si="2"/>
        <v>else if(s.equals("5")){defineS = "冠心病";}</v>
      </c>
      <c r="G27" t="str">
        <f t="shared" si="3"/>
        <v>else if(s.equals("冠心病")){defineS = "5";}</v>
      </c>
    </row>
    <row r="28" spans="1:7">
      <c r="A28" t="s">
        <v>272</v>
      </c>
      <c r="B28">
        <v>6</v>
      </c>
      <c r="C28" t="s">
        <v>184</v>
      </c>
      <c r="D28" t="str">
        <f t="shared" si="4"/>
        <v>&lt;item android:id="@+id/menuDisease6" android:title="慢性肾病"/&gt;</v>
      </c>
      <c r="E28" t="str">
        <f t="shared" si="1"/>
        <v>else if(id == R.id.menuProvince6){ defineS = "慢性肾病";}</v>
      </c>
      <c r="F28" t="str">
        <f t="shared" si="2"/>
        <v>else if(s.equals("6")){defineS = "慢性肾病";}</v>
      </c>
      <c r="G28" t="str">
        <f t="shared" si="3"/>
        <v>else if(s.equals("慢性肾病")){defineS = "6";}</v>
      </c>
    </row>
    <row r="29" spans="1:7">
      <c r="A29" t="s">
        <v>273</v>
      </c>
      <c r="B29">
        <v>7</v>
      </c>
      <c r="C29" t="s">
        <v>184</v>
      </c>
      <c r="D29" t="str">
        <f t="shared" si="4"/>
        <v>&lt;item android:id="@+id/menuDisease7" android:title="肿瘤"/&gt;</v>
      </c>
      <c r="E29" t="str">
        <f t="shared" si="1"/>
        <v>else if(id == R.id.menuProvince7){ defineS = "肿瘤";}</v>
      </c>
      <c r="F29" t="str">
        <f t="shared" si="2"/>
        <v>else if(s.equals("7")){defineS = "肿瘤";}</v>
      </c>
      <c r="G29" t="str">
        <f t="shared" si="3"/>
        <v>else if(s.equals("肿瘤")){defineS = "7";}</v>
      </c>
    </row>
    <row r="30" spans="1:7">
      <c r="A30" t="s">
        <v>274</v>
      </c>
      <c r="B30">
        <v>8</v>
      </c>
      <c r="C30" t="s">
        <v>184</v>
      </c>
      <c r="D30" t="str">
        <f t="shared" si="4"/>
        <v>&lt;item android:id="@+id/menuDisease8" android:title="关节炎"/&gt;</v>
      </c>
      <c r="E30" t="str">
        <f t="shared" si="1"/>
        <v>else if(id == R.id.menuProvince8){ defineS = "关节炎";}</v>
      </c>
      <c r="F30" t="str">
        <f t="shared" si="2"/>
        <v>else if(s.equals("8")){defineS = "关节炎";}</v>
      </c>
      <c r="G30" t="str">
        <f t="shared" si="3"/>
        <v>else if(s.equals("关节炎")){defineS = "8";}</v>
      </c>
    </row>
    <row r="31" spans="1:7">
      <c r="A31" t="s">
        <v>275</v>
      </c>
      <c r="B31">
        <v>9</v>
      </c>
      <c r="C31" t="s">
        <v>184</v>
      </c>
      <c r="D31" t="str">
        <f t="shared" si="4"/>
        <v>&lt;item android:id="@+id/menuDisease9" android:title="慢性气管炎 "/&gt;</v>
      </c>
      <c r="E31" t="str">
        <f t="shared" si="1"/>
        <v>else if(id == R.id.menuProvince9){ defineS = "慢性气管炎 ";}</v>
      </c>
      <c r="F31" t="str">
        <f t="shared" si="2"/>
        <v>else if(s.equals("9")){defineS = "慢性气管炎 ";}</v>
      </c>
      <c r="G31" t="str">
        <f t="shared" si="3"/>
        <v>else if(s.equals("慢性气管炎 ")){defineS = "9";}</v>
      </c>
    </row>
    <row r="32" spans="1:7">
      <c r="A32" t="s">
        <v>276</v>
      </c>
      <c r="B32">
        <v>10</v>
      </c>
      <c r="C32" t="s">
        <v>184</v>
      </c>
      <c r="D32" t="str">
        <f t="shared" si="4"/>
        <v>&lt;item android:id="@+id/menuDisease10" android:title="肺气肿"/&gt;</v>
      </c>
      <c r="E32" t="str">
        <f t="shared" si="1"/>
        <v>else if(id == R.id.menuProvince10){ defineS = "肺气肿";}</v>
      </c>
      <c r="F32" t="str">
        <f t="shared" si="2"/>
        <v>else if(s.equals("10")){defineS = "肺气肿";}</v>
      </c>
      <c r="G32" t="str">
        <f t="shared" si="3"/>
        <v>else if(s.equals("肺气肿")){defineS = "10";}</v>
      </c>
    </row>
    <row r="33" spans="1:7">
      <c r="A33" t="s">
        <v>277</v>
      </c>
      <c r="B33">
        <v>11</v>
      </c>
      <c r="E33" t="str">
        <f t="shared" si="1"/>
        <v>else if(id == R.id.menu11){ defineS = "精神异常";}</v>
      </c>
      <c r="F33" t="str">
        <f t="shared" ref="F33:F56" si="5">"else if(s.equals("""&amp;D33&amp;""")){defineS = """&amp;C33&amp;""";}"</f>
        <v>else if(s.equals("")){defineS = "";}</v>
      </c>
      <c r="G33" t="str">
        <f t="shared" si="3"/>
        <v>else if(s.equals("精神异常")){defineS = "11";}</v>
      </c>
    </row>
    <row r="34" spans="1:7">
      <c r="E34" t="str">
        <f t="shared" si="1"/>
        <v>else if(id == R.id.menu){ defineS = "";}</v>
      </c>
      <c r="F34" t="str">
        <f t="shared" si="5"/>
        <v>else if(s.equals("")){defineS = "";}</v>
      </c>
      <c r="G34" t="str">
        <f t="shared" si="3"/>
        <v>else if(s.equals("")){defineS = "";}</v>
      </c>
    </row>
    <row r="35" spans="1:7">
      <c r="E35" t="str">
        <f t="shared" si="1"/>
        <v>else if(id == R.id.menu){ defineS = "";}</v>
      </c>
      <c r="F35" t="str">
        <f t="shared" si="5"/>
        <v>else if(s.equals("")){defineS = "";}</v>
      </c>
      <c r="G35" t="str">
        <f t="shared" si="3"/>
        <v>else if(s.equals("")){defineS = "";}</v>
      </c>
    </row>
    <row r="36" spans="1:7">
      <c r="E36" t="str">
        <f t="shared" si="1"/>
        <v>else if(id == R.id.menu){ defineS = "";}</v>
      </c>
      <c r="F36" t="str">
        <f t="shared" si="5"/>
        <v>else if(s.equals("")){defineS = "";}</v>
      </c>
      <c r="G36" t="str">
        <f t="shared" si="3"/>
        <v>else if(s.equals("")){defineS = "";}</v>
      </c>
    </row>
    <row r="37" spans="1:7">
      <c r="E37" t="str">
        <f t="shared" si="1"/>
        <v>else if(id == R.id.menu){ defineS = "";}</v>
      </c>
      <c r="F37" t="str">
        <f t="shared" si="5"/>
        <v>else if(s.equals("")){defineS = "";}</v>
      </c>
      <c r="G37" t="str">
        <f t="shared" si="3"/>
        <v>else if(s.equals("")){defineS = "";}</v>
      </c>
    </row>
    <row r="38" spans="1:7">
      <c r="E38" t="str">
        <f t="shared" si="1"/>
        <v>else if(id == R.id.menu){ defineS = "";}</v>
      </c>
      <c r="F38" t="str">
        <f t="shared" si="5"/>
        <v>else if(s.equals("")){defineS = "";}</v>
      </c>
      <c r="G38" t="str">
        <f t="shared" si="3"/>
        <v>else if(s.equals("")){defineS = "";}</v>
      </c>
    </row>
    <row r="39" spans="1:7">
      <c r="E39" t="str">
        <f t="shared" si="1"/>
        <v>else if(id == R.id.menu){ defineS = "";}</v>
      </c>
      <c r="F39" t="str">
        <f t="shared" si="5"/>
        <v>else if(s.equals("")){defineS = "";}</v>
      </c>
      <c r="G39" t="str">
        <f t="shared" si="3"/>
        <v>else if(s.equals("")){defineS = "";}</v>
      </c>
    </row>
    <row r="40" spans="1:7">
      <c r="E40" t="str">
        <f t="shared" si="1"/>
        <v>else if(id == R.id.menu){ defineS = "";}</v>
      </c>
      <c r="F40" t="str">
        <f t="shared" si="5"/>
        <v>else if(s.equals("")){defineS = "";}</v>
      </c>
      <c r="G40" t="str">
        <f t="shared" si="3"/>
        <v>else if(s.equals("")){defineS = "";}</v>
      </c>
    </row>
    <row r="41" spans="1:7">
      <c r="E41" t="str">
        <f t="shared" si="1"/>
        <v>else if(id == R.id.menu){ defineS = "";}</v>
      </c>
      <c r="F41" t="str">
        <f t="shared" si="5"/>
        <v>else if(s.equals("")){defineS = "";}</v>
      </c>
      <c r="G41" t="str">
        <f t="shared" si="3"/>
        <v>else if(s.equals("")){defineS = "";}</v>
      </c>
    </row>
    <row r="42" spans="1:7">
      <c r="E42" t="str">
        <f t="shared" si="1"/>
        <v>else if(id == R.id.menu){ defineS = "";}</v>
      </c>
      <c r="F42" t="str">
        <f t="shared" si="5"/>
        <v>else if(s.equals("")){defineS = "";}</v>
      </c>
      <c r="G42" t="str">
        <f t="shared" si="3"/>
        <v>else if(s.equals("")){defineS = "";}</v>
      </c>
    </row>
    <row r="43" spans="1:7">
      <c r="E43" t="str">
        <f t="shared" si="1"/>
        <v>else if(id == R.id.menu){ defineS = "";}</v>
      </c>
      <c r="F43" t="str">
        <f t="shared" si="5"/>
        <v>else if(s.equals("")){defineS = "";}</v>
      </c>
      <c r="G43" t="str">
        <f t="shared" si="3"/>
        <v>else if(s.equals("")){defineS = "";}</v>
      </c>
    </row>
    <row r="44" spans="1:7">
      <c r="E44" t="str">
        <f t="shared" si="1"/>
        <v>else if(id == R.id.menu){ defineS = "";}</v>
      </c>
      <c r="F44" t="str">
        <f t="shared" si="5"/>
        <v>else if(s.equals("")){defineS = "";}</v>
      </c>
      <c r="G44" t="str">
        <f t="shared" si="3"/>
        <v>else if(s.equals("")){defineS = "";}</v>
      </c>
    </row>
    <row r="45" spans="1:7">
      <c r="E45" t="str">
        <f t="shared" si="1"/>
        <v>else if(id == R.id.menu){ defineS = "";}</v>
      </c>
      <c r="F45" t="str">
        <f t="shared" si="5"/>
        <v>else if(s.equals("")){defineS = "";}</v>
      </c>
      <c r="G45" t="str">
        <f t="shared" si="3"/>
        <v>else if(s.equals("")){defineS = "";}</v>
      </c>
    </row>
    <row r="46" spans="1:7">
      <c r="E46" t="str">
        <f t="shared" si="1"/>
        <v>else if(id == R.id.menu){ defineS = "";}</v>
      </c>
      <c r="F46" t="str">
        <f t="shared" si="5"/>
        <v>else if(s.equals("")){defineS = "";}</v>
      </c>
      <c r="G46" t="str">
        <f t="shared" si="3"/>
        <v>else if(s.equals("")){defineS = "";}</v>
      </c>
    </row>
    <row r="47" spans="1:7">
      <c r="E47" t="str">
        <f t="shared" si="1"/>
        <v>else if(id == R.id.menu){ defineS = "";}</v>
      </c>
      <c r="F47" t="str">
        <f t="shared" si="5"/>
        <v>else if(s.equals("")){defineS = "";}</v>
      </c>
      <c r="G47" t="str">
        <f t="shared" si="3"/>
        <v>else if(s.equals("")){defineS = "";}</v>
      </c>
    </row>
    <row r="48" spans="1:7">
      <c r="E48" t="str">
        <f t="shared" si="1"/>
        <v>else if(id == R.id.menu){ defineS = "";}</v>
      </c>
      <c r="F48" t="str">
        <f t="shared" si="5"/>
        <v>else if(s.equals("")){defineS = "";}</v>
      </c>
      <c r="G48" t="str">
        <f t="shared" si="3"/>
        <v>else if(s.equals("")){defineS = "";}</v>
      </c>
    </row>
    <row r="49" spans="5:7">
      <c r="E49" t="str">
        <f t="shared" si="1"/>
        <v>else if(id == R.id.menu){ defineS = "";}</v>
      </c>
      <c r="F49" t="str">
        <f t="shared" si="5"/>
        <v>else if(s.equals("")){defineS = "";}</v>
      </c>
      <c r="G49" t="str">
        <f t="shared" si="3"/>
        <v>else if(s.equals("")){defineS = "";}</v>
      </c>
    </row>
    <row r="50" spans="5:7">
      <c r="E50" t="str">
        <f t="shared" si="1"/>
        <v>else if(id == R.id.menu){ defineS = "";}</v>
      </c>
      <c r="F50" t="str">
        <f t="shared" si="5"/>
        <v>else if(s.equals("")){defineS = "";}</v>
      </c>
      <c r="G50" t="str">
        <f t="shared" si="3"/>
        <v>else if(s.equals("")){defineS = "";}</v>
      </c>
    </row>
    <row r="51" spans="5:7">
      <c r="E51" t="str">
        <f t="shared" si="1"/>
        <v>else if(id == R.id.menu){ defineS = "";}</v>
      </c>
      <c r="F51" t="str">
        <f t="shared" si="5"/>
        <v>else if(s.equals("")){defineS = "";}</v>
      </c>
      <c r="G51" t="str">
        <f t="shared" si="3"/>
        <v>else if(s.equals("")){defineS = "";}</v>
      </c>
    </row>
    <row r="52" spans="5:7">
      <c r="E52" t="str">
        <f t="shared" si="1"/>
        <v>else if(id == R.id.menu){ defineS = "";}</v>
      </c>
      <c r="F52" t="str">
        <f t="shared" si="5"/>
        <v>else if(s.equals("")){defineS = "";}</v>
      </c>
      <c r="G52" t="str">
        <f t="shared" si="3"/>
        <v>else if(s.equals("")){defineS = "";}</v>
      </c>
    </row>
    <row r="53" spans="5:7">
      <c r="E53" t="str">
        <f t="shared" si="1"/>
        <v>else if(id == R.id.menu){ defineS = "";}</v>
      </c>
      <c r="F53" t="str">
        <f t="shared" si="5"/>
        <v>else if(s.equals("")){defineS = "";}</v>
      </c>
      <c r="G53" t="str">
        <f t="shared" si="3"/>
        <v>else if(s.equals("")){defineS = "";}</v>
      </c>
    </row>
    <row r="54" spans="5:7">
      <c r="E54" t="str">
        <f t="shared" si="1"/>
        <v>else if(id == R.id.menu){ defineS = "";}</v>
      </c>
      <c r="F54" t="str">
        <f t="shared" si="5"/>
        <v>else if(s.equals("")){defineS = "";}</v>
      </c>
      <c r="G54" t="str">
        <f t="shared" si="3"/>
        <v>else if(s.equals("")){defineS = "";}</v>
      </c>
    </row>
    <row r="55" spans="5:7">
      <c r="E55" t="str">
        <f t="shared" si="1"/>
        <v>else if(id == R.id.menu){ defineS = "";}</v>
      </c>
      <c r="F55" t="str">
        <f t="shared" si="5"/>
        <v>else if(s.equals("")){defineS = "";}</v>
      </c>
      <c r="G55" t="str">
        <f t="shared" si="3"/>
        <v>else if(s.equals("")){defineS = "";}</v>
      </c>
    </row>
    <row r="56" spans="5:7">
      <c r="E56" t="str">
        <f t="shared" si="1"/>
        <v>else if(id == R.id.menu){ defineS = "";}</v>
      </c>
      <c r="F56" t="str">
        <f t="shared" si="5"/>
        <v>else if(s.equals("")){defineS = "";}</v>
      </c>
      <c r="G56" t="str">
        <f t="shared" si="3"/>
        <v>else if(s.equals("")){defineS = "";}</v>
      </c>
    </row>
    <row r="57" spans="5:7">
      <c r="G57" t="str">
        <f t="shared" si="3"/>
        <v>else if(s.equals("")){defineS = "";}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E20"/>
  <sheetViews>
    <sheetView workbookViewId="0">
      <selection activeCell="E1" sqref="E1:E18"/>
    </sheetView>
  </sheetViews>
  <sheetFormatPr defaultRowHeight="15"/>
  <cols>
    <col min="2" max="2" width="41.42578125" customWidth="1"/>
    <col min="3" max="3" width="11.140625" customWidth="1"/>
  </cols>
  <sheetData>
    <row r="1" spans="1:5" ht="40.5" customHeight="1">
      <c r="A1">
        <v>1</v>
      </c>
      <c r="B1" t="str">
        <f>"mLayout.getChkService"&amp;A1&amp;"View().setChecked(false);"</f>
        <v>mLayout.getChkService1View().setChecked(false);</v>
      </c>
      <c r="C1" t="str">
        <f>"case FragmentAssessService.ChkService"&amp;A1&amp;"ViewId: mLayout.getLayoutService"&amp;A1&amp;"ContentView().setVisibility(isChecked?View.VISIBLE:View.INVISIBLE); break;"</f>
        <v>case FragmentAssessService.ChkService1ViewId: mLayout.getLayoutService1ContentView().setVisibility(isChecked?View.VISIBLE:View.INVISIBLE); break;</v>
      </c>
      <c r="D1" t="str">
        <f>"{ AssessTaskServiceData data = getServiceDataByView(mLayout.getChkService"&amp;A1&amp;"View()); dataList.add(data); }"</f>
        <v>{ AssessTaskServiceData data = getServiceDataByView(mLayout.getChkService1View()); dataList.add(data); }</v>
      </c>
      <c r="E1" t="str">
        <f>"else if( item.ServiceId.equals("""&amp;A1&amp;""")){ mLayout.getChkService"&amp;A1&amp;"View().setChecked(true); }"</f>
        <v>else if( item.ServiceId.equals("1")){ mLayout.getChkService1View().setChecked(true); }</v>
      </c>
    </row>
    <row r="2" spans="1:5">
      <c r="A2">
        <v>2</v>
      </c>
      <c r="B2" t="str">
        <f t="shared" ref="B2:B18" si="0">"mLayout.getChkService"&amp;A2&amp;"View().setChecked(false);"</f>
        <v>mLayout.getChkService2View().setChecked(false);</v>
      </c>
      <c r="C2" t="str">
        <f t="shared" ref="C2:C15" si="1">"case FragmentAssessService.ChkService"&amp;A2&amp;"ViewId: mLayout.getLayoutService"&amp;A2&amp;"ContentView().setVisibility(isChecked?View.VISIBLE:View.INVISIBLE); break;"</f>
        <v>case FragmentAssessService.ChkService2ViewId: mLayout.getLayoutService2ContentView().setVisibility(isChecked?View.VISIBLE:View.INVISIBLE); break;</v>
      </c>
      <c r="D2" t="str">
        <f t="shared" ref="D2:D18" si="2">"{ AssessTaskServiceData data = getServiceDataByView(mLayout.getChkService"&amp;A2&amp;"View()); dataList.add(data); }"</f>
        <v>{ AssessTaskServiceData data = getServiceDataByView(mLayout.getChkService2View()); dataList.add(data); }</v>
      </c>
      <c r="E2" t="str">
        <f t="shared" ref="E2:E20" si="3">"else if( item.ServiceId.equals("""&amp;A2&amp;""")){ mLayout.getChkService"&amp;A2&amp;"View().setChecked(true); }"</f>
        <v>else if( item.ServiceId.equals("2")){ mLayout.getChkService2View().setChecked(true); }</v>
      </c>
    </row>
    <row r="3" spans="1:5">
      <c r="A3">
        <v>3</v>
      </c>
      <c r="B3" t="str">
        <f t="shared" si="0"/>
        <v>mLayout.getChkService3View().setChecked(false);</v>
      </c>
      <c r="C3" t="str">
        <f t="shared" si="1"/>
        <v>case FragmentAssessService.ChkService3ViewId: mLayout.getLayoutService3ContentView().setVisibility(isChecked?View.VISIBLE:View.INVISIBLE); break;</v>
      </c>
      <c r="D3" t="str">
        <f t="shared" si="2"/>
        <v>{ AssessTaskServiceData data = getServiceDataByView(mLayout.getChkService3View()); dataList.add(data); }</v>
      </c>
      <c r="E3" t="str">
        <f t="shared" si="3"/>
        <v>else if( item.ServiceId.equals("3")){ mLayout.getChkService3View().setChecked(true); }</v>
      </c>
    </row>
    <row r="4" spans="1:5">
      <c r="A4">
        <v>4</v>
      </c>
      <c r="B4" t="str">
        <f t="shared" si="0"/>
        <v>mLayout.getChkService4View().setChecked(false);</v>
      </c>
      <c r="C4" t="str">
        <f t="shared" si="1"/>
        <v>case FragmentAssessService.ChkService4ViewId: mLayout.getLayoutService4ContentView().setVisibility(isChecked?View.VISIBLE:View.INVISIBLE); break;</v>
      </c>
      <c r="D4" t="str">
        <f t="shared" si="2"/>
        <v>{ AssessTaskServiceData data = getServiceDataByView(mLayout.getChkService4View()); dataList.add(data); }</v>
      </c>
      <c r="E4" t="str">
        <f t="shared" si="3"/>
        <v>else if( item.ServiceId.equals("4")){ mLayout.getChkService4View().setChecked(true); }</v>
      </c>
    </row>
    <row r="5" spans="1:5">
      <c r="A5">
        <v>5</v>
      </c>
      <c r="B5" t="str">
        <f t="shared" si="0"/>
        <v>mLayout.getChkService5View().setChecked(false);</v>
      </c>
      <c r="C5" t="str">
        <f t="shared" si="1"/>
        <v>case FragmentAssessService.ChkService5ViewId: mLayout.getLayoutService5ContentView().setVisibility(isChecked?View.VISIBLE:View.INVISIBLE); break;</v>
      </c>
      <c r="D5" t="str">
        <f t="shared" si="2"/>
        <v>{ AssessTaskServiceData data = getServiceDataByView(mLayout.getChkService5View()); dataList.add(data); }</v>
      </c>
      <c r="E5" t="str">
        <f t="shared" si="3"/>
        <v>else if( item.ServiceId.equals("5")){ mLayout.getChkService5View().setChecked(true); }</v>
      </c>
    </row>
    <row r="6" spans="1:5">
      <c r="A6">
        <v>6</v>
      </c>
      <c r="B6" t="str">
        <f t="shared" si="0"/>
        <v>mLayout.getChkService6View().setChecked(false);</v>
      </c>
      <c r="C6" t="str">
        <f t="shared" si="1"/>
        <v>case FragmentAssessService.ChkService6ViewId: mLayout.getLayoutService6ContentView().setVisibility(isChecked?View.VISIBLE:View.INVISIBLE); break;</v>
      </c>
      <c r="D6" t="str">
        <f t="shared" si="2"/>
        <v>{ AssessTaskServiceData data = getServiceDataByView(mLayout.getChkService6View()); dataList.add(data); }</v>
      </c>
      <c r="E6" t="str">
        <f t="shared" si="3"/>
        <v>else if( item.ServiceId.equals("6")){ mLayout.getChkService6View().setChecked(true); }</v>
      </c>
    </row>
    <row r="7" spans="1:5">
      <c r="A7">
        <v>7</v>
      </c>
      <c r="B7" t="str">
        <f t="shared" si="0"/>
        <v>mLayout.getChkService7View().setChecked(false);</v>
      </c>
      <c r="C7" t="str">
        <f t="shared" si="1"/>
        <v>case FragmentAssessService.ChkService7ViewId: mLayout.getLayoutService7ContentView().setVisibility(isChecked?View.VISIBLE:View.INVISIBLE); break;</v>
      </c>
      <c r="D7" t="str">
        <f t="shared" si="2"/>
        <v>{ AssessTaskServiceData data = getServiceDataByView(mLayout.getChkService7View()); dataList.add(data); }</v>
      </c>
      <c r="E7" t="str">
        <f t="shared" si="3"/>
        <v>else if( item.ServiceId.equals("7")){ mLayout.getChkService7View().setChecked(true); }</v>
      </c>
    </row>
    <row r="8" spans="1:5">
      <c r="A8">
        <v>8</v>
      </c>
      <c r="B8" t="str">
        <f t="shared" si="0"/>
        <v>mLayout.getChkService8View().setChecked(false);</v>
      </c>
      <c r="C8" t="str">
        <f t="shared" si="1"/>
        <v>case FragmentAssessService.ChkService8ViewId: mLayout.getLayoutService8ContentView().setVisibility(isChecked?View.VISIBLE:View.INVISIBLE); break;</v>
      </c>
      <c r="D8" t="str">
        <f t="shared" si="2"/>
        <v>{ AssessTaskServiceData data = getServiceDataByView(mLayout.getChkService8View()); dataList.add(data); }</v>
      </c>
      <c r="E8" t="str">
        <f t="shared" si="3"/>
        <v>else if( item.ServiceId.equals("8")){ mLayout.getChkService8View().setChecked(true); }</v>
      </c>
    </row>
    <row r="9" spans="1:5">
      <c r="A9">
        <v>9</v>
      </c>
      <c r="B9" t="str">
        <f t="shared" si="0"/>
        <v>mLayout.getChkService9View().setChecked(false);</v>
      </c>
      <c r="C9" t="str">
        <f t="shared" si="1"/>
        <v>case FragmentAssessService.ChkService9ViewId: mLayout.getLayoutService9ContentView().setVisibility(isChecked?View.VISIBLE:View.INVISIBLE); break;</v>
      </c>
      <c r="D9" t="str">
        <f t="shared" si="2"/>
        <v>{ AssessTaskServiceData data = getServiceDataByView(mLayout.getChkService9View()); dataList.add(data); }</v>
      </c>
      <c r="E9" t="str">
        <f t="shared" si="3"/>
        <v>else if( item.ServiceId.equals("9")){ mLayout.getChkService9View().setChecked(true); }</v>
      </c>
    </row>
    <row r="10" spans="1:5">
      <c r="A10">
        <v>10</v>
      </c>
      <c r="B10" t="str">
        <f t="shared" si="0"/>
        <v>mLayout.getChkService10View().setChecked(false);</v>
      </c>
      <c r="C10" t="str">
        <f t="shared" si="1"/>
        <v>case FragmentAssessService.ChkService10ViewId: mLayout.getLayoutService10ContentView().setVisibility(isChecked?View.VISIBLE:View.INVISIBLE); break;</v>
      </c>
      <c r="D10" t="str">
        <f t="shared" si="2"/>
        <v>{ AssessTaskServiceData data = getServiceDataByView(mLayout.getChkService10View()); dataList.add(data); }</v>
      </c>
      <c r="E10" t="str">
        <f t="shared" si="3"/>
        <v>else if( item.ServiceId.equals("10")){ mLayout.getChkService10View().setChecked(true); }</v>
      </c>
    </row>
    <row r="11" spans="1:5">
      <c r="A11">
        <v>11</v>
      </c>
      <c r="B11" t="str">
        <f t="shared" si="0"/>
        <v>mLayout.getChkService11View().setChecked(false);</v>
      </c>
      <c r="C11" t="str">
        <f t="shared" si="1"/>
        <v>case FragmentAssessService.ChkService11ViewId: mLayout.getLayoutService11ContentView().setVisibility(isChecked?View.VISIBLE:View.INVISIBLE); break;</v>
      </c>
      <c r="D11" t="str">
        <f t="shared" si="2"/>
        <v>{ AssessTaskServiceData data = getServiceDataByView(mLayout.getChkService11View()); dataList.add(data); }</v>
      </c>
      <c r="E11" t="str">
        <f t="shared" si="3"/>
        <v>else if( item.ServiceId.equals("11")){ mLayout.getChkService11View().setChecked(true); }</v>
      </c>
    </row>
    <row r="12" spans="1:5">
      <c r="A12">
        <v>12</v>
      </c>
      <c r="B12" t="str">
        <f t="shared" si="0"/>
        <v>mLayout.getChkService12View().setChecked(false);</v>
      </c>
      <c r="C12" t="str">
        <f t="shared" si="1"/>
        <v>case FragmentAssessService.ChkService12ViewId: mLayout.getLayoutService12ContentView().setVisibility(isChecked?View.VISIBLE:View.INVISIBLE); break;</v>
      </c>
      <c r="D12" t="str">
        <f t="shared" si="2"/>
        <v>{ AssessTaskServiceData data = getServiceDataByView(mLayout.getChkService12View()); dataList.add(data); }</v>
      </c>
      <c r="E12" t="str">
        <f t="shared" si="3"/>
        <v>else if( item.ServiceId.equals("12")){ mLayout.getChkService12View().setChecked(true); }</v>
      </c>
    </row>
    <row r="13" spans="1:5">
      <c r="A13">
        <v>13</v>
      </c>
      <c r="B13" t="str">
        <f t="shared" si="0"/>
        <v>mLayout.getChkService13View().setChecked(false);</v>
      </c>
      <c r="C13" t="str">
        <f t="shared" si="1"/>
        <v>case FragmentAssessService.ChkService13ViewId: mLayout.getLayoutService13ContentView().setVisibility(isChecked?View.VISIBLE:View.INVISIBLE); break;</v>
      </c>
      <c r="D13" t="str">
        <f t="shared" si="2"/>
        <v>{ AssessTaskServiceData data = getServiceDataByView(mLayout.getChkService13View()); dataList.add(data); }</v>
      </c>
      <c r="E13" t="str">
        <f t="shared" si="3"/>
        <v>else if( item.ServiceId.equals("13")){ mLayout.getChkService13View().setChecked(true); }</v>
      </c>
    </row>
    <row r="14" spans="1:5">
      <c r="A14">
        <v>14</v>
      </c>
      <c r="B14" t="str">
        <f t="shared" si="0"/>
        <v>mLayout.getChkService14View().setChecked(false);</v>
      </c>
      <c r="C14" t="str">
        <f t="shared" si="1"/>
        <v>case FragmentAssessService.ChkService14ViewId: mLayout.getLayoutService14ContentView().setVisibility(isChecked?View.VISIBLE:View.INVISIBLE); break;</v>
      </c>
      <c r="D14" t="str">
        <f t="shared" si="2"/>
        <v>{ AssessTaskServiceData data = getServiceDataByView(mLayout.getChkService14View()); dataList.add(data); }</v>
      </c>
      <c r="E14" t="str">
        <f t="shared" si="3"/>
        <v>else if( item.ServiceId.equals("14")){ mLayout.getChkService14View().setChecked(true); }</v>
      </c>
    </row>
    <row r="15" spans="1:5">
      <c r="A15">
        <v>15</v>
      </c>
      <c r="B15" t="str">
        <f t="shared" si="0"/>
        <v>mLayout.getChkService15View().setChecked(false);</v>
      </c>
      <c r="C15" t="str">
        <f t="shared" si="1"/>
        <v>case FragmentAssessService.ChkService15ViewId: mLayout.getLayoutService15ContentView().setVisibility(isChecked?View.VISIBLE:View.INVISIBLE); break;</v>
      </c>
      <c r="D15" t="str">
        <f t="shared" si="2"/>
        <v>{ AssessTaskServiceData data = getServiceDataByView(mLayout.getChkService15View()); dataList.add(data); }</v>
      </c>
      <c r="E15" t="str">
        <f t="shared" si="3"/>
        <v>else if( item.ServiceId.equals("15")){ mLayout.getChkService15View().setChecked(true); }</v>
      </c>
    </row>
    <row r="16" spans="1:5">
      <c r="A16">
        <v>16</v>
      </c>
      <c r="B16" t="str">
        <f t="shared" si="0"/>
        <v>mLayout.getChkService16View().setChecked(false);</v>
      </c>
      <c r="D16" t="str">
        <f t="shared" si="2"/>
        <v>{ AssessTaskServiceData data = getServiceDataByView(mLayout.getChkService16View()); dataList.add(data); }</v>
      </c>
      <c r="E16" t="str">
        <f t="shared" si="3"/>
        <v>else if( item.ServiceId.equals("16")){ mLayout.getChkService16View().setChecked(true); }</v>
      </c>
    </row>
    <row r="17" spans="1:5">
      <c r="A17">
        <v>17</v>
      </c>
      <c r="B17" t="str">
        <f t="shared" si="0"/>
        <v>mLayout.getChkService17View().setChecked(false);</v>
      </c>
      <c r="D17" t="str">
        <f t="shared" si="2"/>
        <v>{ AssessTaskServiceData data = getServiceDataByView(mLayout.getChkService17View()); dataList.add(data); }</v>
      </c>
      <c r="E17" t="str">
        <f t="shared" si="3"/>
        <v>else if( item.ServiceId.equals("17")){ mLayout.getChkService17View().setChecked(true); }</v>
      </c>
    </row>
    <row r="18" spans="1:5">
      <c r="A18">
        <v>18</v>
      </c>
      <c r="B18" t="str">
        <f t="shared" si="0"/>
        <v>mLayout.getChkService18View().setChecked(false);</v>
      </c>
      <c r="D18" t="str">
        <f t="shared" si="2"/>
        <v>{ AssessTaskServiceData data = getServiceDataByView(mLayout.getChkService18View()); dataList.add(data); }</v>
      </c>
      <c r="E18" t="str">
        <f t="shared" si="3"/>
        <v>else if( item.ServiceId.equals("18")){ mLayout.getChkService18View().setChecked(true); }</v>
      </c>
    </row>
    <row r="19" spans="1:5">
      <c r="D19" t="str">
        <f t="shared" ref="D19" si="4">"{ AssessTaskServiceData data = getServiceDataByView(mLayout.getChkService"&amp;A19&amp;"View());}"</f>
        <v>{ AssessTaskServiceData data = getServiceDataByView(mLayout.getChkServiceView());}</v>
      </c>
      <c r="E19" t="str">
        <f t="shared" si="3"/>
        <v>else if( item.ServiceId.equals("")){ mLayout.getChkServiceView().setChecked(true); }</v>
      </c>
    </row>
    <row r="20" spans="1:5">
      <c r="E20" t="str">
        <f t="shared" si="3"/>
        <v>else if( item.ServiceId.equals("")){ mLayout.getChkServiceView().setChecked(true); }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L39"/>
  <sheetViews>
    <sheetView workbookViewId="0">
      <selection activeCell="B1" sqref="B1:B18"/>
    </sheetView>
  </sheetViews>
  <sheetFormatPr defaultRowHeight="15"/>
  <cols>
    <col min="2" max="2" width="23.28515625" customWidth="1"/>
  </cols>
  <sheetData>
    <row r="1" spans="1:12">
      <c r="A1">
        <v>1</v>
      </c>
      <c r="B1" t="str">
        <f>"pop(mLayout.getTxtService"&amp;L12&amp;"Item"&amp;A1&amp;"ValView());"</f>
        <v>pop(mLayout.getTxtService17Item1ValView());</v>
      </c>
      <c r="L1">
        <v>17</v>
      </c>
    </row>
    <row r="2" spans="1:12">
      <c r="A2">
        <v>2</v>
      </c>
      <c r="B2" t="str">
        <f t="shared" ref="B2:B18" si="0">"pop(mLayout.getTxtService"&amp;L13&amp;"Item"&amp;A2&amp;"ValView());"</f>
        <v>pop(mLayout.getTxtService17Item2ValView());</v>
      </c>
      <c r="L2">
        <v>17</v>
      </c>
    </row>
    <row r="3" spans="1:12">
      <c r="A3">
        <v>3</v>
      </c>
      <c r="B3" t="str">
        <f t="shared" si="0"/>
        <v>pop(mLayout.getTxtService17Item3ValView());</v>
      </c>
      <c r="L3">
        <v>17</v>
      </c>
    </row>
    <row r="4" spans="1:12">
      <c r="A4">
        <v>4</v>
      </c>
      <c r="B4" t="str">
        <f t="shared" si="0"/>
        <v>pop(mLayout.getTxtService17Item4ValView());</v>
      </c>
      <c r="L4">
        <v>17</v>
      </c>
    </row>
    <row r="5" spans="1:12">
      <c r="A5">
        <v>5</v>
      </c>
      <c r="B5" t="str">
        <f t="shared" si="0"/>
        <v>pop(mLayout.getTxtService17Item5ValView());</v>
      </c>
      <c r="L5">
        <v>17</v>
      </c>
    </row>
    <row r="6" spans="1:12">
      <c r="A6">
        <v>6</v>
      </c>
      <c r="B6" t="str">
        <f t="shared" si="0"/>
        <v>pop(mLayout.getTxtService17Item6ValView());</v>
      </c>
      <c r="L6">
        <v>17</v>
      </c>
    </row>
    <row r="7" spans="1:12">
      <c r="A7">
        <v>7</v>
      </c>
      <c r="B7" t="str">
        <f t="shared" si="0"/>
        <v>pop(mLayout.getTxtService17Item7ValView());</v>
      </c>
      <c r="L7">
        <v>17</v>
      </c>
    </row>
    <row r="8" spans="1:12">
      <c r="A8">
        <v>8</v>
      </c>
      <c r="B8" t="str">
        <f t="shared" si="0"/>
        <v>pop(mLayout.getTxtService17Item8ValView());</v>
      </c>
      <c r="L8">
        <v>17</v>
      </c>
    </row>
    <row r="9" spans="1:12">
      <c r="A9">
        <v>9</v>
      </c>
      <c r="B9" t="str">
        <f t="shared" si="0"/>
        <v>pop(mLayout.getTxtService17Item9ValView());</v>
      </c>
      <c r="L9">
        <v>17</v>
      </c>
    </row>
    <row r="10" spans="1:12">
      <c r="A10">
        <v>10</v>
      </c>
      <c r="B10" t="str">
        <f t="shared" si="0"/>
        <v>pop(mLayout.getTxtService17Item10ValView());</v>
      </c>
      <c r="L10">
        <v>17</v>
      </c>
    </row>
    <row r="11" spans="1:12">
      <c r="A11">
        <v>11</v>
      </c>
      <c r="B11" t="str">
        <f t="shared" si="0"/>
        <v>pop(mLayout.getTxtService17Item11ValView());</v>
      </c>
      <c r="L11">
        <v>17</v>
      </c>
    </row>
    <row r="12" spans="1:12">
      <c r="A12">
        <v>12</v>
      </c>
      <c r="B12" t="str">
        <f t="shared" si="0"/>
        <v>pop(mLayout.getTxtService17Item12ValView());</v>
      </c>
      <c r="L12">
        <v>17</v>
      </c>
    </row>
    <row r="13" spans="1:12">
      <c r="A13">
        <v>13</v>
      </c>
      <c r="B13" t="str">
        <f t="shared" si="0"/>
        <v>pop(mLayout.getTxtService17Item13ValView());</v>
      </c>
      <c r="L13">
        <v>17</v>
      </c>
    </row>
    <row r="14" spans="1:12">
      <c r="A14">
        <v>14</v>
      </c>
      <c r="B14" t="str">
        <f t="shared" si="0"/>
        <v>pop(mLayout.getTxtService17Item14ValView());</v>
      </c>
      <c r="L14">
        <v>17</v>
      </c>
    </row>
    <row r="15" spans="1:12">
      <c r="A15">
        <v>15</v>
      </c>
      <c r="B15" t="str">
        <f t="shared" si="0"/>
        <v>pop(mLayout.getTxtService17Item15ValView());</v>
      </c>
      <c r="L15">
        <v>17</v>
      </c>
    </row>
    <row r="16" spans="1:12">
      <c r="A16">
        <v>16</v>
      </c>
      <c r="B16" t="str">
        <f t="shared" si="0"/>
        <v>pop(mLayout.getTxtService17Item16ValView());</v>
      </c>
      <c r="L16">
        <v>17</v>
      </c>
    </row>
    <row r="17" spans="1:12">
      <c r="A17">
        <v>17</v>
      </c>
      <c r="B17" t="str">
        <f t="shared" si="0"/>
        <v>pop(mLayout.getTxtService17Item17ValView());</v>
      </c>
      <c r="L17">
        <v>17</v>
      </c>
    </row>
    <row r="18" spans="1:12">
      <c r="A18">
        <v>18</v>
      </c>
      <c r="B18" t="str">
        <f t="shared" si="0"/>
        <v>pop(mLayout.getTxtService17Item18ValView());</v>
      </c>
      <c r="L18">
        <v>17</v>
      </c>
    </row>
    <row r="19" spans="1:12">
      <c r="L19">
        <v>17</v>
      </c>
    </row>
    <row r="20" spans="1:12">
      <c r="L20">
        <v>17</v>
      </c>
    </row>
    <row r="21" spans="1:12">
      <c r="L21">
        <v>17</v>
      </c>
    </row>
    <row r="22" spans="1:12">
      <c r="L22">
        <v>17</v>
      </c>
    </row>
    <row r="23" spans="1:12">
      <c r="L23">
        <v>17</v>
      </c>
    </row>
    <row r="24" spans="1:12">
      <c r="L24">
        <v>17</v>
      </c>
    </row>
    <row r="25" spans="1:12">
      <c r="L25">
        <v>17</v>
      </c>
    </row>
    <row r="26" spans="1:12">
      <c r="L26">
        <v>17</v>
      </c>
    </row>
    <row r="27" spans="1:12">
      <c r="L27">
        <v>17</v>
      </c>
    </row>
    <row r="28" spans="1:12">
      <c r="L28">
        <v>17</v>
      </c>
    </row>
    <row r="29" spans="1:12">
      <c r="L29">
        <v>17</v>
      </c>
    </row>
    <row r="30" spans="1:12">
      <c r="L30">
        <v>17</v>
      </c>
    </row>
    <row r="31" spans="1:12">
      <c r="L31">
        <v>17</v>
      </c>
    </row>
    <row r="32" spans="1:12">
      <c r="L32">
        <v>17</v>
      </c>
    </row>
    <row r="33" spans="12:12">
      <c r="L33">
        <v>17</v>
      </c>
    </row>
    <row r="34" spans="12:12">
      <c r="L34">
        <v>17</v>
      </c>
    </row>
    <row r="35" spans="12:12">
      <c r="L35">
        <v>17</v>
      </c>
    </row>
    <row r="36" spans="12:12">
      <c r="L36">
        <v>16</v>
      </c>
    </row>
    <row r="37" spans="12:12">
      <c r="L37">
        <v>16</v>
      </c>
    </row>
    <row r="38" spans="12:12">
      <c r="L38">
        <v>12</v>
      </c>
    </row>
    <row r="39" spans="12:12">
      <c r="L39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B37"/>
  <sheetViews>
    <sheetView workbookViewId="0">
      <selection sqref="A1:A11"/>
    </sheetView>
  </sheetViews>
  <sheetFormatPr defaultRowHeight="15"/>
  <cols>
    <col min="1" max="1" width="48" customWidth="1"/>
  </cols>
  <sheetData>
    <row r="1" spans="1:2">
      <c r="A1" t="s">
        <v>234</v>
      </c>
      <c r="B1" t="str">
        <f>"else if( "&amp;A1&amp;".getText().equals(item.ServiceContent)){ "&amp;A1&amp;".setChecked(true); }"</f>
        <v>else if( mLayout.getChkService2Item1View().getText().equals(item.ServiceContent)){ mLayout.getChkService2Item1View().setChecked(true); }</v>
      </c>
    </row>
    <row r="2" spans="1:2">
      <c r="A2" t="s">
        <v>235</v>
      </c>
      <c r="B2" t="str">
        <f t="shared" ref="B2:B11" si="0">"else if( "&amp;A2&amp;".getText().equals(item.ServiceContent)){ "&amp;A2&amp;".setChecked(true); }"</f>
        <v>else if( mLayout.getChkService2Item2View().getText().equals(item.ServiceContent)){ mLayout.getChkService2Item2View().setChecked(true); }</v>
      </c>
    </row>
    <row r="3" spans="1:2">
      <c r="A3" t="s">
        <v>236</v>
      </c>
      <c r="B3" t="str">
        <f t="shared" si="0"/>
        <v>else if( mLayout.getChkService4Item1View().getText().equals(item.ServiceContent)){ mLayout.getChkService4Item1View().setChecked(true); }</v>
      </c>
    </row>
    <row r="4" spans="1:2">
      <c r="A4" t="s">
        <v>237</v>
      </c>
      <c r="B4" t="str">
        <f t="shared" si="0"/>
        <v>else if( mLayout.getChkService4Item2View().getText().equals(item.ServiceContent)){ mLayout.getChkService4Item2View().setChecked(true); }</v>
      </c>
    </row>
    <row r="5" spans="1:2">
      <c r="A5" t="s">
        <v>238</v>
      </c>
      <c r="B5" t="str">
        <f t="shared" si="0"/>
        <v>else if( mLayout.getChkService6Item1View().getText().equals(item.ServiceContent)){ mLayout.getChkService6Item1View().setChecked(true); }</v>
      </c>
    </row>
    <row r="6" spans="1:2">
      <c r="A6" t="s">
        <v>239</v>
      </c>
      <c r="B6" t="str">
        <f t="shared" si="0"/>
        <v>else if( mLayout.getChkService6Item2View().getText().equals(item.ServiceContent)){ mLayout.getChkService6Item2View().setChecked(true); }</v>
      </c>
    </row>
    <row r="7" spans="1:2">
      <c r="A7" t="s">
        <v>240</v>
      </c>
      <c r="B7" t="str">
        <f t="shared" si="0"/>
        <v>else if( mLayout.getChkService6Item4View().getText().equals(item.ServiceContent)){ mLayout.getChkService6Item4View().setChecked(true); }</v>
      </c>
    </row>
    <row r="8" spans="1:2">
      <c r="A8" t="s">
        <v>241</v>
      </c>
      <c r="B8" t="str">
        <f t="shared" si="0"/>
        <v>else if( mLayout.getChkService8Item1View().getText().equals(item.ServiceContent)){ mLayout.getChkService8Item1View().setChecked(true); }</v>
      </c>
    </row>
    <row r="9" spans="1:2">
      <c r="A9" t="s">
        <v>242</v>
      </c>
      <c r="B9" t="str">
        <f t="shared" si="0"/>
        <v>else if( mLayout.getChkService8Item2View().getText().equals(item.ServiceContent)){ mLayout.getChkService8Item2View().setChecked(true); }</v>
      </c>
    </row>
    <row r="10" spans="1:2">
      <c r="A10" t="s">
        <v>243</v>
      </c>
      <c r="B10" t="str">
        <f t="shared" si="0"/>
        <v>else if( mLayout.getChkService12Item1View().getText().equals(item.ServiceContent)){ mLayout.getChkService12Item1View().setChecked(true); }</v>
      </c>
    </row>
    <row r="11" spans="1:2">
      <c r="A11" t="s">
        <v>244</v>
      </c>
      <c r="B11" t="str">
        <f t="shared" si="0"/>
        <v>else if( mLayout.getChkService12Item2View().getText().equals(item.ServiceContent)){ mLayout.getChkService12Item2View().setChecked(true); }</v>
      </c>
    </row>
    <row r="22" spans="1:1">
      <c r="A22" t="s">
        <v>210</v>
      </c>
    </row>
    <row r="23" spans="1:1">
      <c r="A23" t="s">
        <v>211</v>
      </c>
    </row>
    <row r="24" spans="1:1">
      <c r="A24" t="s">
        <v>212</v>
      </c>
    </row>
    <row r="25" spans="1:1">
      <c r="A25" t="s">
        <v>213</v>
      </c>
    </row>
    <row r="26" spans="1:1">
      <c r="A26" t="s">
        <v>214</v>
      </c>
    </row>
    <row r="27" spans="1:1">
      <c r="A27" t="s">
        <v>215</v>
      </c>
    </row>
    <row r="28" spans="1:1">
      <c r="A28" t="s">
        <v>216</v>
      </c>
    </row>
    <row r="29" spans="1:1">
      <c r="A29" t="s">
        <v>217</v>
      </c>
    </row>
    <row r="30" spans="1:1">
      <c r="A30" t="s">
        <v>218</v>
      </c>
    </row>
    <row r="31" spans="1:1">
      <c r="A31" t="s">
        <v>219</v>
      </c>
    </row>
    <row r="32" spans="1:1">
      <c r="A32" t="s">
        <v>220</v>
      </c>
    </row>
    <row r="33" spans="1:1">
      <c r="A33" t="s">
        <v>221</v>
      </c>
    </row>
    <row r="34" spans="1:1">
      <c r="A34" t="s">
        <v>222</v>
      </c>
    </row>
    <row r="35" spans="1:1">
      <c r="A35" t="s">
        <v>223</v>
      </c>
    </row>
    <row r="36" spans="1:1">
      <c r="A36" t="s">
        <v>224</v>
      </c>
    </row>
    <row r="37" spans="1:1">
      <c r="A3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B11"/>
  <sheetViews>
    <sheetView workbookViewId="0">
      <selection activeCell="B13" sqref="B13"/>
    </sheetView>
  </sheetViews>
  <sheetFormatPr defaultRowHeight="15"/>
  <cols>
    <col min="1" max="1" width="38.85546875" customWidth="1"/>
    <col min="2" max="2" width="93.28515625" customWidth="1"/>
  </cols>
  <sheetData>
    <row r="1" spans="1:2">
      <c r="A1" t="s">
        <v>245</v>
      </c>
      <c r="B1" t="str">
        <f>"else if( mLayout.getChk"&amp;A1&amp;"View().getText().equals(item.ServiceContent)){ mLayout.getChk"&amp;A1&amp;"View().setChecked(true); mLayout.getTxt"&amp;A1&amp;"ValView().setText(item.Value); }"</f>
        <v>else if( mLayout.getChkService2Item1View().getText().equals(item.ServiceContent)){ mLayout.getChkService2Item1View().setChecked(true); mLayout.getTxtService2Item1ValView().setText(item.Value); }</v>
      </c>
    </row>
    <row r="2" spans="1:2">
      <c r="A2" t="s">
        <v>246</v>
      </c>
      <c r="B2" t="str">
        <f t="shared" ref="B2:B11" si="0">"else if( mLayout.getChk"&amp;A2&amp;"View().getText().equals(item.ServiceContent)){ mLayout.getChk"&amp;A2&amp;"View().setChecked(true); mLayout.getTxt"&amp;A2&amp;"ValView().setText(item.Value); }"</f>
        <v>else if( mLayout.getChkService2Item2View().getText().equals(item.ServiceContent)){ mLayout.getChkService2Item2View().setChecked(true); mLayout.getTxtService2Item2ValView().setText(item.Value); }</v>
      </c>
    </row>
    <row r="3" spans="1:2">
      <c r="A3" t="s">
        <v>247</v>
      </c>
      <c r="B3" t="str">
        <f t="shared" si="0"/>
        <v>else if( mLayout.getChkService4Item1View().getText().equals(item.ServiceContent)){ mLayout.getChkService4Item1View().setChecked(true); mLayout.getTxtService4Item1ValView().setText(item.Value); }</v>
      </c>
    </row>
    <row r="4" spans="1:2">
      <c r="A4" t="s">
        <v>248</v>
      </c>
      <c r="B4" t="str">
        <f t="shared" si="0"/>
        <v>else if( mLayout.getChkService4Item2View().getText().equals(item.ServiceContent)){ mLayout.getChkService4Item2View().setChecked(true); mLayout.getTxtService4Item2ValView().setText(item.Value); }</v>
      </c>
    </row>
    <row r="5" spans="1:2">
      <c r="A5" t="s">
        <v>249</v>
      </c>
      <c r="B5" t="str">
        <f t="shared" si="0"/>
        <v>else if( mLayout.getChkService6Item1View().getText().equals(item.ServiceContent)){ mLayout.getChkService6Item1View().setChecked(true); mLayout.getTxtService6Item1ValView().setText(item.Value); }</v>
      </c>
    </row>
    <row r="6" spans="1:2">
      <c r="A6" t="s">
        <v>250</v>
      </c>
      <c r="B6" t="str">
        <f t="shared" si="0"/>
        <v>else if( mLayout.getChkService6Item2View().getText().equals(item.ServiceContent)){ mLayout.getChkService6Item2View().setChecked(true); mLayout.getTxtService6Item2ValView().setText(item.Value); }</v>
      </c>
    </row>
    <row r="7" spans="1:2">
      <c r="A7" t="s">
        <v>251</v>
      </c>
      <c r="B7" t="str">
        <f t="shared" si="0"/>
        <v>else if( mLayout.getChkService6Item4View().getText().equals(item.ServiceContent)){ mLayout.getChkService6Item4View().setChecked(true); mLayout.getTxtService6Item4ValView().setText(item.Value); }</v>
      </c>
    </row>
    <row r="8" spans="1:2">
      <c r="A8" t="s">
        <v>252</v>
      </c>
      <c r="B8" t="str">
        <f t="shared" si="0"/>
        <v>else if( mLayout.getChkService8Item1View().getText().equals(item.ServiceContent)){ mLayout.getChkService8Item1View().setChecked(true); mLayout.getTxtService8Item1ValView().setText(item.Value); }</v>
      </c>
    </row>
    <row r="9" spans="1:2">
      <c r="A9" t="s">
        <v>253</v>
      </c>
      <c r="B9" t="str">
        <f t="shared" si="0"/>
        <v>else if( mLayout.getChkService8Item2View().getText().equals(item.ServiceContent)){ mLayout.getChkService8Item2View().setChecked(true); mLayout.getTxtService8Item2ValView().setText(item.Value); }</v>
      </c>
    </row>
    <row r="10" spans="1:2">
      <c r="A10" t="s">
        <v>254</v>
      </c>
      <c r="B10" t="str">
        <f t="shared" si="0"/>
        <v>else if( mLayout.getChkService12Item1View().getText().equals(item.ServiceContent)){ mLayout.getChkService12Item1View().setChecked(true); mLayout.getTxtService12Item1ValView().setText(item.Value); }</v>
      </c>
    </row>
    <row r="11" spans="1:2">
      <c r="A11" t="s">
        <v>255</v>
      </c>
      <c r="B11" t="str">
        <f t="shared" si="0"/>
        <v>else if( mLayout.getChkService12Item2View().getText().equals(item.ServiceContent)){ mLayout.getChkService12Item2View().setChecked(true); mLayout.getTxtService12Item2ValView().setText(item.Value); }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C24"/>
  <sheetViews>
    <sheetView workbookViewId="0">
      <selection sqref="A1:XFD1048576"/>
    </sheetView>
  </sheetViews>
  <sheetFormatPr defaultRowHeight="15"/>
  <cols>
    <col min="3" max="3" width="140.28515625" customWidth="1"/>
  </cols>
  <sheetData>
    <row r="1" spans="1:3" ht="183" customHeight="1">
      <c r="A1">
        <v>12</v>
      </c>
      <c r="B1">
        <v>1</v>
      </c>
      <c r="C1" t="str">
        <f>"else if( mLayout.getChkService"&amp;A1&amp;"Item"&amp;B1&amp;"View().getText().equals(item.ServiceContent)){ mLayout.getChkService"&amp;A1&amp;"Item"&amp;B1&amp;"View().setChecked(true); mLayout.getTxtService"&amp;A1&amp;"Item"&amp;B1&amp;"ValView().setText(item.Value); }"</f>
        <v>else if( mLayout.getChkService12Item1View().getText().equals(item.ServiceContent)){ mLayout.getChkService12Item1View().setChecked(true); mLayout.getTxtService12Item1ValView().setText(item.Value); }</v>
      </c>
    </row>
    <row r="2" spans="1:3">
      <c r="A2">
        <v>12</v>
      </c>
      <c r="B2">
        <v>2</v>
      </c>
      <c r="C2" t="str">
        <f t="shared" ref="C2:C4" si="0">"else if( mLayout.getChkService"&amp;A2&amp;"Item"&amp;B2&amp;"View().getText().equals(item.ServiceContent)){ mLayout.getChkService"&amp;A2&amp;"Item"&amp;B2&amp;"View().setChecked(true); mLayout.getTxtService"&amp;A2&amp;"Item"&amp;B2&amp;"ValView().setText(item.Value); }"</f>
        <v>else if( mLayout.getChkService12Item2View().getText().equals(item.ServiceContent)){ mLayout.getChkService12Item2View().setChecked(true); mLayout.getTxtService12Item2ValView().setText(item.Value); }</v>
      </c>
    </row>
    <row r="3" spans="1:3">
      <c r="A3">
        <v>12</v>
      </c>
      <c r="B3">
        <v>3</v>
      </c>
      <c r="C3" t="str">
        <f t="shared" si="0"/>
        <v>else if( mLayout.getChkService12Item3View().getText().equals(item.ServiceContent)){ mLayout.getChkService12Item3View().setChecked(true); mLayout.getTxtService12Item3ValView().setText(item.Value); }</v>
      </c>
    </row>
    <row r="4" spans="1:3">
      <c r="A4">
        <v>12</v>
      </c>
      <c r="B4">
        <v>4</v>
      </c>
      <c r="C4" t="str">
        <f t="shared" si="0"/>
        <v>else if( mLayout.getChkService12Item4View().getText().equals(item.ServiceContent)){ mLayout.getChkService12Item4View().setChecked(true); mLayout.getTxtService12Item4ValView().setText(item.Value); }</v>
      </c>
    </row>
    <row r="5" spans="1:3">
      <c r="A5">
        <v>12</v>
      </c>
      <c r="B5">
        <v>5</v>
      </c>
    </row>
    <row r="6" spans="1:3">
      <c r="A6">
        <v>12</v>
      </c>
      <c r="B6">
        <v>6</v>
      </c>
    </row>
    <row r="7" spans="1:3">
      <c r="A7">
        <v>12</v>
      </c>
      <c r="B7">
        <v>7</v>
      </c>
    </row>
    <row r="8" spans="1:3">
      <c r="A8">
        <v>12</v>
      </c>
      <c r="B8">
        <v>8</v>
      </c>
    </row>
    <row r="9" spans="1:3">
      <c r="A9">
        <v>8</v>
      </c>
      <c r="B9">
        <v>9</v>
      </c>
    </row>
    <row r="10" spans="1:3">
      <c r="A10">
        <v>8</v>
      </c>
      <c r="B10">
        <v>10</v>
      </c>
    </row>
    <row r="11" spans="1:3">
      <c r="A11">
        <v>8</v>
      </c>
      <c r="B11">
        <v>11</v>
      </c>
    </row>
    <row r="12" spans="1:3">
      <c r="A12">
        <v>8</v>
      </c>
      <c r="B12">
        <v>12</v>
      </c>
    </row>
    <row r="13" spans="1:3">
      <c r="A13">
        <v>8</v>
      </c>
      <c r="B13">
        <v>13</v>
      </c>
    </row>
    <row r="14" spans="1:3">
      <c r="A14">
        <v>8</v>
      </c>
      <c r="B14">
        <v>14</v>
      </c>
    </row>
    <row r="15" spans="1:3">
      <c r="A15">
        <v>8</v>
      </c>
      <c r="B15">
        <v>15</v>
      </c>
    </row>
    <row r="16" spans="1:3">
      <c r="A16">
        <v>8</v>
      </c>
      <c r="B16">
        <v>16</v>
      </c>
    </row>
    <row r="17" spans="1:2">
      <c r="A17">
        <v>8</v>
      </c>
      <c r="B17">
        <v>17</v>
      </c>
    </row>
    <row r="18" spans="1:2">
      <c r="A18">
        <v>8</v>
      </c>
      <c r="B18">
        <v>18</v>
      </c>
    </row>
    <row r="19" spans="1:2">
      <c r="A19">
        <v>8</v>
      </c>
      <c r="B19">
        <v>19</v>
      </c>
    </row>
    <row r="20" spans="1:2">
      <c r="A20">
        <v>8</v>
      </c>
      <c r="B20">
        <v>20</v>
      </c>
    </row>
    <row r="21" spans="1:2">
      <c r="A21">
        <v>2</v>
      </c>
      <c r="B21">
        <v>21</v>
      </c>
    </row>
    <row r="22" spans="1:2">
      <c r="A22">
        <v>2</v>
      </c>
      <c r="B22">
        <v>22</v>
      </c>
    </row>
    <row r="23" spans="1:2">
      <c r="A23">
        <v>2</v>
      </c>
      <c r="B23">
        <v>23</v>
      </c>
    </row>
    <row r="24" spans="1:2">
      <c r="A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45"/>
  <sheetViews>
    <sheetView workbookViewId="0">
      <selection activeCell="G2" sqref="G2:G45"/>
    </sheetView>
  </sheetViews>
  <sheetFormatPr defaultRowHeight="15"/>
  <cols>
    <col min="1" max="1" width="20.85546875" customWidth="1"/>
    <col min="2" max="6" width="12.7109375" customWidth="1"/>
    <col min="7" max="7" width="33.5703125" customWidth="1"/>
  </cols>
  <sheetData>
    <row r="1" spans="1:7">
      <c r="C1" t="s">
        <v>53</v>
      </c>
      <c r="D1" t="s">
        <v>54</v>
      </c>
      <c r="E1" t="s">
        <v>55</v>
      </c>
    </row>
    <row r="2" spans="1:7">
      <c r="A2" t="s">
        <v>1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</row>
    <row r="3" spans="1:7">
      <c r="A3" t="s">
        <v>2</v>
      </c>
      <c r="B3" t="str">
        <f t="shared" ref="B3:B45" si="0">"Col_"&amp;A3</f>
        <v>Col_customername</v>
      </c>
      <c r="C3" t="str">
        <f t="shared" ref="C3:C45" si="1">"public static final String Col_"&amp;A3&amp;" = """&amp;A3&amp;""";"</f>
        <v>public static final String Col_customername = "customername";</v>
      </c>
      <c r="D3" t="str">
        <f t="shared" ref="D3:D45" si="2">"Col_"&amp;A3&amp;","</f>
        <v>Col_customername,</v>
      </c>
      <c r="E3" t="str">
        <f t="shared" ref="E3:E45" si="3">"public String "&amp;A3&amp;" = """";"</f>
        <v>public String customername = "";</v>
      </c>
      <c r="F3" t="str">
        <f t="shared" ref="F3:F45" si="4">"item."&amp;A3&amp;" = DBMng.GetDataString(c, "&amp;B3&amp;");"</f>
        <v>item.customername = DBMng.GetDataString(c, Col_customername);</v>
      </c>
      <c r="G3" t="str">
        <f t="shared" ref="G3:G45" si="5">"values.put("&amp;B3&amp;",data."&amp;A3&amp;");"</f>
        <v>values.put(Col_customername,data.customername);</v>
      </c>
    </row>
    <row r="4" spans="1:7">
      <c r="A4" t="s">
        <v>3</v>
      </c>
      <c r="B4" t="str">
        <f t="shared" si="0"/>
        <v>Col_idnumber</v>
      </c>
      <c r="C4" t="str">
        <f t="shared" si="1"/>
        <v>public static final String Col_idnumber = "idnumber";</v>
      </c>
      <c r="D4" t="str">
        <f t="shared" si="2"/>
        <v>Col_idnumber,</v>
      </c>
      <c r="E4" t="str">
        <f t="shared" si="3"/>
        <v>public String idnumber = "";</v>
      </c>
      <c r="F4" t="str">
        <f t="shared" si="4"/>
        <v>item.idnumber = DBMng.GetDataString(c, Col_idnumber);</v>
      </c>
      <c r="G4" t="str">
        <f t="shared" si="5"/>
        <v>values.put(Col_idnumber,data.idnumber);</v>
      </c>
    </row>
    <row r="5" spans="1:7">
      <c r="A5" t="s">
        <v>4</v>
      </c>
      <c r="B5" t="str">
        <f t="shared" si="0"/>
        <v>Col_sex</v>
      </c>
      <c r="C5" t="str">
        <f t="shared" si="1"/>
        <v>public static final String Col_sex = "sex";</v>
      </c>
      <c r="D5" t="str">
        <f t="shared" si="2"/>
        <v>Col_sex,</v>
      </c>
      <c r="E5" t="str">
        <f t="shared" si="3"/>
        <v>public String sex = "";</v>
      </c>
      <c r="F5" t="str">
        <f t="shared" si="4"/>
        <v>item.sex = DBMng.GetDataString(c, Col_sex);</v>
      </c>
      <c r="G5" t="str">
        <f t="shared" si="5"/>
        <v>values.put(Col_sex,data.sex);</v>
      </c>
    </row>
    <row r="6" spans="1:7">
      <c r="A6" t="s">
        <v>41</v>
      </c>
      <c r="B6" t="str">
        <f t="shared" si="0"/>
        <v>Col_birthday</v>
      </c>
      <c r="C6" t="str">
        <f t="shared" si="1"/>
        <v>public static final String Col_birthday = "birthday";</v>
      </c>
      <c r="D6" t="str">
        <f t="shared" si="2"/>
        <v>Col_birthday,</v>
      </c>
      <c r="E6" t="str">
        <f t="shared" si="3"/>
        <v>public String birthday = "";</v>
      </c>
      <c r="F6" t="str">
        <f t="shared" si="4"/>
        <v>item.birthday = DBMng.GetDataString(c, Col_birthday);</v>
      </c>
      <c r="G6" t="str">
        <f t="shared" si="5"/>
        <v>values.put(Col_birthday,data.birthday);</v>
      </c>
    </row>
    <row r="7" spans="1:7">
      <c r="A7" t="s">
        <v>5</v>
      </c>
      <c r="B7" t="str">
        <f t="shared" si="0"/>
        <v>Col_socialsecurity</v>
      </c>
      <c r="C7" t="str">
        <f t="shared" si="1"/>
        <v>public static final String Col_socialsecurity = "socialsecurity";</v>
      </c>
      <c r="D7" t="str">
        <f t="shared" si="2"/>
        <v>Col_socialsecurity,</v>
      </c>
      <c r="E7" t="str">
        <f t="shared" si="3"/>
        <v>public String socialsecurity = "";</v>
      </c>
      <c r="F7" t="str">
        <f t="shared" si="4"/>
        <v>item.socialsecurity = DBMng.GetDataString(c, Col_socialsecurity);</v>
      </c>
      <c r="G7" t="str">
        <f t="shared" si="5"/>
        <v>values.put(Col_socialsecurity,data.socialsecurity);</v>
      </c>
    </row>
    <row r="8" spans="1:7">
      <c r="A8" t="s">
        <v>0</v>
      </c>
      <c r="B8" t="str">
        <f t="shared" si="0"/>
        <v>Col_tel</v>
      </c>
      <c r="C8" t="str">
        <f t="shared" si="1"/>
        <v>public static final String Col_tel = "tel";</v>
      </c>
      <c r="D8" t="str">
        <f t="shared" si="2"/>
        <v>Col_tel,</v>
      </c>
      <c r="E8" t="str">
        <f t="shared" si="3"/>
        <v>public String tel = "";</v>
      </c>
      <c r="F8" t="str">
        <f t="shared" si="4"/>
        <v>item.tel = DBMng.GetDataString(c, Col_tel);</v>
      </c>
      <c r="G8" t="str">
        <f t="shared" si="5"/>
        <v>values.put(Col_tel,data.tel);</v>
      </c>
    </row>
    <row r="9" spans="1:7">
      <c r="A9" t="s">
        <v>6</v>
      </c>
      <c r="B9" t="str">
        <f t="shared" si="0"/>
        <v>Col_mobliephone</v>
      </c>
      <c r="C9" t="str">
        <f t="shared" si="1"/>
        <v>public static final String Col_mobliephone = "mobliephone";</v>
      </c>
      <c r="D9" t="str">
        <f t="shared" si="2"/>
        <v>Col_mobliephone,</v>
      </c>
      <c r="E9" t="str">
        <f t="shared" si="3"/>
        <v>public String mobliephone = "";</v>
      </c>
      <c r="F9" t="str">
        <f t="shared" si="4"/>
        <v>item.mobliephone = DBMng.GetDataString(c, Col_mobliephone);</v>
      </c>
      <c r="G9" t="str">
        <f t="shared" si="5"/>
        <v>values.put(Col_mobliephone,data.mobliephone);</v>
      </c>
    </row>
    <row r="10" spans="1:7">
      <c r="A10" t="s">
        <v>7</v>
      </c>
      <c r="B10" t="str">
        <f t="shared" si="0"/>
        <v>Col_area</v>
      </c>
      <c r="C10" t="str">
        <f t="shared" si="1"/>
        <v>public static final String Col_area = "area";</v>
      </c>
      <c r="D10" t="str">
        <f t="shared" si="2"/>
        <v>Col_area,</v>
      </c>
      <c r="E10" t="str">
        <f t="shared" si="3"/>
        <v>public String area = "";</v>
      </c>
      <c r="F10" t="str">
        <f t="shared" si="4"/>
        <v>item.area = DBMng.GetDataString(c, Col_area);</v>
      </c>
      <c r="G10" t="str">
        <f t="shared" si="5"/>
        <v>values.put(Col_area,data.area);</v>
      </c>
    </row>
    <row r="11" spans="1:7">
      <c r="A11" t="s">
        <v>8</v>
      </c>
      <c r="B11" t="str">
        <f t="shared" si="0"/>
        <v>Col_address</v>
      </c>
      <c r="C11" t="str">
        <f t="shared" si="1"/>
        <v>public static final String Col_address = "address";</v>
      </c>
      <c r="D11" t="str">
        <f t="shared" si="2"/>
        <v>Col_address,</v>
      </c>
      <c r="E11" t="str">
        <f t="shared" si="3"/>
        <v>public String address = "";</v>
      </c>
      <c r="F11" t="str">
        <f t="shared" si="4"/>
        <v>item.address = DBMng.GetDataString(c, Col_address);</v>
      </c>
      <c r="G11" t="str">
        <f t="shared" si="5"/>
        <v>values.put(Col_address,data.address);</v>
      </c>
    </row>
    <row r="12" spans="1:7">
      <c r="A12" t="s">
        <v>9</v>
      </c>
      <c r="B12" t="str">
        <f t="shared" si="0"/>
        <v>Col_mail</v>
      </c>
      <c r="C12" t="str">
        <f t="shared" si="1"/>
        <v>public static final String Col_mail = "mail";</v>
      </c>
      <c r="D12" t="str">
        <f t="shared" si="2"/>
        <v>Col_mail,</v>
      </c>
      <c r="E12" t="str">
        <f t="shared" si="3"/>
        <v>public String mail = "";</v>
      </c>
      <c r="F12" t="str">
        <f t="shared" si="4"/>
        <v>item.mail = DBMng.GetDataString(c, Col_mail);</v>
      </c>
      <c r="G12" t="str">
        <f t="shared" si="5"/>
        <v>values.put(Col_mail,data.mail);</v>
      </c>
    </row>
    <row r="13" spans="1:7">
      <c r="A13" t="s">
        <v>10</v>
      </c>
      <c r="B13" t="str">
        <f t="shared" si="0"/>
        <v>Col_customerimg</v>
      </c>
      <c r="C13" t="str">
        <f t="shared" si="1"/>
        <v>public static final String Col_customerimg = "customerimg";</v>
      </c>
      <c r="D13" t="str">
        <f t="shared" si="2"/>
        <v>Col_customerimg,</v>
      </c>
      <c r="E13" t="str">
        <f t="shared" si="3"/>
        <v>public String customerimg = "";</v>
      </c>
      <c r="F13" t="str">
        <f t="shared" si="4"/>
        <v>item.customerimg = DBMng.GetDataString(c, Col_customerimg);</v>
      </c>
      <c r="G13" t="str">
        <f t="shared" si="5"/>
        <v>values.put(Col_customerimg,data.customerimg);</v>
      </c>
    </row>
    <row r="14" spans="1:7">
      <c r="A14" t="s">
        <v>28</v>
      </c>
      <c r="B14" t="str">
        <f t="shared" si="0"/>
        <v>Col_ethnic</v>
      </c>
      <c r="C14" t="str">
        <f t="shared" si="1"/>
        <v>public static final String Col_ethnic = "ethnic";</v>
      </c>
      <c r="D14" t="str">
        <f t="shared" si="2"/>
        <v>Col_ethnic,</v>
      </c>
      <c r="E14" t="str">
        <f t="shared" si="3"/>
        <v>public String ethnic = "";</v>
      </c>
      <c r="F14" t="str">
        <f t="shared" si="4"/>
        <v>item.ethnic = DBMng.GetDataString(c, Col_ethnic);</v>
      </c>
      <c r="G14" t="str">
        <f t="shared" si="5"/>
        <v>values.put(Col_ethnic,data.ethnic);</v>
      </c>
    </row>
    <row r="15" spans="1:7">
      <c r="A15" t="s">
        <v>11</v>
      </c>
      <c r="B15" t="str">
        <f t="shared" si="0"/>
        <v>Col_otherethnic</v>
      </c>
      <c r="C15" t="str">
        <f t="shared" si="1"/>
        <v>public static final String Col_otherethnic = "otherethnic";</v>
      </c>
      <c r="D15" t="str">
        <f t="shared" si="2"/>
        <v>Col_otherethnic,</v>
      </c>
      <c r="E15" t="str">
        <f t="shared" si="3"/>
        <v>public String otherethnic = "";</v>
      </c>
      <c r="F15" t="str">
        <f t="shared" si="4"/>
        <v>item.otherethnic = DBMng.GetDataString(c, Col_otherethnic);</v>
      </c>
      <c r="G15" t="str">
        <f t="shared" si="5"/>
        <v>values.put(Col_otherethnic,data.otherethnic);</v>
      </c>
    </row>
    <row r="16" spans="1:7">
      <c r="A16" t="s">
        <v>29</v>
      </c>
      <c r="B16" t="str">
        <f t="shared" si="0"/>
        <v>Col_education</v>
      </c>
      <c r="C16" t="str">
        <f t="shared" si="1"/>
        <v>public static final String Col_education = "education";</v>
      </c>
      <c r="D16" t="str">
        <f t="shared" si="2"/>
        <v>Col_education,</v>
      </c>
      <c r="E16" t="str">
        <f t="shared" si="3"/>
        <v>public String education = "";</v>
      </c>
      <c r="F16" t="str">
        <f t="shared" si="4"/>
        <v>item.education = DBMng.GetDataString(c, Col_education);</v>
      </c>
      <c r="G16" t="str">
        <f t="shared" si="5"/>
        <v>values.put(Col_education,data.education);</v>
      </c>
    </row>
    <row r="17" spans="1:7">
      <c r="A17" t="s">
        <v>12</v>
      </c>
      <c r="B17" t="str">
        <f t="shared" si="0"/>
        <v>Col_province</v>
      </c>
      <c r="C17" t="str">
        <f t="shared" si="1"/>
        <v>public static final String Col_province = "province";</v>
      </c>
      <c r="D17" t="str">
        <f t="shared" si="2"/>
        <v>Col_province,</v>
      </c>
      <c r="E17" t="str">
        <f t="shared" si="3"/>
        <v>public String province = "";</v>
      </c>
      <c r="F17" t="str">
        <f t="shared" si="4"/>
        <v>item.province = DBMng.GetDataString(c, Col_province);</v>
      </c>
      <c r="G17" t="str">
        <f t="shared" si="5"/>
        <v>values.put(Col_province,data.province);</v>
      </c>
    </row>
    <row r="18" spans="1:7">
      <c r="A18" t="s">
        <v>30</v>
      </c>
      <c r="B18" t="str">
        <f t="shared" si="0"/>
        <v>Col_work</v>
      </c>
      <c r="C18" t="str">
        <f t="shared" si="1"/>
        <v>public static final String Col_work = "work";</v>
      </c>
      <c r="D18" t="str">
        <f t="shared" si="2"/>
        <v>Col_work,</v>
      </c>
      <c r="E18" t="str">
        <f t="shared" si="3"/>
        <v>public String work = "";</v>
      </c>
      <c r="F18" t="str">
        <f t="shared" si="4"/>
        <v>item.work = DBMng.GetDataString(c, Col_work);</v>
      </c>
      <c r="G18" t="str">
        <f t="shared" si="5"/>
        <v>values.put(Col_work,data.work);</v>
      </c>
    </row>
    <row r="19" spans="1:7">
      <c r="A19" t="s">
        <v>13</v>
      </c>
      <c r="B19" t="str">
        <f t="shared" si="0"/>
        <v>Col_householdarea</v>
      </c>
      <c r="C19" t="str">
        <f t="shared" si="1"/>
        <v>public static final String Col_householdarea = "householdarea";</v>
      </c>
      <c r="D19" t="str">
        <f t="shared" si="2"/>
        <v>Col_householdarea,</v>
      </c>
      <c r="E19" t="str">
        <f t="shared" si="3"/>
        <v>public String householdarea = "";</v>
      </c>
      <c r="F19" t="str">
        <f t="shared" si="4"/>
        <v>item.householdarea = DBMng.GetDataString(c, Col_householdarea);</v>
      </c>
      <c r="G19" t="str">
        <f t="shared" si="5"/>
        <v>values.put(Col_householdarea,data.householdarea);</v>
      </c>
    </row>
    <row r="20" spans="1:7">
      <c r="A20" t="s">
        <v>14</v>
      </c>
      <c r="B20" t="str">
        <f t="shared" si="0"/>
        <v>Col_householdaddr</v>
      </c>
      <c r="C20" t="str">
        <f t="shared" si="1"/>
        <v>public static final String Col_householdaddr = "householdaddr";</v>
      </c>
      <c r="D20" t="str">
        <f t="shared" si="2"/>
        <v>Col_householdaddr,</v>
      </c>
      <c r="E20" t="str">
        <f t="shared" si="3"/>
        <v>public String householdaddr = "";</v>
      </c>
      <c r="F20" t="str">
        <f t="shared" si="4"/>
        <v>item.householdaddr = DBMng.GetDataString(c, Col_householdaddr);</v>
      </c>
      <c r="G20" t="str">
        <f t="shared" si="5"/>
        <v>values.put(Col_householdaddr,data.householdaddr);</v>
      </c>
    </row>
    <row r="21" spans="1:7">
      <c r="A21" t="s">
        <v>15</v>
      </c>
      <c r="B21" t="str">
        <f t="shared" si="0"/>
        <v>Col_householdmail</v>
      </c>
      <c r="C21" t="str">
        <f t="shared" si="1"/>
        <v>public static final String Col_householdmail = "householdmail";</v>
      </c>
      <c r="D21" t="str">
        <f t="shared" si="2"/>
        <v>Col_householdmail,</v>
      </c>
      <c r="E21" t="str">
        <f t="shared" si="3"/>
        <v>public String householdmail = "";</v>
      </c>
      <c r="F21" t="str">
        <f t="shared" si="4"/>
        <v>item.householdmail = DBMng.GetDataString(c, Col_householdmail);</v>
      </c>
      <c r="G21" t="str">
        <f t="shared" si="5"/>
        <v>values.put(Col_householdmail,data.householdmail);</v>
      </c>
    </row>
    <row r="22" spans="1:7">
      <c r="A22" t="s">
        <v>16</v>
      </c>
      <c r="B22" t="str">
        <f t="shared" si="0"/>
        <v>Col_ismarry</v>
      </c>
      <c r="C22" t="str">
        <f t="shared" si="1"/>
        <v>public static final String Col_ismarry = "ismarry";</v>
      </c>
      <c r="D22" t="str">
        <f t="shared" si="2"/>
        <v>Col_ismarry,</v>
      </c>
      <c r="E22" t="str">
        <f t="shared" si="3"/>
        <v>public String ismarry = "";</v>
      </c>
      <c r="F22" t="str">
        <f t="shared" si="4"/>
        <v>item.ismarry = DBMng.GetDataString(c, Col_ismarry);</v>
      </c>
      <c r="G22" t="str">
        <f t="shared" si="5"/>
        <v>values.put(Col_ismarry,data.ismarry);</v>
      </c>
    </row>
    <row r="23" spans="1:7">
      <c r="A23" t="s">
        <v>17</v>
      </c>
      <c r="B23" t="str">
        <f t="shared" si="0"/>
        <v>Col_proxyname</v>
      </c>
      <c r="C23" t="str">
        <f t="shared" si="1"/>
        <v>public static final String Col_proxyname = "proxyname";</v>
      </c>
      <c r="D23" t="str">
        <f t="shared" si="2"/>
        <v>Col_proxyname,</v>
      </c>
      <c r="E23" t="str">
        <f t="shared" si="3"/>
        <v>public String proxyname = "";</v>
      </c>
      <c r="F23" t="str">
        <f t="shared" si="4"/>
        <v>item.proxyname = DBMng.GetDataString(c, Col_proxyname);</v>
      </c>
      <c r="G23" t="str">
        <f t="shared" si="5"/>
        <v>values.put(Col_proxyname,data.proxyname);</v>
      </c>
    </row>
    <row r="24" spans="1:7">
      <c r="A24" t="s">
        <v>31</v>
      </c>
      <c r="B24" t="str">
        <f t="shared" si="0"/>
        <v>Col_proxyrelation</v>
      </c>
      <c r="C24" t="str">
        <f t="shared" si="1"/>
        <v>public static final String Col_proxyrelation = "proxyrelation";</v>
      </c>
      <c r="D24" t="str">
        <f t="shared" si="2"/>
        <v>Col_proxyrelation,</v>
      </c>
      <c r="E24" t="str">
        <f t="shared" si="3"/>
        <v>public String proxyrelation = "";</v>
      </c>
      <c r="F24" t="str">
        <f t="shared" si="4"/>
        <v>item.proxyrelation = DBMng.GetDataString(c, Col_proxyrelation);</v>
      </c>
      <c r="G24" t="str">
        <f t="shared" si="5"/>
        <v>values.put(Col_proxyrelation,data.proxyrelation);</v>
      </c>
    </row>
    <row r="25" spans="1:7">
      <c r="A25" t="s">
        <v>18</v>
      </c>
      <c r="B25" t="str">
        <f t="shared" si="0"/>
        <v>Col_proxytel</v>
      </c>
      <c r="C25" t="str">
        <f t="shared" si="1"/>
        <v>public static final String Col_proxytel = "proxytel";</v>
      </c>
      <c r="D25" t="str">
        <f t="shared" si="2"/>
        <v>Col_proxytel,</v>
      </c>
      <c r="E25" t="str">
        <f t="shared" si="3"/>
        <v>public String proxytel = "";</v>
      </c>
      <c r="F25" t="str">
        <f t="shared" si="4"/>
        <v>item.proxytel = DBMng.GetDataString(c, Col_proxytel);</v>
      </c>
      <c r="G25" t="str">
        <f t="shared" si="5"/>
        <v>values.put(Col_proxytel,data.proxytel);</v>
      </c>
    </row>
    <row r="26" spans="1:7">
      <c r="A26" t="s">
        <v>19</v>
      </c>
      <c r="B26" t="str">
        <f t="shared" si="0"/>
        <v>Col_proxyphone</v>
      </c>
      <c r="C26" t="str">
        <f t="shared" si="1"/>
        <v>public static final String Col_proxyphone = "proxyphone";</v>
      </c>
      <c r="D26" t="str">
        <f t="shared" si="2"/>
        <v>Col_proxyphone,</v>
      </c>
      <c r="E26" t="str">
        <f t="shared" si="3"/>
        <v>public String proxyphone = "";</v>
      </c>
      <c r="F26" t="str">
        <f t="shared" si="4"/>
        <v>item.proxyphone = DBMng.GetDataString(c, Col_proxyphone);</v>
      </c>
      <c r="G26" t="str">
        <f t="shared" si="5"/>
        <v>values.put(Col_proxyphone,data.proxyphone);</v>
      </c>
    </row>
    <row r="27" spans="1:7">
      <c r="A27" t="s">
        <v>20</v>
      </c>
      <c r="B27" t="str">
        <f t="shared" si="0"/>
        <v>Col_proxyarea</v>
      </c>
      <c r="C27" t="str">
        <f t="shared" si="1"/>
        <v>public static final String Col_proxyarea = "proxyarea";</v>
      </c>
      <c r="D27" t="str">
        <f t="shared" si="2"/>
        <v>Col_proxyarea,</v>
      </c>
      <c r="E27" t="str">
        <f t="shared" si="3"/>
        <v>public String proxyarea = "";</v>
      </c>
      <c r="F27" t="str">
        <f t="shared" si="4"/>
        <v>item.proxyarea = DBMng.GetDataString(c, Col_proxyarea);</v>
      </c>
      <c r="G27" t="str">
        <f t="shared" si="5"/>
        <v>values.put(Col_proxyarea,data.proxyarea);</v>
      </c>
    </row>
    <row r="28" spans="1:7">
      <c r="A28" t="s">
        <v>21</v>
      </c>
      <c r="B28" t="str">
        <f t="shared" si="0"/>
        <v>Col_proxyaddr</v>
      </c>
      <c r="C28" t="str">
        <f t="shared" si="1"/>
        <v>public static final String Col_proxyaddr = "proxyaddr";</v>
      </c>
      <c r="D28" t="str">
        <f t="shared" si="2"/>
        <v>Col_proxyaddr,</v>
      </c>
      <c r="E28" t="str">
        <f t="shared" si="3"/>
        <v>public String proxyaddr = "";</v>
      </c>
      <c r="F28" t="str">
        <f t="shared" si="4"/>
        <v>item.proxyaddr = DBMng.GetDataString(c, Col_proxyaddr);</v>
      </c>
      <c r="G28" t="str">
        <f t="shared" si="5"/>
        <v>values.put(Col_proxyaddr,data.proxyaddr);</v>
      </c>
    </row>
    <row r="29" spans="1:7">
      <c r="A29" t="s">
        <v>22</v>
      </c>
      <c r="B29" t="str">
        <f t="shared" si="0"/>
        <v>Col_proxymail</v>
      </c>
      <c r="C29" t="str">
        <f t="shared" si="1"/>
        <v>public static final String Col_proxymail = "proxymail";</v>
      </c>
      <c r="D29" t="str">
        <f t="shared" si="2"/>
        <v>Col_proxymail,</v>
      </c>
      <c r="E29" t="str">
        <f t="shared" si="3"/>
        <v>public String proxymail = "";</v>
      </c>
      <c r="F29" t="str">
        <f t="shared" si="4"/>
        <v>item.proxymail = DBMng.GetDataString(c, Col_proxymail);</v>
      </c>
      <c r="G29" t="str">
        <f t="shared" si="5"/>
        <v>values.put(Col_proxymail,data.proxymail);</v>
      </c>
    </row>
    <row r="30" spans="1:7">
      <c r="A30" t="s">
        <v>32</v>
      </c>
      <c r="B30" t="str">
        <f t="shared" si="0"/>
        <v>Col_economicstatus</v>
      </c>
      <c r="C30" t="str">
        <f t="shared" si="1"/>
        <v>public static final String Col_economicstatus = "economicstatus";</v>
      </c>
      <c r="D30" t="str">
        <f t="shared" si="2"/>
        <v>Col_economicstatus,</v>
      </c>
      <c r="E30" t="str">
        <f t="shared" si="3"/>
        <v>public String economicstatus = "";</v>
      </c>
      <c r="F30" t="str">
        <f t="shared" si="4"/>
        <v>item.economicstatus = DBMng.GetDataString(c, Col_economicstatus);</v>
      </c>
      <c r="G30" t="str">
        <f t="shared" si="5"/>
        <v>values.put(Col_economicstatus,data.economicstatus);</v>
      </c>
    </row>
    <row r="31" spans="1:7">
      <c r="A31" t="s">
        <v>33</v>
      </c>
      <c r="B31" t="str">
        <f t="shared" si="0"/>
        <v>Col_livestatus</v>
      </c>
      <c r="C31" t="str">
        <f t="shared" si="1"/>
        <v>public static final String Col_livestatus = "livestatus";</v>
      </c>
      <c r="D31" t="str">
        <f t="shared" si="2"/>
        <v>Col_livestatus,</v>
      </c>
      <c r="E31" t="str">
        <f t="shared" si="3"/>
        <v>public String livestatus = "";</v>
      </c>
      <c r="F31" t="str">
        <f t="shared" si="4"/>
        <v>item.livestatus = DBMng.GetDataString(c, Col_livestatus);</v>
      </c>
      <c r="G31" t="str">
        <f t="shared" si="5"/>
        <v>values.put(Col_livestatus,data.livestatus);</v>
      </c>
    </row>
    <row r="32" spans="1:7">
      <c r="A32" t="s">
        <v>34</v>
      </c>
      <c r="B32" t="str">
        <f t="shared" si="0"/>
        <v>Col_housestatus</v>
      </c>
      <c r="C32" t="str">
        <f t="shared" si="1"/>
        <v>public static final String Col_housestatus = "housestatus";</v>
      </c>
      <c r="D32" t="str">
        <f t="shared" si="2"/>
        <v>Col_housestatus,</v>
      </c>
      <c r="E32" t="str">
        <f t="shared" si="3"/>
        <v>public String housestatus = "";</v>
      </c>
      <c r="F32" t="str">
        <f t="shared" si="4"/>
        <v>item.housestatus = DBMng.GetDataString(c, Col_housestatus);</v>
      </c>
      <c r="G32" t="str">
        <f t="shared" si="5"/>
        <v>values.put(Col_housestatus,data.housestatus);</v>
      </c>
    </row>
    <row r="33" spans="1:7">
      <c r="A33" t="s">
        <v>35</v>
      </c>
      <c r="B33" t="str">
        <f t="shared" si="0"/>
        <v>Col_helpstatus</v>
      </c>
      <c r="C33" t="str">
        <f t="shared" si="1"/>
        <v>public static final String Col_helpstatus = "helpstatus";</v>
      </c>
      <c r="D33" t="str">
        <f t="shared" si="2"/>
        <v>Col_helpstatus,</v>
      </c>
      <c r="E33" t="str">
        <f t="shared" si="3"/>
        <v>public String helpstatus = "";</v>
      </c>
      <c r="F33" t="str">
        <f t="shared" si="4"/>
        <v>item.helpstatus = DBMng.GetDataString(c, Col_helpstatus);</v>
      </c>
      <c r="G33" t="str">
        <f t="shared" si="5"/>
        <v>values.put(Col_helpstatus,data.helpstatus);</v>
      </c>
    </row>
    <row r="34" spans="1:7">
      <c r="A34" t="s">
        <v>36</v>
      </c>
      <c r="B34" t="str">
        <f t="shared" si="0"/>
        <v>Col_helper</v>
      </c>
      <c r="C34" t="str">
        <f t="shared" si="1"/>
        <v>public static final String Col_helper = "helper";</v>
      </c>
      <c r="D34" t="str">
        <f t="shared" si="2"/>
        <v>Col_helper,</v>
      </c>
      <c r="E34" t="str">
        <f t="shared" si="3"/>
        <v>public String helper = "";</v>
      </c>
      <c r="F34" t="str">
        <f t="shared" si="4"/>
        <v>item.helper = DBMng.GetDataString(c, Col_helper);</v>
      </c>
      <c r="G34" t="str">
        <f t="shared" si="5"/>
        <v>values.put(Col_helper,data.helper);</v>
      </c>
    </row>
    <row r="35" spans="1:7">
      <c r="A35" t="s">
        <v>23</v>
      </c>
      <c r="B35" t="str">
        <f t="shared" si="0"/>
        <v>Col_otherhelper</v>
      </c>
      <c r="C35" t="str">
        <f t="shared" si="1"/>
        <v>public static final String Col_otherhelper = "otherhelper";</v>
      </c>
      <c r="D35" t="str">
        <f t="shared" si="2"/>
        <v>Col_otherhelper,</v>
      </c>
      <c r="E35" t="str">
        <f t="shared" si="3"/>
        <v>public String otherhelper = "";</v>
      </c>
      <c r="F35" t="str">
        <f t="shared" si="4"/>
        <v>item.otherhelper = DBMng.GetDataString(c, Col_otherhelper);</v>
      </c>
      <c r="G35" t="str">
        <f t="shared" si="5"/>
        <v>values.put(Col_otherhelper,data.otherhelper);</v>
      </c>
    </row>
    <row r="36" spans="1:7">
      <c r="A36" t="s">
        <v>37</v>
      </c>
      <c r="B36" t="str">
        <f t="shared" si="0"/>
        <v>Col_medicalstatus</v>
      </c>
      <c r="C36" t="str">
        <f t="shared" si="1"/>
        <v>public static final String Col_medicalstatus = "medicalstatus";</v>
      </c>
      <c r="D36" t="str">
        <f t="shared" si="2"/>
        <v>Col_medicalstatus,</v>
      </c>
      <c r="E36" t="str">
        <f t="shared" si="3"/>
        <v>public String medicalstatus = "";</v>
      </c>
      <c r="F36" t="str">
        <f t="shared" si="4"/>
        <v>item.medicalstatus = DBMng.GetDataString(c, Col_medicalstatus);</v>
      </c>
      <c r="G36" t="str">
        <f t="shared" si="5"/>
        <v>values.put(Col_medicalstatus,data.medicalstatus);</v>
      </c>
    </row>
    <row r="37" spans="1:7">
      <c r="A37" t="s">
        <v>24</v>
      </c>
      <c r="B37" t="str">
        <f t="shared" si="0"/>
        <v>Col_othermedical</v>
      </c>
      <c r="C37" t="str">
        <f t="shared" si="1"/>
        <v>public static final String Col_othermedical = "othermedical";</v>
      </c>
      <c r="D37" t="str">
        <f t="shared" si="2"/>
        <v>Col_othermedical,</v>
      </c>
      <c r="E37" t="str">
        <f t="shared" si="3"/>
        <v>public String othermedical = "";</v>
      </c>
      <c r="F37" t="str">
        <f t="shared" si="4"/>
        <v>item.othermedical = DBMng.GetDataString(c, Col_othermedical);</v>
      </c>
      <c r="G37" t="str">
        <f t="shared" si="5"/>
        <v>values.put(Col_othermedical,data.othermedical);</v>
      </c>
    </row>
    <row r="38" spans="1:7">
      <c r="A38" t="s">
        <v>25</v>
      </c>
      <c r="B38" t="str">
        <f t="shared" si="0"/>
        <v>Col_adduser</v>
      </c>
      <c r="C38" t="str">
        <f t="shared" si="1"/>
        <v>public static final String Col_adduser = "adduser";</v>
      </c>
      <c r="D38" t="str">
        <f t="shared" si="2"/>
        <v>Col_adduser,</v>
      </c>
      <c r="E38" t="str">
        <f t="shared" si="3"/>
        <v>public String adduser = "";</v>
      </c>
      <c r="F38" t="str">
        <f t="shared" si="4"/>
        <v>item.adduser = DBMng.GetDataString(c, Col_adduser);</v>
      </c>
      <c r="G38" t="str">
        <f t="shared" si="5"/>
        <v>values.put(Col_adduser,data.adduser);</v>
      </c>
    </row>
    <row r="39" spans="1:7">
      <c r="A39" t="s">
        <v>42</v>
      </c>
      <c r="B39" t="str">
        <f t="shared" si="0"/>
        <v>Col_addtime</v>
      </c>
      <c r="C39" t="str">
        <f t="shared" si="1"/>
        <v>public static final String Col_addtime = "addtime";</v>
      </c>
      <c r="D39" t="str">
        <f t="shared" si="2"/>
        <v>Col_addtime,</v>
      </c>
      <c r="E39" t="str">
        <f t="shared" si="3"/>
        <v>public String addtime = "";</v>
      </c>
      <c r="F39" t="str">
        <f t="shared" si="4"/>
        <v>item.addtime = DBMng.GetDataString(c, Col_addtime);</v>
      </c>
      <c r="G39" t="str">
        <f t="shared" si="5"/>
        <v>values.put(Col_addtime,data.addtime);</v>
      </c>
    </row>
    <row r="40" spans="1:7">
      <c r="A40" t="s">
        <v>26</v>
      </c>
      <c r="B40" t="str">
        <f t="shared" si="0"/>
        <v>Col_isok</v>
      </c>
      <c r="C40" t="str">
        <f t="shared" si="1"/>
        <v>public static final String Col_isok = "isok";</v>
      </c>
      <c r="D40" t="str">
        <f t="shared" si="2"/>
        <v>Col_isok,</v>
      </c>
      <c r="E40" t="str">
        <f t="shared" si="3"/>
        <v>public String isok = "";</v>
      </c>
      <c r="F40" t="str">
        <f t="shared" si="4"/>
        <v>item.isok = DBMng.GetDataString(c, Col_isok);</v>
      </c>
      <c r="G40" t="str">
        <f t="shared" si="5"/>
        <v>values.put(Col_isok,data.isok);</v>
      </c>
    </row>
    <row r="41" spans="1:7">
      <c r="A41" t="s">
        <v>38</v>
      </c>
      <c r="B41" t="str">
        <f t="shared" si="0"/>
        <v>Col_assessnum</v>
      </c>
      <c r="C41" t="str">
        <f t="shared" si="1"/>
        <v>public static final String Col_assessnum = "assessnum";</v>
      </c>
      <c r="D41" t="str">
        <f t="shared" si="2"/>
        <v>Col_assessnum,</v>
      </c>
      <c r="E41" t="str">
        <f t="shared" si="3"/>
        <v>public String assessnum = "";</v>
      </c>
      <c r="F41" t="str">
        <f t="shared" si="4"/>
        <v>item.assessnum = DBMng.GetDataString(c, Col_assessnum);</v>
      </c>
      <c r="G41" t="str">
        <f t="shared" si="5"/>
        <v>values.put(Col_assessnum,data.assessnum);</v>
      </c>
    </row>
    <row r="42" spans="1:7">
      <c r="A42" t="s">
        <v>43</v>
      </c>
      <c r="B42" t="str">
        <f t="shared" si="0"/>
        <v>Col_firstassessdate</v>
      </c>
      <c r="C42" t="str">
        <f t="shared" si="1"/>
        <v>public static final String Col_firstassessdate = "firstassessdate";</v>
      </c>
      <c r="D42" t="str">
        <f t="shared" si="2"/>
        <v>Col_firstassessdate,</v>
      </c>
      <c r="E42" t="str">
        <f t="shared" si="3"/>
        <v>public String firstassessdate = "";</v>
      </c>
      <c r="F42" t="str">
        <f t="shared" si="4"/>
        <v>item.firstassessdate = DBMng.GetDataString(c, Col_firstassessdate);</v>
      </c>
      <c r="G42" t="str">
        <f t="shared" si="5"/>
        <v>values.put(Col_firstassessdate,data.firstassessdate);</v>
      </c>
    </row>
    <row r="43" spans="1:7">
      <c r="A43" t="s">
        <v>39</v>
      </c>
      <c r="B43" t="str">
        <f t="shared" si="0"/>
        <v>Col_curassesstype</v>
      </c>
      <c r="C43" t="str">
        <f t="shared" si="1"/>
        <v>public static final String Col_curassesstype = "curassesstype";</v>
      </c>
      <c r="D43" t="str">
        <f t="shared" si="2"/>
        <v>Col_curassesstype,</v>
      </c>
      <c r="E43" t="str">
        <f t="shared" si="3"/>
        <v>public String curassesstype = "";</v>
      </c>
      <c r="F43" t="str">
        <f t="shared" si="4"/>
        <v>item.curassesstype = DBMng.GetDataString(c, Col_curassesstype);</v>
      </c>
      <c r="G43" t="str">
        <f t="shared" si="5"/>
        <v>values.put(Col_curassesstype,data.curassesstype);</v>
      </c>
    </row>
    <row r="44" spans="1:7">
      <c r="A44" t="s">
        <v>40</v>
      </c>
      <c r="B44" t="str">
        <f t="shared" si="0"/>
        <v>Col_curassessstatus</v>
      </c>
      <c r="C44" t="str">
        <f t="shared" si="1"/>
        <v>public static final String Col_curassessstatus = "curassessstatus";</v>
      </c>
      <c r="D44" t="str">
        <f t="shared" si="2"/>
        <v>Col_curassessstatus,</v>
      </c>
      <c r="E44" t="str">
        <f t="shared" si="3"/>
        <v>public String curassessstatus = "";</v>
      </c>
      <c r="F44" t="str">
        <f t="shared" si="4"/>
        <v>item.curassessstatus = DBMng.GetDataString(c, Col_curassessstatus);</v>
      </c>
      <c r="G44" t="str">
        <f t="shared" si="5"/>
        <v>values.put(Col_curassessstatus,data.curassessstatus);</v>
      </c>
    </row>
    <row r="45" spans="1:7">
      <c r="A45" t="s">
        <v>27</v>
      </c>
      <c r="B45" t="str">
        <f t="shared" si="0"/>
        <v>Col_unitid</v>
      </c>
      <c r="C45" t="str">
        <f t="shared" si="1"/>
        <v>public static final String Col_unitid = "unitid";</v>
      </c>
      <c r="D45" t="str">
        <f t="shared" si="2"/>
        <v>Col_unitid,</v>
      </c>
      <c r="E45" t="str">
        <f t="shared" si="3"/>
        <v>public String unitid = "";</v>
      </c>
      <c r="F45" t="str">
        <f t="shared" si="4"/>
        <v>item.unitid = DBMng.GetDataString(c, Col_unitid);</v>
      </c>
      <c r="G45" t="str">
        <f t="shared" si="5"/>
        <v>values.put(Col_unitid,data.unitid);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E24"/>
  <sheetViews>
    <sheetView workbookViewId="0">
      <selection activeCell="E1" sqref="E1:E4"/>
    </sheetView>
  </sheetViews>
  <sheetFormatPr defaultRowHeight="15"/>
  <cols>
    <col min="2" max="2" width="2.5703125" customWidth="1"/>
    <col min="3" max="3" width="4.140625" customWidth="1"/>
    <col min="4" max="4" width="7.140625" customWidth="1"/>
    <col min="5" max="5" width="118.42578125" customWidth="1"/>
  </cols>
  <sheetData>
    <row r="1" spans="1:5" ht="110.25" customHeight="1">
      <c r="A1">
        <v>14</v>
      </c>
      <c r="B1">
        <v>1</v>
      </c>
      <c r="C1" t="str">
        <f>"Service"&amp;A1</f>
        <v>Service14</v>
      </c>
      <c r="D1" t="str">
        <f>"item"&amp;B1</f>
        <v>item1</v>
      </c>
      <c r="E1" t="str">
        <f>"else if(mLayout.getRdo"&amp;C1&amp;D1&amp;"View().getText().equals(item.ServiceContent)){ mLayout.getLayout"&amp;C1&amp;"ContentView().check(mLayout.getRdo"&amp;C1&amp;D1&amp;"View().getId());"</f>
        <v>else if(mLayout.getRdoService14item1View().getText().equals(item.ServiceContent)){ mLayout.getLayoutService14ContentView().check(mLayout.getRdoService14item1View().getId());</v>
      </c>
    </row>
    <row r="2" spans="1:5">
      <c r="A2">
        <v>14</v>
      </c>
      <c r="B2">
        <v>2</v>
      </c>
      <c r="C2" t="str">
        <f t="shared" ref="C2:C9" si="0">"Service"&amp;A2</f>
        <v>Service14</v>
      </c>
      <c r="D2" t="str">
        <f t="shared" ref="D2:D4" si="1">"item"&amp;B2</f>
        <v>item2</v>
      </c>
      <c r="E2" t="str">
        <f t="shared" ref="E2:E4" si="2">"else if(mLayout.getRdo"&amp;C2&amp;D2&amp;"View().getText().equals(item.ServiceContent)){ mLayout.getLayout"&amp;C2&amp;"ContentView().check(mLayout.getRdo"&amp;C2&amp;D2&amp;"View().getId());"</f>
        <v>else if(mLayout.getRdoService14item2View().getText().equals(item.ServiceContent)){ mLayout.getLayoutService14ContentView().check(mLayout.getRdoService14item2View().getId());</v>
      </c>
    </row>
    <row r="3" spans="1:5">
      <c r="A3">
        <v>14</v>
      </c>
      <c r="B3">
        <v>3</v>
      </c>
      <c r="C3" t="str">
        <f t="shared" si="0"/>
        <v>Service14</v>
      </c>
      <c r="D3" t="str">
        <f t="shared" si="1"/>
        <v>item3</v>
      </c>
      <c r="E3" t="str">
        <f t="shared" si="2"/>
        <v>else if(mLayout.getRdoService14item3View().getText().equals(item.ServiceContent)){ mLayout.getLayoutService14ContentView().check(mLayout.getRdoService14item3View().getId());</v>
      </c>
    </row>
    <row r="4" spans="1:5">
      <c r="A4">
        <v>14</v>
      </c>
      <c r="B4">
        <v>4</v>
      </c>
      <c r="C4" t="str">
        <f t="shared" si="0"/>
        <v>Service14</v>
      </c>
      <c r="D4" t="str">
        <f t="shared" si="1"/>
        <v>item4</v>
      </c>
      <c r="E4" t="str">
        <f t="shared" si="2"/>
        <v>else if(mLayout.getRdoService14item4View().getText().equals(item.ServiceContent)){ mLayout.getLayoutService14ContentView().check(mLayout.getRdoService14item4View().getId());</v>
      </c>
    </row>
    <row r="5" spans="1:5">
      <c r="A5">
        <v>14</v>
      </c>
      <c r="B5">
        <v>5</v>
      </c>
      <c r="C5" t="str">
        <f t="shared" si="0"/>
        <v>Service14</v>
      </c>
      <c r="D5" t="str">
        <f t="shared" ref="D5:D8" si="3">"Item"&amp;B5</f>
        <v>Item5</v>
      </c>
    </row>
    <row r="6" spans="1:5">
      <c r="A6">
        <v>7</v>
      </c>
      <c r="B6">
        <v>6</v>
      </c>
      <c r="C6" t="str">
        <f t="shared" si="0"/>
        <v>Service7</v>
      </c>
      <c r="D6" t="str">
        <f t="shared" si="3"/>
        <v>Item6</v>
      </c>
    </row>
    <row r="7" spans="1:5">
      <c r="A7">
        <v>5</v>
      </c>
      <c r="B7">
        <v>7</v>
      </c>
      <c r="C7" t="str">
        <f t="shared" si="0"/>
        <v>Service5</v>
      </c>
      <c r="D7" t="str">
        <f t="shared" si="3"/>
        <v>Item7</v>
      </c>
    </row>
    <row r="8" spans="1:5">
      <c r="A8">
        <v>12</v>
      </c>
      <c r="B8">
        <v>8</v>
      </c>
      <c r="C8" t="str">
        <f t="shared" si="0"/>
        <v>Service12</v>
      </c>
      <c r="D8" t="str">
        <f t="shared" si="3"/>
        <v>Item8</v>
      </c>
    </row>
    <row r="9" spans="1:5">
      <c r="A9">
        <v>8</v>
      </c>
      <c r="B9">
        <v>9</v>
      </c>
      <c r="C9" t="str">
        <f t="shared" si="0"/>
        <v>Service8</v>
      </c>
    </row>
    <row r="10" spans="1:5">
      <c r="A10">
        <v>8</v>
      </c>
      <c r="B10">
        <v>10</v>
      </c>
    </row>
    <row r="11" spans="1:5">
      <c r="A11">
        <v>8</v>
      </c>
      <c r="B11">
        <v>11</v>
      </c>
    </row>
    <row r="12" spans="1:5">
      <c r="A12">
        <v>8</v>
      </c>
      <c r="B12">
        <v>12</v>
      </c>
    </row>
    <row r="13" spans="1:5">
      <c r="A13">
        <v>8</v>
      </c>
      <c r="B13">
        <v>13</v>
      </c>
    </row>
    <row r="14" spans="1:5">
      <c r="A14">
        <v>8</v>
      </c>
      <c r="B14">
        <v>14</v>
      </c>
    </row>
    <row r="15" spans="1:5">
      <c r="A15">
        <v>8</v>
      </c>
      <c r="B15">
        <v>15</v>
      </c>
    </row>
    <row r="16" spans="1:5">
      <c r="A16">
        <v>8</v>
      </c>
      <c r="B16">
        <v>16</v>
      </c>
    </row>
    <row r="17" spans="1:2">
      <c r="A17">
        <v>8</v>
      </c>
      <c r="B17">
        <v>17</v>
      </c>
    </row>
    <row r="18" spans="1:2">
      <c r="A18">
        <v>8</v>
      </c>
      <c r="B18">
        <v>18</v>
      </c>
    </row>
    <row r="19" spans="1:2">
      <c r="A19">
        <v>8</v>
      </c>
      <c r="B19">
        <v>19</v>
      </c>
    </row>
    <row r="20" spans="1:2">
      <c r="A20">
        <v>8</v>
      </c>
      <c r="B20">
        <v>20</v>
      </c>
    </row>
    <row r="21" spans="1:2">
      <c r="A21">
        <v>2</v>
      </c>
      <c r="B21">
        <v>21</v>
      </c>
    </row>
    <row r="22" spans="1:2">
      <c r="A22">
        <v>2</v>
      </c>
      <c r="B22">
        <v>22</v>
      </c>
    </row>
    <row r="23" spans="1:2">
      <c r="A23">
        <v>2</v>
      </c>
      <c r="B23">
        <v>23</v>
      </c>
    </row>
    <row r="24" spans="1:2">
      <c r="A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A11" sqref="A11"/>
    </sheetView>
  </sheetViews>
  <sheetFormatPr defaultRowHeight="15"/>
  <cols>
    <col min="1" max="1" width="28.140625" customWidth="1"/>
    <col min="2" max="2" width="8.5703125" customWidth="1"/>
    <col min="3" max="3" width="8.140625" customWidth="1"/>
    <col min="4" max="4" width="7.42578125" customWidth="1"/>
    <col min="5" max="5" width="7.5703125" customWidth="1"/>
    <col min="6" max="6" width="14.28515625" customWidth="1"/>
    <col min="7" max="7" width="33.5703125" customWidth="1"/>
    <col min="8" max="8" width="15.7109375" customWidth="1"/>
  </cols>
  <sheetData>
    <row r="1" spans="1:11">
      <c r="A1" t="s">
        <v>263</v>
      </c>
      <c r="C1" t="s">
        <v>53</v>
      </c>
      <c r="D1" t="s">
        <v>54</v>
      </c>
      <c r="E1" t="s">
        <v>55</v>
      </c>
      <c r="K1" t="s">
        <v>256</v>
      </c>
    </row>
    <row r="2" spans="1:11">
      <c r="A2" t="s">
        <v>232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  <c r="H2" t="s">
        <v>47</v>
      </c>
      <c r="I2" t="str">
        <f>A2&amp;" "&amp;H2&amp;","</f>
        <v>Id integer,</v>
      </c>
    </row>
    <row r="3" spans="1:11">
      <c r="A3" t="s">
        <v>77</v>
      </c>
      <c r="B3" t="str">
        <f t="shared" ref="B3:B45" si="0">"Col_"&amp;A3</f>
        <v>Col_TaskHeaderId</v>
      </c>
      <c r="C3" t="str">
        <f t="shared" ref="C3:C45" si="1">"public static final String Col_"&amp;A3&amp;" = """&amp;A3&amp;""";"</f>
        <v>public static final String Col_TaskHeaderId = "TaskHeaderId";</v>
      </c>
      <c r="D3" t="str">
        <f t="shared" ref="D3:D45" si="2">"Col_"&amp;A3&amp;","</f>
        <v>Col_TaskHeaderId,</v>
      </c>
      <c r="E3" t="str">
        <f t="shared" ref="E3:E45" si="3">"public String "&amp;A3&amp;" = """";"</f>
        <v>public String TaskHeaderId = "";</v>
      </c>
      <c r="F3" t="str">
        <f t="shared" ref="F3:F45" si="4">"item."&amp;A3&amp;" = DBMng.GetDataString(c, "&amp;B3&amp;");"</f>
        <v>item.TaskHeaderId = DBMng.GetDataString(c, Col_TaskHeaderId);</v>
      </c>
      <c r="G3" t="str">
        <f t="shared" ref="G3:G13" si="5">"values.put("&amp;B3&amp;",data."&amp;A3&amp;");"</f>
        <v>values.put(Col_TaskHeaderId,data.TaskHeaderId);</v>
      </c>
      <c r="H3" t="s">
        <v>48</v>
      </c>
      <c r="I3" t="str">
        <f t="shared" ref="I3:I9" si="6">A3&amp;" "&amp;H3&amp;","</f>
        <v>TaskHeaderId text,</v>
      </c>
    </row>
    <row r="4" spans="1:11">
      <c r="A4" t="s">
        <v>78</v>
      </c>
      <c r="B4" t="str">
        <f t="shared" si="0"/>
        <v>Col_CateId</v>
      </c>
      <c r="C4" t="str">
        <f t="shared" si="1"/>
        <v>public static final String Col_CateId = "CateId";</v>
      </c>
      <c r="D4" t="str">
        <f t="shared" si="2"/>
        <v>Col_CateId,</v>
      </c>
      <c r="E4" t="str">
        <f t="shared" si="3"/>
        <v>public String CateId = "";</v>
      </c>
      <c r="F4" t="str">
        <f t="shared" si="4"/>
        <v>item.CateId = DBMng.GetDataString(c, Col_CateId);</v>
      </c>
      <c r="G4" t="str">
        <f t="shared" si="5"/>
        <v>values.put(Col_CateId,data.CateId);</v>
      </c>
      <c r="H4" t="s">
        <v>48</v>
      </c>
      <c r="I4" t="str">
        <f t="shared" si="6"/>
        <v>CateId text,</v>
      </c>
    </row>
    <row r="5" spans="1:11">
      <c r="A5" t="s">
        <v>278</v>
      </c>
      <c r="B5" t="str">
        <f t="shared" si="0"/>
        <v>Col_DiaseaseName</v>
      </c>
      <c r="C5" t="str">
        <f t="shared" si="1"/>
        <v>public static final String Col_DiaseaseName = "DiaseaseName";</v>
      </c>
      <c r="D5" t="str">
        <f t="shared" si="2"/>
        <v>Col_DiaseaseName,</v>
      </c>
      <c r="E5" t="str">
        <f t="shared" si="3"/>
        <v>public String DiaseaseName = "";</v>
      </c>
      <c r="F5" t="str">
        <f t="shared" si="4"/>
        <v>item.DiaseaseName = DBMng.GetDataString(c, Col_DiaseaseName);</v>
      </c>
      <c r="G5" t="str">
        <f t="shared" si="5"/>
        <v>values.put(Col_DiaseaseName,data.DiaseaseName);</v>
      </c>
      <c r="H5" t="s">
        <v>48</v>
      </c>
      <c r="I5" t="str">
        <f t="shared" si="6"/>
        <v>DiaseaseName text,</v>
      </c>
    </row>
    <row r="6" spans="1:11">
      <c r="A6" t="s">
        <v>279</v>
      </c>
      <c r="B6" t="str">
        <f t="shared" si="0"/>
        <v>Col_SickDate</v>
      </c>
      <c r="C6" t="str">
        <f t="shared" si="1"/>
        <v>public static final String Col_SickDate = "SickDate";</v>
      </c>
      <c r="D6" t="str">
        <f t="shared" si="2"/>
        <v>Col_SickDate,</v>
      </c>
      <c r="E6" t="str">
        <f t="shared" si="3"/>
        <v>public String SickDate = "";</v>
      </c>
      <c r="F6" t="str">
        <f t="shared" si="4"/>
        <v>item.SickDate = DBMng.GetDataString(c, Col_SickDate);</v>
      </c>
      <c r="G6" t="str">
        <f t="shared" si="5"/>
        <v>values.put(Col_SickDate,data.SickDate);</v>
      </c>
      <c r="H6" t="s">
        <v>48</v>
      </c>
      <c r="I6" t="str">
        <f t="shared" si="6"/>
        <v>SickDate text,</v>
      </c>
    </row>
    <row r="7" spans="1:11">
      <c r="A7" t="s">
        <v>280</v>
      </c>
      <c r="B7" t="str">
        <f t="shared" si="0"/>
        <v>Col_IsMedication</v>
      </c>
      <c r="C7" t="str">
        <f t="shared" si="1"/>
        <v>public static final String Col_IsMedication = "IsMedication";</v>
      </c>
      <c r="D7" t="str">
        <f t="shared" si="2"/>
        <v>Col_IsMedication,</v>
      </c>
      <c r="E7" t="str">
        <f t="shared" si="3"/>
        <v>public String IsMedication = "";</v>
      </c>
      <c r="F7" t="str">
        <f t="shared" si="4"/>
        <v>item.IsMedication = DBMng.GetDataString(c, Col_IsMedication);</v>
      </c>
      <c r="G7" t="str">
        <f t="shared" si="5"/>
        <v>values.put(Col_IsMedication,data.IsMedication);</v>
      </c>
      <c r="H7" t="s">
        <v>48</v>
      </c>
      <c r="I7" t="str">
        <f t="shared" si="6"/>
        <v>IsMedication text,</v>
      </c>
    </row>
    <row r="8" spans="1:11">
      <c r="A8" t="s">
        <v>281</v>
      </c>
      <c r="B8" t="str">
        <f t="shared" si="0"/>
        <v>Col_DiaseaseDesc</v>
      </c>
      <c r="C8" t="str">
        <f t="shared" si="1"/>
        <v>public static final String Col_DiaseaseDesc = "DiaseaseDesc";</v>
      </c>
      <c r="D8" t="str">
        <f t="shared" si="2"/>
        <v>Col_DiaseaseDesc,</v>
      </c>
      <c r="E8" t="str">
        <f t="shared" si="3"/>
        <v>public String DiaseaseDesc = "";</v>
      </c>
      <c r="F8" t="str">
        <f t="shared" si="4"/>
        <v>item.DiaseaseDesc = DBMng.GetDataString(c, Col_DiaseaseDesc);</v>
      </c>
      <c r="G8" t="str">
        <f t="shared" si="5"/>
        <v>values.put(Col_DiaseaseDesc,data.DiaseaseDesc);</v>
      </c>
      <c r="H8" t="s">
        <v>48</v>
      </c>
      <c r="I8" t="str">
        <f t="shared" si="6"/>
        <v>DiaseaseDesc text,</v>
      </c>
    </row>
    <row r="9" spans="1:11">
      <c r="B9" t="str">
        <f t="shared" si="0"/>
        <v>Col_</v>
      </c>
      <c r="C9" t="str">
        <f t="shared" si="1"/>
        <v>public static final String Col_ = "";</v>
      </c>
      <c r="D9" t="str">
        <f t="shared" si="2"/>
        <v>Col_,</v>
      </c>
      <c r="E9" t="str">
        <f t="shared" si="3"/>
        <v>public String  = "";</v>
      </c>
      <c r="F9" t="str">
        <f t="shared" si="4"/>
        <v>item. = DBMng.GetDataString(c, Col_);</v>
      </c>
      <c r="G9" t="str">
        <f t="shared" si="5"/>
        <v>values.put(Col_,data.);</v>
      </c>
      <c r="H9" t="s">
        <v>48</v>
      </c>
      <c r="I9" t="str">
        <f t="shared" si="6"/>
        <v xml:space="preserve"> text,</v>
      </c>
    </row>
    <row r="10" spans="1:11">
      <c r="B10" t="str">
        <f t="shared" si="0"/>
        <v>Col_</v>
      </c>
      <c r="C10" t="str">
        <f t="shared" si="1"/>
        <v>public static final String Col_ = "";</v>
      </c>
      <c r="D10" t="str">
        <f t="shared" si="2"/>
        <v>Col_,</v>
      </c>
      <c r="E10" t="str">
        <f t="shared" si="3"/>
        <v>public String  = "";</v>
      </c>
      <c r="F10" t="str">
        <f t="shared" si="4"/>
        <v>item. = DBMng.GetDataString(c, Col_);</v>
      </c>
      <c r="G10" t="str">
        <f t="shared" si="5"/>
        <v>values.put(Col_,data.);</v>
      </c>
    </row>
    <row r="11" spans="1:11">
      <c r="B11" t="str">
        <f t="shared" si="0"/>
        <v>Col_</v>
      </c>
      <c r="C11" t="str">
        <f t="shared" si="1"/>
        <v>public static final String Col_ = "";</v>
      </c>
      <c r="D11" t="str">
        <f t="shared" si="2"/>
        <v>Col_,</v>
      </c>
      <c r="E11" t="str">
        <f t="shared" si="3"/>
        <v>public String  = "";</v>
      </c>
      <c r="F11" t="str">
        <f t="shared" si="4"/>
        <v>item. = DBMng.GetDataString(c, Col_);</v>
      </c>
      <c r="G11" t="str">
        <f t="shared" si="5"/>
        <v>values.put(Col_,data.);</v>
      </c>
    </row>
    <row r="12" spans="1:11">
      <c r="B12" t="str">
        <f t="shared" si="0"/>
        <v>Col_</v>
      </c>
      <c r="C12" t="str">
        <f t="shared" si="1"/>
        <v>public static final String Col_ = "";</v>
      </c>
      <c r="D12" t="str">
        <f t="shared" si="2"/>
        <v>Col_,</v>
      </c>
      <c r="E12" t="str">
        <f t="shared" si="3"/>
        <v>public String  = "";</v>
      </c>
      <c r="F12" t="str">
        <f t="shared" si="4"/>
        <v>item. = DBMng.GetDataString(c, Col_);</v>
      </c>
      <c r="G12" t="str">
        <f t="shared" si="5"/>
        <v>values.put(Col_,data.);</v>
      </c>
    </row>
    <row r="13" spans="1:11">
      <c r="B13" t="str">
        <f t="shared" si="0"/>
        <v>Col_</v>
      </c>
      <c r="C13" t="str">
        <f t="shared" si="1"/>
        <v>public static final String Col_ = "";</v>
      </c>
      <c r="D13" t="str">
        <f t="shared" si="2"/>
        <v>Col_,</v>
      </c>
      <c r="E13" t="str">
        <f t="shared" si="3"/>
        <v>public String  = "";</v>
      </c>
      <c r="F13" t="str">
        <f t="shared" si="4"/>
        <v>item. = DBMng.GetDataString(c, Col_);</v>
      </c>
      <c r="G13" t="str">
        <f t="shared" si="5"/>
        <v>values.put(Col_,data.);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K45"/>
  <sheetViews>
    <sheetView workbookViewId="0">
      <selection activeCell="G25" sqref="G25"/>
    </sheetView>
  </sheetViews>
  <sheetFormatPr defaultRowHeight="15"/>
  <cols>
    <col min="1" max="1" width="9.85546875" customWidth="1"/>
    <col min="2" max="2" width="8.5703125" customWidth="1"/>
    <col min="3" max="3" width="8.140625" customWidth="1"/>
    <col min="4" max="4" width="7.42578125" customWidth="1"/>
    <col min="5" max="5" width="7.5703125" customWidth="1"/>
    <col min="6" max="6" width="14.28515625" customWidth="1"/>
    <col min="7" max="7" width="33.5703125" customWidth="1"/>
    <col min="8" max="8" width="15.7109375" customWidth="1"/>
  </cols>
  <sheetData>
    <row r="1" spans="1:11">
      <c r="A1" t="s">
        <v>263</v>
      </c>
      <c r="C1" t="s">
        <v>53</v>
      </c>
      <c r="D1" t="s">
        <v>54</v>
      </c>
      <c r="E1" t="s">
        <v>55</v>
      </c>
      <c r="K1" t="s">
        <v>256</v>
      </c>
    </row>
    <row r="2" spans="1:11">
      <c r="A2" t="s">
        <v>232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  <c r="H2" t="s">
        <v>47</v>
      </c>
      <c r="I2" t="str">
        <f>A2&amp;" "&amp;H2&amp;","</f>
        <v>Id integer,</v>
      </c>
    </row>
    <row r="3" spans="1:11">
      <c r="A3" t="s">
        <v>264</v>
      </c>
      <c r="B3" t="str">
        <f t="shared" ref="B3:B45" si="0">"Col_"&amp;A3</f>
        <v>Col_LogType</v>
      </c>
      <c r="C3" t="str">
        <f t="shared" ref="C3:C45" si="1">"public static final String Col_"&amp;A3&amp;" = """&amp;A3&amp;""";"</f>
        <v>public static final String Col_LogType = "LogType";</v>
      </c>
      <c r="D3" t="str">
        <f t="shared" ref="D3:D45" si="2">"Col_"&amp;A3&amp;","</f>
        <v>Col_LogType,</v>
      </c>
      <c r="E3" t="str">
        <f t="shared" ref="E3:E45" si="3">"public String "&amp;A3&amp;" = """";"</f>
        <v>public String LogType = "";</v>
      </c>
      <c r="F3" t="str">
        <f t="shared" ref="F3:F45" si="4">"item."&amp;A3&amp;" = DBMng.GetDataString(c, "&amp;B3&amp;");"</f>
        <v>item.LogType = DBMng.GetDataString(c, Col_LogType);</v>
      </c>
      <c r="G3" t="str">
        <f t="shared" ref="G3:G13" si="5">"values.put("&amp;B3&amp;",data."&amp;A3&amp;");"</f>
        <v>values.put(Col_LogType,data.LogType);</v>
      </c>
      <c r="H3" t="s">
        <v>48</v>
      </c>
      <c r="I3" t="str">
        <f t="shared" ref="I3:I9" si="6">A3&amp;" "&amp;H3&amp;","</f>
        <v>LogType text,</v>
      </c>
    </row>
    <row r="4" spans="1:11">
      <c r="A4" t="s">
        <v>265</v>
      </c>
      <c r="B4" t="str">
        <f t="shared" si="0"/>
        <v>Col_LogDesc</v>
      </c>
      <c r="C4" t="str">
        <f t="shared" si="1"/>
        <v>public static final String Col_LogDesc = "LogDesc";</v>
      </c>
      <c r="D4" t="str">
        <f t="shared" si="2"/>
        <v>Col_LogDesc,</v>
      </c>
      <c r="E4" t="str">
        <f t="shared" si="3"/>
        <v>public String LogDesc = "";</v>
      </c>
      <c r="F4" t="str">
        <f t="shared" si="4"/>
        <v>item.LogDesc = DBMng.GetDataString(c, Col_LogDesc);</v>
      </c>
      <c r="G4" t="str">
        <f t="shared" si="5"/>
        <v>values.put(Col_LogDesc,data.LogDesc);</v>
      </c>
      <c r="H4" t="s">
        <v>48</v>
      </c>
      <c r="I4" t="str">
        <f t="shared" si="6"/>
        <v>LogDesc text,</v>
      </c>
    </row>
    <row r="5" spans="1:11">
      <c r="A5" t="s">
        <v>266</v>
      </c>
      <c r="B5" t="str">
        <f t="shared" si="0"/>
        <v>Col_LogDate</v>
      </c>
      <c r="C5" t="str">
        <f t="shared" si="1"/>
        <v>public static final String Col_LogDate = "LogDate";</v>
      </c>
      <c r="D5" t="str">
        <f t="shared" si="2"/>
        <v>Col_LogDate,</v>
      </c>
      <c r="E5" t="str">
        <f t="shared" si="3"/>
        <v>public String LogDate = "";</v>
      </c>
      <c r="F5" t="str">
        <f t="shared" si="4"/>
        <v>item.LogDate = DBMng.GetDataString(c, Col_LogDate);</v>
      </c>
      <c r="G5" t="str">
        <f t="shared" si="5"/>
        <v>values.put(Col_LogDate,data.LogDate);</v>
      </c>
      <c r="H5" t="s">
        <v>48</v>
      </c>
      <c r="I5" t="str">
        <f t="shared" si="6"/>
        <v>LogDate text,</v>
      </c>
    </row>
    <row r="6" spans="1:11">
      <c r="B6" t="str">
        <f t="shared" si="0"/>
        <v>Col_</v>
      </c>
      <c r="C6" t="str">
        <f t="shared" si="1"/>
        <v>public static final String Col_ = "";</v>
      </c>
      <c r="D6" t="str">
        <f t="shared" si="2"/>
        <v>Col_,</v>
      </c>
      <c r="E6" t="str">
        <f t="shared" si="3"/>
        <v>public String  = "";</v>
      </c>
      <c r="F6" t="str">
        <f t="shared" si="4"/>
        <v>item. = DBMng.GetDataString(c, Col_);</v>
      </c>
      <c r="G6" t="str">
        <f t="shared" si="5"/>
        <v>values.put(Col_,data.);</v>
      </c>
      <c r="H6" t="s">
        <v>48</v>
      </c>
      <c r="I6" t="str">
        <f t="shared" si="6"/>
        <v xml:space="preserve"> text,</v>
      </c>
    </row>
    <row r="7" spans="1:11">
      <c r="B7" t="str">
        <f t="shared" si="0"/>
        <v>Col_</v>
      </c>
      <c r="C7" t="str">
        <f t="shared" si="1"/>
        <v>public static final String Col_ = "";</v>
      </c>
      <c r="D7" t="str">
        <f t="shared" si="2"/>
        <v>Col_,</v>
      </c>
      <c r="E7" t="str">
        <f t="shared" si="3"/>
        <v>public String  = "";</v>
      </c>
      <c r="F7" t="str">
        <f t="shared" si="4"/>
        <v>item. = DBMng.GetDataString(c, Col_);</v>
      </c>
      <c r="G7" t="str">
        <f t="shared" si="5"/>
        <v>values.put(Col_,data.);</v>
      </c>
      <c r="H7" t="s">
        <v>48</v>
      </c>
      <c r="I7" t="str">
        <f t="shared" si="6"/>
        <v xml:space="preserve"> text,</v>
      </c>
    </row>
    <row r="8" spans="1:11">
      <c r="B8" t="str">
        <f t="shared" si="0"/>
        <v>Col_</v>
      </c>
      <c r="C8" t="str">
        <f t="shared" si="1"/>
        <v>public static final String Col_ = "";</v>
      </c>
      <c r="D8" t="str">
        <f t="shared" si="2"/>
        <v>Col_,</v>
      </c>
      <c r="E8" t="str">
        <f t="shared" si="3"/>
        <v>public String  = "";</v>
      </c>
      <c r="F8" t="str">
        <f t="shared" si="4"/>
        <v>item. = DBMng.GetDataString(c, Col_);</v>
      </c>
      <c r="G8" t="str">
        <f t="shared" si="5"/>
        <v>values.put(Col_,data.);</v>
      </c>
      <c r="H8" t="s">
        <v>48</v>
      </c>
      <c r="I8" t="str">
        <f t="shared" si="6"/>
        <v xml:space="preserve"> text,</v>
      </c>
    </row>
    <row r="9" spans="1:11">
      <c r="B9" t="str">
        <f t="shared" si="0"/>
        <v>Col_</v>
      </c>
      <c r="C9" t="str">
        <f t="shared" si="1"/>
        <v>public static final String Col_ = "";</v>
      </c>
      <c r="D9" t="str">
        <f t="shared" si="2"/>
        <v>Col_,</v>
      </c>
      <c r="E9" t="str">
        <f t="shared" si="3"/>
        <v>public String  = "";</v>
      </c>
      <c r="F9" t="str">
        <f t="shared" si="4"/>
        <v>item. = DBMng.GetDataString(c, Col_);</v>
      </c>
      <c r="G9" t="str">
        <f t="shared" si="5"/>
        <v>values.put(Col_,data.);</v>
      </c>
      <c r="H9" t="s">
        <v>48</v>
      </c>
      <c r="I9" t="str">
        <f t="shared" si="6"/>
        <v xml:space="preserve"> text,</v>
      </c>
    </row>
    <row r="10" spans="1:11">
      <c r="B10" t="str">
        <f t="shared" si="0"/>
        <v>Col_</v>
      </c>
      <c r="C10" t="str">
        <f t="shared" si="1"/>
        <v>public static final String Col_ = "";</v>
      </c>
      <c r="D10" t="str">
        <f t="shared" si="2"/>
        <v>Col_,</v>
      </c>
      <c r="E10" t="str">
        <f t="shared" si="3"/>
        <v>public String  = "";</v>
      </c>
      <c r="F10" t="str">
        <f t="shared" si="4"/>
        <v>item. = DBMng.GetDataString(c, Col_);</v>
      </c>
      <c r="G10" t="str">
        <f t="shared" si="5"/>
        <v>values.put(Col_,data.);</v>
      </c>
    </row>
    <row r="11" spans="1:11">
      <c r="B11" t="str">
        <f t="shared" si="0"/>
        <v>Col_</v>
      </c>
      <c r="C11" t="str">
        <f t="shared" si="1"/>
        <v>public static final String Col_ = "";</v>
      </c>
      <c r="D11" t="str">
        <f t="shared" si="2"/>
        <v>Col_,</v>
      </c>
      <c r="E11" t="str">
        <f t="shared" si="3"/>
        <v>public String  = "";</v>
      </c>
      <c r="F11" t="str">
        <f t="shared" si="4"/>
        <v>item. = DBMng.GetDataString(c, Col_);</v>
      </c>
      <c r="G11" t="str">
        <f t="shared" si="5"/>
        <v>values.put(Col_,data.);</v>
      </c>
    </row>
    <row r="12" spans="1:11">
      <c r="B12" t="str">
        <f t="shared" si="0"/>
        <v>Col_</v>
      </c>
      <c r="C12" t="str">
        <f t="shared" si="1"/>
        <v>public static final String Col_ = "";</v>
      </c>
      <c r="D12" t="str">
        <f t="shared" si="2"/>
        <v>Col_,</v>
      </c>
      <c r="E12" t="str">
        <f t="shared" si="3"/>
        <v>public String  = "";</v>
      </c>
      <c r="F12" t="str">
        <f t="shared" si="4"/>
        <v>item. = DBMng.GetDataString(c, Col_);</v>
      </c>
      <c r="G12" t="str">
        <f t="shared" si="5"/>
        <v>values.put(Col_,data.);</v>
      </c>
    </row>
    <row r="13" spans="1:11">
      <c r="B13" t="str">
        <f t="shared" si="0"/>
        <v>Col_</v>
      </c>
      <c r="C13" t="str">
        <f t="shared" si="1"/>
        <v>public static final String Col_ = "";</v>
      </c>
      <c r="D13" t="str">
        <f t="shared" si="2"/>
        <v>Col_,</v>
      </c>
      <c r="E13" t="str">
        <f t="shared" si="3"/>
        <v>public String  = "";</v>
      </c>
      <c r="F13" t="str">
        <f t="shared" si="4"/>
        <v>item. = DBMng.GetDataString(c, Col_);</v>
      </c>
      <c r="G13" t="str">
        <f t="shared" si="5"/>
        <v>values.put(Col_,data.);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K45"/>
  <sheetViews>
    <sheetView workbookViewId="0">
      <selection sqref="A1:XFD1048576"/>
    </sheetView>
  </sheetViews>
  <sheetFormatPr defaultRowHeight="15"/>
  <cols>
    <col min="1" max="1" width="22" customWidth="1"/>
    <col min="2" max="2" width="16.140625" customWidth="1"/>
    <col min="3" max="3" width="8.140625" customWidth="1"/>
    <col min="4" max="4" width="7.42578125" customWidth="1"/>
    <col min="5" max="5" width="7.5703125" customWidth="1"/>
    <col min="6" max="6" width="14.28515625" customWidth="1"/>
    <col min="7" max="7" width="33.5703125" customWidth="1"/>
    <col min="8" max="8" width="15.7109375" customWidth="1"/>
  </cols>
  <sheetData>
    <row r="1" spans="1:11">
      <c r="A1" t="s">
        <v>258</v>
      </c>
      <c r="C1" t="s">
        <v>53</v>
      </c>
      <c r="D1" t="s">
        <v>54</v>
      </c>
      <c r="E1" t="s">
        <v>55</v>
      </c>
      <c r="K1" t="s">
        <v>256</v>
      </c>
    </row>
    <row r="2" spans="1:11">
      <c r="A2" t="s">
        <v>257</v>
      </c>
      <c r="B2" t="str">
        <f>"Col_"&amp;A2</f>
        <v>Col_UserId</v>
      </c>
      <c r="C2" t="str">
        <f>"public static final String Col_"&amp;A2&amp;" = """&amp;A2&amp;""";"</f>
        <v>public static final String Col_UserId = "UserId";</v>
      </c>
      <c r="D2" t="str">
        <f>"Col_"&amp;A2&amp;","</f>
        <v>Col_UserId,</v>
      </c>
      <c r="E2" t="str">
        <f>"public String "&amp;A2&amp;" = """";"</f>
        <v>public String UserId = "";</v>
      </c>
      <c r="F2" t="str">
        <f>"item."&amp;A2&amp;" = DBMng.GetDataString(c, "&amp;B2&amp;");"</f>
        <v>item.UserId = DBMng.GetDataString(c, Col_UserId);</v>
      </c>
      <c r="G2" t="str">
        <f>"values.put("&amp;B2&amp;",data."&amp;A2&amp;");"</f>
        <v>values.put(Col_UserId,data.UserId);</v>
      </c>
      <c r="H2" t="s">
        <v>47</v>
      </c>
      <c r="I2" t="str">
        <f>A2&amp;" "&amp;H2&amp;","</f>
        <v>UserId integer,</v>
      </c>
    </row>
    <row r="3" spans="1:11">
      <c r="A3" t="s">
        <v>259</v>
      </c>
      <c r="B3" t="str">
        <f t="shared" ref="B3:B45" si="0">"Col_"&amp;A3</f>
        <v>Col_UserName</v>
      </c>
      <c r="C3" t="str">
        <f t="shared" ref="C3:C45" si="1">"public static final String Col_"&amp;A3&amp;" = """&amp;A3&amp;""";"</f>
        <v>public static final String Col_UserName = "UserName";</v>
      </c>
      <c r="D3" t="str">
        <f t="shared" ref="D3:D45" si="2">"Col_"&amp;A3&amp;","</f>
        <v>Col_UserName,</v>
      </c>
      <c r="E3" t="str">
        <f t="shared" ref="E3:E45" si="3">"public String "&amp;A3&amp;" = """";"</f>
        <v>public String UserName = "";</v>
      </c>
      <c r="F3" t="str">
        <f t="shared" ref="F3:F45" si="4">"item."&amp;A3&amp;" = DBMng.GetDataString(c, "&amp;B3&amp;");"</f>
        <v>item.UserName = DBMng.GetDataString(c, Col_UserName);</v>
      </c>
      <c r="G3" t="str">
        <f t="shared" ref="G3:G13" si="5">"values.put("&amp;B3&amp;",data."&amp;A3&amp;");"</f>
        <v>values.put(Col_UserName,data.UserName);</v>
      </c>
      <c r="H3" t="s">
        <v>48</v>
      </c>
      <c r="I3" t="str">
        <f t="shared" ref="I3:I9" si="6">A3&amp;" "&amp;H3&amp;","</f>
        <v>UserName text,</v>
      </c>
    </row>
    <row r="4" spans="1:11">
      <c r="A4" t="s">
        <v>260</v>
      </c>
      <c r="B4" t="str">
        <f t="shared" si="0"/>
        <v>Col_LocPassword</v>
      </c>
      <c r="C4" t="str">
        <f t="shared" si="1"/>
        <v>public static final String Col_LocPassword = "LocPassword";</v>
      </c>
      <c r="D4" t="str">
        <f t="shared" si="2"/>
        <v>Col_LocPassword,</v>
      </c>
      <c r="E4" t="str">
        <f t="shared" si="3"/>
        <v>public String LocPassword = "";</v>
      </c>
      <c r="F4" t="str">
        <f t="shared" si="4"/>
        <v>item.LocPassword = DBMng.GetDataString(c, Col_LocPassword);</v>
      </c>
      <c r="G4" t="str">
        <f t="shared" si="5"/>
        <v>values.put(Col_LocPassword,data.LocPassword);</v>
      </c>
      <c r="H4" t="s">
        <v>48</v>
      </c>
      <c r="I4" t="str">
        <f t="shared" si="6"/>
        <v>LocPassword text,</v>
      </c>
    </row>
    <row r="5" spans="1:11">
      <c r="A5" t="s">
        <v>261</v>
      </c>
      <c r="B5" t="str">
        <f t="shared" si="0"/>
        <v>Col_OfficeAddress</v>
      </c>
      <c r="C5" t="str">
        <f t="shared" si="1"/>
        <v>public static final String Col_OfficeAddress = "OfficeAddress";</v>
      </c>
      <c r="D5" t="str">
        <f t="shared" si="2"/>
        <v>Col_OfficeAddress,</v>
      </c>
      <c r="E5" t="str">
        <f t="shared" si="3"/>
        <v>public String OfficeAddress = "";</v>
      </c>
      <c r="F5" t="str">
        <f t="shared" si="4"/>
        <v>item.OfficeAddress = DBMng.GetDataString(c, Col_OfficeAddress);</v>
      </c>
      <c r="G5" t="str">
        <f t="shared" si="5"/>
        <v>values.put(Col_OfficeAddress,data.OfficeAddress);</v>
      </c>
      <c r="H5" t="s">
        <v>48</v>
      </c>
      <c r="I5" t="str">
        <f t="shared" si="6"/>
        <v>OfficeAddress text,</v>
      </c>
    </row>
    <row r="6" spans="1:11">
      <c r="A6" t="s">
        <v>262</v>
      </c>
      <c r="B6" t="str">
        <f t="shared" si="0"/>
        <v>Col_Office</v>
      </c>
      <c r="C6" t="str">
        <f t="shared" si="1"/>
        <v>public static final String Col_Office = "Office";</v>
      </c>
      <c r="D6" t="str">
        <f t="shared" si="2"/>
        <v>Col_Office,</v>
      </c>
      <c r="E6" t="str">
        <f t="shared" si="3"/>
        <v>public String Office = "";</v>
      </c>
      <c r="F6" t="str">
        <f t="shared" si="4"/>
        <v>item.Office = DBMng.GetDataString(c, Col_Office);</v>
      </c>
      <c r="G6" t="str">
        <f t="shared" si="5"/>
        <v>values.put(Col_Office,data.Office);</v>
      </c>
      <c r="H6" t="s">
        <v>48</v>
      </c>
      <c r="I6" t="str">
        <f t="shared" si="6"/>
        <v>Office text,</v>
      </c>
    </row>
    <row r="7" spans="1:11">
      <c r="B7" t="str">
        <f t="shared" si="0"/>
        <v>Col_</v>
      </c>
      <c r="C7" t="str">
        <f t="shared" si="1"/>
        <v>public static final String Col_ = "";</v>
      </c>
      <c r="D7" t="str">
        <f t="shared" si="2"/>
        <v>Col_,</v>
      </c>
      <c r="E7" t="str">
        <f t="shared" si="3"/>
        <v>public String  = "";</v>
      </c>
      <c r="F7" t="str">
        <f t="shared" si="4"/>
        <v>item. = DBMng.GetDataString(c, Col_);</v>
      </c>
      <c r="G7" t="str">
        <f t="shared" si="5"/>
        <v>values.put(Col_,data.);</v>
      </c>
      <c r="H7" t="s">
        <v>48</v>
      </c>
      <c r="I7" t="str">
        <f t="shared" si="6"/>
        <v xml:space="preserve"> text,</v>
      </c>
    </row>
    <row r="8" spans="1:11">
      <c r="B8" t="str">
        <f t="shared" si="0"/>
        <v>Col_</v>
      </c>
      <c r="C8" t="str">
        <f t="shared" si="1"/>
        <v>public static final String Col_ = "";</v>
      </c>
      <c r="D8" t="str">
        <f t="shared" si="2"/>
        <v>Col_,</v>
      </c>
      <c r="E8" t="str">
        <f t="shared" si="3"/>
        <v>public String  = "";</v>
      </c>
      <c r="F8" t="str">
        <f t="shared" si="4"/>
        <v>item. = DBMng.GetDataString(c, Col_);</v>
      </c>
      <c r="G8" t="str">
        <f t="shared" si="5"/>
        <v>values.put(Col_,data.);</v>
      </c>
      <c r="H8" t="s">
        <v>48</v>
      </c>
      <c r="I8" t="str">
        <f t="shared" si="6"/>
        <v xml:space="preserve"> text,</v>
      </c>
    </row>
    <row r="9" spans="1:11">
      <c r="B9" t="str">
        <f t="shared" si="0"/>
        <v>Col_</v>
      </c>
      <c r="C9" t="str">
        <f t="shared" si="1"/>
        <v>public static final String Col_ = "";</v>
      </c>
      <c r="D9" t="str">
        <f t="shared" si="2"/>
        <v>Col_,</v>
      </c>
      <c r="E9" t="str">
        <f t="shared" si="3"/>
        <v>public String  = "";</v>
      </c>
      <c r="F9" t="str">
        <f t="shared" si="4"/>
        <v>item. = DBMng.GetDataString(c, Col_);</v>
      </c>
      <c r="G9" t="str">
        <f t="shared" si="5"/>
        <v>values.put(Col_,data.);</v>
      </c>
      <c r="H9" t="s">
        <v>48</v>
      </c>
      <c r="I9" t="str">
        <f t="shared" si="6"/>
        <v xml:space="preserve"> text,</v>
      </c>
    </row>
    <row r="10" spans="1:11">
      <c r="B10" t="str">
        <f t="shared" si="0"/>
        <v>Col_</v>
      </c>
      <c r="C10" t="str">
        <f t="shared" si="1"/>
        <v>public static final String Col_ = "";</v>
      </c>
      <c r="D10" t="str">
        <f t="shared" si="2"/>
        <v>Col_,</v>
      </c>
      <c r="E10" t="str">
        <f t="shared" si="3"/>
        <v>public String  = "";</v>
      </c>
      <c r="F10" t="str">
        <f t="shared" si="4"/>
        <v>item. = DBMng.GetDataString(c, Col_);</v>
      </c>
      <c r="G10" t="str">
        <f t="shared" si="5"/>
        <v>values.put(Col_,data.);</v>
      </c>
    </row>
    <row r="11" spans="1:11">
      <c r="B11" t="str">
        <f t="shared" si="0"/>
        <v>Col_</v>
      </c>
      <c r="C11" t="str">
        <f t="shared" si="1"/>
        <v>public static final String Col_ = "";</v>
      </c>
      <c r="D11" t="str">
        <f t="shared" si="2"/>
        <v>Col_,</v>
      </c>
      <c r="E11" t="str">
        <f t="shared" si="3"/>
        <v>public String  = "";</v>
      </c>
      <c r="F11" t="str">
        <f t="shared" si="4"/>
        <v>item. = DBMng.GetDataString(c, Col_);</v>
      </c>
      <c r="G11" t="str">
        <f t="shared" si="5"/>
        <v>values.put(Col_,data.);</v>
      </c>
    </row>
    <row r="12" spans="1:11">
      <c r="B12" t="str">
        <f t="shared" si="0"/>
        <v>Col_</v>
      </c>
      <c r="C12" t="str">
        <f t="shared" si="1"/>
        <v>public static final String Col_ = "";</v>
      </c>
      <c r="D12" t="str">
        <f t="shared" si="2"/>
        <v>Col_,</v>
      </c>
      <c r="E12" t="str">
        <f t="shared" si="3"/>
        <v>public String  = "";</v>
      </c>
      <c r="F12" t="str">
        <f t="shared" si="4"/>
        <v>item. = DBMng.GetDataString(c, Col_);</v>
      </c>
      <c r="G12" t="str">
        <f t="shared" si="5"/>
        <v>values.put(Col_,data.);</v>
      </c>
    </row>
    <row r="13" spans="1:11">
      <c r="B13" t="str">
        <f t="shared" si="0"/>
        <v>Col_</v>
      </c>
      <c r="C13" t="str">
        <f t="shared" si="1"/>
        <v>public static final String Col_ = "";</v>
      </c>
      <c r="D13" t="str">
        <f t="shared" si="2"/>
        <v>Col_,</v>
      </c>
      <c r="E13" t="str">
        <f t="shared" si="3"/>
        <v>public String  = "";</v>
      </c>
      <c r="F13" t="str">
        <f t="shared" si="4"/>
        <v>item. = DBMng.GetDataString(c, Col_);</v>
      </c>
      <c r="G13" t="str">
        <f t="shared" si="5"/>
        <v>values.put(Col_,data.);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I45"/>
  <sheetViews>
    <sheetView workbookViewId="0">
      <selection activeCell="G20" sqref="G20"/>
    </sheetView>
  </sheetViews>
  <sheetFormatPr defaultColWidth="11.7109375" defaultRowHeight="15"/>
  <cols>
    <col min="6" max="6" width="38.5703125" customWidth="1"/>
    <col min="7" max="7" width="33.5703125" customWidth="1"/>
  </cols>
  <sheetData>
    <row r="1" spans="1:9">
      <c r="A1" t="s">
        <v>52</v>
      </c>
      <c r="C1" t="s">
        <v>53</v>
      </c>
      <c r="D1" t="s">
        <v>54</v>
      </c>
      <c r="E1" t="s">
        <v>55</v>
      </c>
    </row>
    <row r="2" spans="1:9">
      <c r="A2" t="s">
        <v>46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  <c r="H2" t="s">
        <v>47</v>
      </c>
      <c r="I2" t="str">
        <f t="shared" ref="I2:I9" si="0">A2&amp;" "&amp;H2&amp;","</f>
        <v>Id integer,</v>
      </c>
    </row>
    <row r="3" spans="1:9">
      <c r="A3" t="s">
        <v>49</v>
      </c>
      <c r="B3" t="str">
        <f t="shared" ref="B3:B45" si="1">"Col_"&amp;A3</f>
        <v>Col_AssessNum</v>
      </c>
      <c r="C3" t="str">
        <f t="shared" ref="C3:C45" si="2">"public static final String Col_"&amp;A3&amp;" = """&amp;A3&amp;""";"</f>
        <v>public static final String Col_AssessNum = "AssessNum";</v>
      </c>
      <c r="D3" t="str">
        <f t="shared" ref="D3:D45" si="3">"Col_"&amp;A3&amp;","</f>
        <v>Col_AssessNum,</v>
      </c>
      <c r="E3" t="str">
        <f t="shared" ref="E3:E45" si="4">"public String "&amp;A3&amp;" = """";"</f>
        <v>public String AssessNum = "";</v>
      </c>
      <c r="F3" t="str">
        <f t="shared" ref="F3:F45" si="5">"item."&amp;A3&amp;" = DBMng.GetDataString(c, "&amp;B3&amp;");"</f>
        <v>item.AssessNum = DBMng.GetDataString(c, Col_AssessNum);</v>
      </c>
      <c r="G3" t="str">
        <f t="shared" ref="G3:G13" si="6">"values.put("&amp;B3&amp;",data."&amp;A3&amp;");"</f>
        <v>values.put(Col_AssessNum,data.AssessNum);</v>
      </c>
      <c r="H3" t="s">
        <v>48</v>
      </c>
      <c r="I3" t="str">
        <f t="shared" si="0"/>
        <v>AssessNum text,</v>
      </c>
    </row>
    <row r="4" spans="1:9">
      <c r="A4" t="s">
        <v>44</v>
      </c>
      <c r="B4" t="str">
        <f t="shared" si="1"/>
        <v>Col_CustId</v>
      </c>
      <c r="C4" t="str">
        <f t="shared" si="2"/>
        <v>public static final String Col_CustId = "CustId";</v>
      </c>
      <c r="D4" t="str">
        <f t="shared" si="3"/>
        <v>Col_CustId,</v>
      </c>
      <c r="E4" t="str">
        <f t="shared" si="4"/>
        <v>public String CustId = "";</v>
      </c>
      <c r="F4" t="str">
        <f t="shared" si="5"/>
        <v>item.CustId = DBMng.GetDataString(c, Col_CustId);</v>
      </c>
      <c r="G4" t="str">
        <f t="shared" si="6"/>
        <v>values.put(Col_CustId,data.CustId);</v>
      </c>
      <c r="H4" t="s">
        <v>48</v>
      </c>
      <c r="I4" t="str">
        <f t="shared" si="0"/>
        <v>CustId text,</v>
      </c>
    </row>
    <row r="5" spans="1:9">
      <c r="A5" t="s">
        <v>45</v>
      </c>
      <c r="B5" t="str">
        <f t="shared" si="1"/>
        <v>Col_CreateDate</v>
      </c>
      <c r="C5" t="str">
        <f t="shared" si="2"/>
        <v>public static final String Col_CreateDate = "CreateDate";</v>
      </c>
      <c r="D5" t="str">
        <f t="shared" si="3"/>
        <v>Col_CreateDate,</v>
      </c>
      <c r="E5" t="str">
        <f t="shared" si="4"/>
        <v>public String CreateDate = "";</v>
      </c>
      <c r="F5" t="str">
        <f t="shared" si="5"/>
        <v>item.CreateDate = DBMng.GetDataString(c, Col_CreateDate);</v>
      </c>
      <c r="G5" t="str">
        <f t="shared" si="6"/>
        <v>values.put(Col_CreateDate,data.CreateDate);</v>
      </c>
      <c r="H5" t="s">
        <v>48</v>
      </c>
      <c r="I5" t="str">
        <f t="shared" si="0"/>
        <v>CreateDate text,</v>
      </c>
    </row>
    <row r="6" spans="1:9">
      <c r="A6" t="s">
        <v>50</v>
      </c>
      <c r="B6" t="str">
        <f t="shared" si="1"/>
        <v>Col_EndAssessDate</v>
      </c>
      <c r="C6" t="str">
        <f t="shared" si="2"/>
        <v>public static final String Col_EndAssessDate = "EndAssessDate";</v>
      </c>
      <c r="D6" t="str">
        <f t="shared" si="3"/>
        <v>Col_EndAssessDate,</v>
      </c>
      <c r="E6" t="str">
        <f t="shared" si="4"/>
        <v>public String EndAssessDate = "";</v>
      </c>
      <c r="F6" t="str">
        <f t="shared" si="5"/>
        <v>item.EndAssessDate = DBMng.GetDataString(c, Col_EndAssessDate);</v>
      </c>
      <c r="G6" t="str">
        <f t="shared" si="6"/>
        <v>values.put(Col_EndAssessDate,data.EndAssessDate);</v>
      </c>
      <c r="H6" t="s">
        <v>48</v>
      </c>
      <c r="I6" t="str">
        <f t="shared" si="0"/>
        <v>EndAssessDate text,</v>
      </c>
    </row>
    <row r="7" spans="1:9">
      <c r="A7" t="s">
        <v>51</v>
      </c>
      <c r="B7" t="str">
        <f t="shared" si="1"/>
        <v>Col_LastAssessDate</v>
      </c>
      <c r="C7" t="str">
        <f t="shared" si="2"/>
        <v>public static final String Col_LastAssessDate = "LastAssessDate";</v>
      </c>
      <c r="D7" t="str">
        <f t="shared" si="3"/>
        <v>Col_LastAssessDate,</v>
      </c>
      <c r="E7" t="str">
        <f t="shared" si="4"/>
        <v>public String LastAssessDate = "";</v>
      </c>
      <c r="F7" t="str">
        <f t="shared" si="5"/>
        <v>item.LastAssessDate = DBMng.GetDataString(c, Col_LastAssessDate);</v>
      </c>
      <c r="G7" t="str">
        <f t="shared" si="6"/>
        <v>values.put(Col_LastAssessDate,data.LastAssessDate);</v>
      </c>
      <c r="H7" t="s">
        <v>48</v>
      </c>
      <c r="I7" t="str">
        <f t="shared" si="0"/>
        <v>LastAssessDate text,</v>
      </c>
    </row>
    <row r="8" spans="1:9">
      <c r="A8" t="s">
        <v>56</v>
      </c>
      <c r="B8" t="str">
        <f t="shared" si="1"/>
        <v>Col_AssessType</v>
      </c>
      <c r="C8" t="str">
        <f t="shared" si="2"/>
        <v>public static final String Col_AssessType = "AssessType";</v>
      </c>
      <c r="D8" t="str">
        <f t="shared" si="3"/>
        <v>Col_AssessType,</v>
      </c>
      <c r="E8" t="str">
        <f t="shared" si="4"/>
        <v>public String AssessType = "";</v>
      </c>
      <c r="F8" t="str">
        <f t="shared" si="5"/>
        <v>item.AssessType = DBMng.GetDataString(c, Col_AssessType);</v>
      </c>
      <c r="G8" t="str">
        <f t="shared" si="6"/>
        <v>values.put(Col_AssessType,data.AssessType);</v>
      </c>
      <c r="H8" t="s">
        <v>48</v>
      </c>
      <c r="I8" t="str">
        <f t="shared" si="0"/>
        <v>AssessType text,</v>
      </c>
    </row>
    <row r="9" spans="1:9">
      <c r="A9" t="s">
        <v>57</v>
      </c>
      <c r="B9" t="str">
        <f t="shared" si="1"/>
        <v>Col_AssessState</v>
      </c>
      <c r="C9" t="str">
        <f t="shared" si="2"/>
        <v>public static final String Col_AssessState = "AssessState";</v>
      </c>
      <c r="D9" t="str">
        <f t="shared" si="3"/>
        <v>Col_AssessState,</v>
      </c>
      <c r="E9" t="str">
        <f t="shared" si="4"/>
        <v>public String AssessState = "";</v>
      </c>
      <c r="F9" t="str">
        <f t="shared" si="5"/>
        <v>item.AssessState = DBMng.GetDataString(c, Col_AssessState);</v>
      </c>
      <c r="G9" t="str">
        <f t="shared" si="6"/>
        <v>values.put(Col_AssessState,data.AssessState);</v>
      </c>
      <c r="H9" t="s">
        <v>48</v>
      </c>
      <c r="I9" t="str">
        <f t="shared" si="0"/>
        <v>AssessState text,</v>
      </c>
    </row>
    <row r="10" spans="1:9">
      <c r="G10" t="str">
        <f t="shared" si="6"/>
        <v>values.put(,data.);</v>
      </c>
    </row>
    <row r="11" spans="1:9">
      <c r="G11" t="str">
        <f t="shared" si="6"/>
        <v>values.put(,data.);</v>
      </c>
    </row>
    <row r="12" spans="1:9">
      <c r="G12" t="str">
        <f t="shared" si="6"/>
        <v>values.put(,data.);</v>
      </c>
    </row>
    <row r="13" spans="1:9">
      <c r="G13" t="str">
        <f t="shared" si="6"/>
        <v>values.put(,data.);</v>
      </c>
    </row>
    <row r="45" spans="2:6">
      <c r="B45" t="str">
        <f t="shared" si="1"/>
        <v>Col_</v>
      </c>
      <c r="C45" t="str">
        <f t="shared" si="2"/>
        <v>public static final String Col_ = "";</v>
      </c>
      <c r="D45" t="str">
        <f t="shared" si="3"/>
        <v>Col_,</v>
      </c>
      <c r="E45" t="str">
        <f t="shared" si="4"/>
        <v>public String  = "";</v>
      </c>
      <c r="F45" t="str">
        <f t="shared" si="5"/>
        <v>item. = DBMng.GetDataString(c, Col_);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K45"/>
  <sheetViews>
    <sheetView workbookViewId="0">
      <selection sqref="A1:XFD1048576"/>
    </sheetView>
  </sheetViews>
  <sheetFormatPr defaultRowHeight="15"/>
  <cols>
    <col min="1" max="1" width="22" customWidth="1"/>
    <col min="2" max="2" width="16.140625" customWidth="1"/>
    <col min="3" max="3" width="8.140625" customWidth="1"/>
    <col min="4" max="4" width="7.42578125" customWidth="1"/>
    <col min="5" max="5" width="7.5703125" customWidth="1"/>
    <col min="6" max="6" width="14.28515625" customWidth="1"/>
    <col min="7" max="7" width="33.5703125" customWidth="1"/>
    <col min="8" max="8" width="15.7109375" customWidth="1"/>
  </cols>
  <sheetData>
    <row r="1" spans="1:11">
      <c r="A1" t="s">
        <v>76</v>
      </c>
      <c r="C1" t="s">
        <v>53</v>
      </c>
      <c r="D1" t="s">
        <v>54</v>
      </c>
      <c r="E1" t="s">
        <v>55</v>
      </c>
      <c r="K1" t="s">
        <v>256</v>
      </c>
    </row>
    <row r="2" spans="1:11">
      <c r="A2" t="s">
        <v>46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  <c r="H2" t="s">
        <v>47</v>
      </c>
      <c r="I2" t="str">
        <f>A2&amp;" "&amp;H2&amp;","</f>
        <v>Id integer,</v>
      </c>
    </row>
    <row r="3" spans="1:11">
      <c r="A3" t="s">
        <v>77</v>
      </c>
      <c r="B3" t="str">
        <f t="shared" ref="B3:B45" si="0">"Col_"&amp;A3</f>
        <v>Col_TaskHeaderId</v>
      </c>
      <c r="C3" t="str">
        <f t="shared" ref="C3:C45" si="1">"public static final String Col_"&amp;A3&amp;" = """&amp;A3&amp;""";"</f>
        <v>public static final String Col_TaskHeaderId = "TaskHeaderId";</v>
      </c>
      <c r="D3" t="str">
        <f t="shared" ref="D3:D45" si="2">"Col_"&amp;A3&amp;","</f>
        <v>Col_TaskHeaderId,</v>
      </c>
      <c r="E3" t="str">
        <f t="shared" ref="E3:E45" si="3">"public String "&amp;A3&amp;" = """";"</f>
        <v>public String TaskHeaderId = "";</v>
      </c>
      <c r="F3" t="str">
        <f t="shared" ref="F3:F45" si="4">"item."&amp;A3&amp;" = DBMng.GetDataString(c, "&amp;B3&amp;");"</f>
        <v>item.TaskHeaderId = DBMng.GetDataString(c, Col_TaskHeaderId);</v>
      </c>
      <c r="G3" t="str">
        <f t="shared" ref="G3:G13" si="5">"values.put("&amp;B3&amp;",data."&amp;A3&amp;");"</f>
        <v>values.put(Col_TaskHeaderId,data.TaskHeaderId);</v>
      </c>
      <c r="H3" t="s">
        <v>48</v>
      </c>
      <c r="I3" t="str">
        <f t="shared" ref="I3:I9" si="6">A3&amp;" "&amp;H3&amp;","</f>
        <v>TaskHeaderId text,</v>
      </c>
    </row>
    <row r="4" spans="1:11">
      <c r="A4" t="s">
        <v>78</v>
      </c>
      <c r="B4" t="str">
        <f t="shared" si="0"/>
        <v>Col_CateId</v>
      </c>
      <c r="C4" t="str">
        <f t="shared" si="1"/>
        <v>public static final String Col_CateId = "CateId";</v>
      </c>
      <c r="D4" t="str">
        <f t="shared" si="2"/>
        <v>Col_CateId,</v>
      </c>
      <c r="E4" t="str">
        <f t="shared" si="3"/>
        <v>public String CateId = "";</v>
      </c>
      <c r="F4" t="str">
        <f t="shared" si="4"/>
        <v>item.CateId = DBMng.GetDataString(c, Col_CateId);</v>
      </c>
      <c r="G4" t="str">
        <f t="shared" si="5"/>
        <v>values.put(Col_CateId,data.CateId);</v>
      </c>
      <c r="H4" t="s">
        <v>48</v>
      </c>
      <c r="I4" t="str">
        <f t="shared" si="6"/>
        <v>CateId text,</v>
      </c>
    </row>
    <row r="5" spans="1:11">
      <c r="A5" t="s">
        <v>79</v>
      </c>
      <c r="B5" t="str">
        <f t="shared" si="0"/>
        <v>Col_SubcateId</v>
      </c>
      <c r="C5" t="str">
        <f t="shared" si="1"/>
        <v>public static final String Col_SubcateId = "SubcateId";</v>
      </c>
      <c r="D5" t="str">
        <f t="shared" si="2"/>
        <v>Col_SubcateId,</v>
      </c>
      <c r="E5" t="str">
        <f t="shared" si="3"/>
        <v>public String SubcateId = "";</v>
      </c>
      <c r="F5" t="str">
        <f t="shared" si="4"/>
        <v>item.SubcateId = DBMng.GetDataString(c, Col_SubcateId);</v>
      </c>
      <c r="G5" t="str">
        <f t="shared" si="5"/>
        <v>values.put(Col_SubcateId,data.SubcateId);</v>
      </c>
      <c r="H5" t="s">
        <v>48</v>
      </c>
      <c r="I5" t="str">
        <f t="shared" si="6"/>
        <v>SubcateId text,</v>
      </c>
    </row>
    <row r="6" spans="1:11">
      <c r="A6" t="s">
        <v>80</v>
      </c>
      <c r="B6" t="str">
        <f t="shared" si="0"/>
        <v>Col_ItemId</v>
      </c>
      <c r="C6" t="str">
        <f t="shared" si="1"/>
        <v>public static final String Col_ItemId = "ItemId";</v>
      </c>
      <c r="D6" t="str">
        <f t="shared" si="2"/>
        <v>Col_ItemId,</v>
      </c>
      <c r="E6" t="str">
        <f t="shared" si="3"/>
        <v>public String ItemId = "";</v>
      </c>
      <c r="F6" t="str">
        <f t="shared" si="4"/>
        <v>item.ItemId = DBMng.GetDataString(c, Col_ItemId);</v>
      </c>
      <c r="G6" t="str">
        <f t="shared" si="5"/>
        <v>values.put(Col_ItemId,data.ItemId);</v>
      </c>
      <c r="H6" t="s">
        <v>48</v>
      </c>
      <c r="I6" t="str">
        <f t="shared" si="6"/>
        <v>ItemId text,</v>
      </c>
    </row>
    <row r="7" spans="1:11">
      <c r="A7" t="s">
        <v>81</v>
      </c>
      <c r="B7" t="str">
        <f t="shared" si="0"/>
        <v>Col_ItemTagId</v>
      </c>
      <c r="C7" t="str">
        <f t="shared" si="1"/>
        <v>public static final String Col_ItemTagId = "ItemTagId";</v>
      </c>
      <c r="D7" t="str">
        <f t="shared" si="2"/>
        <v>Col_ItemTagId,</v>
      </c>
      <c r="E7" t="str">
        <f t="shared" si="3"/>
        <v>public String ItemTagId = "";</v>
      </c>
      <c r="F7" t="str">
        <f t="shared" si="4"/>
        <v>item.ItemTagId = DBMng.GetDataString(c, Col_ItemTagId);</v>
      </c>
      <c r="G7" t="str">
        <f t="shared" si="5"/>
        <v>values.put(Col_ItemTagId,data.ItemTagId);</v>
      </c>
      <c r="H7" t="s">
        <v>48</v>
      </c>
      <c r="I7" t="str">
        <f t="shared" si="6"/>
        <v>ItemTagId text,</v>
      </c>
    </row>
    <row r="8" spans="1:11">
      <c r="A8" t="s">
        <v>82</v>
      </c>
      <c r="B8" t="str">
        <f t="shared" si="0"/>
        <v>Col_CateName</v>
      </c>
      <c r="C8" t="str">
        <f t="shared" si="1"/>
        <v>public static final String Col_CateName = "CateName";</v>
      </c>
      <c r="D8" t="str">
        <f t="shared" si="2"/>
        <v>Col_CateName,</v>
      </c>
      <c r="E8" t="str">
        <f t="shared" si="3"/>
        <v>public String CateName = "";</v>
      </c>
      <c r="F8" t="str">
        <f t="shared" si="4"/>
        <v>item.CateName = DBMng.GetDataString(c, Col_CateName);</v>
      </c>
      <c r="G8" t="str">
        <f t="shared" si="5"/>
        <v>values.put(Col_CateName,data.CateName);</v>
      </c>
      <c r="H8" t="s">
        <v>48</v>
      </c>
      <c r="I8" t="str">
        <f t="shared" si="6"/>
        <v>CateName text,</v>
      </c>
    </row>
    <row r="9" spans="1:11">
      <c r="A9" t="s">
        <v>83</v>
      </c>
      <c r="B9" t="str">
        <f t="shared" si="0"/>
        <v>Col_SubcateName</v>
      </c>
      <c r="C9" t="str">
        <f t="shared" si="1"/>
        <v>public static final String Col_SubcateName = "SubcateName";</v>
      </c>
      <c r="D9" t="str">
        <f t="shared" si="2"/>
        <v>Col_SubcateName,</v>
      </c>
      <c r="E9" t="str">
        <f t="shared" si="3"/>
        <v>public String SubcateName = "";</v>
      </c>
      <c r="F9" t="str">
        <f t="shared" si="4"/>
        <v>item.SubcateName = DBMng.GetDataString(c, Col_SubcateName);</v>
      </c>
      <c r="G9" t="str">
        <f t="shared" si="5"/>
        <v>values.put(Col_SubcateName,data.SubcateName);</v>
      </c>
      <c r="H9" t="s">
        <v>48</v>
      </c>
      <c r="I9" t="str">
        <f t="shared" si="6"/>
        <v>SubcateName text,</v>
      </c>
    </row>
    <row r="10" spans="1:11">
      <c r="A10" t="s">
        <v>84</v>
      </c>
      <c r="B10" t="str">
        <f t="shared" si="0"/>
        <v>Col_ItemName</v>
      </c>
      <c r="C10" t="str">
        <f t="shared" si="1"/>
        <v>public static final String Col_ItemName = "ItemName";</v>
      </c>
      <c r="D10" t="str">
        <f t="shared" si="2"/>
        <v>Col_ItemName,</v>
      </c>
      <c r="E10" t="str">
        <f t="shared" si="3"/>
        <v>public String ItemName = "";</v>
      </c>
      <c r="F10" t="str">
        <f t="shared" si="4"/>
        <v>item.ItemName = DBMng.GetDataString(c, Col_ItemName);</v>
      </c>
      <c r="G10" t="str">
        <f t="shared" si="5"/>
        <v>values.put(Col_ItemName,data.ItemName);</v>
      </c>
    </row>
    <row r="11" spans="1:11">
      <c r="A11" t="s">
        <v>85</v>
      </c>
      <c r="B11" t="str">
        <f t="shared" si="0"/>
        <v>Col_ItemDesc</v>
      </c>
      <c r="C11" t="str">
        <f t="shared" si="1"/>
        <v>public static final String Col_ItemDesc = "ItemDesc";</v>
      </c>
      <c r="D11" t="str">
        <f t="shared" si="2"/>
        <v>Col_ItemDesc,</v>
      </c>
      <c r="E11" t="str">
        <f t="shared" si="3"/>
        <v>public String ItemDesc = "";</v>
      </c>
      <c r="F11" t="str">
        <f t="shared" si="4"/>
        <v>item.ItemDesc = DBMng.GetDataString(c, Col_ItemDesc);</v>
      </c>
      <c r="G11" t="str">
        <f t="shared" si="5"/>
        <v>values.put(Col_ItemDesc,data.ItemDesc);</v>
      </c>
    </row>
    <row r="12" spans="1:11">
      <c r="A12" t="s">
        <v>86</v>
      </c>
      <c r="B12" t="str">
        <f t="shared" si="0"/>
        <v>Col_ItemTagName</v>
      </c>
      <c r="C12" t="str">
        <f t="shared" si="1"/>
        <v>public static final String Col_ItemTagName = "ItemTagName";</v>
      </c>
      <c r="D12" t="str">
        <f t="shared" si="2"/>
        <v>Col_ItemTagName,</v>
      </c>
      <c r="E12" t="str">
        <f t="shared" si="3"/>
        <v>public String ItemTagName = "";</v>
      </c>
      <c r="F12" t="str">
        <f t="shared" si="4"/>
        <v>item.ItemTagName = DBMng.GetDataString(c, Col_ItemTagName);</v>
      </c>
      <c r="G12" t="str">
        <f t="shared" si="5"/>
        <v>values.put(Col_ItemTagName,data.ItemTagName);</v>
      </c>
    </row>
    <row r="13" spans="1:11">
      <c r="A13" t="s">
        <v>87</v>
      </c>
      <c r="B13" t="str">
        <f t="shared" si="0"/>
        <v>Col_TaskState</v>
      </c>
      <c r="C13" t="str">
        <f t="shared" si="1"/>
        <v>public static final String Col_TaskState = "TaskState";</v>
      </c>
      <c r="D13" t="str">
        <f t="shared" si="2"/>
        <v>Col_TaskState,</v>
      </c>
      <c r="E13" t="str">
        <f t="shared" si="3"/>
        <v>public String TaskState = "";</v>
      </c>
      <c r="F13" t="str">
        <f t="shared" si="4"/>
        <v>item.TaskState = DBMng.GetDataString(c, Col_TaskState);</v>
      </c>
      <c r="G13" t="str">
        <f t="shared" si="5"/>
        <v>values.put(Col_TaskState,data.TaskState);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G45"/>
  <sheetViews>
    <sheetView workbookViewId="0">
      <selection activeCell="G2" sqref="G2:G9"/>
    </sheetView>
  </sheetViews>
  <sheetFormatPr defaultRowHeight="15"/>
  <cols>
    <col min="1" max="1" width="24.140625" customWidth="1"/>
    <col min="2" max="5" width="11.7109375"/>
    <col min="6" max="6" width="38.5703125" customWidth="1"/>
    <col min="7" max="7" width="33.5703125" customWidth="1"/>
  </cols>
  <sheetData>
    <row r="1" spans="1:7">
      <c r="C1" t="s">
        <v>53</v>
      </c>
      <c r="D1" t="s">
        <v>54</v>
      </c>
      <c r="E1" t="s">
        <v>55</v>
      </c>
    </row>
    <row r="2" spans="1:7">
      <c r="A2" t="s">
        <v>232</v>
      </c>
      <c r="B2" t="str">
        <f>"Col_"&amp;A2</f>
        <v>Col_Id</v>
      </c>
      <c r="C2" t="str">
        <f>"public static final String Col_"&amp;A2&amp;" = """&amp;A2&amp;""";"</f>
        <v>public static final String Col_Id = "Id";</v>
      </c>
      <c r="D2" t="str">
        <f>"Col_"&amp;A2&amp;","</f>
        <v>Col_Id,</v>
      </c>
      <c r="E2" t="str">
        <f>"public String "&amp;A2&amp;" = """";"</f>
        <v>public String Id = "";</v>
      </c>
      <c r="F2" t="str">
        <f>"item."&amp;A2&amp;" = DBMng.GetDataString(c, "&amp;B2&amp;");"</f>
        <v>item.Id = DBMng.GetDataString(c, Col_Id);</v>
      </c>
      <c r="G2" t="str">
        <f>"values.put("&amp;B2&amp;",data."&amp;A2&amp;");"</f>
        <v>values.put(Col_Id,data.Id);</v>
      </c>
    </row>
    <row r="3" spans="1:7">
      <c r="A3" t="s">
        <v>226</v>
      </c>
      <c r="B3" t="str">
        <f t="shared" ref="B3:B45" si="0">"Col_"&amp;A3</f>
        <v>Col_ServiceName</v>
      </c>
      <c r="C3" t="str">
        <f t="shared" ref="C3:C45" si="1">"public static final String Col_"&amp;A3&amp;" = """&amp;A3&amp;""";"</f>
        <v>public static final String Col_ServiceName = "ServiceName";</v>
      </c>
      <c r="D3" t="str">
        <f t="shared" ref="D3:D45" si="2">"Col_"&amp;A3&amp;","</f>
        <v>Col_ServiceName,</v>
      </c>
      <c r="E3" t="str">
        <f t="shared" ref="E3:E45" si="3">"public String "&amp;A3&amp;" = """";"</f>
        <v>public String ServiceName = "";</v>
      </c>
      <c r="F3" t="str">
        <f t="shared" ref="F3:F45" si="4">"item."&amp;A3&amp;" = DBMng.GetDataString(c, "&amp;B3&amp;");"</f>
        <v>item.ServiceName = DBMng.GetDataString(c, Col_ServiceName);</v>
      </c>
      <c r="G3" t="str">
        <f t="shared" ref="G3:G13" si="5">"values.put("&amp;B3&amp;",data."&amp;A3&amp;");"</f>
        <v>values.put(Col_ServiceName,data.ServiceName);</v>
      </c>
    </row>
    <row r="4" spans="1:7">
      <c r="A4" t="s">
        <v>231</v>
      </c>
      <c r="B4" t="str">
        <f t="shared" si="0"/>
        <v>Col_ServiceContentId</v>
      </c>
      <c r="C4" t="str">
        <f t="shared" si="1"/>
        <v>public static final String Col_ServiceContentId = "ServiceContentId";</v>
      </c>
      <c r="D4" t="str">
        <f t="shared" si="2"/>
        <v>Col_ServiceContentId,</v>
      </c>
      <c r="E4" t="str">
        <f t="shared" si="3"/>
        <v>public String ServiceContentId = "";</v>
      </c>
      <c r="F4" t="str">
        <f t="shared" si="4"/>
        <v>item.ServiceContentId = DBMng.GetDataString(c, Col_ServiceContentId);</v>
      </c>
      <c r="G4" t="str">
        <f t="shared" si="5"/>
        <v>values.put(Col_ServiceContentId,data.ServiceContentId);</v>
      </c>
    </row>
    <row r="5" spans="1:7">
      <c r="A5" t="s">
        <v>230</v>
      </c>
      <c r="B5" t="str">
        <f t="shared" si="0"/>
        <v>Col_ServiceContent</v>
      </c>
      <c r="C5" t="str">
        <f t="shared" si="1"/>
        <v>public static final String Col_ServiceContent = "ServiceContent";</v>
      </c>
      <c r="D5" t="str">
        <f t="shared" si="2"/>
        <v>Col_ServiceContent,</v>
      </c>
      <c r="E5" t="str">
        <f t="shared" si="3"/>
        <v>public String ServiceContent = "";</v>
      </c>
      <c r="F5" t="str">
        <f t="shared" si="4"/>
        <v>item.ServiceContent = DBMng.GetDataString(c, Col_ServiceContent);</v>
      </c>
      <c r="G5" t="str">
        <f t="shared" si="5"/>
        <v>values.put(Col_ServiceContent,data.ServiceContent);</v>
      </c>
    </row>
    <row r="6" spans="1:7">
      <c r="A6" t="s">
        <v>227</v>
      </c>
      <c r="B6" t="str">
        <f t="shared" si="0"/>
        <v>Col_prefix</v>
      </c>
      <c r="C6" t="str">
        <f t="shared" si="1"/>
        <v>public static final String Col_prefix = "prefix";</v>
      </c>
      <c r="D6" t="str">
        <f t="shared" si="2"/>
        <v>Col_prefix,</v>
      </c>
      <c r="E6" t="str">
        <f t="shared" si="3"/>
        <v>public String prefix = "";</v>
      </c>
      <c r="F6" t="str">
        <f t="shared" si="4"/>
        <v>item.prefix = DBMng.GetDataString(c, Col_prefix);</v>
      </c>
      <c r="G6" t="str">
        <f t="shared" si="5"/>
        <v>values.put(Col_prefix,data.prefix);</v>
      </c>
    </row>
    <row r="7" spans="1:7">
      <c r="A7" t="s">
        <v>228</v>
      </c>
      <c r="B7" t="str">
        <f t="shared" si="0"/>
        <v>Col_unit</v>
      </c>
      <c r="C7" t="str">
        <f t="shared" si="1"/>
        <v>public static final String Col_unit = "unit";</v>
      </c>
      <c r="D7" t="str">
        <f t="shared" si="2"/>
        <v>Col_unit,</v>
      </c>
      <c r="E7" t="str">
        <f t="shared" si="3"/>
        <v>public String unit = "";</v>
      </c>
      <c r="F7" t="str">
        <f t="shared" si="4"/>
        <v>item.unit = DBMng.GetDataString(c, Col_unit);</v>
      </c>
      <c r="G7" t="str">
        <f t="shared" si="5"/>
        <v>values.put(Col_unit,data.unit);</v>
      </c>
    </row>
    <row r="8" spans="1:7">
      <c r="A8" t="s">
        <v>229</v>
      </c>
      <c r="B8" t="str">
        <f t="shared" si="0"/>
        <v>Col_count</v>
      </c>
      <c r="C8" t="str">
        <f t="shared" si="1"/>
        <v>public static final String Col_count = "count";</v>
      </c>
      <c r="D8" t="str">
        <f t="shared" si="2"/>
        <v>Col_count,</v>
      </c>
      <c r="E8" t="str">
        <f t="shared" si="3"/>
        <v>public String count = "";</v>
      </c>
      <c r="F8" t="str">
        <f t="shared" si="4"/>
        <v>item.count = DBMng.GetDataString(c, Col_count);</v>
      </c>
      <c r="G8" t="str">
        <f t="shared" si="5"/>
        <v>values.put(Col_count,data.count);</v>
      </c>
    </row>
    <row r="9" spans="1:7">
      <c r="A9" t="s">
        <v>233</v>
      </c>
      <c r="B9" t="str">
        <f t="shared" si="0"/>
        <v>Col_ServiceId</v>
      </c>
      <c r="C9" t="str">
        <f t="shared" si="1"/>
        <v>public static final String Col_ServiceId = "ServiceId";</v>
      </c>
      <c r="D9" t="str">
        <f t="shared" si="2"/>
        <v>Col_ServiceId,</v>
      </c>
      <c r="E9" t="str">
        <f t="shared" si="3"/>
        <v>public String ServiceId = "";</v>
      </c>
      <c r="F9" t="str">
        <f t="shared" si="4"/>
        <v>item.ServiceId = DBMng.GetDataString(c, Col_ServiceId);</v>
      </c>
      <c r="G9" t="str">
        <f t="shared" si="5"/>
        <v>values.put(Col_ServiceId,data.ServiceId);</v>
      </c>
    </row>
    <row r="10" spans="1:7">
      <c r="G10" t="str">
        <f t="shared" si="5"/>
        <v>values.put(,data.);</v>
      </c>
    </row>
    <row r="11" spans="1:7">
      <c r="G11" t="str">
        <f t="shared" si="5"/>
        <v>values.put(,data.);</v>
      </c>
    </row>
    <row r="12" spans="1:7">
      <c r="G12" t="str">
        <f t="shared" si="5"/>
        <v>values.put(,data.);</v>
      </c>
    </row>
    <row r="13" spans="1:7">
      <c r="G13" t="str">
        <f t="shared" si="5"/>
        <v>values.put(,data.);</v>
      </c>
    </row>
    <row r="45" spans="2:6">
      <c r="B45" t="str">
        <f t="shared" si="0"/>
        <v>Col_</v>
      </c>
      <c r="C45" t="str">
        <f t="shared" si="1"/>
        <v>public static final String Col_ = "";</v>
      </c>
      <c r="D45" t="str">
        <f t="shared" si="2"/>
        <v>Col_,</v>
      </c>
      <c r="E45" t="str">
        <f t="shared" si="3"/>
        <v>public String  = "";</v>
      </c>
      <c r="F45" t="str">
        <f t="shared" si="4"/>
        <v>item. = DBMng.GetDataString(c, Col_);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C22"/>
  <sheetViews>
    <sheetView workbookViewId="0">
      <selection activeCell="B2" sqref="B2"/>
    </sheetView>
  </sheetViews>
  <sheetFormatPr defaultRowHeight="15"/>
  <cols>
    <col min="2" max="2" width="21.28515625" customWidth="1"/>
    <col min="3" max="3" width="78.42578125" customWidth="1"/>
  </cols>
  <sheetData>
    <row r="1" spans="1:3">
      <c r="A1">
        <v>1</v>
      </c>
      <c r="B1" t="s">
        <v>58</v>
      </c>
      <c r="C1" t="str">
        <f>"&lt;string name=""fragment_assess_personal_item"&amp;A1&amp;"""&gt;"&amp;B1&amp;"&lt;/string&gt;"</f>
        <v>&lt;string name="fragment_assess_personal_item1"&gt;姓名&lt;/string&gt;</v>
      </c>
    </row>
    <row r="2" spans="1:3">
      <c r="A2">
        <v>2</v>
      </c>
      <c r="B2" t="s">
        <v>75</v>
      </c>
      <c r="C2" t="str">
        <f t="shared" ref="C2:C22" si="0">"&lt;string name=""fragment_assess_personal_item"&amp;A2&amp;"""&gt;"&amp;B2&amp;"&lt;/string&gt;"</f>
        <v>&lt;string name="fragment_assess_personal_item2"&gt;身份证号码&lt;/string&gt;</v>
      </c>
    </row>
    <row r="3" spans="1:3">
      <c r="A3">
        <v>3</v>
      </c>
      <c r="B3" t="s">
        <v>59</v>
      </c>
      <c r="C3" t="str">
        <f t="shared" si="0"/>
        <v>&lt;string name="fragment_assess_personal_item3"&gt;性别&lt;/string&gt;</v>
      </c>
    </row>
    <row r="4" spans="1:3">
      <c r="A4">
        <v>4</v>
      </c>
      <c r="B4" t="s">
        <v>60</v>
      </c>
      <c r="C4" t="str">
        <f t="shared" si="0"/>
        <v>&lt;string name="fragment_assess_personal_item4"&gt;社保卡号&lt;/string&gt;</v>
      </c>
    </row>
    <row r="5" spans="1:3">
      <c r="A5">
        <v>5</v>
      </c>
      <c r="B5" t="s">
        <v>61</v>
      </c>
      <c r="C5" t="str">
        <f t="shared" si="0"/>
        <v>&lt;string name="fragment_assess_personal_item5"&gt;名族&lt;/string&gt;</v>
      </c>
    </row>
    <row r="6" spans="1:3">
      <c r="A6">
        <v>6</v>
      </c>
      <c r="B6" t="s">
        <v>62</v>
      </c>
      <c r="C6" t="str">
        <f t="shared" si="0"/>
        <v>&lt;string name="fragment_assess_personal_item6"&gt;文化程度&lt;/string&gt;</v>
      </c>
    </row>
    <row r="7" spans="1:3">
      <c r="A7">
        <v>7</v>
      </c>
      <c r="B7" t="s">
        <v>63</v>
      </c>
      <c r="C7" t="str">
        <f t="shared" si="0"/>
        <v>&lt;string name="fragment_assess_personal_item7"&gt;出生年月&lt;/string&gt;</v>
      </c>
    </row>
    <row r="8" spans="1:3">
      <c r="A8">
        <v>8</v>
      </c>
      <c r="B8" t="s">
        <v>64</v>
      </c>
      <c r="C8" t="str">
        <f t="shared" si="0"/>
        <v>&lt;string name="fragment_assess_personal_item8"&gt;曾从事职业&lt;/string&gt;</v>
      </c>
    </row>
    <row r="9" spans="1:3">
      <c r="A9">
        <v>9</v>
      </c>
      <c r="B9" t="s">
        <v>65</v>
      </c>
      <c r="C9" t="str">
        <f t="shared" si="0"/>
        <v>&lt;string name="fragment_assess_personal_item9"&gt;籍贯&lt;/string&gt;</v>
      </c>
    </row>
    <row r="10" spans="1:3">
      <c r="A10">
        <v>10</v>
      </c>
      <c r="B10" t="s">
        <v>66</v>
      </c>
      <c r="C10" t="str">
        <f t="shared" si="0"/>
        <v>&lt;string name="fragment_assess_personal_item10"&gt;婚姻状况&lt;/string&gt;</v>
      </c>
    </row>
    <row r="11" spans="1:3">
      <c r="A11">
        <v>11</v>
      </c>
      <c r="B11" t="s">
        <v>67</v>
      </c>
      <c r="C11" t="str">
        <f t="shared" si="0"/>
        <v>&lt;string name="fragment_assess_personal_item11"&gt;户籍所在地&lt;/string&gt;</v>
      </c>
    </row>
    <row r="12" spans="1:3">
      <c r="A12">
        <v>12</v>
      </c>
      <c r="B12" t="s">
        <v>68</v>
      </c>
      <c r="C12" t="str">
        <f t="shared" si="0"/>
        <v>&lt;string name="fragment_assess_personal_item12"&gt;居住地址&lt;/string&gt;</v>
      </c>
    </row>
    <row r="13" spans="1:3">
      <c r="A13">
        <v>13</v>
      </c>
      <c r="B13" t="s">
        <v>69</v>
      </c>
      <c r="C13" t="str">
        <f t="shared" si="0"/>
        <v>&lt;string name="fragment_assess_personal_item13"&gt;邮编&lt;/string&gt;</v>
      </c>
    </row>
    <row r="14" spans="1:3">
      <c r="A14">
        <v>14</v>
      </c>
      <c r="B14" t="s">
        <v>69</v>
      </c>
      <c r="C14" t="str">
        <f t="shared" si="0"/>
        <v>&lt;string name="fragment_assess_personal_item14"&gt;邮编&lt;/string&gt;</v>
      </c>
    </row>
    <row r="15" spans="1:3">
      <c r="A15">
        <v>15</v>
      </c>
      <c r="B15" t="s">
        <v>70</v>
      </c>
      <c r="C15" t="str">
        <f t="shared" si="0"/>
        <v>&lt;string name="fragment_assess_personal_item15"&gt;住宅电话&lt;/string&gt;</v>
      </c>
    </row>
    <row r="16" spans="1:3">
      <c r="A16">
        <v>16</v>
      </c>
      <c r="B16" t="s">
        <v>71</v>
      </c>
      <c r="C16" t="str">
        <f t="shared" si="0"/>
        <v>&lt;string name="fragment_assess_personal_item16"&gt;移动电话&lt;/string&gt;</v>
      </c>
    </row>
    <row r="17" spans="1:3">
      <c r="A17">
        <v>17</v>
      </c>
      <c r="B17" t="s">
        <v>72</v>
      </c>
      <c r="C17" t="str">
        <f t="shared" si="0"/>
        <v>&lt;string name="fragment_assess_personal_item17"&gt;代理人姓名&lt;/string&gt;</v>
      </c>
    </row>
    <row r="18" spans="1:3">
      <c r="A18">
        <v>18</v>
      </c>
      <c r="B18" t="s">
        <v>73</v>
      </c>
      <c r="C18" t="str">
        <f t="shared" si="0"/>
        <v>&lt;string name="fragment_assess_personal_item18"&gt;与申请人关系&lt;/string&gt;</v>
      </c>
    </row>
    <row r="19" spans="1:3">
      <c r="A19">
        <v>19</v>
      </c>
      <c r="B19" t="s">
        <v>74</v>
      </c>
      <c r="C19" t="str">
        <f t="shared" si="0"/>
        <v>&lt;string name="fragment_assess_personal_item19"&gt;代理人地址&lt;/string&gt;</v>
      </c>
    </row>
    <row r="20" spans="1:3">
      <c r="A20">
        <v>20</v>
      </c>
      <c r="B20" t="s">
        <v>69</v>
      </c>
      <c r="C20" t="str">
        <f t="shared" si="0"/>
        <v>&lt;string name="fragment_assess_personal_item20"&gt;邮编&lt;/string&gt;</v>
      </c>
    </row>
    <row r="21" spans="1:3">
      <c r="A21">
        <v>21</v>
      </c>
      <c r="B21" t="s">
        <v>70</v>
      </c>
      <c r="C21" t="str">
        <f t="shared" si="0"/>
        <v>&lt;string name="fragment_assess_personal_item21"&gt;住宅电话&lt;/string&gt;</v>
      </c>
    </row>
    <row r="22" spans="1:3">
      <c r="A22">
        <v>22</v>
      </c>
      <c r="B22" t="s">
        <v>71</v>
      </c>
      <c r="C22" t="str">
        <f t="shared" si="0"/>
        <v>&lt;string name="fragment_assess_personal_item22"&gt;移动电话&lt;/string&gt;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txnDetail</vt:lpstr>
      <vt:lpstr>t_customer</vt:lpstr>
      <vt:lpstr>AssessTaskAttachmentDisease</vt:lpstr>
      <vt:lpstr>SysLog</vt:lpstr>
      <vt:lpstr>AssessUser</vt:lpstr>
      <vt:lpstr>CustomerAssessHeader</vt:lpstr>
      <vt:lpstr>AssessTaskDetail</vt:lpstr>
      <vt:lpstr>服务建议</vt:lpstr>
      <vt:lpstr>Sheet3</vt:lpstr>
      <vt:lpstr>民族</vt:lpstr>
      <vt:lpstr>学历</vt:lpstr>
      <vt:lpstr>籍贯</vt:lpstr>
      <vt:lpstr>婚姻状况</vt:lpstr>
      <vt:lpstr>与申请人关系</vt:lpstr>
      <vt:lpstr>Sheet2</vt:lpstr>
      <vt:lpstr>Sheet4</vt:lpstr>
      <vt:lpstr>Sheet5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2015-02-12T08:32:11Z</dcterms:modified>
</cp:coreProperties>
</file>