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Таблица" sheetId="2" r:id="rId2"/>
    <sheet name="Лист2" sheetId="3" r:id="rId3"/>
    <sheet name="Лист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4" l="1"/>
  <c r="H53" i="4"/>
  <c r="H38" i="4"/>
  <c r="H32" i="4"/>
  <c r="H26" i="4"/>
  <c r="H20" i="4"/>
  <c r="H13" i="4"/>
  <c r="K10" i="4"/>
  <c r="K7" i="4"/>
  <c r="G4" i="1" l="1"/>
  <c r="F4" i="1"/>
  <c r="C4" i="1"/>
  <c r="F5" i="1"/>
  <c r="N4" i="1"/>
  <c r="F29" i="2" l="1"/>
  <c r="H29" i="2" s="1"/>
  <c r="J29" i="2" s="1"/>
  <c r="L29" i="2" s="1"/>
  <c r="N29" i="2" s="1"/>
  <c r="P29" i="2" s="1"/>
  <c r="R29" i="2" s="1"/>
  <c r="T29" i="2" s="1"/>
  <c r="V29" i="2" s="1"/>
  <c r="X29" i="2" s="1"/>
  <c r="Z29" i="2" s="1"/>
  <c r="AB29" i="2" s="1"/>
  <c r="AD29" i="2" s="1"/>
  <c r="E29" i="2"/>
  <c r="G29" i="2" s="1"/>
  <c r="I29" i="2" s="1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F15" i="2"/>
  <c r="H15" i="2" s="1"/>
  <c r="J15" i="2" s="1"/>
  <c r="L15" i="2" s="1"/>
  <c r="N15" i="2" s="1"/>
  <c r="P15" i="2" s="1"/>
  <c r="R15" i="2" s="1"/>
  <c r="T15" i="2" s="1"/>
  <c r="V15" i="2" s="1"/>
  <c r="X15" i="2" s="1"/>
  <c r="Z15" i="2" s="1"/>
  <c r="AB15" i="2" s="1"/>
  <c r="AD15" i="2" s="1"/>
  <c r="E15" i="2"/>
  <c r="G15" i="2" s="1"/>
  <c r="I15" i="2" s="1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F4" i="2"/>
  <c r="H4" i="2" s="1"/>
  <c r="J4" i="2" s="1"/>
  <c r="L4" i="2" s="1"/>
  <c r="N4" i="2" s="1"/>
  <c r="P4" i="2" s="1"/>
  <c r="R4" i="2" s="1"/>
  <c r="T4" i="2" s="1"/>
  <c r="V4" i="2" s="1"/>
  <c r="X4" i="2" s="1"/>
  <c r="Z4" i="2" s="1"/>
  <c r="AB4" i="2" s="1"/>
  <c r="AD4" i="2" s="1"/>
  <c r="E4" i="2"/>
  <c r="G4" i="2" s="1"/>
  <c r="I4" i="2" s="1"/>
  <c r="K4" i="2" s="1"/>
  <c r="M4" i="2" s="1"/>
  <c r="O4" i="2" s="1"/>
  <c r="Q4" i="2" s="1"/>
  <c r="S4" i="2" s="1"/>
  <c r="U4" i="2" s="1"/>
  <c r="W4" i="2" s="1"/>
  <c r="Y4" i="2" s="1"/>
  <c r="AA4" i="2" s="1"/>
  <c r="AC4" i="2" s="1"/>
  <c r="K4" i="1" l="1"/>
  <c r="O5" i="1"/>
  <c r="O4" i="1"/>
  <c r="N5" i="1"/>
  <c r="G5" i="1"/>
  <c r="L4" i="1"/>
  <c r="D4" i="1"/>
</calcChain>
</file>

<file path=xl/sharedStrings.xml><?xml version="1.0" encoding="utf-8"?>
<sst xmlns="http://schemas.openxmlformats.org/spreadsheetml/2006/main" count="1137" uniqueCount="935">
  <si>
    <t>01K000KJA015</t>
  </si>
  <si>
    <t>%</t>
  </si>
  <si>
    <t>тут</t>
  </si>
  <si>
    <t>КПД по обратному балансу КА №1А</t>
  </si>
  <si>
    <t>КПД по обратному балансу КА №1Б</t>
  </si>
  <si>
    <t>Расход условного топлива котел №1А</t>
  </si>
  <si>
    <t>Расход условного топлива котел №1Б</t>
  </si>
  <si>
    <t>Период</t>
  </si>
  <si>
    <t>01K000KJB015</t>
  </si>
  <si>
    <t>01S000GBA015</t>
  </si>
  <si>
    <t>01S000GBB015</t>
  </si>
  <si>
    <t>КПД (КР)</t>
  </si>
  <si>
    <t>КПД КА №1А</t>
  </si>
  <si>
    <t>КПД КА №1Б</t>
  </si>
  <si>
    <t>Гкал</t>
  </si>
  <si>
    <t>Выработка тепла брутто КА №1А</t>
  </si>
  <si>
    <t>Выработка тепла брутто КА №1Б</t>
  </si>
  <si>
    <t>Выработка тепла брутто КА №2А</t>
  </si>
  <si>
    <t>Выработка тепла брутто КА №2Б</t>
  </si>
  <si>
    <t>Расход тепла на выработку э/э ТА №1</t>
  </si>
  <si>
    <t>Расход тепла на выработку э/э ТА №2</t>
  </si>
  <si>
    <t>01K000SQA015</t>
  </si>
  <si>
    <t>01K000SQB015</t>
  </si>
  <si>
    <t>02K000SQA015</t>
  </si>
  <si>
    <t>02K000SQB015</t>
  </si>
  <si>
    <t>01T000DD0015</t>
  </si>
  <si>
    <t>02T000DD0015</t>
  </si>
  <si>
    <t>УРТ_(КР)</t>
  </si>
  <si>
    <t>ккал/кВтч</t>
  </si>
  <si>
    <t>Удельный расход тепла брутто ТА №1</t>
  </si>
  <si>
    <t>Удельный расход тепла брутто ТА №2</t>
  </si>
  <si>
    <t>01T000DU0015</t>
  </si>
  <si>
    <t>02T000DU0015</t>
  </si>
  <si>
    <t>УРТ бл1</t>
  </si>
  <si>
    <t>УРТ бл2</t>
  </si>
  <si>
    <t>УРТ Бл 1</t>
  </si>
  <si>
    <t>УРТ Бл 2</t>
  </si>
  <si>
    <t>Дэшборд КА</t>
  </si>
  <si>
    <t>Дэшборд ТА</t>
  </si>
  <si>
    <t>Задание КА</t>
  </si>
  <si>
    <t>Задание ТА</t>
  </si>
  <si>
    <t>Справочник</t>
  </si>
  <si>
    <t>Формулы</t>
  </si>
  <si>
    <t>№ п/п</t>
  </si>
  <si>
    <t>Наименование электростанции</t>
  </si>
  <si>
    <t>Турбины</t>
  </si>
  <si>
    <t>Рефтинская ГРЭС</t>
  </si>
  <si>
    <t>Томь-Усинская ГРЭС</t>
  </si>
  <si>
    <t>Беловская ГРЭС</t>
  </si>
  <si>
    <t>Назаровская ГРЭС</t>
  </si>
  <si>
    <t>Красноярская ГРЭС-2</t>
  </si>
  <si>
    <t>Приморская ГРЭС</t>
  </si>
  <si>
    <t>Кемеровская ГРЭС</t>
  </si>
  <si>
    <t>Выработка тепла брутто КА</t>
  </si>
  <si>
    <t>10K000SQ0C25</t>
  </si>
  <si>
    <t>01K000SQAD25</t>
  </si>
  <si>
    <t>01K000SQBD25</t>
  </si>
  <si>
    <t>02K000SQAD25</t>
  </si>
  <si>
    <t>02K000SQBD25</t>
  </si>
  <si>
    <t>03K000SQAD25</t>
  </si>
  <si>
    <t>03K000SQBD25</t>
  </si>
  <si>
    <t>04K000SQAD25</t>
  </si>
  <si>
    <t>04K000SQBD25</t>
  </si>
  <si>
    <t>05K000SQAD25</t>
  </si>
  <si>
    <t>05K000SQBD25</t>
  </si>
  <si>
    <t>06K000SQAD25</t>
  </si>
  <si>
    <t>06K000SQBD25</t>
  </si>
  <si>
    <t>07K000SQ0C25</t>
  </si>
  <si>
    <t>08K000SQ0C25</t>
  </si>
  <si>
    <t>09K000SQ0C25</t>
  </si>
  <si>
    <t>10K000KJ0C25</t>
  </si>
  <si>
    <t>01K000KJAD25</t>
  </si>
  <si>
    <t>01K000KJBD25</t>
  </si>
  <si>
    <t>02K000KJAD25</t>
  </si>
  <si>
    <t>02K000KJBD25</t>
  </si>
  <si>
    <t>03K000KJAD25</t>
  </si>
  <si>
    <t>03K000KJBD25</t>
  </si>
  <si>
    <t>04K000KJAD25</t>
  </si>
  <si>
    <t>04K000KJBD25</t>
  </si>
  <si>
    <t>05K000KJAD25</t>
  </si>
  <si>
    <t>05K000KJBD25</t>
  </si>
  <si>
    <t>06K000KJAD25</t>
  </si>
  <si>
    <t>06K000KJBD25</t>
  </si>
  <si>
    <t>07K000KJ0C25</t>
  </si>
  <si>
    <t>08K000KJ0C25</t>
  </si>
  <si>
    <t>09K000KJ0C25</t>
  </si>
  <si>
    <t>01T000DD0D25</t>
  </si>
  <si>
    <t>10T000DD0C25</t>
  </si>
  <si>
    <t>02T000DD0D25</t>
  </si>
  <si>
    <t>03T000DD0D25</t>
  </si>
  <si>
    <t>04T000DD0D25</t>
  </si>
  <si>
    <t>05T000DD0D25</t>
  </si>
  <si>
    <t>06T000DD0D25</t>
  </si>
  <si>
    <t>07T000DD0C25</t>
  </si>
  <si>
    <t>08T000DD0C25</t>
  </si>
  <si>
    <t>09T000DD0C25</t>
  </si>
  <si>
    <t>10K000GB0C25</t>
  </si>
  <si>
    <t>01K000GBAD25</t>
  </si>
  <si>
    <t>01K000GBBD25</t>
  </si>
  <si>
    <t>02K000GBAD25</t>
  </si>
  <si>
    <t>02K000GBBD25</t>
  </si>
  <si>
    <t>03K000GBAD25</t>
  </si>
  <si>
    <t>03K000GBBD25</t>
  </si>
  <si>
    <t>04K000GBAD25</t>
  </si>
  <si>
    <t>04K000GBBD25</t>
  </si>
  <si>
    <t>05K000GBAD25</t>
  </si>
  <si>
    <t>05K000GBBD25</t>
  </si>
  <si>
    <t>06K000GBAD25</t>
  </si>
  <si>
    <t>06K000GBBD25</t>
  </si>
  <si>
    <t>07K000GB0C25</t>
  </si>
  <si>
    <t>08K000GB0C25</t>
  </si>
  <si>
    <t>09K000GB0C25</t>
  </si>
  <si>
    <t>01T000DU0D25</t>
  </si>
  <si>
    <t>10T000DU0C25</t>
  </si>
  <si>
    <t>02T000DU0D25</t>
  </si>
  <si>
    <t>03T000DU0D25</t>
  </si>
  <si>
    <t>04T000DU0D25</t>
  </si>
  <si>
    <t>05T000DU0D25</t>
  </si>
  <si>
    <t>06T000DU0D25</t>
  </si>
  <si>
    <t>07T000DU0C25</t>
  </si>
  <si>
    <t>08T000DU0C25</t>
  </si>
  <si>
    <t>09T000DU0C25</t>
  </si>
  <si>
    <t>01K000SQ0909</t>
  </si>
  <si>
    <t>10K000SQ0909</t>
  </si>
  <si>
    <t>11K000SQ0909</t>
  </si>
  <si>
    <t>12K000SQ0909</t>
  </si>
  <si>
    <t>13K000SQIA09</t>
  </si>
  <si>
    <t>13K000SQIB09</t>
  </si>
  <si>
    <t>14K000SQIA09</t>
  </si>
  <si>
    <t>14K000SQIB09</t>
  </si>
  <si>
    <t>02K000SQ0909</t>
  </si>
  <si>
    <t>03K000SQ0909</t>
  </si>
  <si>
    <t>04K000SQ0909</t>
  </si>
  <si>
    <t>05K000SQ0909</t>
  </si>
  <si>
    <t>06K000SQ0909</t>
  </si>
  <si>
    <t>07K000SQ0909</t>
  </si>
  <si>
    <t>08K000SQ0909</t>
  </si>
  <si>
    <t>09K000SQ0909</t>
  </si>
  <si>
    <t>01K000KJ0009</t>
  </si>
  <si>
    <t>10K000KJ0009</t>
  </si>
  <si>
    <t>11K000KJ0009</t>
  </si>
  <si>
    <t>12K000KJ0009</t>
  </si>
  <si>
    <t>13K000KJ0A09</t>
  </si>
  <si>
    <t>13K000KJ0B09</t>
  </si>
  <si>
    <t>14K000KJ0A09</t>
  </si>
  <si>
    <t>14K000KJ0B09</t>
  </si>
  <si>
    <t>02K000KJ0009</t>
  </si>
  <si>
    <t>03K000KJ0009</t>
  </si>
  <si>
    <t>04K000KJ0009</t>
  </si>
  <si>
    <t>05K000KJ0009</t>
  </si>
  <si>
    <t>06K000KJ0009</t>
  </si>
  <si>
    <t>07K000KJ0009</t>
  </si>
  <si>
    <t>08K000KJ0009</t>
  </si>
  <si>
    <t>09K000KJ0009</t>
  </si>
  <si>
    <t>01K000GB0009</t>
  </si>
  <si>
    <t>10K000GB0009</t>
  </si>
  <si>
    <t>11K000GB0009</t>
  </si>
  <si>
    <t>12K000GB0009</t>
  </si>
  <si>
    <t>13K000GB0A09</t>
  </si>
  <si>
    <t>13K000GB0B09</t>
  </si>
  <si>
    <t>14K000GB0A09</t>
  </si>
  <si>
    <t>14K000GB0B09</t>
  </si>
  <si>
    <t>02K000GB0009</t>
  </si>
  <si>
    <t>03K000GB0009</t>
  </si>
  <si>
    <t>04K000GB0009</t>
  </si>
  <si>
    <t>05K000GB0009</t>
  </si>
  <si>
    <t>06K000GB0009</t>
  </si>
  <si>
    <t>07K000GB0009</t>
  </si>
  <si>
    <t>08K000GB0009</t>
  </si>
  <si>
    <t>09K000GB0009</t>
  </si>
  <si>
    <t>01T010DU0009</t>
  </si>
  <si>
    <t>02T010DU0009</t>
  </si>
  <si>
    <t>03T010DU0009</t>
  </si>
  <si>
    <t>04T010DU0009</t>
  </si>
  <si>
    <t>05T010DU0009</t>
  </si>
  <si>
    <t>06T010DU0009</t>
  </si>
  <si>
    <t>07T010DU0009</t>
  </si>
  <si>
    <t>08T010DU0009</t>
  </si>
  <si>
    <t>09T010DU0009</t>
  </si>
  <si>
    <t>01T000DD0009</t>
  </si>
  <si>
    <t>02T000DD0009</t>
  </si>
  <si>
    <t>03T000DD0009</t>
  </si>
  <si>
    <t>04T000DD0009</t>
  </si>
  <si>
    <t>05T000DD0009</t>
  </si>
  <si>
    <t>06T000DD0009</t>
  </si>
  <si>
    <t>07T000DD0009</t>
  </si>
  <si>
    <t>08T000DD0009</t>
  </si>
  <si>
    <t>09T000DD0009</t>
  </si>
  <si>
    <t>01K040SQAN26</t>
  </si>
  <si>
    <t>01K040SQBN26</t>
  </si>
  <si>
    <t>02K040SQAN26</t>
  </si>
  <si>
    <t>02K040SQBN26</t>
  </si>
  <si>
    <t>03K040SQAN26</t>
  </si>
  <si>
    <t>03K040SQBN26</t>
  </si>
  <si>
    <t>04K040SQAN26</t>
  </si>
  <si>
    <t>04K040SQBN26</t>
  </si>
  <si>
    <t>05K040SQ0L26</t>
  </si>
  <si>
    <t>06K040SQ0L26</t>
  </si>
  <si>
    <t>07K040SQ0L26</t>
  </si>
  <si>
    <t>08K040SQ0L26</t>
  </si>
  <si>
    <t>09K040SQ0L26</t>
  </si>
  <si>
    <t>01K000KJAN26</t>
  </si>
  <si>
    <t>01K000KJBN26</t>
  </si>
  <si>
    <t>02K000KJAN26</t>
  </si>
  <si>
    <t>02K000KJBN26</t>
  </si>
  <si>
    <t>03K000KJAN26</t>
  </si>
  <si>
    <t>03K000KJBN26</t>
  </si>
  <si>
    <t>04K000KJAN26</t>
  </si>
  <si>
    <t>04K000KJBN26</t>
  </si>
  <si>
    <t>05K000KJ0L26</t>
  </si>
  <si>
    <t>06K000KJ0L26</t>
  </si>
  <si>
    <t>07K000KJ0L26</t>
  </si>
  <si>
    <t>08K000KJ0L26</t>
  </si>
  <si>
    <t>09K000KJ0L26</t>
  </si>
  <si>
    <t>01T000DD0N26</t>
  </si>
  <si>
    <t>02T000DD0N26</t>
  </si>
  <si>
    <t>03T000DD0N26</t>
  </si>
  <si>
    <t>04T000DD0N26</t>
  </si>
  <si>
    <t>05T000DD0L26</t>
  </si>
  <si>
    <t>06T000DD0L26</t>
  </si>
  <si>
    <t>07T000DD0L26</t>
  </si>
  <si>
    <t>08T000DD0L26</t>
  </si>
  <si>
    <t>09T000DD0L26</t>
  </si>
  <si>
    <t>01K000GBAN26</t>
  </si>
  <si>
    <t>01K000GBBN26</t>
  </si>
  <si>
    <t>02K000GBAN26</t>
  </si>
  <si>
    <t>02K000GBBN26</t>
  </si>
  <si>
    <t>03K000GBAN26</t>
  </si>
  <si>
    <t>03K000GBBN26</t>
  </si>
  <si>
    <t>04K000GBAN26</t>
  </si>
  <si>
    <t>04K000GBBN26</t>
  </si>
  <si>
    <t>05K000GB0L26</t>
  </si>
  <si>
    <t>06K000GB0L26</t>
  </si>
  <si>
    <t>07K000GB0L26</t>
  </si>
  <si>
    <t>08K000GB0L26</t>
  </si>
  <si>
    <t>09K000GB0L26</t>
  </si>
  <si>
    <t>01T000DU0N26</t>
  </si>
  <si>
    <t>02T000DU0N26</t>
  </si>
  <si>
    <t>03T000DU0N26</t>
  </si>
  <si>
    <t>04T000DU0N26</t>
  </si>
  <si>
    <t>05T000DU0L26</t>
  </si>
  <si>
    <t>06T000DU0L26</t>
  </si>
  <si>
    <t>07T000DU0L26</t>
  </si>
  <si>
    <t>08T000DU0L26</t>
  </si>
  <si>
    <t>09T000DU0L26</t>
  </si>
  <si>
    <t>09T000DU0L24</t>
  </si>
  <si>
    <t>08T000DU0F24</t>
  </si>
  <si>
    <t>07T000DU0F24</t>
  </si>
  <si>
    <t>06T000DU0F24</t>
  </si>
  <si>
    <t>05T000DU0N24</t>
  </si>
  <si>
    <t>04T000DU0F24</t>
  </si>
  <si>
    <t>02T000DU0F24</t>
  </si>
  <si>
    <t>10T000DU0L24</t>
  </si>
  <si>
    <t>01T000DU0F24</t>
  </si>
  <si>
    <t>09K000GBBL24</t>
  </si>
  <si>
    <t>09K000GBAL24</t>
  </si>
  <si>
    <t>08K000GBBF24</t>
  </si>
  <si>
    <t>08K000GBAF24</t>
  </si>
  <si>
    <t>07K000GBBF24</t>
  </si>
  <si>
    <t>07K000GBAF24</t>
  </si>
  <si>
    <t>06K000GBBF24</t>
  </si>
  <si>
    <t>06K000GBAF24</t>
  </si>
  <si>
    <t>05K000GBBN24</t>
  </si>
  <si>
    <t>05K000GBAN24</t>
  </si>
  <si>
    <t>04K000GBBF24</t>
  </si>
  <si>
    <t>04K000GBAF24</t>
  </si>
  <si>
    <t>02K000GBBF24</t>
  </si>
  <si>
    <t>02K000GBAF24</t>
  </si>
  <si>
    <t>01K000GBBF24</t>
  </si>
  <si>
    <t>01K000GBAF24</t>
  </si>
  <si>
    <t>10K000GBBL24</t>
  </si>
  <si>
    <t>10K000GBAL24</t>
  </si>
  <si>
    <t>09T000DD0L24</t>
  </si>
  <si>
    <t>08T000DD0F24</t>
  </si>
  <si>
    <t>07T000DD0F24</t>
  </si>
  <si>
    <t>06T000DD0F24</t>
  </si>
  <si>
    <t>05T000DD0N24</t>
  </si>
  <si>
    <t>04T000DD0F24</t>
  </si>
  <si>
    <t>02T000DD0F24</t>
  </si>
  <si>
    <t>10T000DD0L24</t>
  </si>
  <si>
    <t>01T000DD0F24</t>
  </si>
  <si>
    <t>09K000KJBL24</t>
  </si>
  <si>
    <t>09K000KJAL24</t>
  </si>
  <si>
    <t>08K000KJBF24</t>
  </si>
  <si>
    <t>08K000KJAF24</t>
  </si>
  <si>
    <t>07K000KJBF24</t>
  </si>
  <si>
    <t>07K000KJAF24</t>
  </si>
  <si>
    <t>06K000KJBF24</t>
  </si>
  <si>
    <t>06K000KJAF24</t>
  </si>
  <si>
    <t>05K000KJBN24</t>
  </si>
  <si>
    <t>05K000KJAN24</t>
  </si>
  <si>
    <t>04K000KJBF24</t>
  </si>
  <si>
    <t>04K000KJAF24</t>
  </si>
  <si>
    <t>02K000KJBF24</t>
  </si>
  <si>
    <t>02K000KJAF24</t>
  </si>
  <si>
    <t>01K000KJBF24</t>
  </si>
  <si>
    <t>01K000KJAF24</t>
  </si>
  <si>
    <t>10K000KJBL24</t>
  </si>
  <si>
    <t>10K000KJAL24</t>
  </si>
  <si>
    <t>09K000SQBL24</t>
  </si>
  <si>
    <t>09K000SQAL24</t>
  </si>
  <si>
    <t>08K000SQBF24</t>
  </si>
  <si>
    <t>08K000SQAF24</t>
  </si>
  <si>
    <t>07K000SQBF24</t>
  </si>
  <si>
    <t>07K000SQAF24</t>
  </si>
  <si>
    <t>06K000SQBF24</t>
  </si>
  <si>
    <t>06K000SQAF24</t>
  </si>
  <si>
    <t>05K000SQBN24</t>
  </si>
  <si>
    <t>05K000SQAN24</t>
  </si>
  <si>
    <t>04K000SQBF24</t>
  </si>
  <si>
    <t>04K000SQAF24</t>
  </si>
  <si>
    <t>02K000SQBF24</t>
  </si>
  <si>
    <t>02K000SQAF24</t>
  </si>
  <si>
    <t>01K000SQBF24</t>
  </si>
  <si>
    <t>01K000SQAF24</t>
  </si>
  <si>
    <t>10K000SQBL24</t>
  </si>
  <si>
    <t>10K000SQAL24</t>
  </si>
  <si>
    <t>01K000SQAI01</t>
  </si>
  <si>
    <t>01K000SQBI01</t>
  </si>
  <si>
    <t>02K000SQAI01</t>
  </si>
  <si>
    <t>02K000SQBI01</t>
  </si>
  <si>
    <t>03K000SQAI01</t>
  </si>
  <si>
    <t>03K000SQBI01</t>
  </si>
  <si>
    <t>04K000SQAI01</t>
  </si>
  <si>
    <t>04K000SQBI01</t>
  </si>
  <si>
    <t>05K000SQAI01</t>
  </si>
  <si>
    <t>05K000SQBI01</t>
  </si>
  <si>
    <t>06K000SQAI01</t>
  </si>
  <si>
    <t>06K000SQBI01</t>
  </si>
  <si>
    <t>07K000SQAC01</t>
  </si>
  <si>
    <t>07K000SQBC01</t>
  </si>
  <si>
    <t>01K000KJAI01</t>
  </si>
  <si>
    <t>01K000KJBI01</t>
  </si>
  <si>
    <t>02K000KJAI01</t>
  </si>
  <si>
    <t>02K000KJBI01</t>
  </si>
  <si>
    <t>03K000KJAI01</t>
  </si>
  <si>
    <t>03K000KJBI01</t>
  </si>
  <si>
    <t>04K000KJAI01</t>
  </si>
  <si>
    <t>04K000KJBI01</t>
  </si>
  <si>
    <t>05K000KJAI01</t>
  </si>
  <si>
    <t>05K000KJBI01</t>
  </si>
  <si>
    <t>06K000KJAI01</t>
  </si>
  <si>
    <t>06K000KJBI01</t>
  </si>
  <si>
    <t>07K000KJAC01</t>
  </si>
  <si>
    <t>07K000KJBC01</t>
  </si>
  <si>
    <t>01T000DD0I01</t>
  </si>
  <si>
    <t>02T000DD0I01</t>
  </si>
  <si>
    <t>03T000DD0I01</t>
  </si>
  <si>
    <t>04T000DD0I01</t>
  </si>
  <si>
    <t>05T000DD0I01</t>
  </si>
  <si>
    <t>06T000DD0I01</t>
  </si>
  <si>
    <t>07T000DD0C01</t>
  </si>
  <si>
    <t>01K000GBAI01</t>
  </si>
  <si>
    <t>01K000GBBI01</t>
  </si>
  <si>
    <t>02K000GBAI01</t>
  </si>
  <si>
    <t>02K000GBBI01</t>
  </si>
  <si>
    <t>03K000GBAI01</t>
  </si>
  <si>
    <t>03K000GBBI01</t>
  </si>
  <si>
    <t>04K000GBAI01</t>
  </si>
  <si>
    <t>04K000GBBI01</t>
  </si>
  <si>
    <t>05K000GBAI01</t>
  </si>
  <si>
    <t>05K000GBBI01</t>
  </si>
  <si>
    <t>06K000GBAI01</t>
  </si>
  <si>
    <t>06K000GBBI01</t>
  </si>
  <si>
    <t>07K000GBAC01</t>
  </si>
  <si>
    <t>07K000GBBC01</t>
  </si>
  <si>
    <t>01T000DU0I01</t>
  </si>
  <si>
    <t>02T000DU0I01</t>
  </si>
  <si>
    <t>03T000DU0I01</t>
  </si>
  <si>
    <t>04T000DU0I01</t>
  </si>
  <si>
    <t>05T000DU0I01</t>
  </si>
  <si>
    <t>06T000DU0I01</t>
  </si>
  <si>
    <t>07T000DU0C01</t>
  </si>
  <si>
    <t>03K000SQA015</t>
  </si>
  <si>
    <t>03K000SQB015</t>
  </si>
  <si>
    <t>04K000SQA015</t>
  </si>
  <si>
    <t>04K000SQB015</t>
  </si>
  <si>
    <t>05K000SQA015</t>
  </si>
  <si>
    <t>05K000SQB015</t>
  </si>
  <si>
    <t>06K000SQA015</t>
  </si>
  <si>
    <t>06K000SQB015</t>
  </si>
  <si>
    <t>02K000KJA015</t>
  </si>
  <si>
    <t>02K000KJB015</t>
  </si>
  <si>
    <t>03K000KJA015</t>
  </si>
  <si>
    <t>03K000KJB015</t>
  </si>
  <si>
    <t>04K000KJA015</t>
  </si>
  <si>
    <t>04K000KJB015</t>
  </si>
  <si>
    <t>05K000KJA015</t>
  </si>
  <si>
    <t>05K000KJB015</t>
  </si>
  <si>
    <t>06K000KJA015</t>
  </si>
  <si>
    <t>06K000KJB015</t>
  </si>
  <si>
    <t>03T000DD0015</t>
  </si>
  <si>
    <t>04T000DD0015</t>
  </si>
  <si>
    <t>05T000DD0015</t>
  </si>
  <si>
    <t>06T000DD0015</t>
  </si>
  <si>
    <t>02S000GBA015</t>
  </si>
  <si>
    <t>02S000GBB015</t>
  </si>
  <si>
    <t>03S000GBA015</t>
  </si>
  <si>
    <t>03S000GBB015</t>
  </si>
  <si>
    <t>04S000GBA015</t>
  </si>
  <si>
    <t>04S000GBB015</t>
  </si>
  <si>
    <t>05S000GBA015</t>
  </si>
  <si>
    <t>05S000GBB015</t>
  </si>
  <si>
    <t>06S000GBA015</t>
  </si>
  <si>
    <t>06S000GBB015</t>
  </si>
  <si>
    <t>03T000DU0015</t>
  </si>
  <si>
    <t>04T000DU0015</t>
  </si>
  <si>
    <t>05T000DU0015</t>
  </si>
  <si>
    <t>06T000DU0015</t>
  </si>
  <si>
    <t>Котлы</t>
  </si>
  <si>
    <t>1А</t>
  </si>
  <si>
    <t>1Б</t>
  </si>
  <si>
    <t>10K030SQ0005</t>
  </si>
  <si>
    <t>11K030SQ0005</t>
  </si>
  <si>
    <t>12K030SQ0005</t>
  </si>
  <si>
    <t>13K030SQ0005</t>
  </si>
  <si>
    <t>14K030SQ0005</t>
  </si>
  <si>
    <t>15K030SQ0005</t>
  </si>
  <si>
    <t>16K030SQ0005</t>
  </si>
  <si>
    <t>03K030SQ0005</t>
  </si>
  <si>
    <t>04K030SQ0005</t>
  </si>
  <si>
    <t>06K030SQ0005</t>
  </si>
  <si>
    <t>08K030SQ0005</t>
  </si>
  <si>
    <t>09K030SQ0005</t>
  </si>
  <si>
    <t>10K000KJ0005</t>
  </si>
  <si>
    <t>11K000KJ0005</t>
  </si>
  <si>
    <t>12K000KJ0005</t>
  </si>
  <si>
    <t>13K000KJ0005</t>
  </si>
  <si>
    <t>14K000KJ0005</t>
  </si>
  <si>
    <t>15K000KJ0005</t>
  </si>
  <si>
    <t>16K000KJ0005</t>
  </si>
  <si>
    <t>03K000KJ0005</t>
  </si>
  <si>
    <t>04K000KJ0005</t>
  </si>
  <si>
    <t>05K000KJ0005</t>
  </si>
  <si>
    <t>06K000KJ0005</t>
  </si>
  <si>
    <t>08K000KJ0005</t>
  </si>
  <si>
    <t>09K000KJ0005</t>
  </si>
  <si>
    <t>10T000DD0005</t>
  </si>
  <si>
    <t>11T000DD0005</t>
  </si>
  <si>
    <t>12T000DD0005</t>
  </si>
  <si>
    <t>13T000DD0005</t>
  </si>
  <si>
    <t>03T000DD0005</t>
  </si>
  <si>
    <t>05T000DD0005</t>
  </si>
  <si>
    <t>06T000DD0005</t>
  </si>
  <si>
    <t>07T000DD0005</t>
  </si>
  <si>
    <t>09T000DD0005</t>
  </si>
  <si>
    <t>10K000GB0005</t>
  </si>
  <si>
    <t>11K000GB0005</t>
  </si>
  <si>
    <t>12K000GB0005</t>
  </si>
  <si>
    <t>13K000GB0005</t>
  </si>
  <si>
    <t>14K000GB0005</t>
  </si>
  <si>
    <t>15K000GB0005</t>
  </si>
  <si>
    <t>16K000GB0005</t>
  </si>
  <si>
    <t>03K000GB0005</t>
  </si>
  <si>
    <t>04K000GB0005</t>
  </si>
  <si>
    <t>05K000GB0005</t>
  </si>
  <si>
    <t>06K000GB0005</t>
  </si>
  <si>
    <t>08K000GB0005</t>
  </si>
  <si>
    <t>09K000GB0005</t>
  </si>
  <si>
    <t>10T000DU0005</t>
  </si>
  <si>
    <t>11T000DU0005</t>
  </si>
  <si>
    <t>12T000DU0005</t>
  </si>
  <si>
    <t>13T000DU0005</t>
  </si>
  <si>
    <t>03T000DU0005</t>
  </si>
  <si>
    <t>05T000DU0005</t>
  </si>
  <si>
    <t>06T000DU0005</t>
  </si>
  <si>
    <t>07T000DU0005</t>
  </si>
  <si>
    <t>09T000DU0005</t>
  </si>
  <si>
    <t>Котлоагрегат</t>
  </si>
  <si>
    <t>01K001MBAD25</t>
  </si>
  <si>
    <t>01K001MBBD25</t>
  </si>
  <si>
    <t>02K001MBAD25</t>
  </si>
  <si>
    <t>02K001MBBD25</t>
  </si>
  <si>
    <t>03K001MBAD25</t>
  </si>
  <si>
    <t>03K001MBBD25</t>
  </si>
  <si>
    <t>04K001MBAD25</t>
  </si>
  <si>
    <t>04K001MBBD25</t>
  </si>
  <si>
    <t>05K001MBAD25</t>
  </si>
  <si>
    <t>05K001MBBD25</t>
  </si>
  <si>
    <t>06K001MBAD25</t>
  </si>
  <si>
    <t>06K001MBBD25</t>
  </si>
  <si>
    <t>07K001MB0C25</t>
  </si>
  <si>
    <t>08K001MB0C25</t>
  </si>
  <si>
    <t>09K001MB0C25</t>
  </si>
  <si>
    <t>Поправка к q4 на отклонение Wр КА</t>
  </si>
  <si>
    <t>2А</t>
  </si>
  <si>
    <t>2Б</t>
  </si>
  <si>
    <t>3A</t>
  </si>
  <si>
    <t>3Б</t>
  </si>
  <si>
    <t>4Б</t>
  </si>
  <si>
    <t>5A</t>
  </si>
  <si>
    <t>5Б</t>
  </si>
  <si>
    <t>4A</t>
  </si>
  <si>
    <t>6A</t>
  </si>
  <si>
    <t>6Б</t>
  </si>
  <si>
    <t>КА №7</t>
  </si>
  <si>
    <t xml:space="preserve"> КА №8</t>
  </si>
  <si>
    <t>КА №9</t>
  </si>
  <si>
    <t>10K001MB0C25</t>
  </si>
  <si>
    <t>КА №10</t>
  </si>
  <si>
    <t>Поправка к q4 на отклонение Ар КА</t>
  </si>
  <si>
    <t>01K001MAAD25</t>
  </si>
  <si>
    <t>01K001MABD25</t>
  </si>
  <si>
    <t>02K001MAAD25</t>
  </si>
  <si>
    <t>02K001MABD25</t>
  </si>
  <si>
    <t>03K001MAAD25</t>
  </si>
  <si>
    <t>03K001MABD25</t>
  </si>
  <si>
    <t>04K001MAAD25</t>
  </si>
  <si>
    <t>04K001MABD25</t>
  </si>
  <si>
    <t>05K001MAAD25</t>
  </si>
  <si>
    <t>05K001MABD25</t>
  </si>
  <si>
    <t>06K001MAAD25</t>
  </si>
  <si>
    <t>06K001MABD25</t>
  </si>
  <si>
    <t>07K001MA0C25</t>
  </si>
  <si>
    <t>08K001MA0C25</t>
  </si>
  <si>
    <t>09K001MA0C25</t>
  </si>
  <si>
    <t>10K001MA0C25</t>
  </si>
  <si>
    <t>Номинальный температура холодного воздуха КА</t>
  </si>
  <si>
    <t>01K002THAD25</t>
  </si>
  <si>
    <t>01K002THBD25</t>
  </si>
  <si>
    <t>02K002THAD25</t>
  </si>
  <si>
    <t>02K002THBD25</t>
  </si>
  <si>
    <t>03K002THAD25</t>
  </si>
  <si>
    <t>03K002THBD25</t>
  </si>
  <si>
    <t>04K002THAD25</t>
  </si>
  <si>
    <t>04K002THBD25</t>
  </si>
  <si>
    <t>05K002THAD25</t>
  </si>
  <si>
    <t>05K002THBD25</t>
  </si>
  <si>
    <t>06K002THAD25</t>
  </si>
  <si>
    <t>06K002THBD25</t>
  </si>
  <si>
    <t>07K002TH0C25</t>
  </si>
  <si>
    <t>08K002TH0C25</t>
  </si>
  <si>
    <t>09K002TH0C25</t>
  </si>
  <si>
    <t>10K002TH0C25</t>
  </si>
  <si>
    <t>Температура холодного воздуха КА</t>
  </si>
  <si>
    <t>01K000THAD25</t>
  </si>
  <si>
    <t>01K000THBD25</t>
  </si>
  <si>
    <t>02K000THAD25</t>
  </si>
  <si>
    <t>02K000THBD25</t>
  </si>
  <si>
    <t>03K000THAD25</t>
  </si>
  <si>
    <t>03K000THBD25</t>
  </si>
  <si>
    <t>04K000THAD25</t>
  </si>
  <si>
    <t>04K000THBD25</t>
  </si>
  <si>
    <t>05K000THAD25</t>
  </si>
  <si>
    <t>05K000THBD25</t>
  </si>
  <si>
    <t>06K000THAD25</t>
  </si>
  <si>
    <t>06K000THBD25</t>
  </si>
  <si>
    <t>07K000TH0C25</t>
  </si>
  <si>
    <t>08K000TH0C25</t>
  </si>
  <si>
    <t>09K000TH0C25</t>
  </si>
  <si>
    <t>10K000TH0C25</t>
  </si>
  <si>
    <r>
      <t>Поправка к КПД котлов брутто на +1</t>
    </r>
    <r>
      <rPr>
        <b/>
        <sz val="11"/>
        <color theme="1"/>
        <rFont val="Calibri"/>
        <family val="2"/>
        <charset val="204"/>
      </rPr>
      <t>°С холодного воздуха, %</t>
    </r>
  </si>
  <si>
    <t>Турбоаграгат</t>
  </si>
  <si>
    <t>ТА-1</t>
  </si>
  <si>
    <t>ТА-2</t>
  </si>
  <si>
    <t>ТА-3</t>
  </si>
  <si>
    <t>ТА-4</t>
  </si>
  <si>
    <t>ТА-5</t>
  </si>
  <si>
    <t>ТА-6</t>
  </si>
  <si>
    <t>ТА-7</t>
  </si>
  <si>
    <t>ТА-8</t>
  </si>
  <si>
    <t>ТА-9</t>
  </si>
  <si>
    <t>ТА-10</t>
  </si>
  <si>
    <t>Поправка к qт бр на отклонение температуры охлаждающей воды на входе в конденсатор ТА</t>
  </si>
  <si>
    <t>01T012YC0D25</t>
  </si>
  <si>
    <t>02T012YC0D25</t>
  </si>
  <si>
    <t>03T012YC0D25</t>
  </si>
  <si>
    <t>04T012YC0D25</t>
  </si>
  <si>
    <t>05T012YC0D25</t>
  </si>
  <si>
    <t>06T012YC0D25</t>
  </si>
  <si>
    <t>07T012YC0C25</t>
  </si>
  <si>
    <t>08T012YC0C25</t>
  </si>
  <si>
    <t>09T012YC0C25</t>
  </si>
  <si>
    <t>10T012YC0C25</t>
  </si>
  <si>
    <t>13А</t>
  </si>
  <si>
    <t>13Б</t>
  </si>
  <si>
    <t>14А</t>
  </si>
  <si>
    <t>01K002MB0009</t>
  </si>
  <si>
    <t>02K002MB0009</t>
  </si>
  <si>
    <t>03K002MB0009</t>
  </si>
  <si>
    <t>04K002MB0009</t>
  </si>
  <si>
    <t>05K002MB0009</t>
  </si>
  <si>
    <t>06K002MB0009</t>
  </si>
  <si>
    <t>07K002MB0009</t>
  </si>
  <si>
    <t>08K002MB0009</t>
  </si>
  <si>
    <t>09K002MB0009</t>
  </si>
  <si>
    <t>10K002MB0009</t>
  </si>
  <si>
    <t>11K002MB0009</t>
  </si>
  <si>
    <t>12K002MB0009</t>
  </si>
  <si>
    <t>13K002MBA009</t>
  </si>
  <si>
    <t>13K002MBB009</t>
  </si>
  <si>
    <t>14K002MBA009</t>
  </si>
  <si>
    <t>14Б</t>
  </si>
  <si>
    <t>14K002MBB009</t>
  </si>
  <si>
    <t>01K002MA0009</t>
  </si>
  <si>
    <t>02K002MA0009</t>
  </si>
  <si>
    <t>03K002MA0009</t>
  </si>
  <si>
    <t>04K002MA0009</t>
  </si>
  <si>
    <t>05K002MA0009</t>
  </si>
  <si>
    <t>06K002MA0009</t>
  </si>
  <si>
    <t>07K002MA0009</t>
  </si>
  <si>
    <t>08K002MA0009</t>
  </si>
  <si>
    <t>09K002MA0009</t>
  </si>
  <si>
    <t>10K002MA0009</t>
  </si>
  <si>
    <t>11K002MA0009</t>
  </si>
  <si>
    <t>12K002MA0009</t>
  </si>
  <si>
    <t>13K002MAA009</t>
  </si>
  <si>
    <t>13K002MAB009</t>
  </si>
  <si>
    <t>14K002MAA009</t>
  </si>
  <si>
    <t>14K002MAB009</t>
  </si>
  <si>
    <t>01K000TH0009</t>
  </si>
  <si>
    <t>02K000TH0009</t>
  </si>
  <si>
    <t>03K000TH0009</t>
  </si>
  <si>
    <t>04K000TH0009</t>
  </si>
  <si>
    <t>05K000TH0009</t>
  </si>
  <si>
    <t>10K000TH0009</t>
  </si>
  <si>
    <t>11K000TH0009</t>
  </si>
  <si>
    <t>12K000TH0009</t>
  </si>
  <si>
    <t>13K000TH0A09</t>
  </si>
  <si>
    <t>13K000TH0B09</t>
  </si>
  <si>
    <t>14K000TH0A09</t>
  </si>
  <si>
    <t>14K000TH0B09</t>
  </si>
  <si>
    <t>06K000TH0009</t>
  </si>
  <si>
    <t>07K000TH0009</t>
  </si>
  <si>
    <t>08K000TH0009</t>
  </si>
  <si>
    <t>09K000TH0909</t>
  </si>
  <si>
    <t>Номинальная температура холодного воздуха</t>
  </si>
  <si>
    <t>Поправка к qт бр на отклонение Р2 от номинального ТА</t>
  </si>
  <si>
    <t>01T002WP0009</t>
  </si>
  <si>
    <t>02T002WP0009</t>
  </si>
  <si>
    <t>03T002WP0009</t>
  </si>
  <si>
    <t>04T002WP0009</t>
  </si>
  <si>
    <t>05T002WP0009</t>
  </si>
  <si>
    <t>06T002WP0009</t>
  </si>
  <si>
    <t>07T002WP0009</t>
  </si>
  <si>
    <t>08T002WP0009</t>
  </si>
  <si>
    <t>09T002WP0009</t>
  </si>
  <si>
    <t>01T002WP0D25</t>
  </si>
  <si>
    <t>02T002WP0D25</t>
  </si>
  <si>
    <t>03T002WP0D25</t>
  </si>
  <si>
    <t>04T002WP0D25</t>
  </si>
  <si>
    <t>05T002WP0D25</t>
  </si>
  <si>
    <t>06T002WP0D25</t>
  </si>
  <si>
    <t>07T002WP0C25</t>
  </si>
  <si>
    <t>08T002WP0C25</t>
  </si>
  <si>
    <t>09T002WP0C25</t>
  </si>
  <si>
    <t>10T002WP0C25</t>
  </si>
  <si>
    <t>Поправка к ηбр на отклонение влажности топлива КА</t>
  </si>
  <si>
    <t>01K030MB9015</t>
  </si>
  <si>
    <t>02K030MB9015</t>
  </si>
  <si>
    <t>03K030MB9015</t>
  </si>
  <si>
    <t>04K030MB9015</t>
  </si>
  <si>
    <t>05K030MB9015</t>
  </si>
  <si>
    <t>06K030MB9015</t>
  </si>
  <si>
    <t xml:space="preserve">Поправка к ηбр на отклонение зольности топлива КА </t>
  </si>
  <si>
    <t>01K030MA9015</t>
  </si>
  <si>
    <t>02K030MA9015</t>
  </si>
  <si>
    <t>03K030MA9015</t>
  </si>
  <si>
    <t>04K030MA9015</t>
  </si>
  <si>
    <t>05K030MA9015</t>
  </si>
  <si>
    <t>06K030MA9015</t>
  </si>
  <si>
    <t>3А</t>
  </si>
  <si>
    <t>4А</t>
  </si>
  <si>
    <t>5А</t>
  </si>
  <si>
    <t>6А</t>
  </si>
  <si>
    <t xml:space="preserve">Номинальная температура холодного воздуха КА </t>
  </si>
  <si>
    <t>01K002THA015</t>
  </si>
  <si>
    <t>01K002THB015</t>
  </si>
  <si>
    <t>02K002THA015</t>
  </si>
  <si>
    <t>02K002THB015</t>
  </si>
  <si>
    <t>03K002THA015</t>
  </si>
  <si>
    <t>03K002THB015</t>
  </si>
  <si>
    <t>04K002THA015</t>
  </si>
  <si>
    <t>04K002THB015</t>
  </si>
  <si>
    <t>05K002THA015</t>
  </si>
  <si>
    <t>05K002THB015</t>
  </si>
  <si>
    <t>06K002THA015</t>
  </si>
  <si>
    <t>06K002THB015</t>
  </si>
  <si>
    <t>01K000THA015</t>
  </si>
  <si>
    <t>01K000THB015</t>
  </si>
  <si>
    <t>02K000THA015</t>
  </si>
  <si>
    <t>02K000THB015</t>
  </si>
  <si>
    <t>03K000THA015</t>
  </si>
  <si>
    <t>03K000THB015</t>
  </si>
  <si>
    <t>04K000THA015</t>
  </si>
  <si>
    <t>04K000THB015</t>
  </si>
  <si>
    <t>05K000THA015</t>
  </si>
  <si>
    <t>05K000THB015</t>
  </si>
  <si>
    <t>06K000THA015</t>
  </si>
  <si>
    <t>06K000THB015</t>
  </si>
  <si>
    <t>КА1,2</t>
  </si>
  <si>
    <t>КА-3,5</t>
  </si>
  <si>
    <t>КА-4,6</t>
  </si>
  <si>
    <t>Поправка к удельному расходу тепла брутто на отклонение t1 ТА</t>
  </si>
  <si>
    <t>01T002YC0015</t>
  </si>
  <si>
    <t>02T002YC0015</t>
  </si>
  <si>
    <t>03T002YC0015</t>
  </si>
  <si>
    <t>04T002YC0015</t>
  </si>
  <si>
    <t>05T002YC0015</t>
  </si>
  <si>
    <t>06T002YC0015</t>
  </si>
  <si>
    <t>01T002WP0015</t>
  </si>
  <si>
    <t>02T002WP0015</t>
  </si>
  <si>
    <t>03T002WP0015</t>
  </si>
  <si>
    <t>04T002WP0015</t>
  </si>
  <si>
    <t>05T002WP0015</t>
  </si>
  <si>
    <t>06T002WP0015</t>
  </si>
  <si>
    <t>Поправка к q4 на влажность КА</t>
  </si>
  <si>
    <t>7А</t>
  </si>
  <si>
    <t>7Б</t>
  </si>
  <si>
    <t>01K002MBAI01</t>
  </si>
  <si>
    <t>01K002MBBI01</t>
  </si>
  <si>
    <t>02K002MBAI01</t>
  </si>
  <si>
    <t>02K002MBBI01</t>
  </si>
  <si>
    <t>03K002MBAI01</t>
  </si>
  <si>
    <t>03K002MBBI01</t>
  </si>
  <si>
    <t>04K002MBAI01</t>
  </si>
  <si>
    <t>04K002MBBI01</t>
  </si>
  <si>
    <t>05K002MBAI01</t>
  </si>
  <si>
    <t>05K002MBBI01</t>
  </si>
  <si>
    <t>06K002MBAI01</t>
  </si>
  <si>
    <t>06K002MBBI01</t>
  </si>
  <si>
    <t>07K002MBAC01</t>
  </si>
  <si>
    <t>07K002MBBC01</t>
  </si>
  <si>
    <t>Поправка к q4 на зольность КА</t>
  </si>
  <si>
    <t>01K002MAAI01</t>
  </si>
  <si>
    <t>01K002MABI01</t>
  </si>
  <si>
    <t>02K002MAAI01</t>
  </si>
  <si>
    <t>02K002MABI01</t>
  </si>
  <si>
    <t>03K002MAAI01</t>
  </si>
  <si>
    <t>03K002MABI01</t>
  </si>
  <si>
    <t>04K002MAAI01</t>
  </si>
  <si>
    <t>04K002MABI01</t>
  </si>
  <si>
    <t>05K002MAAI01</t>
  </si>
  <si>
    <t>05K002MABI01</t>
  </si>
  <si>
    <t>06K002MAAI01</t>
  </si>
  <si>
    <t>06K002MABI01</t>
  </si>
  <si>
    <t>07K002MAAC01</t>
  </si>
  <si>
    <t>07K002MABC01</t>
  </si>
  <si>
    <t>Поправка к qт брутто на отклонение Р2 ТА</t>
  </si>
  <si>
    <t>01T002WP0I01</t>
  </si>
  <si>
    <t>02T002WP0I01</t>
  </si>
  <si>
    <t>03T002WP0I01</t>
  </si>
  <si>
    <t>04T002WP0I01</t>
  </si>
  <si>
    <t>05T002WP0I01</t>
  </si>
  <si>
    <t>06T002WP0I01</t>
  </si>
  <si>
    <t>07T202WP6C01</t>
  </si>
  <si>
    <t>Поправка к qт брутто на отклонение Тохл ТА, %</t>
  </si>
  <si>
    <t>01T102YC0I01</t>
  </si>
  <si>
    <t>02T102YC0I01</t>
  </si>
  <si>
    <t>03T102YC0I01</t>
  </si>
  <si>
    <t>04T102YC0I01</t>
  </si>
  <si>
    <t>05T102YC0I01</t>
  </si>
  <si>
    <t>06T102YC0I01</t>
  </si>
  <si>
    <t>-</t>
  </si>
  <si>
    <t>01K000THAI01</t>
  </si>
  <si>
    <t>01K000THBI01</t>
  </si>
  <si>
    <t>02K000THAI01</t>
  </si>
  <si>
    <t>02K000THBI01</t>
  </si>
  <si>
    <t>03K000THAI01</t>
  </si>
  <si>
    <t>03K000THBI01</t>
  </si>
  <si>
    <t>04K000THAI01</t>
  </si>
  <si>
    <t>04K000THBI01</t>
  </si>
  <si>
    <t>05K000THAI01</t>
  </si>
  <si>
    <t>05K000THBI01</t>
  </si>
  <si>
    <t>06K000THAI01</t>
  </si>
  <si>
    <t>06K000THBI01</t>
  </si>
  <si>
    <t>07K000THAC01</t>
  </si>
  <si>
    <t>07K000THBC01</t>
  </si>
  <si>
    <t>Поправка к q4 на отклонение Wр</t>
  </si>
  <si>
    <t>8А</t>
  </si>
  <si>
    <t>8Б</t>
  </si>
  <si>
    <t>9А</t>
  </si>
  <si>
    <t>9Б</t>
  </si>
  <si>
    <t>10А</t>
  </si>
  <si>
    <t>10Б</t>
  </si>
  <si>
    <t>10K012MBAL24</t>
  </si>
  <si>
    <t>10K012MBBL24</t>
  </si>
  <si>
    <t>01K012MBAF24</t>
  </si>
  <si>
    <t>01K012MBBF24</t>
  </si>
  <si>
    <t>02K012MBAF24</t>
  </si>
  <si>
    <t>02K012MBBF24</t>
  </si>
  <si>
    <t>04K012MBAF24</t>
  </si>
  <si>
    <t>04K012MBBF24</t>
  </si>
  <si>
    <t>05K012MBAN24</t>
  </si>
  <si>
    <t>05K012MBBN24</t>
  </si>
  <si>
    <t>06K012MBAF24</t>
  </si>
  <si>
    <t>06K012MBBF24</t>
  </si>
  <si>
    <t>07K012MBAF24</t>
  </si>
  <si>
    <t>07K012MBBF24</t>
  </si>
  <si>
    <t>08K012MBAF24</t>
  </si>
  <si>
    <t>08K012MBBF24</t>
  </si>
  <si>
    <t>09K012MBAL24</t>
  </si>
  <si>
    <t>09K012MBBL24</t>
  </si>
  <si>
    <t>Поправка к q4 на отклонение Ар</t>
  </si>
  <si>
    <t>10K012MAAL24</t>
  </si>
  <si>
    <t>10K012MABL24</t>
  </si>
  <si>
    <t>01K012MAAF24</t>
  </si>
  <si>
    <t>01K012MABF24</t>
  </si>
  <si>
    <t>02K012MAAF24</t>
  </si>
  <si>
    <t>02K012MABF24</t>
  </si>
  <si>
    <t>04K012MAAF24</t>
  </si>
  <si>
    <t>04K012MABF24</t>
  </si>
  <si>
    <t>05K012MAAN24</t>
  </si>
  <si>
    <t>05K012MABN24</t>
  </si>
  <si>
    <t>06K012MAAF24</t>
  </si>
  <si>
    <t>06K012MABF24</t>
  </si>
  <si>
    <t>07K012MAAF24</t>
  </si>
  <si>
    <t>07K012MABF24</t>
  </si>
  <si>
    <t>08K012MAAF24</t>
  </si>
  <si>
    <t>08K012MABF24</t>
  </si>
  <si>
    <t>09K012MAAL24</t>
  </si>
  <si>
    <t>09K012MABL24</t>
  </si>
  <si>
    <t>01K000THAF24</t>
  </si>
  <si>
    <t>01K000THBF24</t>
  </si>
  <si>
    <t>02K000THAF24</t>
  </si>
  <si>
    <t>02K000THBF24</t>
  </si>
  <si>
    <t>04K000THAF24</t>
  </si>
  <si>
    <t>04K000THBF24</t>
  </si>
  <si>
    <t>05K000THAN24</t>
  </si>
  <si>
    <t>05K000THBN24</t>
  </si>
  <si>
    <t>06K000THAF24</t>
  </si>
  <si>
    <t>06K000THBF24</t>
  </si>
  <si>
    <t>07K000THAF24</t>
  </si>
  <si>
    <t>07K000THBF24</t>
  </si>
  <si>
    <t xml:space="preserve">Температура холодного воздуха КА </t>
  </si>
  <si>
    <t>10K000THAL24</t>
  </si>
  <si>
    <t>10K000THBL24</t>
  </si>
  <si>
    <t>08K000THAF24</t>
  </si>
  <si>
    <t>08K000THBF24</t>
  </si>
  <si>
    <t>09K000THAL24</t>
  </si>
  <si>
    <t>09K000THBL24</t>
  </si>
  <si>
    <t>01T002WP0F24</t>
  </si>
  <si>
    <t>02T002WP0F24</t>
  </si>
  <si>
    <t>04T002WP0F24</t>
  </si>
  <si>
    <t>06T002WP0F24</t>
  </si>
  <si>
    <t>07T002WP0F24</t>
  </si>
  <si>
    <t>08T002WP0F24</t>
  </si>
  <si>
    <t>10T022WP0L24</t>
  </si>
  <si>
    <t>09T022WP0L24</t>
  </si>
  <si>
    <t>Поправка к q4 на отклонение Wр на угле (смесь Бурых) КА</t>
  </si>
  <si>
    <t>01K032MBAN26</t>
  </si>
  <si>
    <t>01K032MBBN26</t>
  </si>
  <si>
    <t>02K032MBAN26</t>
  </si>
  <si>
    <t>02K032MBBN26</t>
  </si>
  <si>
    <t>03K032MBAN26</t>
  </si>
  <si>
    <t>03K032MBBN26</t>
  </si>
  <si>
    <t>04K032MBAN26</t>
  </si>
  <si>
    <t>04K032MBBN26</t>
  </si>
  <si>
    <t>05K032MB0L26</t>
  </si>
  <si>
    <t>06K032MB0L26</t>
  </si>
  <si>
    <t>07K032MB0L26</t>
  </si>
  <si>
    <t>08K032MB0L26</t>
  </si>
  <si>
    <t>09K032MB0L26</t>
  </si>
  <si>
    <t xml:space="preserve">Поправка к q4 на отклонение Ар на угле (смесь Бурых) КА </t>
  </si>
  <si>
    <t>01K032MAAN26</t>
  </si>
  <si>
    <t>01K032MABN26</t>
  </si>
  <si>
    <t>02K032MAAN26</t>
  </si>
  <si>
    <t>02K032MABN26</t>
  </si>
  <si>
    <t>03K032MAAN26</t>
  </si>
  <si>
    <t>03K032MABN26</t>
  </si>
  <si>
    <t>04K032MAAN26</t>
  </si>
  <si>
    <t>04K032MABN26</t>
  </si>
  <si>
    <t>05K032MA0L26</t>
  </si>
  <si>
    <t>06K032MA0L26</t>
  </si>
  <si>
    <t>07K032MA0L26</t>
  </si>
  <si>
    <t>08K032MA0L26</t>
  </si>
  <si>
    <t>09K032MA0L26</t>
  </si>
  <si>
    <t>Поправка к qт бр на отклонение Р2 ТА</t>
  </si>
  <si>
    <t>01T002WP0N26</t>
  </si>
  <si>
    <t>02T002WP0N26</t>
  </si>
  <si>
    <t>03T002WP0N26</t>
  </si>
  <si>
    <t>04T002WP0N26</t>
  </si>
  <si>
    <t>05T002WP0L26</t>
  </si>
  <si>
    <t>06T002WP0L26</t>
  </si>
  <si>
    <t>07T002WP0L26</t>
  </si>
  <si>
    <t>08T002WP0L26</t>
  </si>
  <si>
    <t>09T002WP0L26</t>
  </si>
  <si>
    <t>01K000THAN26</t>
  </si>
  <si>
    <t>01K000THBN26</t>
  </si>
  <si>
    <t>02K000THAN26</t>
  </si>
  <si>
    <t>02K000THBN26</t>
  </si>
  <si>
    <t>03K000THAN26</t>
  </si>
  <si>
    <t>03K000THBN26</t>
  </si>
  <si>
    <t>04K000THAN26</t>
  </si>
  <si>
    <t>04K000THBN26</t>
  </si>
  <si>
    <t>05K000TH0L26</t>
  </si>
  <si>
    <t>06K000TH0L26</t>
  </si>
  <si>
    <t>07K000TH0L26</t>
  </si>
  <si>
    <t>08K000TH0L26</t>
  </si>
  <si>
    <t>09K000TH0L26</t>
  </si>
  <si>
    <t>01K002SQAN26</t>
  </si>
  <si>
    <t>01K002SQBN26</t>
  </si>
  <si>
    <t>02K002SQAN26</t>
  </si>
  <si>
    <t>02K002SQBN26</t>
  </si>
  <si>
    <t>03K002SQAN26</t>
  </si>
  <si>
    <t>03K002SQBN26</t>
  </si>
  <si>
    <t>04K002SQAN26</t>
  </si>
  <si>
    <t>04K002SQBN26</t>
  </si>
  <si>
    <t>05K002SQ0L26</t>
  </si>
  <si>
    <t>06K002SQ0L26</t>
  </si>
  <si>
    <t>07K002SQ0L26</t>
  </si>
  <si>
    <t>08K002SQ0L26</t>
  </si>
  <si>
    <t>09K002SQ0L26</t>
  </si>
  <si>
    <t>Поправка к q4 на отклонение фактической влажности угля при работе на угле КА</t>
  </si>
  <si>
    <t>10K011MNU005</t>
  </si>
  <si>
    <t>11K011MNU005</t>
  </si>
  <si>
    <t>12K011MNU005</t>
  </si>
  <si>
    <t>13K011MNU005</t>
  </si>
  <si>
    <t>14K011MNU005</t>
  </si>
  <si>
    <t>15K011MNU005</t>
  </si>
  <si>
    <t>Поправка к q4 на отклонение фактической зольности угля при работе на угле КА</t>
  </si>
  <si>
    <t>10K021MNU005</t>
  </si>
  <si>
    <t>11K021MNU005</t>
  </si>
  <si>
    <t>12K021MNU005</t>
  </si>
  <si>
    <t>13K021MNU005</t>
  </si>
  <si>
    <t>14K021MNU005</t>
  </si>
  <si>
    <t>15K021MNU005</t>
  </si>
  <si>
    <t>Поправка к ηбр на отклонение температуры наружного воздуха КА</t>
  </si>
  <si>
    <t>16K011MNS005</t>
  </si>
  <si>
    <t>16K021MNS005</t>
  </si>
  <si>
    <t>03S010TV0105</t>
  </si>
  <si>
    <t>04S010TV0105</t>
  </si>
  <si>
    <t>10S010TV0105</t>
  </si>
  <si>
    <t>11S010TV0105</t>
  </si>
  <si>
    <t>12S010TV0105</t>
  </si>
  <si>
    <t>13S010TV0105</t>
  </si>
  <si>
    <t>14S010TV0105</t>
  </si>
  <si>
    <t>15S010TV0105</t>
  </si>
  <si>
    <t>16S010TV0105</t>
  </si>
  <si>
    <t>ТА-11</t>
  </si>
  <si>
    <t>ТА-12</t>
  </si>
  <si>
    <t>ТА-13</t>
  </si>
  <si>
    <t>11T050RB9205</t>
  </si>
  <si>
    <t>12T050RB9205</t>
  </si>
  <si>
    <t>13T050RB9205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</si>
</sst>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dd\.mm\.yyyy"/>
    <numFmt numFmtId="165" formatCode="_-* #,##0.000_-;\-* #,##0.000_-;_-* &quot;-&quot;??_-;_-@_-"/>
    <numFmt numFmtId="166" formatCode="_-* #,##0_-;\-* #,##0_-;_-* &quot;-&quot;??_-;_-@_-"/>
    <numFmt numFmtId="167" formatCode="0.000"/>
    <numFmt numFmtId="168" formatCode="0.00000000"/>
    <numFmt numFmtId="169" formatCode="_-* #,##0.000000_-;\-* #,##0.000000_-;_-* &quot;-&quot;??_-;_-@_-"/>
    <numFmt numFmtId="170" formatCode="_-* #,##0.0000000_-;\-* #,##0.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10" fontId="0" fillId="0" borderId="0" xfId="1" applyNumberFormat="1" applyFont="1"/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4" borderId="3" xfId="0" applyFill="1" applyBorder="1" applyAlignment="1">
      <alignment horizontal="center" vertical="top"/>
    </xf>
    <xf numFmtId="0" fontId="0" fillId="3" borderId="0" xfId="0" applyFill="1"/>
    <xf numFmtId="2" fontId="0" fillId="5" borderId="0" xfId="0" applyNumberFormat="1" applyFill="1"/>
    <xf numFmtId="10" fontId="0" fillId="5" borderId="1" xfId="1" applyNumberFormat="1" applyFont="1" applyFill="1" applyBorder="1"/>
    <xf numFmtId="4" fontId="0" fillId="5" borderId="1" xfId="0" applyNumberFormat="1" applyFill="1" applyBorder="1"/>
    <xf numFmtId="0" fontId="0" fillId="5" borderId="0" xfId="0" applyFill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ill="1" applyBorder="1" applyAlignment="1"/>
    <xf numFmtId="0" fontId="0" fillId="5" borderId="1" xfId="0" applyFill="1" applyBorder="1" applyAlignment="1">
      <alignment horizontal="left" vertical="center"/>
    </xf>
    <xf numFmtId="0" fontId="1" fillId="6" borderId="0" xfId="2" applyFill="1"/>
    <xf numFmtId="0" fontId="0" fillId="7" borderId="0" xfId="0" applyFill="1"/>
    <xf numFmtId="164" fontId="3" fillId="7" borderId="0" xfId="0" applyNumberFormat="1" applyFont="1" applyFill="1" applyAlignment="1">
      <alignment vertical="center"/>
    </xf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3" fontId="3" fillId="0" borderId="1" xfId="3" applyFont="1" applyFill="1" applyBorder="1" applyAlignment="1">
      <alignment horizontal="left" vertical="center" wrapText="1" shrinkToFit="1"/>
    </xf>
    <xf numFmtId="43" fontId="3" fillId="0" borderId="1" xfId="3" applyFont="1" applyFill="1" applyBorder="1" applyAlignment="1">
      <alignment vertical="center" wrapText="1"/>
    </xf>
    <xf numFmtId="43" fontId="3" fillId="0" borderId="1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3" fillId="5" borderId="1" xfId="3" applyNumberFormat="1" applyFont="1" applyFill="1" applyBorder="1" applyAlignment="1">
      <alignment horizontal="center" vertical="center"/>
    </xf>
    <xf numFmtId="168" fontId="3" fillId="5" borderId="1" xfId="3" applyNumberFormat="1" applyFont="1" applyFill="1" applyBorder="1" applyAlignment="1">
      <alignment horizontal="center" vertical="center"/>
    </xf>
    <xf numFmtId="167" fontId="3" fillId="5" borderId="1" xfId="3" applyNumberFormat="1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169" fontId="3" fillId="5" borderId="1" xfId="3" applyNumberFormat="1" applyFont="1" applyFill="1" applyBorder="1" applyAlignment="1">
      <alignment horizontal="center" vertical="center"/>
    </xf>
    <xf numFmtId="170" fontId="3" fillId="5" borderId="1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right" vertical="center" wrapText="1" shrinkToFit="1"/>
    </xf>
    <xf numFmtId="43" fontId="3" fillId="0" borderId="1" xfId="3" applyFont="1" applyFill="1" applyBorder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3" fontId="3" fillId="0" borderId="1" xfId="3" applyFont="1" applyFill="1" applyBorder="1" applyAlignment="1">
      <alignment horizontal="center" vertical="center"/>
    </xf>
  </cellXfs>
  <cellStyles count="4">
    <cellStyle name="Обычный" xfId="0" builtinId="0"/>
    <cellStyle name="Обычный 2" xfId="2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Лист3!$E$4:$I$4</c:f>
              <c:numCache>
                <c:formatCode>General</c:formatCode>
                <c:ptCount val="5"/>
                <c:pt idx="0">
                  <c:v>289</c:v>
                </c:pt>
                <c:pt idx="1">
                  <c:v>311</c:v>
                </c:pt>
                <c:pt idx="2">
                  <c:v>352</c:v>
                </c:pt>
                <c:pt idx="3">
                  <c:v>392</c:v>
                </c:pt>
                <c:pt idx="4">
                  <c:v>432</c:v>
                </c:pt>
              </c:numCache>
            </c:numRef>
          </c:xVal>
          <c:yVal>
            <c:numRef>
              <c:f>Лист3!$E$5:$I$5</c:f>
              <c:numCache>
                <c:formatCode>General</c:formatCode>
                <c:ptCount val="5"/>
                <c:pt idx="0">
                  <c:v>6.3E-2</c:v>
                </c:pt>
                <c:pt idx="1">
                  <c:v>0.06</c:v>
                </c:pt>
                <c:pt idx="2">
                  <c:v>5.3999999999999999E-2</c:v>
                </c:pt>
                <c:pt idx="3">
                  <c:v>0.05</c:v>
                </c:pt>
                <c:pt idx="4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6-4EE1-A69B-32547243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64576"/>
        <c:axId val="1029065824"/>
      </c:scatterChart>
      <c:valAx>
        <c:axId val="10290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065824"/>
        <c:crosses val="autoZero"/>
        <c:crossBetween val="midCat"/>
      </c:valAx>
      <c:valAx>
        <c:axId val="10290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0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05949256342958"/>
                  <c:y val="1.6983814523184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Лист3!$E$13:$E$17</c:f>
              <c:numCache>
                <c:formatCode>General</c:formatCode>
                <c:ptCount val="5"/>
                <c:pt idx="0">
                  <c:v>102.47</c:v>
                </c:pt>
                <c:pt idx="1">
                  <c:v>130.43</c:v>
                </c:pt>
                <c:pt idx="2">
                  <c:v>152.61000000000001</c:v>
                </c:pt>
                <c:pt idx="3">
                  <c:v>174.89</c:v>
                </c:pt>
                <c:pt idx="4">
                  <c:v>197.77</c:v>
                </c:pt>
              </c:numCache>
            </c:numRef>
          </c:xVal>
          <c:yVal>
            <c:numRef>
              <c:f>Лист3!$F$13:$F$17</c:f>
              <c:numCache>
                <c:formatCode>General</c:formatCode>
                <c:ptCount val="5"/>
                <c:pt idx="0">
                  <c:v>7.0999999999999994E-2</c:v>
                </c:pt>
                <c:pt idx="1">
                  <c:v>5.8999999999999997E-2</c:v>
                </c:pt>
                <c:pt idx="2">
                  <c:v>5.5E-2</c:v>
                </c:pt>
                <c:pt idx="3">
                  <c:v>5.3999999999999999E-2</c:v>
                </c:pt>
                <c:pt idx="4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4E5D-907F-6360C3C6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30096"/>
        <c:axId val="1658935088"/>
      </c:scatterChart>
      <c:valAx>
        <c:axId val="16589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5088"/>
        <c:crosses val="autoZero"/>
        <c:crossBetween val="midCat"/>
      </c:valAx>
      <c:valAx>
        <c:axId val="16589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9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9</xdr:row>
      <xdr:rowOff>33337</xdr:rowOff>
    </xdr:from>
    <xdr:to>
      <xdr:col>22</xdr:col>
      <xdr:colOff>200025</xdr:colOff>
      <xdr:row>23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166687</xdr:rowOff>
    </xdr:from>
    <xdr:to>
      <xdr:col>17</xdr:col>
      <xdr:colOff>104775</xdr:colOff>
      <xdr:row>28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112" zoomScaleNormal="112" workbookViewId="0">
      <selection activeCell="C8" sqref="C8"/>
    </sheetView>
  </sheetViews>
  <sheetFormatPr defaultRowHeight="14.4" x14ac:dyDescent="0.3"/>
  <cols>
    <col min="3" max="3" width="15.6640625" customWidth="1"/>
    <col min="4" max="4" width="15" customWidth="1"/>
    <col min="5" max="5" width="11.44140625" customWidth="1"/>
    <col min="17" max="17" width="15.33203125" style="4" bestFit="1" customWidth="1"/>
    <col min="18" max="21" width="15.33203125" style="15" customWidth="1"/>
    <col min="22" max="27" width="18.33203125" style="6" customWidth="1"/>
    <col min="28" max="29" width="12.6640625" customWidth="1"/>
  </cols>
  <sheetData>
    <row r="1" spans="1:29" x14ac:dyDescent="0.3">
      <c r="A1" s="16" t="s">
        <v>39</v>
      </c>
      <c r="C1" s="11"/>
      <c r="D1" s="11"/>
      <c r="F1" s="55" t="s">
        <v>37</v>
      </c>
      <c r="G1" s="55"/>
      <c r="I1" s="16" t="s">
        <v>40</v>
      </c>
      <c r="N1" s="55" t="s">
        <v>38</v>
      </c>
      <c r="O1" s="55"/>
      <c r="P1" s="2"/>
      <c r="Q1" s="2"/>
      <c r="R1" s="13" t="s">
        <v>14</v>
      </c>
      <c r="S1" s="13" t="s">
        <v>14</v>
      </c>
      <c r="T1" s="13" t="s">
        <v>14</v>
      </c>
      <c r="U1" s="13" t="s">
        <v>14</v>
      </c>
      <c r="V1" s="8" t="s">
        <v>1</v>
      </c>
      <c r="W1" s="8" t="s">
        <v>1</v>
      </c>
      <c r="X1" s="8" t="s">
        <v>14</v>
      </c>
      <c r="Y1" s="8" t="s">
        <v>14</v>
      </c>
      <c r="Z1" s="8" t="s">
        <v>2</v>
      </c>
      <c r="AA1" s="8" t="s">
        <v>2</v>
      </c>
      <c r="AB1" t="s">
        <v>28</v>
      </c>
      <c r="AC1" t="s">
        <v>28</v>
      </c>
    </row>
    <row r="2" spans="1:29" s="5" customFormat="1" ht="57.6" x14ac:dyDescent="0.3">
      <c r="A2" s="17" t="s">
        <v>11</v>
      </c>
      <c r="C2" s="10" t="s">
        <v>3</v>
      </c>
      <c r="D2" s="10" t="s">
        <v>4</v>
      </c>
      <c r="F2" s="12" t="s">
        <v>12</v>
      </c>
      <c r="G2" s="12" t="s">
        <v>13</v>
      </c>
      <c r="I2" s="17" t="s">
        <v>27</v>
      </c>
      <c r="J2" s="8"/>
      <c r="K2" s="8" t="s">
        <v>33</v>
      </c>
      <c r="L2" s="8" t="s">
        <v>34</v>
      </c>
      <c r="N2" s="12" t="s">
        <v>35</v>
      </c>
      <c r="O2" s="12" t="s">
        <v>36</v>
      </c>
      <c r="P2" s="3"/>
      <c r="Q2" s="3"/>
      <c r="R2" s="14" t="s">
        <v>15</v>
      </c>
      <c r="S2" s="14" t="s">
        <v>16</v>
      </c>
      <c r="T2" s="14" t="s">
        <v>17</v>
      </c>
      <c r="U2" s="14" t="s">
        <v>18</v>
      </c>
      <c r="V2" s="3" t="s">
        <v>3</v>
      </c>
      <c r="W2" s="3" t="s">
        <v>4</v>
      </c>
      <c r="X2" s="3" t="s">
        <v>19</v>
      </c>
      <c r="Y2" s="3" t="s">
        <v>20</v>
      </c>
      <c r="Z2" s="3" t="s">
        <v>5</v>
      </c>
      <c r="AA2" s="3" t="s">
        <v>6</v>
      </c>
      <c r="AB2" s="5" t="s">
        <v>29</v>
      </c>
      <c r="AC2" s="5" t="s">
        <v>30</v>
      </c>
    </row>
    <row r="3" spans="1:29" x14ac:dyDescent="0.3">
      <c r="A3" s="18"/>
      <c r="C3" s="8" t="s">
        <v>0</v>
      </c>
      <c r="D3" s="8" t="s">
        <v>8</v>
      </c>
      <c r="I3" s="18"/>
      <c r="Q3" s="2" t="s">
        <v>7</v>
      </c>
      <c r="R3" s="13" t="s">
        <v>21</v>
      </c>
      <c r="S3" s="13" t="s">
        <v>22</v>
      </c>
      <c r="T3" s="13" t="s">
        <v>23</v>
      </c>
      <c r="U3" s="13" t="s">
        <v>24</v>
      </c>
      <c r="V3" s="8" t="s">
        <v>0</v>
      </c>
      <c r="W3" s="8" t="s">
        <v>8</v>
      </c>
      <c r="X3" s="8" t="s">
        <v>25</v>
      </c>
      <c r="Y3" s="8" t="s">
        <v>26</v>
      </c>
      <c r="Z3" s="8" t="s">
        <v>9</v>
      </c>
      <c r="AA3" s="8" t="s">
        <v>10</v>
      </c>
      <c r="AB3" t="s">
        <v>31</v>
      </c>
      <c r="AC3" t="s">
        <v>32</v>
      </c>
    </row>
    <row r="4" spans="1:29" x14ac:dyDescent="0.3">
      <c r="A4" s="19">
        <v>91</v>
      </c>
      <c r="C4" s="21">
        <f>SUMPRODUCT(V4:V31,Z4:Z31)/SUM(Z4:Z31)</f>
        <v>88.996382040945505</v>
      </c>
      <c r="D4" s="21">
        <f>SUMPRODUCT(W4:W31,AA4:AA31)/SUM(AA4:AA31)</f>
        <v>89.567464429200783</v>
      </c>
      <c r="F4" s="22">
        <f>IF(F5&gt;0,(C4-$A$4)/$A$4,"")</f>
        <v>-2.2017779769829611E-2</v>
      </c>
      <c r="G4" s="22">
        <f>IF(G5&gt;0,(D4-$A$4)/$A$4,"")</f>
        <v>-1.574214912966173E-2</v>
      </c>
      <c r="I4" s="19">
        <v>2300</v>
      </c>
      <c r="J4" s="8"/>
      <c r="K4" s="24">
        <f>SUMPRODUCT(AB4:AB31,X4:X31)/SUM(X4:X31)</f>
        <v>2184.9187734486432</v>
      </c>
      <c r="L4" s="24">
        <f>SUMPRODUCT(AC4:AC31,Y4:Y31)/SUM(Y4:Y31)</f>
        <v>2251.8066950063662</v>
      </c>
      <c r="N4" s="25">
        <f>IF(N5&gt;0,(K4-$I4)/$I4,"")</f>
        <v>-5.0035315891894284E-2</v>
      </c>
      <c r="O4" s="25" t="str">
        <f>IF(O5&gt;0,(L4-$I4)/$I4,"")</f>
        <v/>
      </c>
      <c r="P4" s="9"/>
      <c r="Q4" s="4">
        <v>45809</v>
      </c>
      <c r="R4" s="15">
        <v>4459</v>
      </c>
      <c r="S4" s="15">
        <v>4533</v>
      </c>
      <c r="T4" s="15">
        <v>4645</v>
      </c>
      <c r="U4" s="15">
        <v>4613</v>
      </c>
      <c r="V4" s="6">
        <v>88.998999999999995</v>
      </c>
      <c r="W4" s="6">
        <v>89.660000000000011</v>
      </c>
      <c r="X4" s="6">
        <v>8705.3532272428893</v>
      </c>
      <c r="Y4" s="6">
        <v>8908.9013501053378</v>
      </c>
      <c r="Z4" s="6">
        <v>723.66200000000003</v>
      </c>
      <c r="AA4" s="6">
        <v>735.67100000000005</v>
      </c>
      <c r="AB4">
        <v>2127.5</v>
      </c>
      <c r="AC4">
        <v>2164.3000000000002</v>
      </c>
    </row>
    <row r="5" spans="1:29" x14ac:dyDescent="0.3">
      <c r="C5" s="7"/>
      <c r="D5" s="7"/>
      <c r="E5" s="1"/>
      <c r="F5" s="23">
        <f>R31</f>
        <v>4552</v>
      </c>
      <c r="G5" s="23">
        <f>S31</f>
        <v>4493</v>
      </c>
      <c r="N5" s="26">
        <f>X31</f>
        <v>8663</v>
      </c>
      <c r="O5" s="26">
        <f>Y31</f>
        <v>0</v>
      </c>
      <c r="Q5" s="4">
        <v>45810</v>
      </c>
      <c r="R5" s="15">
        <v>4742</v>
      </c>
      <c r="S5" s="15">
        <v>4724</v>
      </c>
      <c r="T5" s="15">
        <v>4777</v>
      </c>
      <c r="U5" s="15">
        <v>4709</v>
      </c>
      <c r="V5" s="6">
        <v>89.283000000000001</v>
      </c>
      <c r="W5" s="6">
        <v>89.945999999999984</v>
      </c>
      <c r="X5" s="6">
        <v>9185</v>
      </c>
      <c r="Y5" s="6">
        <v>9227</v>
      </c>
      <c r="Z5" s="6">
        <v>751.80100000000004</v>
      </c>
      <c r="AA5" s="6">
        <v>748.947</v>
      </c>
      <c r="AB5">
        <v>2151.1999999999998</v>
      </c>
      <c r="AC5">
        <v>2223.3000000000002</v>
      </c>
    </row>
    <row r="6" spans="1:29" x14ac:dyDescent="0.3">
      <c r="Q6" s="4">
        <v>45811</v>
      </c>
      <c r="R6" s="15">
        <v>4898</v>
      </c>
      <c r="S6" s="15">
        <v>4923</v>
      </c>
      <c r="T6" s="15">
        <v>4133</v>
      </c>
      <c r="U6" s="15">
        <v>3931</v>
      </c>
      <c r="V6" s="6">
        <v>89.686000000000007</v>
      </c>
      <c r="W6" s="6">
        <v>90.47</v>
      </c>
      <c r="X6" s="6">
        <v>9484.2666013476573</v>
      </c>
      <c r="Y6" s="6">
        <v>7720.9010546893787</v>
      </c>
      <c r="Z6" s="6">
        <v>766.75900000000001</v>
      </c>
      <c r="AA6" s="6">
        <v>770.673</v>
      </c>
      <c r="AB6">
        <v>2131.3000000000002</v>
      </c>
      <c r="AC6">
        <v>2254.9</v>
      </c>
    </row>
    <row r="7" spans="1:29" x14ac:dyDescent="0.3">
      <c r="A7" s="20" t="s">
        <v>41</v>
      </c>
      <c r="Q7" s="4">
        <v>45812</v>
      </c>
      <c r="R7" s="15">
        <v>4507</v>
      </c>
      <c r="S7" s="15">
        <v>4353</v>
      </c>
      <c r="T7" s="15">
        <v>4482</v>
      </c>
      <c r="U7" s="15">
        <v>4365</v>
      </c>
      <c r="V7" s="6">
        <v>89.179000000000002</v>
      </c>
      <c r="W7" s="6">
        <v>90.328000000000003</v>
      </c>
      <c r="X7" s="6">
        <v>8563.6352724325152</v>
      </c>
      <c r="Y7" s="6">
        <v>8462.2397812987074</v>
      </c>
      <c r="Z7" s="6">
        <v>737.12599999999998</v>
      </c>
      <c r="AA7" s="6">
        <v>711.94</v>
      </c>
      <c r="AB7">
        <v>2120.6999999999998</v>
      </c>
      <c r="AC7">
        <v>2184.9</v>
      </c>
    </row>
    <row r="8" spans="1:29" x14ac:dyDescent="0.3">
      <c r="A8" s="27" t="s">
        <v>42</v>
      </c>
      <c r="Q8" s="4">
        <v>45813</v>
      </c>
      <c r="R8" s="15">
        <v>4379</v>
      </c>
      <c r="S8" s="15">
        <v>4254</v>
      </c>
      <c r="T8" s="15">
        <v>4356</v>
      </c>
      <c r="U8" s="15">
        <v>4312</v>
      </c>
      <c r="V8" s="6">
        <v>88.965000000000003</v>
      </c>
      <c r="W8" s="6">
        <v>89.981000000000009</v>
      </c>
      <c r="X8" s="6">
        <v>8349.6669430875572</v>
      </c>
      <c r="Y8" s="6">
        <v>8242.0270778875401</v>
      </c>
      <c r="Z8" s="6">
        <v>725.8</v>
      </c>
      <c r="AA8" s="6">
        <v>705.08199999999999</v>
      </c>
      <c r="AB8">
        <v>2142.5</v>
      </c>
      <c r="AC8">
        <v>2198.1</v>
      </c>
    </row>
    <row r="9" spans="1:29" x14ac:dyDescent="0.3">
      <c r="Q9" s="4">
        <v>45814</v>
      </c>
      <c r="R9" s="15">
        <v>4220</v>
      </c>
      <c r="S9" s="15">
        <v>4202</v>
      </c>
      <c r="T9" s="15">
        <v>4540</v>
      </c>
      <c r="U9" s="15">
        <v>4378</v>
      </c>
      <c r="V9" s="6">
        <v>88.608000000000018</v>
      </c>
      <c r="W9" s="6">
        <v>90.522000000000006</v>
      </c>
      <c r="X9" s="6">
        <v>8180</v>
      </c>
      <c r="Y9" s="6">
        <v>8583</v>
      </c>
      <c r="Z9" s="6">
        <v>656.9</v>
      </c>
      <c r="AA9" s="6">
        <v>654.09900000000005</v>
      </c>
      <c r="AB9">
        <v>2203.9</v>
      </c>
      <c r="AC9">
        <v>2244.5</v>
      </c>
    </row>
    <row r="10" spans="1:29" x14ac:dyDescent="0.3">
      <c r="Q10" s="4">
        <v>45815</v>
      </c>
      <c r="R10" s="15">
        <v>4201</v>
      </c>
      <c r="S10" s="15">
        <v>4307</v>
      </c>
      <c r="T10" s="15">
        <v>4585</v>
      </c>
      <c r="U10" s="15">
        <v>4589</v>
      </c>
      <c r="V10" s="6">
        <v>88.875999999999991</v>
      </c>
      <c r="W10" s="6">
        <v>89.813000000000002</v>
      </c>
      <c r="X10" s="6">
        <v>8138.3164002159392</v>
      </c>
      <c r="Y10" s="6">
        <v>8722.5936290892823</v>
      </c>
      <c r="Z10" s="6">
        <v>682.9</v>
      </c>
      <c r="AA10" s="6">
        <v>700.13</v>
      </c>
      <c r="AB10">
        <v>2174.1999999999998</v>
      </c>
      <c r="AC10">
        <v>2202.9</v>
      </c>
    </row>
    <row r="11" spans="1:29" x14ac:dyDescent="0.3">
      <c r="Q11" s="4">
        <v>45816</v>
      </c>
      <c r="R11" s="15">
        <v>4502</v>
      </c>
      <c r="S11" s="15">
        <v>4545</v>
      </c>
      <c r="T11" s="15">
        <v>4751</v>
      </c>
      <c r="U11" s="15">
        <v>4682</v>
      </c>
      <c r="V11" s="6">
        <v>89.963999999999999</v>
      </c>
      <c r="W11" s="6">
        <v>90.558000000000007</v>
      </c>
      <c r="X11" s="6">
        <v>8694.5078393096082</v>
      </c>
      <c r="Y11" s="6">
        <v>9002.2701160680026</v>
      </c>
      <c r="Z11" s="6">
        <v>716.55799999999999</v>
      </c>
      <c r="AA11" s="6">
        <v>723.40200000000004</v>
      </c>
      <c r="AB11">
        <v>2157.6999999999998</v>
      </c>
      <c r="AC11">
        <v>2220.3000000000002</v>
      </c>
    </row>
    <row r="12" spans="1:29" x14ac:dyDescent="0.3">
      <c r="Q12" s="4">
        <v>45817</v>
      </c>
      <c r="R12" s="15">
        <v>4435</v>
      </c>
      <c r="S12" s="15">
        <v>4390</v>
      </c>
      <c r="T12" s="15">
        <v>4510</v>
      </c>
      <c r="U12" s="15">
        <v>4462</v>
      </c>
      <c r="V12" s="6">
        <v>89.25</v>
      </c>
      <c r="W12" s="6">
        <v>90.012999999999991</v>
      </c>
      <c r="X12" s="6">
        <v>8483.2540076336991</v>
      </c>
      <c r="Y12" s="6">
        <v>8425.6698477552309</v>
      </c>
      <c r="Z12" s="6">
        <v>730.625</v>
      </c>
      <c r="AA12" s="6">
        <v>723.21100000000001</v>
      </c>
      <c r="AB12">
        <v>2164</v>
      </c>
      <c r="AC12">
        <v>2222</v>
      </c>
    </row>
    <row r="13" spans="1:29" x14ac:dyDescent="0.3">
      <c r="Q13" s="4">
        <v>45818</v>
      </c>
      <c r="R13" s="15">
        <v>4659</v>
      </c>
      <c r="S13" s="15">
        <v>4570</v>
      </c>
      <c r="T13" s="15">
        <v>4207</v>
      </c>
      <c r="U13" s="15">
        <v>4083</v>
      </c>
      <c r="V13" s="6">
        <v>89.894000000000005</v>
      </c>
      <c r="W13" s="6">
        <v>90.638000000000005</v>
      </c>
      <c r="X13" s="6">
        <v>8921.4584767836914</v>
      </c>
      <c r="Y13" s="6">
        <v>7783.4265424688565</v>
      </c>
      <c r="Z13" s="6">
        <v>782.18499999999995</v>
      </c>
      <c r="AA13" s="6">
        <v>767.24400000000003</v>
      </c>
      <c r="AB13">
        <v>2199.1999999999998</v>
      </c>
      <c r="AC13">
        <v>2226.1</v>
      </c>
    </row>
    <row r="14" spans="1:29" x14ac:dyDescent="0.3">
      <c r="Q14" s="4">
        <v>45819</v>
      </c>
      <c r="R14" s="15">
        <v>4570</v>
      </c>
      <c r="S14" s="15">
        <v>4534</v>
      </c>
      <c r="T14" s="15">
        <v>4214</v>
      </c>
      <c r="U14" s="15">
        <v>4106</v>
      </c>
      <c r="V14" s="6">
        <v>89.237000000000009</v>
      </c>
      <c r="W14" s="6">
        <v>90.242999999999995</v>
      </c>
      <c r="X14" s="6">
        <v>8882.1219788135586</v>
      </c>
      <c r="Y14" s="6">
        <v>8028.8374872881359</v>
      </c>
      <c r="Z14" s="6">
        <v>701.07600000000002</v>
      </c>
      <c r="AA14" s="6">
        <v>695.553</v>
      </c>
      <c r="AB14">
        <v>2196.6</v>
      </c>
      <c r="AC14">
        <v>2282.8000000000002</v>
      </c>
    </row>
    <row r="15" spans="1:29" x14ac:dyDescent="0.3">
      <c r="Q15" s="4">
        <v>45820</v>
      </c>
      <c r="R15" s="15">
        <v>4761</v>
      </c>
      <c r="S15" s="15">
        <v>4749</v>
      </c>
      <c r="T15" s="15">
        <v>127</v>
      </c>
      <c r="U15" s="15">
        <v>24</v>
      </c>
      <c r="V15" s="6">
        <v>89.198999999999998</v>
      </c>
      <c r="W15" s="6">
        <v>90.191000000000003</v>
      </c>
      <c r="X15" s="6">
        <v>9236.3274396135257</v>
      </c>
      <c r="Y15" s="6">
        <v>144</v>
      </c>
      <c r="Z15" s="6">
        <v>751.73699999999997</v>
      </c>
      <c r="AA15" s="6">
        <v>749.84199999999998</v>
      </c>
      <c r="AB15">
        <v>2198.8000000000002</v>
      </c>
      <c r="AC15">
        <v>2019.4</v>
      </c>
    </row>
    <row r="16" spans="1:29" x14ac:dyDescent="0.3">
      <c r="Q16" s="4">
        <v>45821</v>
      </c>
      <c r="R16" s="15">
        <v>4827</v>
      </c>
      <c r="S16" s="15">
        <v>4897</v>
      </c>
      <c r="T16" s="15">
        <v>0</v>
      </c>
      <c r="U16" s="15">
        <v>0</v>
      </c>
      <c r="V16" s="6">
        <v>89.673000000000002</v>
      </c>
      <c r="W16" s="6">
        <v>90.397000000000006</v>
      </c>
      <c r="X16" s="6">
        <v>9453.6146046511622</v>
      </c>
      <c r="Y16" s="6">
        <v>0</v>
      </c>
      <c r="Z16" s="6">
        <v>760.39400000000001</v>
      </c>
      <c r="AA16" s="6">
        <v>771.42100000000005</v>
      </c>
      <c r="AB16">
        <v>2194.4</v>
      </c>
      <c r="AC16">
        <v>0</v>
      </c>
    </row>
    <row r="17" spans="17:29" x14ac:dyDescent="0.3">
      <c r="Q17" s="4">
        <v>45822</v>
      </c>
      <c r="R17" s="15">
        <v>4717</v>
      </c>
      <c r="S17" s="15">
        <v>4717</v>
      </c>
      <c r="T17" s="15">
        <v>0</v>
      </c>
      <c r="U17" s="15">
        <v>0</v>
      </c>
      <c r="V17" s="6">
        <v>89.481000000000009</v>
      </c>
      <c r="W17" s="6">
        <v>90.097999999999999</v>
      </c>
      <c r="X17" s="6">
        <v>9154.2638202247199</v>
      </c>
      <c r="Y17" s="6">
        <v>0</v>
      </c>
      <c r="Z17" s="6">
        <v>750.93600000000004</v>
      </c>
      <c r="AA17" s="6">
        <v>750.93600000000004</v>
      </c>
      <c r="AB17">
        <v>2209.1999999999998</v>
      </c>
      <c r="AC17">
        <v>0</v>
      </c>
    </row>
    <row r="18" spans="17:29" x14ac:dyDescent="0.3">
      <c r="Q18" s="4">
        <v>45823</v>
      </c>
      <c r="R18" s="15">
        <v>4422</v>
      </c>
      <c r="S18" s="15">
        <v>4457</v>
      </c>
      <c r="T18" s="15">
        <v>0</v>
      </c>
      <c r="U18" s="15">
        <v>1972</v>
      </c>
      <c r="V18" s="6">
        <v>89.13300000000001</v>
      </c>
      <c r="W18" s="6">
        <v>89.46</v>
      </c>
      <c r="X18" s="6">
        <v>8615.994188311688</v>
      </c>
      <c r="Y18" s="6">
        <v>1863</v>
      </c>
      <c r="Z18" s="6">
        <v>752.18</v>
      </c>
      <c r="AA18" s="6">
        <v>758.13300000000004</v>
      </c>
      <c r="AB18">
        <v>2241.1999999999998</v>
      </c>
      <c r="AC18">
        <v>2702.5</v>
      </c>
    </row>
    <row r="19" spans="17:29" x14ac:dyDescent="0.3">
      <c r="Q19" s="4">
        <v>45824</v>
      </c>
      <c r="R19" s="15">
        <v>2416</v>
      </c>
      <c r="S19" s="15">
        <v>2378</v>
      </c>
      <c r="T19" s="15">
        <v>2914</v>
      </c>
      <c r="U19" s="15">
        <v>4834</v>
      </c>
      <c r="V19" s="6">
        <v>89.692000000000007</v>
      </c>
      <c r="W19" s="6">
        <v>89.800000000000011</v>
      </c>
      <c r="X19" s="6">
        <v>4639</v>
      </c>
      <c r="Y19" s="6">
        <v>7534</v>
      </c>
      <c r="Z19" s="6">
        <v>372.416</v>
      </c>
      <c r="AA19" s="6">
        <v>366.55900000000003</v>
      </c>
      <c r="AB19">
        <v>2142.5</v>
      </c>
      <c r="AC19">
        <v>2336.5</v>
      </c>
    </row>
    <row r="20" spans="17:29" x14ac:dyDescent="0.3">
      <c r="Q20" s="4">
        <v>45825</v>
      </c>
      <c r="R20" s="15">
        <v>0</v>
      </c>
      <c r="S20" s="15">
        <v>0</v>
      </c>
      <c r="T20" s="15">
        <v>4831</v>
      </c>
      <c r="U20" s="15">
        <v>4754</v>
      </c>
      <c r="V20" s="6">
        <v>0</v>
      </c>
      <c r="W20" s="6">
        <v>0</v>
      </c>
      <c r="X20" s="6">
        <v>0</v>
      </c>
      <c r="Y20" s="6">
        <v>9285</v>
      </c>
      <c r="Z20" s="6">
        <v>0</v>
      </c>
      <c r="AA20" s="6">
        <v>0</v>
      </c>
      <c r="AB20">
        <v>0</v>
      </c>
      <c r="AC20">
        <v>2244</v>
      </c>
    </row>
    <row r="21" spans="17:29" x14ac:dyDescent="0.3">
      <c r="Q21" s="4">
        <v>45826</v>
      </c>
      <c r="R21" s="15">
        <v>0</v>
      </c>
      <c r="S21" s="15">
        <v>0</v>
      </c>
      <c r="T21" s="15">
        <v>4796</v>
      </c>
      <c r="U21" s="15">
        <v>4773</v>
      </c>
      <c r="V21" s="6">
        <v>0</v>
      </c>
      <c r="W21" s="6">
        <v>0</v>
      </c>
      <c r="X21" s="6">
        <v>0</v>
      </c>
      <c r="Y21" s="6">
        <v>9237</v>
      </c>
      <c r="Z21" s="6">
        <v>0</v>
      </c>
      <c r="AA21" s="6">
        <v>0</v>
      </c>
      <c r="AB21">
        <v>0</v>
      </c>
      <c r="AC21">
        <v>2227.5</v>
      </c>
    </row>
    <row r="22" spans="17:29" x14ac:dyDescent="0.3">
      <c r="Q22" s="4">
        <v>45827</v>
      </c>
      <c r="R22" s="15">
        <v>0</v>
      </c>
      <c r="S22" s="15">
        <v>0</v>
      </c>
      <c r="T22" s="15">
        <v>4774</v>
      </c>
      <c r="U22" s="15">
        <v>4805</v>
      </c>
      <c r="V22" s="6">
        <v>0</v>
      </c>
      <c r="W22" s="6">
        <v>0</v>
      </c>
      <c r="X22" s="6">
        <v>0</v>
      </c>
      <c r="Y22" s="6">
        <v>9228</v>
      </c>
      <c r="Z22" s="6">
        <v>0</v>
      </c>
      <c r="AA22" s="6">
        <v>0</v>
      </c>
      <c r="AB22">
        <v>0</v>
      </c>
      <c r="AC22">
        <v>2275.1999999999998</v>
      </c>
    </row>
    <row r="23" spans="17:29" x14ac:dyDescent="0.3">
      <c r="Q23" s="4">
        <v>45828</v>
      </c>
      <c r="R23" s="15">
        <v>0</v>
      </c>
      <c r="S23" s="15">
        <v>0</v>
      </c>
      <c r="T23" s="15">
        <v>4941</v>
      </c>
      <c r="U23" s="15">
        <v>4827</v>
      </c>
      <c r="V23" s="6">
        <v>0</v>
      </c>
      <c r="W23" s="6">
        <v>0</v>
      </c>
      <c r="X23" s="6">
        <v>0</v>
      </c>
      <c r="Y23" s="6">
        <v>9450</v>
      </c>
      <c r="Z23" s="6">
        <v>0</v>
      </c>
      <c r="AA23" s="6">
        <v>0</v>
      </c>
      <c r="AB23">
        <v>0</v>
      </c>
      <c r="AC23">
        <v>2279.8000000000002</v>
      </c>
    </row>
    <row r="24" spans="17:29" x14ac:dyDescent="0.3">
      <c r="Q24" s="4">
        <v>45829</v>
      </c>
      <c r="R24" s="15">
        <v>0</v>
      </c>
      <c r="S24" s="15">
        <v>0</v>
      </c>
      <c r="T24" s="15">
        <v>5144</v>
      </c>
      <c r="U24" s="15">
        <v>4961</v>
      </c>
      <c r="V24" s="6">
        <v>0</v>
      </c>
      <c r="W24" s="6">
        <v>0</v>
      </c>
      <c r="X24" s="6">
        <v>0</v>
      </c>
      <c r="Y24" s="6">
        <v>9828</v>
      </c>
      <c r="Z24" s="6">
        <v>0</v>
      </c>
      <c r="AA24" s="6">
        <v>0</v>
      </c>
      <c r="AB24">
        <v>0</v>
      </c>
      <c r="AC24">
        <v>2278.6999999999998</v>
      </c>
    </row>
    <row r="25" spans="17:29" x14ac:dyDescent="0.3">
      <c r="Q25" s="4">
        <v>45830</v>
      </c>
      <c r="R25" s="15">
        <v>0</v>
      </c>
      <c r="S25" s="15">
        <v>0</v>
      </c>
      <c r="T25" s="15">
        <v>5331</v>
      </c>
      <c r="U25" s="15">
        <v>5254</v>
      </c>
      <c r="V25" s="6">
        <v>0</v>
      </c>
      <c r="W25" s="6">
        <v>0</v>
      </c>
      <c r="X25" s="6">
        <v>0</v>
      </c>
      <c r="Y25" s="6">
        <v>10302</v>
      </c>
      <c r="Z25" s="6">
        <v>0</v>
      </c>
      <c r="AA25" s="6">
        <v>0</v>
      </c>
      <c r="AB25">
        <v>0</v>
      </c>
      <c r="AC25">
        <v>2275</v>
      </c>
    </row>
    <row r="26" spans="17:29" x14ac:dyDescent="0.3">
      <c r="Q26" s="4">
        <v>45831</v>
      </c>
      <c r="R26" s="15">
        <v>0</v>
      </c>
      <c r="S26" s="15">
        <v>2115</v>
      </c>
      <c r="T26" s="15">
        <v>4853</v>
      </c>
      <c r="U26" s="15">
        <v>4741</v>
      </c>
      <c r="V26" s="6">
        <v>0</v>
      </c>
      <c r="W26" s="6">
        <v>72.216000000000008</v>
      </c>
      <c r="X26" s="6">
        <v>2075</v>
      </c>
      <c r="Y26" s="6">
        <v>9239</v>
      </c>
      <c r="Z26" s="6">
        <v>0</v>
      </c>
      <c r="AA26" s="6">
        <v>435.423</v>
      </c>
      <c r="AB26">
        <v>2883.6</v>
      </c>
      <c r="AC26">
        <v>2286.6999999999998</v>
      </c>
    </row>
    <row r="27" spans="17:29" x14ac:dyDescent="0.3">
      <c r="Q27" s="4">
        <v>45832</v>
      </c>
      <c r="R27" s="15">
        <v>3407</v>
      </c>
      <c r="S27" s="15">
        <v>4778</v>
      </c>
      <c r="T27" s="15">
        <v>2522</v>
      </c>
      <c r="U27" s="15">
        <v>2370</v>
      </c>
      <c r="V27" s="6">
        <v>80.963000000000008</v>
      </c>
      <c r="W27" s="6">
        <v>90.031000000000006</v>
      </c>
      <c r="X27" s="6">
        <v>7973</v>
      </c>
      <c r="Y27" s="6">
        <v>4813</v>
      </c>
      <c r="Z27" s="6">
        <v>563.83399999999995</v>
      </c>
      <c r="AA27" s="6">
        <v>790.72400000000005</v>
      </c>
      <c r="AB27">
        <v>2332.1</v>
      </c>
      <c r="AC27">
        <v>2366</v>
      </c>
    </row>
    <row r="28" spans="17:29" x14ac:dyDescent="0.3">
      <c r="Q28" s="4">
        <v>45833</v>
      </c>
      <c r="R28" s="15">
        <v>4680</v>
      </c>
      <c r="S28" s="15">
        <v>4728</v>
      </c>
      <c r="T28" s="15">
        <v>0</v>
      </c>
      <c r="U28" s="15">
        <v>0</v>
      </c>
      <c r="V28" s="6">
        <v>89.338999999999999</v>
      </c>
      <c r="W28" s="6">
        <v>89.500999999999991</v>
      </c>
      <c r="X28" s="6">
        <v>8959</v>
      </c>
      <c r="Y28" s="6">
        <v>0</v>
      </c>
      <c r="Z28" s="6">
        <v>710.83699999999999</v>
      </c>
      <c r="AA28" s="6">
        <v>718.12699999999995</v>
      </c>
      <c r="AB28">
        <v>2180</v>
      </c>
      <c r="AC28">
        <v>0</v>
      </c>
    </row>
    <row r="29" spans="17:29" x14ac:dyDescent="0.3">
      <c r="Q29" s="4">
        <v>45834</v>
      </c>
      <c r="R29" s="15">
        <v>4581</v>
      </c>
      <c r="S29" s="15">
        <v>4563</v>
      </c>
      <c r="T29" s="15">
        <v>0</v>
      </c>
      <c r="U29" s="15">
        <v>0</v>
      </c>
      <c r="V29" s="6">
        <v>89.223000000000013</v>
      </c>
      <c r="W29" s="6">
        <v>89.862000000000009</v>
      </c>
      <c r="X29" s="6">
        <v>8699</v>
      </c>
      <c r="Y29" s="6">
        <v>0</v>
      </c>
      <c r="Z29" s="6">
        <v>776.14400000000001</v>
      </c>
      <c r="AA29" s="6">
        <v>773.09500000000003</v>
      </c>
      <c r="AB29">
        <v>2176.1999999999998</v>
      </c>
      <c r="AC29">
        <v>0</v>
      </c>
    </row>
    <row r="30" spans="17:29" x14ac:dyDescent="0.3">
      <c r="Q30" s="4">
        <v>45835</v>
      </c>
      <c r="R30" s="15">
        <v>4746</v>
      </c>
      <c r="S30" s="15">
        <v>4740</v>
      </c>
      <c r="T30" s="15">
        <v>0</v>
      </c>
      <c r="U30" s="15">
        <v>0</v>
      </c>
      <c r="V30" s="6">
        <v>89.173000000000016</v>
      </c>
      <c r="W30" s="6">
        <v>89.899000000000001</v>
      </c>
      <c r="X30" s="6">
        <v>9027</v>
      </c>
      <c r="Y30" s="6">
        <v>0</v>
      </c>
      <c r="Z30" s="6">
        <v>721.524</v>
      </c>
      <c r="AA30" s="6">
        <v>720.61099999999999</v>
      </c>
      <c r="AB30">
        <v>2153.6999999999998</v>
      </c>
      <c r="AC30">
        <v>0</v>
      </c>
    </row>
    <row r="31" spans="17:29" x14ac:dyDescent="0.3">
      <c r="Q31" s="4">
        <v>45836</v>
      </c>
      <c r="R31" s="15">
        <v>4552</v>
      </c>
      <c r="S31" s="15">
        <v>4493</v>
      </c>
      <c r="T31" s="15">
        <v>0</v>
      </c>
      <c r="U31" s="15">
        <v>0</v>
      </c>
      <c r="V31" s="6">
        <v>89.424000000000007</v>
      </c>
      <c r="W31" s="6">
        <v>89.911000000000001</v>
      </c>
      <c r="X31" s="6">
        <v>8663</v>
      </c>
      <c r="Y31" s="6">
        <v>0</v>
      </c>
      <c r="Z31" s="6">
        <v>748.29600000000005</v>
      </c>
      <c r="AA31" s="6">
        <v>738.59799999999996</v>
      </c>
      <c r="AB31">
        <v>2114.1999999999998</v>
      </c>
      <c r="AC31">
        <v>0</v>
      </c>
    </row>
  </sheetData>
  <mergeCells count="2">
    <mergeCell ref="F1:G1"/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"/>
  <sheetViews>
    <sheetView topLeftCell="A13" zoomScale="85" zoomScaleNormal="85" workbookViewId="0">
      <selection activeCell="O48" sqref="O48"/>
    </sheetView>
  </sheetViews>
  <sheetFormatPr defaultRowHeight="14.4" x14ac:dyDescent="0.3"/>
  <cols>
    <col min="1" max="1" width="6.33203125" bestFit="1" customWidth="1"/>
    <col min="2" max="2" width="29.88671875" bestFit="1" customWidth="1"/>
    <col min="3" max="3" width="36.88671875" bestFit="1" customWidth="1"/>
    <col min="4" max="16" width="14.33203125" bestFit="1" customWidth="1"/>
    <col min="17" max="21" width="14" bestFit="1" customWidth="1"/>
    <col min="22" max="22" width="36.88671875" bestFit="1" customWidth="1"/>
    <col min="23" max="23" width="7.33203125" customWidth="1"/>
    <col min="24" max="24" width="6.5546875" customWidth="1"/>
    <col min="25" max="25" width="6.6640625" customWidth="1"/>
    <col min="26" max="26" width="7.109375" customWidth="1"/>
    <col min="27" max="30" width="14.109375" bestFit="1" customWidth="1"/>
    <col min="31" max="31" width="14" bestFit="1" customWidth="1"/>
    <col min="32" max="32" width="13.88671875" bestFit="1" customWidth="1"/>
    <col min="33" max="33" width="3" bestFit="1" customWidth="1"/>
  </cols>
  <sheetData>
    <row r="1" spans="1:36" x14ac:dyDescent="0.3">
      <c r="C1" s="37" t="s">
        <v>53</v>
      </c>
      <c r="F1" s="13" t="s">
        <v>14</v>
      </c>
      <c r="V1" s="31" t="s">
        <v>5</v>
      </c>
      <c r="Z1" s="8" t="s">
        <v>2</v>
      </c>
    </row>
    <row r="2" spans="1:36" ht="14.7" customHeight="1" x14ac:dyDescent="0.3">
      <c r="A2" s="56" t="s">
        <v>43</v>
      </c>
      <c r="B2" s="57" t="s">
        <v>44</v>
      </c>
      <c r="C2" s="58" t="s">
        <v>409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/>
    </row>
    <row r="3" spans="1:36" x14ac:dyDescent="0.3">
      <c r="A3" s="56"/>
      <c r="B3" s="57"/>
      <c r="C3" s="61">
        <v>1</v>
      </c>
      <c r="D3" s="62"/>
      <c r="E3" s="61">
        <v>2</v>
      </c>
      <c r="F3" s="62"/>
      <c r="G3" s="61">
        <v>3</v>
      </c>
      <c r="H3" s="62"/>
      <c r="I3" s="61">
        <v>4</v>
      </c>
      <c r="J3" s="62"/>
      <c r="K3" s="61">
        <v>5</v>
      </c>
      <c r="L3" s="62"/>
      <c r="M3" s="61">
        <v>6</v>
      </c>
      <c r="N3" s="62"/>
      <c r="O3" s="61">
        <v>7</v>
      </c>
      <c r="P3" s="62"/>
      <c r="Q3" s="61">
        <v>8</v>
      </c>
      <c r="R3" s="62"/>
      <c r="S3" s="61">
        <v>9</v>
      </c>
      <c r="T3" s="62"/>
      <c r="U3" s="61">
        <v>10</v>
      </c>
      <c r="V3" s="62"/>
      <c r="W3" s="61">
        <v>11</v>
      </c>
      <c r="X3" s="62"/>
      <c r="Y3" s="61">
        <v>12</v>
      </c>
      <c r="Z3" s="62"/>
      <c r="AA3" s="61">
        <v>13</v>
      </c>
      <c r="AB3" s="62"/>
      <c r="AC3" s="61">
        <v>14</v>
      </c>
      <c r="AD3" s="62"/>
      <c r="AE3" s="63">
        <v>15</v>
      </c>
      <c r="AF3" s="63">
        <v>16</v>
      </c>
      <c r="AG3" s="63">
        <v>17</v>
      </c>
      <c r="AH3" s="63">
        <v>18</v>
      </c>
      <c r="AI3" s="63">
        <v>19</v>
      </c>
      <c r="AJ3" s="63">
        <v>20</v>
      </c>
    </row>
    <row r="4" spans="1:36" x14ac:dyDescent="0.3">
      <c r="A4" s="56"/>
      <c r="B4" s="57"/>
      <c r="C4" s="32" t="s">
        <v>410</v>
      </c>
      <c r="D4" s="33" t="s">
        <v>411</v>
      </c>
      <c r="E4" s="32" t="str">
        <f>LEFT(C4,LEN(C4)-1)+1&amp;"А"</f>
        <v>2А</v>
      </c>
      <c r="F4" s="33" t="str">
        <f>LEFT(D4,LEN(D4)-1)+1&amp;"Б"</f>
        <v>2Б</v>
      </c>
      <c r="G4" s="32" t="str">
        <f t="shared" ref="G4" si="0">LEFT(E4,LEN(E4)-1)+1&amp;"А"</f>
        <v>3А</v>
      </c>
      <c r="H4" s="33" t="str">
        <f t="shared" ref="H4" si="1">LEFT(F4,LEN(F4)-1)+1&amp;"Б"</f>
        <v>3Б</v>
      </c>
      <c r="I4" s="32" t="str">
        <f t="shared" ref="I4" si="2">LEFT(G4,LEN(G4)-1)+1&amp;"А"</f>
        <v>4А</v>
      </c>
      <c r="J4" s="33" t="str">
        <f t="shared" ref="J4" si="3">LEFT(H4,LEN(H4)-1)+1&amp;"Б"</f>
        <v>4Б</v>
      </c>
      <c r="K4" s="32" t="str">
        <f t="shared" ref="K4" si="4">LEFT(I4,LEN(I4)-1)+1&amp;"А"</f>
        <v>5А</v>
      </c>
      <c r="L4" s="33" t="str">
        <f t="shared" ref="L4" si="5">LEFT(J4,LEN(J4)-1)+1&amp;"Б"</f>
        <v>5Б</v>
      </c>
      <c r="M4" s="32" t="str">
        <f t="shared" ref="M4" si="6">LEFT(K4,LEN(K4)-1)+1&amp;"А"</f>
        <v>6А</v>
      </c>
      <c r="N4" s="33" t="str">
        <f t="shared" ref="N4" si="7">LEFT(L4,LEN(L4)-1)+1&amp;"Б"</f>
        <v>6Б</v>
      </c>
      <c r="O4" s="32" t="str">
        <f t="shared" ref="O4" si="8">LEFT(M4,LEN(M4)-1)+1&amp;"А"</f>
        <v>7А</v>
      </c>
      <c r="P4" s="33" t="str">
        <f t="shared" ref="P4" si="9">LEFT(N4,LEN(N4)-1)+1&amp;"Б"</f>
        <v>7Б</v>
      </c>
      <c r="Q4" s="32" t="str">
        <f t="shared" ref="Q4" si="10">LEFT(O4,LEN(O4)-1)+1&amp;"А"</f>
        <v>8А</v>
      </c>
      <c r="R4" s="33" t="str">
        <f t="shared" ref="R4" si="11">LEFT(P4,LEN(P4)-1)+1&amp;"Б"</f>
        <v>8Б</v>
      </c>
      <c r="S4" s="32" t="str">
        <f t="shared" ref="S4" si="12">LEFT(Q4,LEN(Q4)-1)+1&amp;"А"</f>
        <v>9А</v>
      </c>
      <c r="T4" s="33" t="str">
        <f t="shared" ref="T4" si="13">LEFT(R4,LEN(R4)-1)+1&amp;"Б"</f>
        <v>9Б</v>
      </c>
      <c r="U4" s="32" t="str">
        <f t="shared" ref="U4" si="14">LEFT(S4,LEN(S4)-1)+1&amp;"А"</f>
        <v>10А</v>
      </c>
      <c r="V4" s="33" t="str">
        <f t="shared" ref="V4" si="15">LEFT(T4,LEN(T4)-1)+1&amp;"Б"</f>
        <v>10Б</v>
      </c>
      <c r="W4" s="32" t="str">
        <f t="shared" ref="W4" si="16">LEFT(U4,LEN(U4)-1)+1&amp;"А"</f>
        <v>11А</v>
      </c>
      <c r="X4" s="33" t="str">
        <f t="shared" ref="X4" si="17">LEFT(V4,LEN(V4)-1)+1&amp;"Б"</f>
        <v>11Б</v>
      </c>
      <c r="Y4" s="32" t="str">
        <f t="shared" ref="Y4" si="18">LEFT(W4,LEN(W4)-1)+1&amp;"А"</f>
        <v>12А</v>
      </c>
      <c r="Z4" s="33" t="str">
        <f t="shared" ref="Z4" si="19">LEFT(X4,LEN(X4)-1)+1&amp;"Б"</f>
        <v>12Б</v>
      </c>
      <c r="AA4" s="32" t="str">
        <f t="shared" ref="AA4" si="20">LEFT(Y4,LEN(Y4)-1)+1&amp;"А"</f>
        <v>13А</v>
      </c>
      <c r="AB4" s="33" t="str">
        <f t="shared" ref="AB4" si="21">LEFT(Z4,LEN(Z4)-1)+1&amp;"Б"</f>
        <v>13Б</v>
      </c>
      <c r="AC4" s="32" t="str">
        <f t="shared" ref="AC4" si="22">LEFT(AA4,LEN(AA4)-1)+1&amp;"А"</f>
        <v>14А</v>
      </c>
      <c r="AD4" s="33" t="str">
        <f t="shared" ref="AD4" si="23">LEFT(AB4,LEN(AB4)-1)+1&amp;"Б"</f>
        <v>14Б</v>
      </c>
      <c r="AE4" s="64"/>
      <c r="AF4" s="64"/>
      <c r="AG4" s="64"/>
      <c r="AH4" s="64"/>
      <c r="AI4" s="64"/>
      <c r="AJ4" s="64"/>
    </row>
    <row r="5" spans="1:36" x14ac:dyDescent="0.3">
      <c r="A5" s="28">
        <v>1</v>
      </c>
      <c r="B5" s="30" t="s">
        <v>46</v>
      </c>
      <c r="C5" s="29" t="s">
        <v>55</v>
      </c>
      <c r="D5" s="29" t="s">
        <v>56</v>
      </c>
      <c r="E5" s="29" t="s">
        <v>57</v>
      </c>
      <c r="F5" s="29" t="s">
        <v>58</v>
      </c>
      <c r="G5" s="29" t="s">
        <v>59</v>
      </c>
      <c r="H5" s="29" t="s">
        <v>60</v>
      </c>
      <c r="I5" s="29" t="s">
        <v>61</v>
      </c>
      <c r="J5" s="29" t="s">
        <v>62</v>
      </c>
      <c r="K5" s="29" t="s">
        <v>63</v>
      </c>
      <c r="L5" s="29" t="s">
        <v>64</v>
      </c>
      <c r="M5" s="29" t="s">
        <v>65</v>
      </c>
      <c r="N5" s="29" t="s">
        <v>66</v>
      </c>
      <c r="O5" s="65" t="s">
        <v>67</v>
      </c>
      <c r="P5" s="66"/>
      <c r="Q5" s="65" t="s">
        <v>68</v>
      </c>
      <c r="R5" s="66"/>
      <c r="S5" s="65" t="s">
        <v>69</v>
      </c>
      <c r="T5" s="66"/>
      <c r="U5" s="65" t="s">
        <v>54</v>
      </c>
      <c r="V5" s="6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x14ac:dyDescent="0.3">
      <c r="A6" s="28">
        <v>2</v>
      </c>
      <c r="B6" s="30" t="s">
        <v>47</v>
      </c>
      <c r="C6" s="65" t="s">
        <v>122</v>
      </c>
      <c r="D6" s="66"/>
      <c r="E6" s="65" t="s">
        <v>130</v>
      </c>
      <c r="F6" s="66"/>
      <c r="G6" s="65" t="s">
        <v>131</v>
      </c>
      <c r="H6" s="66"/>
      <c r="I6" s="65" t="s">
        <v>132</v>
      </c>
      <c r="J6" s="66"/>
      <c r="K6" s="65" t="s">
        <v>133</v>
      </c>
      <c r="L6" s="66"/>
      <c r="M6" s="65" t="s">
        <v>134</v>
      </c>
      <c r="N6" s="66"/>
      <c r="O6" s="65" t="s">
        <v>135</v>
      </c>
      <c r="P6" s="66"/>
      <c r="Q6" s="65" t="s">
        <v>136</v>
      </c>
      <c r="R6" s="66"/>
      <c r="S6" s="65" t="s">
        <v>137</v>
      </c>
      <c r="T6" s="66"/>
      <c r="U6" s="65" t="s">
        <v>123</v>
      </c>
      <c r="V6" s="66"/>
      <c r="W6" s="65" t="s">
        <v>124</v>
      </c>
      <c r="X6" s="66"/>
      <c r="Y6" s="65" t="s">
        <v>125</v>
      </c>
      <c r="Z6" s="66"/>
      <c r="AA6" s="36" t="s">
        <v>126</v>
      </c>
      <c r="AB6" s="36" t="s">
        <v>127</v>
      </c>
      <c r="AC6" s="36" t="s">
        <v>128</v>
      </c>
      <c r="AD6" s="36" t="s">
        <v>129</v>
      </c>
      <c r="AE6" s="16"/>
      <c r="AF6" s="16"/>
      <c r="AG6" s="16"/>
      <c r="AH6" s="16"/>
      <c r="AI6" s="16"/>
      <c r="AJ6" s="16"/>
    </row>
    <row r="7" spans="1:36" x14ac:dyDescent="0.3">
      <c r="A7" s="28">
        <v>3</v>
      </c>
      <c r="B7" s="30" t="s">
        <v>48</v>
      </c>
      <c r="C7" s="29" t="s">
        <v>21</v>
      </c>
      <c r="D7" s="29" t="s">
        <v>22</v>
      </c>
      <c r="E7" s="29" t="s">
        <v>23</v>
      </c>
      <c r="F7" s="29" t="s">
        <v>24</v>
      </c>
      <c r="G7" s="29" t="s">
        <v>373</v>
      </c>
      <c r="H7" s="29" t="s">
        <v>374</v>
      </c>
      <c r="I7" s="29" t="s">
        <v>375</v>
      </c>
      <c r="J7" s="29" t="s">
        <v>376</v>
      </c>
      <c r="K7" s="29" t="s">
        <v>377</v>
      </c>
      <c r="L7" s="29" t="s">
        <v>378</v>
      </c>
      <c r="M7" s="29" t="s">
        <v>379</v>
      </c>
      <c r="N7" s="29" t="s">
        <v>380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x14ac:dyDescent="0.3">
      <c r="A8" s="28">
        <v>4</v>
      </c>
      <c r="B8" s="30" t="s">
        <v>49</v>
      </c>
      <c r="C8" s="29" t="s">
        <v>317</v>
      </c>
      <c r="D8" s="29" t="s">
        <v>318</v>
      </c>
      <c r="E8" s="29" t="s">
        <v>319</v>
      </c>
      <c r="F8" s="29" t="s">
        <v>320</v>
      </c>
      <c r="G8" s="29" t="s">
        <v>321</v>
      </c>
      <c r="H8" s="29" t="s">
        <v>322</v>
      </c>
      <c r="I8" s="29" t="s">
        <v>323</v>
      </c>
      <c r="J8" s="29" t="s">
        <v>324</v>
      </c>
      <c r="K8" s="29" t="s">
        <v>325</v>
      </c>
      <c r="L8" s="29" t="s">
        <v>326</v>
      </c>
      <c r="M8" s="29" t="s">
        <v>327</v>
      </c>
      <c r="N8" s="29" t="s">
        <v>328</v>
      </c>
      <c r="O8" s="29" t="s">
        <v>329</v>
      </c>
      <c r="P8" s="29" t="s">
        <v>330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3">
      <c r="A9" s="28">
        <v>5</v>
      </c>
      <c r="B9" s="30" t="s">
        <v>50</v>
      </c>
      <c r="C9" s="29" t="s">
        <v>314</v>
      </c>
      <c r="D9" s="29" t="s">
        <v>313</v>
      </c>
      <c r="E9" s="29" t="s">
        <v>312</v>
      </c>
      <c r="F9" s="29" t="s">
        <v>311</v>
      </c>
      <c r="G9" s="16"/>
      <c r="H9" s="16"/>
      <c r="I9" s="29" t="s">
        <v>310</v>
      </c>
      <c r="J9" s="29" t="s">
        <v>309</v>
      </c>
      <c r="K9" s="29" t="s">
        <v>308</v>
      </c>
      <c r="L9" s="29" t="s">
        <v>307</v>
      </c>
      <c r="M9" s="29" t="s">
        <v>306</v>
      </c>
      <c r="N9" s="29" t="s">
        <v>305</v>
      </c>
      <c r="O9" s="29" t="s">
        <v>304</v>
      </c>
      <c r="P9" s="29" t="s">
        <v>303</v>
      </c>
      <c r="Q9" s="29" t="s">
        <v>302</v>
      </c>
      <c r="R9" s="29" t="s">
        <v>301</v>
      </c>
      <c r="S9" s="29" t="s">
        <v>300</v>
      </c>
      <c r="T9" s="29" t="s">
        <v>299</v>
      </c>
      <c r="U9" s="29" t="s">
        <v>316</v>
      </c>
      <c r="V9" s="29" t="s">
        <v>315</v>
      </c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3">
      <c r="A10" s="28">
        <v>6</v>
      </c>
      <c r="B10" s="30" t="s">
        <v>51</v>
      </c>
      <c r="C10" s="36" t="s">
        <v>188</v>
      </c>
      <c r="D10" s="36" t="s">
        <v>189</v>
      </c>
      <c r="E10" s="36" t="s">
        <v>190</v>
      </c>
      <c r="F10" s="36" t="s">
        <v>191</v>
      </c>
      <c r="G10" s="36" t="s">
        <v>192</v>
      </c>
      <c r="H10" s="36" t="s">
        <v>193</v>
      </c>
      <c r="I10" s="36" t="s">
        <v>194</v>
      </c>
      <c r="J10" s="36" t="s">
        <v>195</v>
      </c>
      <c r="K10" s="68" t="s">
        <v>196</v>
      </c>
      <c r="L10" s="68"/>
      <c r="M10" s="68" t="s">
        <v>197</v>
      </c>
      <c r="N10" s="68"/>
      <c r="O10" s="68" t="s">
        <v>198</v>
      </c>
      <c r="P10" s="68"/>
      <c r="Q10" s="68" t="s">
        <v>199</v>
      </c>
      <c r="R10" s="68"/>
      <c r="S10" s="68" t="s">
        <v>200</v>
      </c>
      <c r="T10" s="68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x14ac:dyDescent="0.3">
      <c r="A11" s="28">
        <v>7</v>
      </c>
      <c r="B11" s="30" t="s">
        <v>52</v>
      </c>
      <c r="C11" s="16"/>
      <c r="D11" s="16"/>
      <c r="E11" s="16"/>
      <c r="F11" s="16"/>
      <c r="G11" s="68" t="s">
        <v>419</v>
      </c>
      <c r="H11" s="68"/>
      <c r="I11" s="68" t="s">
        <v>420</v>
      </c>
      <c r="J11" s="68"/>
      <c r="K11" s="16"/>
      <c r="L11" s="16"/>
      <c r="M11" s="68" t="s">
        <v>421</v>
      </c>
      <c r="N11" s="68"/>
      <c r="O11" s="16"/>
      <c r="P11" s="16"/>
      <c r="Q11" s="68" t="s">
        <v>422</v>
      </c>
      <c r="R11" s="68"/>
      <c r="S11" s="68" t="s">
        <v>423</v>
      </c>
      <c r="T11" s="68"/>
      <c r="U11" s="68" t="s">
        <v>412</v>
      </c>
      <c r="V11" s="68"/>
      <c r="W11" s="68" t="s">
        <v>413</v>
      </c>
      <c r="X11" s="68"/>
      <c r="Y11" s="68" t="s">
        <v>414</v>
      </c>
      <c r="Z11" s="68"/>
      <c r="AA11" s="68" t="s">
        <v>415</v>
      </c>
      <c r="AB11" s="68"/>
      <c r="AC11" s="68" t="s">
        <v>416</v>
      </c>
      <c r="AD11" s="68"/>
      <c r="AE11" s="29" t="s">
        <v>417</v>
      </c>
      <c r="AF11" s="34" t="s">
        <v>418</v>
      </c>
      <c r="AG11" s="34"/>
      <c r="AH11" s="16"/>
      <c r="AI11" s="16"/>
      <c r="AJ11" s="16"/>
    </row>
    <row r="12" spans="1:36" x14ac:dyDescent="0.3">
      <c r="C12" s="31" t="s">
        <v>3</v>
      </c>
      <c r="G12" s="8" t="s">
        <v>1</v>
      </c>
      <c r="V12" s="11"/>
    </row>
    <row r="13" spans="1:36" ht="14.7" customHeight="1" x14ac:dyDescent="0.3">
      <c r="A13" s="56" t="s">
        <v>43</v>
      </c>
      <c r="B13" s="57" t="s">
        <v>44</v>
      </c>
      <c r="C13" s="58" t="s">
        <v>409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60"/>
    </row>
    <row r="14" spans="1:36" x14ac:dyDescent="0.3">
      <c r="A14" s="56"/>
      <c r="B14" s="57"/>
      <c r="C14" s="67">
        <v>1</v>
      </c>
      <c r="D14" s="67"/>
      <c r="E14" s="67">
        <v>2</v>
      </c>
      <c r="F14" s="67"/>
      <c r="G14" s="67">
        <v>3</v>
      </c>
      <c r="H14" s="67"/>
      <c r="I14" s="67">
        <v>4</v>
      </c>
      <c r="J14" s="67"/>
      <c r="K14" s="67">
        <v>5</v>
      </c>
      <c r="L14" s="67"/>
      <c r="M14" s="67">
        <v>6</v>
      </c>
      <c r="N14" s="67"/>
      <c r="O14" s="67">
        <v>7</v>
      </c>
      <c r="P14" s="67"/>
      <c r="Q14" s="67">
        <v>8</v>
      </c>
      <c r="R14" s="67"/>
      <c r="S14" s="67">
        <v>9</v>
      </c>
      <c r="T14" s="67"/>
      <c r="U14" s="67">
        <v>10</v>
      </c>
      <c r="V14" s="67"/>
      <c r="W14" s="67">
        <v>11</v>
      </c>
      <c r="X14" s="67"/>
      <c r="Y14" s="67">
        <v>12</v>
      </c>
      <c r="Z14" s="67"/>
      <c r="AA14" s="67">
        <v>13</v>
      </c>
      <c r="AB14" s="67"/>
      <c r="AC14" s="67">
        <v>14</v>
      </c>
      <c r="AD14" s="67"/>
      <c r="AE14" s="63">
        <v>15</v>
      </c>
      <c r="AF14" s="63">
        <v>16</v>
      </c>
      <c r="AG14" s="63">
        <v>17</v>
      </c>
      <c r="AH14" s="63">
        <v>18</v>
      </c>
      <c r="AI14" s="63">
        <v>19</v>
      </c>
      <c r="AJ14" s="63">
        <v>20</v>
      </c>
    </row>
    <row r="15" spans="1:36" x14ac:dyDescent="0.3">
      <c r="A15" s="56"/>
      <c r="B15" s="57"/>
      <c r="C15" s="32" t="s">
        <v>410</v>
      </c>
      <c r="D15" s="33" t="s">
        <v>411</v>
      </c>
      <c r="E15" s="32" t="str">
        <f>LEFT(C15,LEN(C15)-1)+1&amp;"А"</f>
        <v>2А</v>
      </c>
      <c r="F15" s="33" t="str">
        <f>LEFT(D15,LEN(D15)-1)+1&amp;"Б"</f>
        <v>2Б</v>
      </c>
      <c r="G15" s="32" t="str">
        <f t="shared" ref="G15" si="24">LEFT(E15,LEN(E15)-1)+1&amp;"А"</f>
        <v>3А</v>
      </c>
      <c r="H15" s="33" t="str">
        <f t="shared" ref="H15" si="25">LEFT(F15,LEN(F15)-1)+1&amp;"Б"</f>
        <v>3Б</v>
      </c>
      <c r="I15" s="32" t="str">
        <f t="shared" ref="I15" si="26">LEFT(G15,LEN(G15)-1)+1&amp;"А"</f>
        <v>4А</v>
      </c>
      <c r="J15" s="33" t="str">
        <f t="shared" ref="J15" si="27">LEFT(H15,LEN(H15)-1)+1&amp;"Б"</f>
        <v>4Б</v>
      </c>
      <c r="K15" s="32" t="str">
        <f t="shared" ref="K15" si="28">LEFT(I15,LEN(I15)-1)+1&amp;"А"</f>
        <v>5А</v>
      </c>
      <c r="L15" s="33" t="str">
        <f t="shared" ref="L15" si="29">LEFT(J15,LEN(J15)-1)+1&amp;"Б"</f>
        <v>5Б</v>
      </c>
      <c r="M15" s="32" t="str">
        <f t="shared" ref="M15" si="30">LEFT(K15,LEN(K15)-1)+1&amp;"А"</f>
        <v>6А</v>
      </c>
      <c r="N15" s="33" t="str">
        <f t="shared" ref="N15" si="31">LEFT(L15,LEN(L15)-1)+1&amp;"Б"</f>
        <v>6Б</v>
      </c>
      <c r="O15" s="32" t="str">
        <f t="shared" ref="O15" si="32">LEFT(M15,LEN(M15)-1)+1&amp;"А"</f>
        <v>7А</v>
      </c>
      <c r="P15" s="33" t="str">
        <f t="shared" ref="P15" si="33">LEFT(N15,LEN(N15)-1)+1&amp;"Б"</f>
        <v>7Б</v>
      </c>
      <c r="Q15" s="32" t="str">
        <f t="shared" ref="Q15" si="34">LEFT(O15,LEN(O15)-1)+1&amp;"А"</f>
        <v>8А</v>
      </c>
      <c r="R15" s="33" t="str">
        <f t="shared" ref="R15" si="35">LEFT(P15,LEN(P15)-1)+1&amp;"Б"</f>
        <v>8Б</v>
      </c>
      <c r="S15" s="32" t="str">
        <f t="shared" ref="S15" si="36">LEFT(Q15,LEN(Q15)-1)+1&amp;"А"</f>
        <v>9А</v>
      </c>
      <c r="T15" s="33" t="str">
        <f t="shared" ref="T15" si="37">LEFT(R15,LEN(R15)-1)+1&amp;"Б"</f>
        <v>9Б</v>
      </c>
      <c r="U15" s="32" t="str">
        <f t="shared" ref="U15" si="38">LEFT(S15,LEN(S15)-1)+1&amp;"А"</f>
        <v>10А</v>
      </c>
      <c r="V15" s="33" t="str">
        <f t="shared" ref="V15" si="39">LEFT(T15,LEN(T15)-1)+1&amp;"Б"</f>
        <v>10Б</v>
      </c>
      <c r="W15" s="32" t="str">
        <f t="shared" ref="W15" si="40">LEFT(U15,LEN(U15)-1)+1&amp;"А"</f>
        <v>11А</v>
      </c>
      <c r="X15" s="33" t="str">
        <f t="shared" ref="X15" si="41">LEFT(V15,LEN(V15)-1)+1&amp;"Б"</f>
        <v>11Б</v>
      </c>
      <c r="Y15" s="32" t="str">
        <f t="shared" ref="Y15" si="42">LEFT(W15,LEN(W15)-1)+1&amp;"А"</f>
        <v>12А</v>
      </c>
      <c r="Z15" s="33" t="str">
        <f t="shared" ref="Z15" si="43">LEFT(X15,LEN(X15)-1)+1&amp;"Б"</f>
        <v>12Б</v>
      </c>
      <c r="AA15" s="32" t="str">
        <f t="shared" ref="AA15" si="44">LEFT(Y15,LEN(Y15)-1)+1&amp;"А"</f>
        <v>13А</v>
      </c>
      <c r="AB15" s="33" t="str">
        <f t="shared" ref="AB15" si="45">LEFT(Z15,LEN(Z15)-1)+1&amp;"Б"</f>
        <v>13Б</v>
      </c>
      <c r="AC15" s="32" t="str">
        <f t="shared" ref="AC15" si="46">LEFT(AA15,LEN(AA15)-1)+1&amp;"А"</f>
        <v>14А</v>
      </c>
      <c r="AD15" s="33" t="str">
        <f t="shared" ref="AD15" si="47">LEFT(AB15,LEN(AB15)-1)+1&amp;"Б"</f>
        <v>14Б</v>
      </c>
      <c r="AE15" s="64"/>
      <c r="AF15" s="64"/>
      <c r="AG15" s="64"/>
      <c r="AH15" s="64"/>
      <c r="AI15" s="64"/>
      <c r="AJ15" s="64"/>
    </row>
    <row r="16" spans="1:36" x14ac:dyDescent="0.3">
      <c r="A16" s="28">
        <v>1</v>
      </c>
      <c r="B16" s="30" t="s">
        <v>46</v>
      </c>
      <c r="C16" s="29" t="s">
        <v>71</v>
      </c>
      <c r="D16" s="29" t="s">
        <v>72</v>
      </c>
      <c r="E16" s="29" t="s">
        <v>73</v>
      </c>
      <c r="F16" s="29" t="s">
        <v>74</v>
      </c>
      <c r="G16" s="29" t="s">
        <v>75</v>
      </c>
      <c r="H16" s="29" t="s">
        <v>76</v>
      </c>
      <c r="I16" s="29" t="s">
        <v>77</v>
      </c>
      <c r="J16" s="29" t="s">
        <v>78</v>
      </c>
      <c r="K16" s="29" t="s">
        <v>79</v>
      </c>
      <c r="L16" s="29" t="s">
        <v>80</v>
      </c>
      <c r="M16" s="29" t="s">
        <v>81</v>
      </c>
      <c r="N16" s="29" t="s">
        <v>82</v>
      </c>
      <c r="O16" s="68" t="s">
        <v>83</v>
      </c>
      <c r="P16" s="68"/>
      <c r="Q16" s="68" t="s">
        <v>84</v>
      </c>
      <c r="R16" s="68"/>
      <c r="S16" s="68" t="s">
        <v>85</v>
      </c>
      <c r="T16" s="68"/>
      <c r="U16" s="68" t="s">
        <v>70</v>
      </c>
      <c r="V16" s="68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x14ac:dyDescent="0.3">
      <c r="A17" s="28">
        <v>2</v>
      </c>
      <c r="B17" s="30" t="s">
        <v>47</v>
      </c>
      <c r="C17" s="68" t="s">
        <v>138</v>
      </c>
      <c r="D17" s="68"/>
      <c r="E17" s="68" t="s">
        <v>146</v>
      </c>
      <c r="F17" s="68"/>
      <c r="G17" s="68" t="s">
        <v>147</v>
      </c>
      <c r="H17" s="68"/>
      <c r="I17" s="68" t="s">
        <v>148</v>
      </c>
      <c r="J17" s="68"/>
      <c r="K17" s="68" t="s">
        <v>149</v>
      </c>
      <c r="L17" s="68"/>
      <c r="M17" s="68" t="s">
        <v>150</v>
      </c>
      <c r="N17" s="68"/>
      <c r="O17" s="68" t="s">
        <v>151</v>
      </c>
      <c r="P17" s="68"/>
      <c r="Q17" s="68" t="s">
        <v>152</v>
      </c>
      <c r="R17" s="68"/>
      <c r="S17" s="68" t="s">
        <v>153</v>
      </c>
      <c r="T17" s="68"/>
      <c r="U17" s="68" t="s">
        <v>139</v>
      </c>
      <c r="V17" s="68"/>
      <c r="W17" s="68" t="s">
        <v>140</v>
      </c>
      <c r="X17" s="68"/>
      <c r="Y17" s="68" t="s">
        <v>141</v>
      </c>
      <c r="Z17" s="68"/>
      <c r="AA17" s="29" t="s">
        <v>142</v>
      </c>
      <c r="AB17" s="29" t="s">
        <v>143</v>
      </c>
      <c r="AC17" s="29" t="s">
        <v>144</v>
      </c>
      <c r="AD17" s="29" t="s">
        <v>145</v>
      </c>
      <c r="AE17" s="16"/>
      <c r="AF17" s="16"/>
      <c r="AG17" s="16"/>
      <c r="AH17" s="16"/>
      <c r="AI17" s="16"/>
      <c r="AJ17" s="16"/>
    </row>
    <row r="18" spans="1:36" x14ac:dyDescent="0.3">
      <c r="A18" s="28">
        <v>3</v>
      </c>
      <c r="B18" s="30" t="s">
        <v>48</v>
      </c>
      <c r="C18" s="29" t="s">
        <v>0</v>
      </c>
      <c r="D18" s="29" t="s">
        <v>8</v>
      </c>
      <c r="E18" s="29" t="s">
        <v>381</v>
      </c>
      <c r="F18" s="29" t="s">
        <v>382</v>
      </c>
      <c r="G18" s="29" t="s">
        <v>383</v>
      </c>
      <c r="H18" s="29" t="s">
        <v>384</v>
      </c>
      <c r="I18" s="29" t="s">
        <v>385</v>
      </c>
      <c r="J18" s="29" t="s">
        <v>386</v>
      </c>
      <c r="K18" s="29" t="s">
        <v>387</v>
      </c>
      <c r="L18" s="29" t="s">
        <v>388</v>
      </c>
      <c r="M18" s="29" t="s">
        <v>389</v>
      </c>
      <c r="N18" s="29" t="s">
        <v>390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x14ac:dyDescent="0.3">
      <c r="A19" s="28">
        <v>4</v>
      </c>
      <c r="B19" s="30" t="s">
        <v>49</v>
      </c>
      <c r="C19" s="29" t="s">
        <v>331</v>
      </c>
      <c r="D19" s="29" t="s">
        <v>332</v>
      </c>
      <c r="E19" s="29" t="s">
        <v>333</v>
      </c>
      <c r="F19" s="29" t="s">
        <v>334</v>
      </c>
      <c r="G19" s="29" t="s">
        <v>335</v>
      </c>
      <c r="H19" s="29" t="s">
        <v>336</v>
      </c>
      <c r="I19" s="29" t="s">
        <v>337</v>
      </c>
      <c r="J19" s="29" t="s">
        <v>338</v>
      </c>
      <c r="K19" s="29" t="s">
        <v>339</v>
      </c>
      <c r="L19" s="29" t="s">
        <v>340</v>
      </c>
      <c r="M19" s="29" t="s">
        <v>341</v>
      </c>
      <c r="N19" s="29" t="s">
        <v>342</v>
      </c>
      <c r="O19" s="29" t="s">
        <v>343</v>
      </c>
      <c r="P19" s="29" t="s">
        <v>344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x14ac:dyDescent="0.3">
      <c r="A20" s="28">
        <v>5</v>
      </c>
      <c r="B20" s="30" t="s">
        <v>50</v>
      </c>
      <c r="C20" s="29" t="s">
        <v>296</v>
      </c>
      <c r="D20" s="29" t="s">
        <v>295</v>
      </c>
      <c r="E20" s="29" t="s">
        <v>294</v>
      </c>
      <c r="F20" s="29" t="s">
        <v>293</v>
      </c>
      <c r="G20" s="16"/>
      <c r="H20" s="16"/>
      <c r="I20" s="29" t="s">
        <v>292</v>
      </c>
      <c r="J20" s="29" t="s">
        <v>291</v>
      </c>
      <c r="K20" s="29" t="s">
        <v>290</v>
      </c>
      <c r="L20" s="29" t="s">
        <v>289</v>
      </c>
      <c r="M20" s="68" t="s">
        <v>288</v>
      </c>
      <c r="N20" s="68" t="s">
        <v>287</v>
      </c>
      <c r="O20" s="29" t="s">
        <v>286</v>
      </c>
      <c r="P20" s="29" t="s">
        <v>285</v>
      </c>
      <c r="Q20" s="29" t="s">
        <v>284</v>
      </c>
      <c r="R20" s="29" t="s">
        <v>283</v>
      </c>
      <c r="S20" s="29" t="s">
        <v>282</v>
      </c>
      <c r="T20" s="29" t="s">
        <v>281</v>
      </c>
      <c r="U20" s="29" t="s">
        <v>298</v>
      </c>
      <c r="V20" s="29" t="s">
        <v>297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x14ac:dyDescent="0.3">
      <c r="A21" s="28">
        <v>6</v>
      </c>
      <c r="B21" s="30" t="s">
        <v>51</v>
      </c>
      <c r="C21" s="29" t="s">
        <v>201</v>
      </c>
      <c r="D21" s="29" t="s">
        <v>202</v>
      </c>
      <c r="E21" s="29" t="s">
        <v>203</v>
      </c>
      <c r="F21" s="29" t="s">
        <v>204</v>
      </c>
      <c r="G21" s="29" t="s">
        <v>205</v>
      </c>
      <c r="H21" s="29" t="s">
        <v>206</v>
      </c>
      <c r="I21" s="29" t="s">
        <v>207</v>
      </c>
      <c r="J21" s="29" t="s">
        <v>208</v>
      </c>
      <c r="K21" s="68" t="s">
        <v>209</v>
      </c>
      <c r="L21" s="68"/>
      <c r="M21" s="68" t="s">
        <v>210</v>
      </c>
      <c r="N21" s="68"/>
      <c r="O21" s="68" t="s">
        <v>211</v>
      </c>
      <c r="P21" s="68"/>
      <c r="Q21" s="68" t="s">
        <v>212</v>
      </c>
      <c r="R21" s="68"/>
      <c r="S21" s="68" t="s">
        <v>213</v>
      </c>
      <c r="T21" s="68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x14ac:dyDescent="0.3">
      <c r="A22" s="28">
        <v>7</v>
      </c>
      <c r="B22" s="30" t="s">
        <v>52</v>
      </c>
      <c r="C22" s="16"/>
      <c r="D22" s="16"/>
      <c r="E22" s="16"/>
      <c r="F22" s="16"/>
      <c r="G22" s="68" t="s">
        <v>431</v>
      </c>
      <c r="H22" s="68"/>
      <c r="I22" s="68" t="s">
        <v>432</v>
      </c>
      <c r="J22" s="68"/>
      <c r="K22" s="68" t="s">
        <v>433</v>
      </c>
      <c r="L22" s="68"/>
      <c r="M22" s="68" t="s">
        <v>434</v>
      </c>
      <c r="N22" s="68"/>
      <c r="O22" s="16"/>
      <c r="P22" s="16"/>
      <c r="Q22" s="68" t="s">
        <v>435</v>
      </c>
      <c r="R22" s="68"/>
      <c r="S22" s="68" t="s">
        <v>436</v>
      </c>
      <c r="T22" s="68"/>
      <c r="U22" s="68" t="s">
        <v>424</v>
      </c>
      <c r="V22" s="68"/>
      <c r="W22" s="68" t="s">
        <v>425</v>
      </c>
      <c r="X22" s="68"/>
      <c r="Y22" s="68" t="s">
        <v>426</v>
      </c>
      <c r="Z22" s="68"/>
      <c r="AA22" s="68" t="s">
        <v>427</v>
      </c>
      <c r="AB22" s="68"/>
      <c r="AC22" s="68" t="s">
        <v>428</v>
      </c>
      <c r="AD22" s="68"/>
      <c r="AE22" s="29" t="s">
        <v>429</v>
      </c>
      <c r="AF22" s="68" t="s">
        <v>430</v>
      </c>
      <c r="AG22" s="68"/>
      <c r="AH22" s="16"/>
      <c r="AI22" s="16"/>
      <c r="AJ22" s="16"/>
    </row>
    <row r="24" spans="1:36" x14ac:dyDescent="0.3">
      <c r="B24" s="31"/>
      <c r="F24" s="8"/>
    </row>
    <row r="26" spans="1:36" x14ac:dyDescent="0.3">
      <c r="C26" s="31" t="s">
        <v>5</v>
      </c>
      <c r="G26" s="8" t="s">
        <v>2</v>
      </c>
    </row>
    <row r="27" spans="1:36" x14ac:dyDescent="0.3">
      <c r="A27" s="56" t="s">
        <v>43</v>
      </c>
      <c r="B27" s="57" t="s">
        <v>44</v>
      </c>
      <c r="C27" s="58" t="s">
        <v>409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60"/>
    </row>
    <row r="28" spans="1:36" x14ac:dyDescent="0.3">
      <c r="A28" s="56"/>
      <c r="B28" s="57"/>
      <c r="C28" s="67">
        <v>1</v>
      </c>
      <c r="D28" s="67"/>
      <c r="E28" s="67">
        <v>2</v>
      </c>
      <c r="F28" s="67"/>
      <c r="G28" s="67">
        <v>3</v>
      </c>
      <c r="H28" s="67"/>
      <c r="I28" s="67">
        <v>4</v>
      </c>
      <c r="J28" s="67"/>
      <c r="K28" s="67">
        <v>5</v>
      </c>
      <c r="L28" s="67"/>
      <c r="M28" s="67">
        <v>6</v>
      </c>
      <c r="N28" s="67"/>
      <c r="O28" s="67">
        <v>7</v>
      </c>
      <c r="P28" s="67"/>
      <c r="Q28" s="67">
        <v>8</v>
      </c>
      <c r="R28" s="67"/>
      <c r="S28" s="67">
        <v>9</v>
      </c>
      <c r="T28" s="67"/>
      <c r="U28" s="67">
        <v>10</v>
      </c>
      <c r="V28" s="67"/>
      <c r="W28" s="67">
        <v>11</v>
      </c>
      <c r="X28" s="67"/>
      <c r="Y28" s="67">
        <v>12</v>
      </c>
      <c r="Z28" s="67"/>
      <c r="AA28" s="67">
        <v>13</v>
      </c>
      <c r="AB28" s="67"/>
      <c r="AC28" s="67">
        <v>14</v>
      </c>
      <c r="AD28" s="67"/>
      <c r="AE28" s="63">
        <v>15</v>
      </c>
      <c r="AF28" s="63">
        <v>16</v>
      </c>
      <c r="AG28" s="63">
        <v>17</v>
      </c>
      <c r="AH28" s="63">
        <v>18</v>
      </c>
      <c r="AI28" s="63">
        <v>19</v>
      </c>
      <c r="AJ28" s="63">
        <v>20</v>
      </c>
    </row>
    <row r="29" spans="1:36" x14ac:dyDescent="0.3">
      <c r="A29" s="56"/>
      <c r="B29" s="57"/>
      <c r="C29" s="32" t="s">
        <v>410</v>
      </c>
      <c r="D29" s="33" t="s">
        <v>411</v>
      </c>
      <c r="E29" s="32" t="str">
        <f>LEFT(C29,LEN(C29)-1)+1&amp;"А"</f>
        <v>2А</v>
      </c>
      <c r="F29" s="33" t="str">
        <f>LEFT(D29,LEN(D29)-1)+1&amp;"Б"</f>
        <v>2Б</v>
      </c>
      <c r="G29" s="32" t="str">
        <f t="shared" ref="G29" si="48">LEFT(E29,LEN(E29)-1)+1&amp;"А"</f>
        <v>3А</v>
      </c>
      <c r="H29" s="33" t="str">
        <f t="shared" ref="H29" si="49">LEFT(F29,LEN(F29)-1)+1&amp;"Б"</f>
        <v>3Б</v>
      </c>
      <c r="I29" s="32" t="str">
        <f t="shared" ref="I29" si="50">LEFT(G29,LEN(G29)-1)+1&amp;"А"</f>
        <v>4А</v>
      </c>
      <c r="J29" s="33" t="str">
        <f t="shared" ref="J29" si="51">LEFT(H29,LEN(H29)-1)+1&amp;"Б"</f>
        <v>4Б</v>
      </c>
      <c r="K29" s="32" t="str">
        <f t="shared" ref="K29" si="52">LEFT(I29,LEN(I29)-1)+1&amp;"А"</f>
        <v>5А</v>
      </c>
      <c r="L29" s="33" t="str">
        <f t="shared" ref="L29" si="53">LEFT(J29,LEN(J29)-1)+1&amp;"Б"</f>
        <v>5Б</v>
      </c>
      <c r="M29" s="32" t="str">
        <f t="shared" ref="M29" si="54">LEFT(K29,LEN(K29)-1)+1&amp;"А"</f>
        <v>6А</v>
      </c>
      <c r="N29" s="33" t="str">
        <f t="shared" ref="N29" si="55">LEFT(L29,LEN(L29)-1)+1&amp;"Б"</f>
        <v>6Б</v>
      </c>
      <c r="O29" s="32" t="str">
        <f t="shared" ref="O29" si="56">LEFT(M29,LEN(M29)-1)+1&amp;"А"</f>
        <v>7А</v>
      </c>
      <c r="P29" s="33" t="str">
        <f t="shared" ref="P29" si="57">LEFT(N29,LEN(N29)-1)+1&amp;"Б"</f>
        <v>7Б</v>
      </c>
      <c r="Q29" s="32" t="str">
        <f t="shared" ref="Q29" si="58">LEFT(O29,LEN(O29)-1)+1&amp;"А"</f>
        <v>8А</v>
      </c>
      <c r="R29" s="33" t="str">
        <f t="shared" ref="R29" si="59">LEFT(P29,LEN(P29)-1)+1&amp;"Б"</f>
        <v>8Б</v>
      </c>
      <c r="S29" s="32" t="str">
        <f t="shared" ref="S29" si="60">LEFT(Q29,LEN(Q29)-1)+1&amp;"А"</f>
        <v>9А</v>
      </c>
      <c r="T29" s="33" t="str">
        <f t="shared" ref="T29" si="61">LEFT(R29,LEN(R29)-1)+1&amp;"Б"</f>
        <v>9Б</v>
      </c>
      <c r="U29" s="32" t="str">
        <f t="shared" ref="U29" si="62">LEFT(S29,LEN(S29)-1)+1&amp;"А"</f>
        <v>10А</v>
      </c>
      <c r="V29" s="33" t="str">
        <f t="shared" ref="V29" si="63">LEFT(T29,LEN(T29)-1)+1&amp;"Б"</f>
        <v>10Б</v>
      </c>
      <c r="W29" s="32" t="str">
        <f t="shared" ref="W29" si="64">LEFT(U29,LEN(U29)-1)+1&amp;"А"</f>
        <v>11А</v>
      </c>
      <c r="X29" s="33" t="str">
        <f t="shared" ref="X29" si="65">LEFT(V29,LEN(V29)-1)+1&amp;"Б"</f>
        <v>11Б</v>
      </c>
      <c r="Y29" s="32" t="str">
        <f t="shared" ref="Y29" si="66">LEFT(W29,LEN(W29)-1)+1&amp;"А"</f>
        <v>12А</v>
      </c>
      <c r="Z29" s="33" t="str">
        <f t="shared" ref="Z29" si="67">LEFT(X29,LEN(X29)-1)+1&amp;"Б"</f>
        <v>12Б</v>
      </c>
      <c r="AA29" s="32" t="str">
        <f t="shared" ref="AA29" si="68">LEFT(Y29,LEN(Y29)-1)+1&amp;"А"</f>
        <v>13А</v>
      </c>
      <c r="AB29" s="33" t="str">
        <f t="shared" ref="AB29" si="69">LEFT(Z29,LEN(Z29)-1)+1&amp;"Б"</f>
        <v>13Б</v>
      </c>
      <c r="AC29" s="32" t="str">
        <f t="shared" ref="AC29" si="70">LEFT(AA29,LEN(AA29)-1)+1&amp;"А"</f>
        <v>14А</v>
      </c>
      <c r="AD29" s="33" t="str">
        <f t="shared" ref="AD29" si="71">LEFT(AB29,LEN(AB29)-1)+1&amp;"Б"</f>
        <v>14Б</v>
      </c>
      <c r="AE29" s="64"/>
      <c r="AF29" s="64"/>
      <c r="AG29" s="64"/>
      <c r="AH29" s="64"/>
      <c r="AI29" s="64"/>
      <c r="AJ29" s="64"/>
    </row>
    <row r="30" spans="1:36" x14ac:dyDescent="0.3">
      <c r="A30" s="28">
        <v>1</v>
      </c>
      <c r="B30" s="30" t="s">
        <v>46</v>
      </c>
      <c r="C30" s="29" t="s">
        <v>97</v>
      </c>
      <c r="D30" s="29" t="s">
        <v>98</v>
      </c>
      <c r="E30" s="29" t="s">
        <v>99</v>
      </c>
      <c r="F30" s="29" t="s">
        <v>100</v>
      </c>
      <c r="G30" s="29" t="s">
        <v>101</v>
      </c>
      <c r="H30" s="29" t="s">
        <v>102</v>
      </c>
      <c r="I30" s="29" t="s">
        <v>103</v>
      </c>
      <c r="J30" s="29" t="s">
        <v>104</v>
      </c>
      <c r="K30" s="29" t="s">
        <v>105</v>
      </c>
      <c r="L30" s="29" t="s">
        <v>106</v>
      </c>
      <c r="M30" s="29" t="s">
        <v>107</v>
      </c>
      <c r="N30" s="29" t="s">
        <v>108</v>
      </c>
      <c r="O30" s="68" t="s">
        <v>109</v>
      </c>
      <c r="P30" s="68"/>
      <c r="Q30" s="68" t="s">
        <v>110</v>
      </c>
      <c r="R30" s="68"/>
      <c r="S30" s="68" t="s">
        <v>111</v>
      </c>
      <c r="T30" s="68"/>
      <c r="U30" s="68" t="s">
        <v>96</v>
      </c>
      <c r="V30" s="68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x14ac:dyDescent="0.3">
      <c r="A31" s="28">
        <v>2</v>
      </c>
      <c r="B31" s="30" t="s">
        <v>47</v>
      </c>
      <c r="C31" s="68" t="s">
        <v>154</v>
      </c>
      <c r="D31" s="68"/>
      <c r="E31" s="68" t="s">
        <v>162</v>
      </c>
      <c r="F31" s="68"/>
      <c r="G31" s="68" t="s">
        <v>163</v>
      </c>
      <c r="H31" s="68"/>
      <c r="I31" s="68" t="s">
        <v>164</v>
      </c>
      <c r="J31" s="68"/>
      <c r="K31" s="68" t="s">
        <v>165</v>
      </c>
      <c r="L31" s="68"/>
      <c r="M31" s="68" t="s">
        <v>166</v>
      </c>
      <c r="N31" s="68"/>
      <c r="O31" s="68" t="s">
        <v>167</v>
      </c>
      <c r="P31" s="68"/>
      <c r="Q31" s="68" t="s">
        <v>168</v>
      </c>
      <c r="R31" s="68"/>
      <c r="S31" s="68" t="s">
        <v>169</v>
      </c>
      <c r="T31" s="68"/>
      <c r="U31" s="68" t="s">
        <v>155</v>
      </c>
      <c r="V31" s="68"/>
      <c r="W31" s="68" t="s">
        <v>156</v>
      </c>
      <c r="X31" s="68"/>
      <c r="Y31" s="68" t="s">
        <v>157</v>
      </c>
      <c r="Z31" s="68"/>
      <c r="AA31" s="29" t="s">
        <v>158</v>
      </c>
      <c r="AB31" s="29" t="s">
        <v>159</v>
      </c>
      <c r="AC31" s="29" t="s">
        <v>160</v>
      </c>
      <c r="AD31" s="29" t="s">
        <v>161</v>
      </c>
      <c r="AE31" s="16"/>
      <c r="AF31" s="16"/>
      <c r="AG31" s="16"/>
      <c r="AH31" s="16"/>
      <c r="AI31" s="16"/>
      <c r="AJ31" s="16"/>
    </row>
    <row r="32" spans="1:36" x14ac:dyDescent="0.3">
      <c r="A32" s="28">
        <v>3</v>
      </c>
      <c r="B32" s="30" t="s">
        <v>48</v>
      </c>
      <c r="C32" s="29" t="s">
        <v>9</v>
      </c>
      <c r="D32" s="29" t="s">
        <v>10</v>
      </c>
      <c r="E32" s="29" t="s">
        <v>395</v>
      </c>
      <c r="F32" s="29" t="s">
        <v>396</v>
      </c>
      <c r="G32" s="29" t="s">
        <v>397</v>
      </c>
      <c r="H32" s="29" t="s">
        <v>398</v>
      </c>
      <c r="I32" s="29" t="s">
        <v>399</v>
      </c>
      <c r="J32" s="29" t="s">
        <v>400</v>
      </c>
      <c r="K32" s="29" t="s">
        <v>401</v>
      </c>
      <c r="L32" s="29" t="s">
        <v>402</v>
      </c>
      <c r="M32" s="29" t="s">
        <v>403</v>
      </c>
      <c r="N32" s="29" t="s">
        <v>404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3">
      <c r="A33" s="28">
        <v>4</v>
      </c>
      <c r="B33" s="30" t="s">
        <v>49</v>
      </c>
      <c r="C33" s="29" t="s">
        <v>352</v>
      </c>
      <c r="D33" s="29" t="s">
        <v>353</v>
      </c>
      <c r="E33" s="29" t="s">
        <v>354</v>
      </c>
      <c r="F33" s="29" t="s">
        <v>355</v>
      </c>
      <c r="G33" s="29" t="s">
        <v>356</v>
      </c>
      <c r="H33" s="29" t="s">
        <v>357</v>
      </c>
      <c r="I33" s="29" t="s">
        <v>358</v>
      </c>
      <c r="J33" s="29" t="s">
        <v>359</v>
      </c>
      <c r="K33" s="29" t="s">
        <v>360</v>
      </c>
      <c r="L33" s="29" t="s">
        <v>361</v>
      </c>
      <c r="M33" s="29" t="s">
        <v>362</v>
      </c>
      <c r="N33" s="29" t="s">
        <v>363</v>
      </c>
      <c r="O33" s="29" t="s">
        <v>364</v>
      </c>
      <c r="P33" s="29" t="s">
        <v>365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x14ac:dyDescent="0.3">
      <c r="A34" s="28">
        <v>5</v>
      </c>
      <c r="B34" s="30" t="s">
        <v>50</v>
      </c>
      <c r="C34" s="29" t="s">
        <v>269</v>
      </c>
      <c r="D34" s="29" t="s">
        <v>268</v>
      </c>
      <c r="E34" s="29" t="s">
        <v>267</v>
      </c>
      <c r="F34" s="29" t="s">
        <v>266</v>
      </c>
      <c r="G34" s="16"/>
      <c r="H34" s="16"/>
      <c r="I34" s="29" t="s">
        <v>265</v>
      </c>
      <c r="J34" s="29" t="s">
        <v>264</v>
      </c>
      <c r="K34" s="29" t="s">
        <v>263</v>
      </c>
      <c r="L34" s="29" t="s">
        <v>262</v>
      </c>
      <c r="M34" s="29" t="s">
        <v>261</v>
      </c>
      <c r="N34" s="29" t="s">
        <v>260</v>
      </c>
      <c r="O34" s="29" t="s">
        <v>259</v>
      </c>
      <c r="P34" s="29" t="s">
        <v>258</v>
      </c>
      <c r="Q34" s="29" t="s">
        <v>257</v>
      </c>
      <c r="R34" s="29" t="s">
        <v>256</v>
      </c>
      <c r="S34" s="29" t="s">
        <v>255</v>
      </c>
      <c r="T34" s="29" t="s">
        <v>254</v>
      </c>
      <c r="U34" s="29" t="s">
        <v>271</v>
      </c>
      <c r="V34" s="29" t="s">
        <v>270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x14ac:dyDescent="0.3">
      <c r="A35" s="28">
        <v>6</v>
      </c>
      <c r="B35" s="30" t="s">
        <v>51</v>
      </c>
      <c r="C35" s="29" t="s">
        <v>223</v>
      </c>
      <c r="D35" s="29" t="s">
        <v>224</v>
      </c>
      <c r="E35" s="29" t="s">
        <v>225</v>
      </c>
      <c r="F35" s="29" t="s">
        <v>226</v>
      </c>
      <c r="G35" s="29" t="s">
        <v>227</v>
      </c>
      <c r="H35" s="29" t="s">
        <v>228</v>
      </c>
      <c r="I35" s="29" t="s">
        <v>229</v>
      </c>
      <c r="J35" s="29" t="s">
        <v>230</v>
      </c>
      <c r="K35" s="68" t="s">
        <v>231</v>
      </c>
      <c r="L35" s="68"/>
      <c r="M35" s="68" t="s">
        <v>232</v>
      </c>
      <c r="N35" s="68"/>
      <c r="O35" s="68" t="s">
        <v>233</v>
      </c>
      <c r="P35" s="68"/>
      <c r="Q35" s="68" t="s">
        <v>234</v>
      </c>
      <c r="R35" s="68"/>
      <c r="S35" s="68" t="s">
        <v>235</v>
      </c>
      <c r="T35" s="68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x14ac:dyDescent="0.3">
      <c r="A36" s="28">
        <v>7</v>
      </c>
      <c r="B36" s="30" t="s">
        <v>52</v>
      </c>
      <c r="C36" s="16"/>
      <c r="D36" s="16"/>
      <c r="E36" s="16"/>
      <c r="F36" s="16"/>
      <c r="G36" s="68" t="s">
        <v>453</v>
      </c>
      <c r="H36" s="68"/>
      <c r="I36" s="68" t="s">
        <v>454</v>
      </c>
      <c r="J36" s="68"/>
      <c r="K36" s="68" t="s">
        <v>455</v>
      </c>
      <c r="L36" s="68"/>
      <c r="M36" s="68" t="s">
        <v>456</v>
      </c>
      <c r="N36" s="68"/>
      <c r="O36" s="16"/>
      <c r="P36" s="16"/>
      <c r="Q36" s="68" t="s">
        <v>457</v>
      </c>
      <c r="R36" s="68"/>
      <c r="S36" s="68" t="s">
        <v>458</v>
      </c>
      <c r="T36" s="68"/>
      <c r="U36" s="68" t="s">
        <v>446</v>
      </c>
      <c r="V36" s="68"/>
      <c r="W36" s="68" t="s">
        <v>447</v>
      </c>
      <c r="X36" s="68"/>
      <c r="Y36" s="68" t="s">
        <v>448</v>
      </c>
      <c r="Z36" s="68"/>
      <c r="AA36" s="68" t="s">
        <v>449</v>
      </c>
      <c r="AB36" s="68"/>
      <c r="AC36" s="68" t="s">
        <v>450</v>
      </c>
      <c r="AD36" s="68"/>
      <c r="AE36" s="29" t="s">
        <v>451</v>
      </c>
      <c r="AF36" s="68" t="s">
        <v>452</v>
      </c>
      <c r="AG36" s="68"/>
      <c r="AH36" s="16"/>
      <c r="AI36" s="16"/>
      <c r="AJ36" s="16"/>
    </row>
    <row r="39" spans="1:36" x14ac:dyDescent="0.3">
      <c r="C39" s="11" t="s">
        <v>29</v>
      </c>
      <c r="G39" t="s">
        <v>28</v>
      </c>
    </row>
    <row r="40" spans="1:36" x14ac:dyDescent="0.3">
      <c r="A40" s="63" t="s">
        <v>43</v>
      </c>
      <c r="B40" s="69" t="s">
        <v>44</v>
      </c>
      <c r="C40" s="58" t="s">
        <v>45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36" x14ac:dyDescent="0.3">
      <c r="A41" s="64"/>
      <c r="B41" s="70"/>
      <c r="C41" s="28">
        <v>1</v>
      </c>
      <c r="D41" s="28">
        <v>2</v>
      </c>
      <c r="E41" s="28">
        <v>3</v>
      </c>
      <c r="F41" s="28">
        <v>4</v>
      </c>
      <c r="G41" s="28">
        <v>5</v>
      </c>
      <c r="H41" s="28">
        <v>6</v>
      </c>
      <c r="I41" s="28">
        <v>7</v>
      </c>
      <c r="J41" s="28">
        <v>8</v>
      </c>
      <c r="K41" s="28">
        <v>9</v>
      </c>
      <c r="L41" s="28">
        <v>10</v>
      </c>
      <c r="M41" s="28">
        <v>11</v>
      </c>
      <c r="N41" s="28">
        <v>12</v>
      </c>
      <c r="O41" s="28">
        <v>13</v>
      </c>
      <c r="P41" s="28">
        <v>14</v>
      </c>
      <c r="Q41" s="28">
        <v>15</v>
      </c>
    </row>
    <row r="42" spans="1:36" x14ac:dyDescent="0.3">
      <c r="A42" s="28">
        <v>1</v>
      </c>
      <c r="B42" s="35" t="s">
        <v>46</v>
      </c>
      <c r="C42" s="29" t="s">
        <v>112</v>
      </c>
      <c r="D42" s="29" t="s">
        <v>114</v>
      </c>
      <c r="E42" s="29" t="s">
        <v>115</v>
      </c>
      <c r="F42" s="29" t="s">
        <v>116</v>
      </c>
      <c r="G42" s="29" t="s">
        <v>117</v>
      </c>
      <c r="H42" s="29" t="s">
        <v>118</v>
      </c>
      <c r="I42" s="29" t="s">
        <v>119</v>
      </c>
      <c r="J42" s="29" t="s">
        <v>120</v>
      </c>
      <c r="K42" s="29" t="s">
        <v>121</v>
      </c>
      <c r="L42" s="29" t="s">
        <v>113</v>
      </c>
      <c r="M42" s="16"/>
      <c r="N42" s="16"/>
      <c r="O42" s="16"/>
      <c r="P42" s="16"/>
      <c r="Q42" s="16"/>
    </row>
    <row r="43" spans="1:36" x14ac:dyDescent="0.3">
      <c r="A43" s="28">
        <v>2</v>
      </c>
      <c r="B43" s="35" t="s">
        <v>47</v>
      </c>
      <c r="C43" s="29" t="s">
        <v>170</v>
      </c>
      <c r="D43" s="29" t="s">
        <v>171</v>
      </c>
      <c r="E43" s="29" t="s">
        <v>172</v>
      </c>
      <c r="F43" s="29" t="s">
        <v>173</v>
      </c>
      <c r="G43" s="29" t="s">
        <v>174</v>
      </c>
      <c r="H43" s="29" t="s">
        <v>175</v>
      </c>
      <c r="I43" s="29" t="s">
        <v>176</v>
      </c>
      <c r="J43" s="29" t="s">
        <v>177</v>
      </c>
      <c r="K43" s="29" t="s">
        <v>178</v>
      </c>
      <c r="L43" s="16"/>
      <c r="M43" s="16"/>
      <c r="N43" s="16"/>
      <c r="O43" s="16"/>
      <c r="P43" s="16"/>
      <c r="Q43" s="16"/>
    </row>
    <row r="44" spans="1:36" x14ac:dyDescent="0.3">
      <c r="A44" s="28">
        <v>3</v>
      </c>
      <c r="B44" s="35" t="s">
        <v>48</v>
      </c>
      <c r="C44" s="29" t="s">
        <v>31</v>
      </c>
      <c r="D44" s="29" t="s">
        <v>32</v>
      </c>
      <c r="E44" s="29" t="s">
        <v>405</v>
      </c>
      <c r="F44" s="29" t="s">
        <v>406</v>
      </c>
      <c r="G44" s="29" t="s">
        <v>407</v>
      </c>
      <c r="H44" s="29" t="s">
        <v>408</v>
      </c>
      <c r="I44" s="16"/>
      <c r="J44" s="16"/>
      <c r="K44" s="16"/>
      <c r="L44" s="16"/>
      <c r="M44" s="16"/>
      <c r="N44" s="16"/>
      <c r="O44" s="16"/>
      <c r="P44" s="16"/>
      <c r="Q44" s="16"/>
    </row>
    <row r="45" spans="1:36" x14ac:dyDescent="0.3">
      <c r="A45" s="28">
        <v>4</v>
      </c>
      <c r="B45" s="35" t="s">
        <v>49</v>
      </c>
      <c r="C45" s="29" t="s">
        <v>366</v>
      </c>
      <c r="D45" s="29" t="s">
        <v>367</v>
      </c>
      <c r="E45" s="29" t="s">
        <v>368</v>
      </c>
      <c r="F45" s="29" t="s">
        <v>369</v>
      </c>
      <c r="G45" s="29" t="s">
        <v>370</v>
      </c>
      <c r="H45" s="29" t="s">
        <v>371</v>
      </c>
      <c r="I45" s="29" t="s">
        <v>372</v>
      </c>
      <c r="J45" s="16"/>
      <c r="K45" s="16"/>
      <c r="L45" s="16"/>
      <c r="M45" s="16"/>
      <c r="N45" s="16"/>
      <c r="O45" s="16"/>
      <c r="P45" s="16"/>
      <c r="Q45" s="16"/>
    </row>
    <row r="46" spans="1:36" x14ac:dyDescent="0.3">
      <c r="A46" s="28">
        <v>5</v>
      </c>
      <c r="B46" s="35" t="s">
        <v>50</v>
      </c>
      <c r="C46" s="29" t="s">
        <v>253</v>
      </c>
      <c r="D46" s="29" t="s">
        <v>251</v>
      </c>
      <c r="E46" s="16"/>
      <c r="F46" s="29" t="s">
        <v>250</v>
      </c>
      <c r="G46" s="29" t="s">
        <v>249</v>
      </c>
      <c r="H46" s="29" t="s">
        <v>248</v>
      </c>
      <c r="I46" s="29" t="s">
        <v>247</v>
      </c>
      <c r="J46" s="29" t="s">
        <v>246</v>
      </c>
      <c r="K46" s="29" t="s">
        <v>245</v>
      </c>
      <c r="L46" s="29" t="s">
        <v>252</v>
      </c>
      <c r="M46" s="16"/>
      <c r="N46" s="16"/>
      <c r="O46" s="16"/>
      <c r="P46" s="16"/>
      <c r="Q46" s="16"/>
    </row>
    <row r="47" spans="1:36" x14ac:dyDescent="0.3">
      <c r="A47" s="28">
        <v>6</v>
      </c>
      <c r="B47" s="35" t="s">
        <v>51</v>
      </c>
      <c r="C47" s="29" t="s">
        <v>236</v>
      </c>
      <c r="D47" s="29" t="s">
        <v>237</v>
      </c>
      <c r="E47" s="29" t="s">
        <v>238</v>
      </c>
      <c r="F47" s="29" t="s">
        <v>239</v>
      </c>
      <c r="G47" s="29" t="s">
        <v>240</v>
      </c>
      <c r="H47" s="29" t="s">
        <v>241</v>
      </c>
      <c r="I47" s="29" t="s">
        <v>242</v>
      </c>
      <c r="J47" s="29" t="s">
        <v>243</v>
      </c>
      <c r="K47" s="29" t="s">
        <v>244</v>
      </c>
      <c r="L47" s="16"/>
      <c r="M47" s="16"/>
      <c r="N47" s="16"/>
      <c r="O47" s="16"/>
      <c r="P47" s="16"/>
      <c r="Q47" s="16"/>
    </row>
    <row r="48" spans="1:36" x14ac:dyDescent="0.3">
      <c r="A48" s="28">
        <v>7</v>
      </c>
      <c r="B48" s="30" t="s">
        <v>52</v>
      </c>
      <c r="C48" s="16"/>
      <c r="D48" s="16"/>
      <c r="E48" s="29" t="s">
        <v>463</v>
      </c>
      <c r="F48" s="16"/>
      <c r="G48" s="29" t="s">
        <v>464</v>
      </c>
      <c r="H48" s="29" t="s">
        <v>465</v>
      </c>
      <c r="I48" s="29" t="s">
        <v>466</v>
      </c>
      <c r="J48" s="16"/>
      <c r="K48" s="29" t="s">
        <v>467</v>
      </c>
      <c r="L48" s="29" t="s">
        <v>459</v>
      </c>
      <c r="M48" s="29" t="s">
        <v>460</v>
      </c>
      <c r="N48" s="29" t="s">
        <v>461</v>
      </c>
      <c r="O48" s="29" t="s">
        <v>462</v>
      </c>
      <c r="P48" s="16"/>
      <c r="Q48" s="16"/>
    </row>
    <row r="50" spans="1:17" x14ac:dyDescent="0.3">
      <c r="C50" s="38" t="s">
        <v>19</v>
      </c>
      <c r="G50" s="8" t="s">
        <v>14</v>
      </c>
    </row>
    <row r="51" spans="1:17" x14ac:dyDescent="0.3">
      <c r="A51" s="63" t="s">
        <v>43</v>
      </c>
      <c r="B51" s="69" t="s">
        <v>44</v>
      </c>
      <c r="C51" s="58" t="s">
        <v>45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60"/>
    </row>
    <row r="52" spans="1:17" x14ac:dyDescent="0.3">
      <c r="A52" s="64"/>
      <c r="B52" s="70"/>
      <c r="C52" s="28">
        <v>1</v>
      </c>
      <c r="D52" s="28">
        <v>2</v>
      </c>
      <c r="E52" s="28">
        <v>3</v>
      </c>
      <c r="F52" s="28">
        <v>4</v>
      </c>
      <c r="G52" s="28">
        <v>5</v>
      </c>
      <c r="H52" s="28">
        <v>6</v>
      </c>
      <c r="I52" s="28">
        <v>7</v>
      </c>
      <c r="J52" s="28">
        <v>8</v>
      </c>
      <c r="K52" s="28">
        <v>9</v>
      </c>
      <c r="L52" s="28">
        <v>10</v>
      </c>
      <c r="M52" s="28">
        <v>11</v>
      </c>
      <c r="N52" s="28">
        <v>12</v>
      </c>
      <c r="O52" s="28">
        <v>13</v>
      </c>
      <c r="P52" s="28">
        <v>14</v>
      </c>
      <c r="Q52" s="28">
        <v>15</v>
      </c>
    </row>
    <row r="53" spans="1:17" x14ac:dyDescent="0.3">
      <c r="A53" s="28">
        <v>1</v>
      </c>
      <c r="B53" s="35" t="s">
        <v>46</v>
      </c>
      <c r="C53" s="29" t="s">
        <v>86</v>
      </c>
      <c r="D53" s="29" t="s">
        <v>88</v>
      </c>
      <c r="E53" s="29" t="s">
        <v>89</v>
      </c>
      <c r="F53" s="29" t="s">
        <v>90</v>
      </c>
      <c r="G53" s="29" t="s">
        <v>91</v>
      </c>
      <c r="H53" s="29" t="s">
        <v>92</v>
      </c>
      <c r="I53" s="29" t="s">
        <v>93</v>
      </c>
      <c r="J53" s="29" t="s">
        <v>94</v>
      </c>
      <c r="K53" s="29" t="s">
        <v>95</v>
      </c>
      <c r="L53" s="29" t="s">
        <v>87</v>
      </c>
      <c r="M53" s="16"/>
      <c r="N53" s="16"/>
      <c r="O53" s="16"/>
      <c r="P53" s="16"/>
      <c r="Q53" s="16"/>
    </row>
    <row r="54" spans="1:17" x14ac:dyDescent="0.3">
      <c r="A54" s="28">
        <v>2</v>
      </c>
      <c r="B54" s="35" t="s">
        <v>47</v>
      </c>
      <c r="C54" s="29" t="s">
        <v>179</v>
      </c>
      <c r="D54" s="29" t="s">
        <v>180</v>
      </c>
      <c r="E54" s="29" t="s">
        <v>181</v>
      </c>
      <c r="F54" s="29" t="s">
        <v>182</v>
      </c>
      <c r="G54" s="29" t="s">
        <v>183</v>
      </c>
      <c r="H54" s="29" t="s">
        <v>184</v>
      </c>
      <c r="I54" s="29" t="s">
        <v>185</v>
      </c>
      <c r="J54" s="29" t="s">
        <v>186</v>
      </c>
      <c r="K54" s="29" t="s">
        <v>187</v>
      </c>
      <c r="L54" s="16"/>
      <c r="M54" s="16"/>
      <c r="N54" s="16"/>
      <c r="O54" s="16"/>
      <c r="P54" s="16"/>
      <c r="Q54" s="16"/>
    </row>
    <row r="55" spans="1:17" x14ac:dyDescent="0.3">
      <c r="A55" s="28">
        <v>3</v>
      </c>
      <c r="B55" s="35" t="s">
        <v>48</v>
      </c>
      <c r="C55" s="29" t="s">
        <v>25</v>
      </c>
      <c r="D55" s="29" t="s">
        <v>26</v>
      </c>
      <c r="E55" s="29" t="s">
        <v>391</v>
      </c>
      <c r="F55" s="29" t="s">
        <v>392</v>
      </c>
      <c r="G55" s="29" t="s">
        <v>393</v>
      </c>
      <c r="H55" s="29" t="s">
        <v>394</v>
      </c>
      <c r="I55" s="16"/>
      <c r="J55" s="16"/>
      <c r="K55" s="16"/>
      <c r="L55" s="16"/>
      <c r="M55" s="16"/>
      <c r="N55" s="16"/>
      <c r="O55" s="16"/>
      <c r="P55" s="16"/>
      <c r="Q55" s="16"/>
    </row>
    <row r="56" spans="1:17" x14ac:dyDescent="0.3">
      <c r="A56" s="28">
        <v>4</v>
      </c>
      <c r="B56" s="35" t="s">
        <v>49</v>
      </c>
      <c r="C56" s="29" t="s">
        <v>345</v>
      </c>
      <c r="D56" s="29" t="s">
        <v>346</v>
      </c>
      <c r="E56" s="29" t="s">
        <v>347</v>
      </c>
      <c r="F56" s="29" t="s">
        <v>348</v>
      </c>
      <c r="G56" s="29" t="s">
        <v>349</v>
      </c>
      <c r="H56" s="29" t="s">
        <v>350</v>
      </c>
      <c r="I56" s="29" t="s">
        <v>351</v>
      </c>
      <c r="J56" s="16"/>
      <c r="K56" s="16"/>
      <c r="L56" s="16"/>
      <c r="M56" s="16"/>
      <c r="N56" s="16"/>
      <c r="O56" s="16"/>
      <c r="P56" s="16"/>
      <c r="Q56" s="16"/>
    </row>
    <row r="57" spans="1:17" x14ac:dyDescent="0.3">
      <c r="A57" s="28">
        <v>5</v>
      </c>
      <c r="B57" s="35" t="s">
        <v>50</v>
      </c>
      <c r="C57" s="29" t="s">
        <v>280</v>
      </c>
      <c r="D57" s="29" t="s">
        <v>278</v>
      </c>
      <c r="E57" s="16"/>
      <c r="F57" s="29" t="s">
        <v>277</v>
      </c>
      <c r="G57" s="29" t="s">
        <v>276</v>
      </c>
      <c r="H57" s="29" t="s">
        <v>275</v>
      </c>
      <c r="I57" s="29" t="s">
        <v>274</v>
      </c>
      <c r="J57" s="29" t="s">
        <v>273</v>
      </c>
      <c r="K57" s="29" t="s">
        <v>272</v>
      </c>
      <c r="L57" s="29" t="s">
        <v>279</v>
      </c>
      <c r="M57" s="16"/>
      <c r="N57" s="16"/>
      <c r="O57" s="16"/>
      <c r="P57" s="16"/>
      <c r="Q57" s="16"/>
    </row>
    <row r="58" spans="1:17" x14ac:dyDescent="0.3">
      <c r="A58" s="28">
        <v>6</v>
      </c>
      <c r="B58" s="35" t="s">
        <v>51</v>
      </c>
      <c r="C58" s="29" t="s">
        <v>214</v>
      </c>
      <c r="D58" s="29" t="s">
        <v>215</v>
      </c>
      <c r="E58" s="29" t="s">
        <v>216</v>
      </c>
      <c r="F58" s="29" t="s">
        <v>217</v>
      </c>
      <c r="G58" s="29" t="s">
        <v>218</v>
      </c>
      <c r="H58" s="29" t="s">
        <v>219</v>
      </c>
      <c r="I58" s="29" t="s">
        <v>220</v>
      </c>
      <c r="J58" s="29" t="s">
        <v>221</v>
      </c>
      <c r="K58" s="29" t="s">
        <v>222</v>
      </c>
      <c r="L58" s="16"/>
      <c r="M58" s="16"/>
      <c r="N58" s="16"/>
      <c r="O58" s="16"/>
      <c r="P58" s="16"/>
      <c r="Q58" s="16"/>
    </row>
    <row r="59" spans="1:17" x14ac:dyDescent="0.3">
      <c r="A59" s="28">
        <v>7</v>
      </c>
      <c r="B59" s="30" t="s">
        <v>52</v>
      </c>
      <c r="C59" s="16"/>
      <c r="D59" s="16"/>
      <c r="E59" s="29" t="s">
        <v>441</v>
      </c>
      <c r="F59" s="16"/>
      <c r="G59" s="29" t="s">
        <v>442</v>
      </c>
      <c r="H59" s="29" t="s">
        <v>443</v>
      </c>
      <c r="I59" s="29" t="s">
        <v>444</v>
      </c>
      <c r="J59" s="16"/>
      <c r="K59" s="29" t="s">
        <v>445</v>
      </c>
      <c r="L59" s="29" t="s">
        <v>437</v>
      </c>
      <c r="M59" s="29" t="s">
        <v>438</v>
      </c>
      <c r="N59" s="29" t="s">
        <v>439</v>
      </c>
      <c r="O59" s="29" t="s">
        <v>440</v>
      </c>
      <c r="P59" s="16"/>
      <c r="Q59" s="16"/>
    </row>
  </sheetData>
  <mergeCells count="173">
    <mergeCell ref="AF36:AG36"/>
    <mergeCell ref="Q36:R36"/>
    <mergeCell ref="S36:T36"/>
    <mergeCell ref="K36:L36"/>
    <mergeCell ref="M36:N36"/>
    <mergeCell ref="A40:A41"/>
    <mergeCell ref="B40:B41"/>
    <mergeCell ref="C40:Q40"/>
    <mergeCell ref="A51:A52"/>
    <mergeCell ref="B51:B52"/>
    <mergeCell ref="C51:Q51"/>
    <mergeCell ref="U36:V36"/>
    <mergeCell ref="W36:X36"/>
    <mergeCell ref="Y36:Z36"/>
    <mergeCell ref="AA36:AB36"/>
    <mergeCell ref="AC36:AD36"/>
    <mergeCell ref="AF22:AG22"/>
    <mergeCell ref="M11:N11"/>
    <mergeCell ref="Q11:R11"/>
    <mergeCell ref="S11:T11"/>
    <mergeCell ref="U22:V22"/>
    <mergeCell ref="W22:X22"/>
    <mergeCell ref="Y22:Z22"/>
    <mergeCell ref="AA22:AB22"/>
    <mergeCell ref="AC22:AD22"/>
    <mergeCell ref="M21:N21"/>
    <mergeCell ref="O21:P21"/>
    <mergeCell ref="Q21:R21"/>
    <mergeCell ref="S21:T21"/>
    <mergeCell ref="U11:V11"/>
    <mergeCell ref="W11:X11"/>
    <mergeCell ref="Y11:Z11"/>
    <mergeCell ref="AA11:AB11"/>
    <mergeCell ref="AC11:AD11"/>
    <mergeCell ref="K35:L35"/>
    <mergeCell ref="M35:N35"/>
    <mergeCell ref="O35:P35"/>
    <mergeCell ref="Q35:R35"/>
    <mergeCell ref="S35:T35"/>
    <mergeCell ref="G36:H36"/>
    <mergeCell ref="I36:J36"/>
    <mergeCell ref="O31:P31"/>
    <mergeCell ref="Q31:R31"/>
    <mergeCell ref="S31:T31"/>
    <mergeCell ref="U31:V31"/>
    <mergeCell ref="W31:X31"/>
    <mergeCell ref="Y31:Z31"/>
    <mergeCell ref="O30:P30"/>
    <mergeCell ref="Q30:R30"/>
    <mergeCell ref="S30:T30"/>
    <mergeCell ref="U30:V30"/>
    <mergeCell ref="C31:D31"/>
    <mergeCell ref="E31:F31"/>
    <mergeCell ref="G31:H31"/>
    <mergeCell ref="I31:J31"/>
    <mergeCell ref="K31:L31"/>
    <mergeCell ref="M31:N31"/>
    <mergeCell ref="G28:H28"/>
    <mergeCell ref="I28:J28"/>
    <mergeCell ref="K28:L28"/>
    <mergeCell ref="M28:N28"/>
    <mergeCell ref="O28:P28"/>
    <mergeCell ref="Q28:R28"/>
    <mergeCell ref="A27:A29"/>
    <mergeCell ref="B27:B29"/>
    <mergeCell ref="C27:AJ27"/>
    <mergeCell ref="C28:D28"/>
    <mergeCell ref="E28:F28"/>
    <mergeCell ref="AE28:AE29"/>
    <mergeCell ref="AF28:AF29"/>
    <mergeCell ref="AG28:AG29"/>
    <mergeCell ref="AH28:AH29"/>
    <mergeCell ref="AI28:AI29"/>
    <mergeCell ref="AJ28:AJ29"/>
    <mergeCell ref="S28:T28"/>
    <mergeCell ref="U28:V28"/>
    <mergeCell ref="W28:X28"/>
    <mergeCell ref="Y28:Z28"/>
    <mergeCell ref="AA28:AB28"/>
    <mergeCell ref="AC28:AD28"/>
    <mergeCell ref="G22:H22"/>
    <mergeCell ref="I22:J22"/>
    <mergeCell ref="O17:P17"/>
    <mergeCell ref="Q17:R17"/>
    <mergeCell ref="S17:T17"/>
    <mergeCell ref="U17:V17"/>
    <mergeCell ref="W17:X17"/>
    <mergeCell ref="Y17:Z17"/>
    <mergeCell ref="O16:P16"/>
    <mergeCell ref="Q16:R16"/>
    <mergeCell ref="S16:T16"/>
    <mergeCell ref="U16:V16"/>
    <mergeCell ref="M20:N20"/>
    <mergeCell ref="K22:L22"/>
    <mergeCell ref="M22:N22"/>
    <mergeCell ref="Q22:R22"/>
    <mergeCell ref="S22:T22"/>
    <mergeCell ref="K21:L21"/>
    <mergeCell ref="C6:D6"/>
    <mergeCell ref="E6:F6"/>
    <mergeCell ref="C17:D17"/>
    <mergeCell ref="E17:F17"/>
    <mergeCell ref="G17:H17"/>
    <mergeCell ref="I17:J17"/>
    <mergeCell ref="K17:L17"/>
    <mergeCell ref="M17:N17"/>
    <mergeCell ref="AE14:AE15"/>
    <mergeCell ref="G14:H14"/>
    <mergeCell ref="I14:J14"/>
    <mergeCell ref="K14:L14"/>
    <mergeCell ref="M14:N14"/>
    <mergeCell ref="O14:P14"/>
    <mergeCell ref="Q14:R14"/>
    <mergeCell ref="A13:A15"/>
    <mergeCell ref="B13:B15"/>
    <mergeCell ref="C13:AJ13"/>
    <mergeCell ref="C14:D14"/>
    <mergeCell ref="E14:F14"/>
    <mergeCell ref="K10:L10"/>
    <mergeCell ref="M10:N10"/>
    <mergeCell ref="O10:P10"/>
    <mergeCell ref="Q10:R10"/>
    <mergeCell ref="S10:T10"/>
    <mergeCell ref="G11:H11"/>
    <mergeCell ref="I11:J11"/>
    <mergeCell ref="AH14:AH15"/>
    <mergeCell ref="AI14:AI15"/>
    <mergeCell ref="AJ14:AJ15"/>
    <mergeCell ref="S14:T14"/>
    <mergeCell ref="U14:V14"/>
    <mergeCell ref="W14:X14"/>
    <mergeCell ref="Y14:Z14"/>
    <mergeCell ref="AA14:AB14"/>
    <mergeCell ref="AC14:AD14"/>
    <mergeCell ref="AF14:AF15"/>
    <mergeCell ref="AG14:AG15"/>
    <mergeCell ref="G6:H6"/>
    <mergeCell ref="I6:J6"/>
    <mergeCell ref="K6:L6"/>
    <mergeCell ref="M6:N6"/>
    <mergeCell ref="AE3:AE4"/>
    <mergeCell ref="AF3:AF4"/>
    <mergeCell ref="AG3:AG4"/>
    <mergeCell ref="G3:H3"/>
    <mergeCell ref="I3:J3"/>
    <mergeCell ref="K3:L3"/>
    <mergeCell ref="M3:N3"/>
    <mergeCell ref="O3:P3"/>
    <mergeCell ref="Q3:R3"/>
    <mergeCell ref="O6:P6"/>
    <mergeCell ref="Q6:R6"/>
    <mergeCell ref="S6:T6"/>
    <mergeCell ref="U6:V6"/>
    <mergeCell ref="W6:X6"/>
    <mergeCell ref="Y6:Z6"/>
    <mergeCell ref="O5:P5"/>
    <mergeCell ref="Q5:R5"/>
    <mergeCell ref="S5:T5"/>
    <mergeCell ref="U5:V5"/>
    <mergeCell ref="A2:A4"/>
    <mergeCell ref="B2:B4"/>
    <mergeCell ref="C2:AJ2"/>
    <mergeCell ref="C3:D3"/>
    <mergeCell ref="E3:F3"/>
    <mergeCell ref="AH3:AH4"/>
    <mergeCell ref="AI3:AI4"/>
    <mergeCell ref="AJ3:AJ4"/>
    <mergeCell ref="S3:T3"/>
    <mergeCell ref="U3:V3"/>
    <mergeCell ref="W3:X3"/>
    <mergeCell ref="Y3:Z3"/>
    <mergeCell ref="AA3:AB3"/>
    <mergeCell ref="AC3:A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2"/>
  <sheetViews>
    <sheetView tabSelected="1" zoomScale="110" zoomScaleNormal="110" workbookViewId="0">
      <pane xSplit="2" ySplit="2" topLeftCell="C150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RowHeight="14.4" x14ac:dyDescent="0.3"/>
  <cols>
    <col min="2" max="2" width="14.88671875" customWidth="1"/>
    <col min="3" max="3" width="40.6640625" customWidth="1"/>
    <col min="4" max="4" width="27.33203125" customWidth="1"/>
    <col min="5" max="5" width="18.33203125" customWidth="1"/>
    <col min="6" max="6" width="25" customWidth="1"/>
    <col min="7" max="7" width="18.33203125" customWidth="1"/>
    <col min="8" max="8" width="23.88671875" customWidth="1"/>
  </cols>
  <sheetData>
    <row r="2" spans="2:8" x14ac:dyDescent="0.3">
      <c r="B2" s="46" t="s">
        <v>46</v>
      </c>
    </row>
    <row r="3" spans="2:8" ht="43.2" x14ac:dyDescent="0.3">
      <c r="C3" s="40" t="s">
        <v>468</v>
      </c>
      <c r="D3" s="41" t="s">
        <v>484</v>
      </c>
      <c r="E3" s="41" t="s">
        <v>500</v>
      </c>
      <c r="F3" s="41" t="s">
        <v>517</v>
      </c>
      <c r="G3" s="41" t="s">
        <v>534</v>
      </c>
      <c r="H3" s="41" t="s">
        <v>551</v>
      </c>
    </row>
    <row r="4" spans="2:8" x14ac:dyDescent="0.3">
      <c r="C4" s="42" t="s">
        <v>410</v>
      </c>
      <c r="D4" s="43" t="s">
        <v>469</v>
      </c>
      <c r="E4" s="43" t="s">
        <v>501</v>
      </c>
      <c r="F4" s="43" t="s">
        <v>518</v>
      </c>
      <c r="G4" s="43" t="s">
        <v>535</v>
      </c>
      <c r="H4" s="47">
        <v>5.7000000000000002E-2</v>
      </c>
    </row>
    <row r="5" spans="2:8" x14ac:dyDescent="0.3">
      <c r="C5" s="42" t="s">
        <v>411</v>
      </c>
      <c r="D5" s="43" t="s">
        <v>470</v>
      </c>
      <c r="E5" s="43" t="s">
        <v>502</v>
      </c>
      <c r="F5" s="43" t="s">
        <v>519</v>
      </c>
      <c r="G5" s="43" t="s">
        <v>536</v>
      </c>
      <c r="H5" s="47">
        <v>5.7000000000000002E-2</v>
      </c>
    </row>
    <row r="6" spans="2:8" x14ac:dyDescent="0.3">
      <c r="C6" s="42" t="s">
        <v>485</v>
      </c>
      <c r="D6" s="43" t="s">
        <v>471</v>
      </c>
      <c r="E6" s="43" t="s">
        <v>503</v>
      </c>
      <c r="F6" s="43" t="s">
        <v>520</v>
      </c>
      <c r="G6" s="43" t="s">
        <v>537</v>
      </c>
      <c r="H6" s="47">
        <v>5.7000000000000002E-2</v>
      </c>
    </row>
    <row r="7" spans="2:8" x14ac:dyDescent="0.3">
      <c r="C7" s="42" t="s">
        <v>486</v>
      </c>
      <c r="D7" s="43" t="s">
        <v>472</v>
      </c>
      <c r="E7" s="43" t="s">
        <v>504</v>
      </c>
      <c r="F7" s="43" t="s">
        <v>521</v>
      </c>
      <c r="G7" s="43" t="s">
        <v>538</v>
      </c>
      <c r="H7" s="47">
        <v>5.7000000000000002E-2</v>
      </c>
    </row>
    <row r="8" spans="2:8" x14ac:dyDescent="0.3">
      <c r="C8" s="42" t="s">
        <v>487</v>
      </c>
      <c r="D8" s="43" t="s">
        <v>473</v>
      </c>
      <c r="E8" s="43" t="s">
        <v>505</v>
      </c>
      <c r="F8" s="43" t="s">
        <v>522</v>
      </c>
      <c r="G8" s="43" t="s">
        <v>539</v>
      </c>
      <c r="H8" s="47">
        <v>5.7000000000000002E-2</v>
      </c>
    </row>
    <row r="9" spans="2:8" x14ac:dyDescent="0.3">
      <c r="C9" s="42" t="s">
        <v>488</v>
      </c>
      <c r="D9" s="43" t="s">
        <v>474</v>
      </c>
      <c r="E9" s="43" t="s">
        <v>506</v>
      </c>
      <c r="F9" s="43" t="s">
        <v>523</v>
      </c>
      <c r="G9" s="43" t="s">
        <v>540</v>
      </c>
      <c r="H9" s="47">
        <v>5.7000000000000002E-2</v>
      </c>
    </row>
    <row r="10" spans="2:8" x14ac:dyDescent="0.3">
      <c r="C10" s="42" t="s">
        <v>492</v>
      </c>
      <c r="D10" s="43" t="s">
        <v>475</v>
      </c>
      <c r="E10" s="43" t="s">
        <v>507</v>
      </c>
      <c r="F10" s="43" t="s">
        <v>524</v>
      </c>
      <c r="G10" s="43" t="s">
        <v>541</v>
      </c>
      <c r="H10" s="47">
        <v>5.5E-2</v>
      </c>
    </row>
    <row r="11" spans="2:8" x14ac:dyDescent="0.3">
      <c r="C11" s="42" t="s">
        <v>489</v>
      </c>
      <c r="D11" s="43" t="s">
        <v>476</v>
      </c>
      <c r="E11" s="43" t="s">
        <v>508</v>
      </c>
      <c r="F11" s="43" t="s">
        <v>525</v>
      </c>
      <c r="G11" s="43" t="s">
        <v>542</v>
      </c>
      <c r="H11" s="47">
        <v>5.5E-2</v>
      </c>
    </row>
    <row r="12" spans="2:8" x14ac:dyDescent="0.3">
      <c r="C12" s="42" t="s">
        <v>490</v>
      </c>
      <c r="D12" s="43" t="s">
        <v>477</v>
      </c>
      <c r="E12" s="43" t="s">
        <v>509</v>
      </c>
      <c r="F12" s="43" t="s">
        <v>526</v>
      </c>
      <c r="G12" s="43" t="s">
        <v>543</v>
      </c>
      <c r="H12" s="47">
        <v>5.1999999999999998E-2</v>
      </c>
    </row>
    <row r="13" spans="2:8" x14ac:dyDescent="0.3">
      <c r="C13" s="42" t="s">
        <v>491</v>
      </c>
      <c r="D13" s="43" t="s">
        <v>478</v>
      </c>
      <c r="E13" s="43" t="s">
        <v>510</v>
      </c>
      <c r="F13" s="43" t="s">
        <v>527</v>
      </c>
      <c r="G13" s="43" t="s">
        <v>544</v>
      </c>
      <c r="H13" s="47">
        <v>5.1999999999999998E-2</v>
      </c>
    </row>
    <row r="14" spans="2:8" x14ac:dyDescent="0.3">
      <c r="C14" s="42" t="s">
        <v>493</v>
      </c>
      <c r="D14" s="43" t="s">
        <v>479</v>
      </c>
      <c r="E14" s="43" t="s">
        <v>511</v>
      </c>
      <c r="F14" s="43" t="s">
        <v>528</v>
      </c>
      <c r="G14" s="43" t="s">
        <v>545</v>
      </c>
      <c r="H14" s="47">
        <v>5.7000000000000002E-2</v>
      </c>
    </row>
    <row r="15" spans="2:8" x14ac:dyDescent="0.3">
      <c r="C15" s="42" t="s">
        <v>494</v>
      </c>
      <c r="D15" s="43" t="s">
        <v>480</v>
      </c>
      <c r="E15" s="43" t="s">
        <v>512</v>
      </c>
      <c r="F15" s="43" t="s">
        <v>529</v>
      </c>
      <c r="G15" s="43" t="s">
        <v>546</v>
      </c>
      <c r="H15" s="47">
        <v>5.7000000000000002E-2</v>
      </c>
    </row>
    <row r="16" spans="2:8" x14ac:dyDescent="0.3">
      <c r="C16" s="42" t="s">
        <v>495</v>
      </c>
      <c r="D16" s="43" t="s">
        <v>481</v>
      </c>
      <c r="E16" s="43" t="s">
        <v>513</v>
      </c>
      <c r="F16" s="43" t="s">
        <v>530</v>
      </c>
      <c r="G16" s="43" t="s">
        <v>547</v>
      </c>
      <c r="H16" s="47">
        <v>5.3999999999999999E-2</v>
      </c>
    </row>
    <row r="17" spans="3:8" x14ac:dyDescent="0.3">
      <c r="C17" s="42" t="s">
        <v>496</v>
      </c>
      <c r="D17" s="43" t="s">
        <v>482</v>
      </c>
      <c r="E17" s="43" t="s">
        <v>514</v>
      </c>
      <c r="F17" s="43" t="s">
        <v>531</v>
      </c>
      <c r="G17" s="43" t="s">
        <v>548</v>
      </c>
      <c r="H17" s="47">
        <v>5.6000000000000001E-2</v>
      </c>
    </row>
    <row r="18" spans="3:8" x14ac:dyDescent="0.3">
      <c r="C18" s="42" t="s">
        <v>497</v>
      </c>
      <c r="D18" s="43" t="s">
        <v>483</v>
      </c>
      <c r="E18" s="43" t="s">
        <v>515</v>
      </c>
      <c r="F18" s="43" t="s">
        <v>532</v>
      </c>
      <c r="G18" s="43" t="s">
        <v>549</v>
      </c>
      <c r="H18" s="49">
        <v>0.05</v>
      </c>
    </row>
    <row r="19" spans="3:8" x14ac:dyDescent="0.3">
      <c r="C19" s="42" t="s">
        <v>499</v>
      </c>
      <c r="D19" s="43" t="s">
        <v>498</v>
      </c>
      <c r="E19" s="43" t="s">
        <v>516</v>
      </c>
      <c r="F19" s="43" t="s">
        <v>533</v>
      </c>
      <c r="G19" s="43" t="s">
        <v>550</v>
      </c>
      <c r="H19" s="49">
        <v>0.05</v>
      </c>
    </row>
    <row r="21" spans="3:8" ht="57.6" x14ac:dyDescent="0.3">
      <c r="C21" s="42" t="s">
        <v>552</v>
      </c>
      <c r="D21" s="41" t="s">
        <v>563</v>
      </c>
      <c r="E21" s="41" t="s">
        <v>627</v>
      </c>
    </row>
    <row r="22" spans="3:8" x14ac:dyDescent="0.3">
      <c r="C22" s="42" t="s">
        <v>553</v>
      </c>
      <c r="D22" s="43" t="s">
        <v>564</v>
      </c>
      <c r="E22" s="43" t="s">
        <v>637</v>
      </c>
    </row>
    <row r="23" spans="3:8" x14ac:dyDescent="0.3">
      <c r="C23" s="42" t="s">
        <v>554</v>
      </c>
      <c r="D23" s="43" t="s">
        <v>565</v>
      </c>
      <c r="E23" s="43" t="s">
        <v>638</v>
      </c>
    </row>
    <row r="24" spans="3:8" x14ac:dyDescent="0.3">
      <c r="C24" s="42" t="s">
        <v>555</v>
      </c>
      <c r="D24" s="43" t="s">
        <v>566</v>
      </c>
      <c r="E24" s="43" t="s">
        <v>639</v>
      </c>
    </row>
    <row r="25" spans="3:8" x14ac:dyDescent="0.3">
      <c r="C25" s="42" t="s">
        <v>556</v>
      </c>
      <c r="D25" s="43" t="s">
        <v>567</v>
      </c>
      <c r="E25" s="43" t="s">
        <v>640</v>
      </c>
    </row>
    <row r="26" spans="3:8" x14ac:dyDescent="0.3">
      <c r="C26" s="42" t="s">
        <v>557</v>
      </c>
      <c r="D26" s="43" t="s">
        <v>568</v>
      </c>
      <c r="E26" s="43" t="s">
        <v>641</v>
      </c>
    </row>
    <row r="27" spans="3:8" x14ac:dyDescent="0.3">
      <c r="C27" s="42" t="s">
        <v>558</v>
      </c>
      <c r="D27" s="43" t="s">
        <v>569</v>
      </c>
      <c r="E27" s="43" t="s">
        <v>642</v>
      </c>
    </row>
    <row r="28" spans="3:8" x14ac:dyDescent="0.3">
      <c r="C28" s="42" t="s">
        <v>559</v>
      </c>
      <c r="D28" s="43" t="s">
        <v>570</v>
      </c>
      <c r="E28" s="43" t="s">
        <v>643</v>
      </c>
    </row>
    <row r="29" spans="3:8" x14ac:dyDescent="0.3">
      <c r="C29" s="42" t="s">
        <v>560</v>
      </c>
      <c r="D29" s="43" t="s">
        <v>571</v>
      </c>
      <c r="E29" s="43" t="s">
        <v>644</v>
      </c>
    </row>
    <row r="30" spans="3:8" x14ac:dyDescent="0.3">
      <c r="C30" s="42" t="s">
        <v>561</v>
      </c>
      <c r="D30" s="43" t="s">
        <v>572</v>
      </c>
      <c r="E30" s="43" t="s">
        <v>645</v>
      </c>
    </row>
    <row r="31" spans="3:8" x14ac:dyDescent="0.3">
      <c r="C31" s="42" t="s">
        <v>562</v>
      </c>
      <c r="D31" s="43" t="s">
        <v>573</v>
      </c>
      <c r="E31" s="43" t="s">
        <v>646</v>
      </c>
    </row>
    <row r="33" spans="2:8" x14ac:dyDescent="0.3">
      <c r="B33" s="39" t="s">
        <v>47</v>
      </c>
    </row>
    <row r="34" spans="2:8" ht="43.2" x14ac:dyDescent="0.3">
      <c r="C34" s="40" t="s">
        <v>468</v>
      </c>
      <c r="D34" s="41" t="s">
        <v>484</v>
      </c>
      <c r="E34" s="41" t="s">
        <v>500</v>
      </c>
      <c r="F34" s="41" t="s">
        <v>626</v>
      </c>
      <c r="G34" s="41" t="s">
        <v>534</v>
      </c>
      <c r="H34" s="41" t="s">
        <v>551</v>
      </c>
    </row>
    <row r="35" spans="2:8" x14ac:dyDescent="0.3">
      <c r="C35" s="45">
        <v>1</v>
      </c>
      <c r="D35" s="43" t="s">
        <v>577</v>
      </c>
      <c r="E35" s="43" t="s">
        <v>594</v>
      </c>
      <c r="F35" s="44">
        <v>35</v>
      </c>
      <c r="G35" s="43" t="s">
        <v>610</v>
      </c>
      <c r="H35" s="47">
        <v>5.0999999999999997E-2</v>
      </c>
    </row>
    <row r="36" spans="2:8" x14ac:dyDescent="0.3">
      <c r="C36" s="45">
        <v>2</v>
      </c>
      <c r="D36" s="43" t="s">
        <v>578</v>
      </c>
      <c r="E36" s="43" t="s">
        <v>595</v>
      </c>
      <c r="F36" s="44">
        <v>35</v>
      </c>
      <c r="G36" s="43" t="s">
        <v>611</v>
      </c>
      <c r="H36" s="47">
        <v>5.0999999999999997E-2</v>
      </c>
    </row>
    <row r="37" spans="2:8" x14ac:dyDescent="0.3">
      <c r="C37" s="45">
        <v>3</v>
      </c>
      <c r="D37" s="43" t="s">
        <v>579</v>
      </c>
      <c r="E37" s="43" t="s">
        <v>596</v>
      </c>
      <c r="F37" s="44">
        <v>35</v>
      </c>
      <c r="G37" s="43" t="s">
        <v>612</v>
      </c>
      <c r="H37" s="47">
        <v>5.0999999999999997E-2</v>
      </c>
    </row>
    <row r="38" spans="2:8" x14ac:dyDescent="0.3">
      <c r="C38" s="45">
        <v>4</v>
      </c>
      <c r="D38" s="43" t="s">
        <v>580</v>
      </c>
      <c r="E38" s="43" t="s">
        <v>597</v>
      </c>
      <c r="F38" s="44">
        <v>35</v>
      </c>
      <c r="G38" s="43" t="s">
        <v>613</v>
      </c>
      <c r="H38" s="47">
        <v>5.0999999999999997E-2</v>
      </c>
    </row>
    <row r="39" spans="2:8" x14ac:dyDescent="0.3">
      <c r="C39" s="45">
        <v>5</v>
      </c>
      <c r="D39" s="43" t="s">
        <v>581</v>
      </c>
      <c r="E39" s="43" t="s">
        <v>598</v>
      </c>
      <c r="F39" s="44">
        <v>35</v>
      </c>
      <c r="G39" s="43" t="s">
        <v>614</v>
      </c>
      <c r="H39" s="47">
        <v>5.0999999999999997E-2</v>
      </c>
    </row>
    <row r="40" spans="2:8" x14ac:dyDescent="0.3">
      <c r="C40" s="45">
        <v>6</v>
      </c>
      <c r="D40" s="43" t="s">
        <v>582</v>
      </c>
      <c r="E40" s="43" t="s">
        <v>599</v>
      </c>
      <c r="F40" s="44">
        <v>35</v>
      </c>
      <c r="G40" s="43" t="s">
        <v>622</v>
      </c>
      <c r="H40" s="47">
        <v>5.0999999999999997E-2</v>
      </c>
    </row>
    <row r="41" spans="2:8" x14ac:dyDescent="0.3">
      <c r="C41" s="45">
        <v>7</v>
      </c>
      <c r="D41" s="43" t="s">
        <v>583</v>
      </c>
      <c r="E41" s="43" t="s">
        <v>600</v>
      </c>
      <c r="F41" s="44">
        <v>35</v>
      </c>
      <c r="G41" s="43" t="s">
        <v>623</v>
      </c>
      <c r="H41" s="47">
        <v>5.7000000000000002E-2</v>
      </c>
    </row>
    <row r="42" spans="2:8" x14ac:dyDescent="0.3">
      <c r="C42" s="45">
        <v>8</v>
      </c>
      <c r="D42" s="43" t="s">
        <v>584</v>
      </c>
      <c r="E42" s="43" t="s">
        <v>601</v>
      </c>
      <c r="F42" s="44">
        <v>35</v>
      </c>
      <c r="G42" s="43" t="s">
        <v>624</v>
      </c>
      <c r="H42" s="47">
        <v>5.7000000000000002E-2</v>
      </c>
    </row>
    <row r="43" spans="2:8" x14ac:dyDescent="0.3">
      <c r="C43" s="45">
        <v>9</v>
      </c>
      <c r="D43" s="43" t="s">
        <v>585</v>
      </c>
      <c r="E43" s="43" t="s">
        <v>602</v>
      </c>
      <c r="F43" s="44">
        <v>35</v>
      </c>
      <c r="G43" s="43" t="s">
        <v>625</v>
      </c>
      <c r="H43" s="47">
        <v>5.7000000000000002E-2</v>
      </c>
    </row>
    <row r="44" spans="2:8" x14ac:dyDescent="0.3">
      <c r="C44" s="45">
        <v>10</v>
      </c>
      <c r="D44" s="43" t="s">
        <v>586</v>
      </c>
      <c r="E44" s="43" t="s">
        <v>603</v>
      </c>
      <c r="F44" s="44">
        <v>35</v>
      </c>
      <c r="G44" s="43" t="s">
        <v>615</v>
      </c>
      <c r="H44" s="47">
        <v>5.7000000000000002E-2</v>
      </c>
    </row>
    <row r="45" spans="2:8" x14ac:dyDescent="0.3">
      <c r="C45" s="45">
        <v>11</v>
      </c>
      <c r="D45" s="43" t="s">
        <v>587</v>
      </c>
      <c r="E45" s="43" t="s">
        <v>604</v>
      </c>
      <c r="F45" s="44">
        <v>35</v>
      </c>
      <c r="G45" s="43" t="s">
        <v>616</v>
      </c>
      <c r="H45" s="47">
        <v>5.2999999999999999E-2</v>
      </c>
    </row>
    <row r="46" spans="2:8" x14ac:dyDescent="0.3">
      <c r="C46" s="45">
        <v>12</v>
      </c>
      <c r="D46" s="43" t="s">
        <v>588</v>
      </c>
      <c r="E46" s="43" t="s">
        <v>605</v>
      </c>
      <c r="F46" s="44">
        <v>35</v>
      </c>
      <c r="G46" s="43" t="s">
        <v>617</v>
      </c>
      <c r="H46" s="47">
        <v>5.2999999999999999E-2</v>
      </c>
    </row>
    <row r="47" spans="2:8" x14ac:dyDescent="0.3">
      <c r="C47" s="45" t="s">
        <v>574</v>
      </c>
      <c r="D47" s="43" t="s">
        <v>589</v>
      </c>
      <c r="E47" s="43" t="s">
        <v>606</v>
      </c>
      <c r="F47" s="44">
        <v>35</v>
      </c>
      <c r="G47" s="43" t="s">
        <v>618</v>
      </c>
      <c r="H47" s="47">
        <v>5.2999999999999999E-2</v>
      </c>
    </row>
    <row r="48" spans="2:8" x14ac:dyDescent="0.3">
      <c r="C48" s="45" t="s">
        <v>575</v>
      </c>
      <c r="D48" s="43" t="s">
        <v>590</v>
      </c>
      <c r="E48" s="43" t="s">
        <v>607</v>
      </c>
      <c r="F48" s="44">
        <v>35</v>
      </c>
      <c r="G48" s="43" t="s">
        <v>619</v>
      </c>
      <c r="H48" s="47">
        <v>5.2999999999999999E-2</v>
      </c>
    </row>
    <row r="49" spans="2:8" x14ac:dyDescent="0.3">
      <c r="C49" s="45" t="s">
        <v>576</v>
      </c>
      <c r="D49" s="43" t="s">
        <v>591</v>
      </c>
      <c r="E49" s="43" t="s">
        <v>608</v>
      </c>
      <c r="F49" s="44">
        <v>35</v>
      </c>
      <c r="G49" s="43" t="s">
        <v>620</v>
      </c>
      <c r="H49" s="47">
        <v>5.2999999999999999E-2</v>
      </c>
    </row>
    <row r="50" spans="2:8" x14ac:dyDescent="0.3">
      <c r="C50" s="45" t="s">
        <v>592</v>
      </c>
      <c r="D50" s="43" t="s">
        <v>593</v>
      </c>
      <c r="E50" s="43" t="s">
        <v>609</v>
      </c>
      <c r="F50" s="44">
        <v>35</v>
      </c>
      <c r="G50" s="43" t="s">
        <v>621</v>
      </c>
      <c r="H50" s="47">
        <v>5.2999999999999999E-2</v>
      </c>
    </row>
    <row r="52" spans="2:8" ht="43.2" x14ac:dyDescent="0.3">
      <c r="C52" s="42" t="s">
        <v>552</v>
      </c>
      <c r="D52" s="41" t="s">
        <v>627</v>
      </c>
    </row>
    <row r="53" spans="2:8" x14ac:dyDescent="0.3">
      <c r="C53" s="42" t="s">
        <v>553</v>
      </c>
      <c r="D53" s="43" t="s">
        <v>628</v>
      </c>
    </row>
    <row r="54" spans="2:8" x14ac:dyDescent="0.3">
      <c r="C54" s="42" t="s">
        <v>554</v>
      </c>
      <c r="D54" s="43" t="s">
        <v>629</v>
      </c>
    </row>
    <row r="55" spans="2:8" x14ac:dyDescent="0.3">
      <c r="C55" s="42" t="s">
        <v>555</v>
      </c>
      <c r="D55" s="43" t="s">
        <v>630</v>
      </c>
    </row>
    <row r="56" spans="2:8" x14ac:dyDescent="0.3">
      <c r="C56" s="42" t="s">
        <v>556</v>
      </c>
      <c r="D56" s="43" t="s">
        <v>631</v>
      </c>
    </row>
    <row r="57" spans="2:8" x14ac:dyDescent="0.3">
      <c r="C57" s="42" t="s">
        <v>557</v>
      </c>
      <c r="D57" s="43" t="s">
        <v>632</v>
      </c>
    </row>
    <row r="58" spans="2:8" x14ac:dyDescent="0.3">
      <c r="C58" s="42" t="s">
        <v>558</v>
      </c>
      <c r="D58" s="43" t="s">
        <v>633</v>
      </c>
    </row>
    <row r="59" spans="2:8" x14ac:dyDescent="0.3">
      <c r="C59" s="42" t="s">
        <v>559</v>
      </c>
      <c r="D59" s="43" t="s">
        <v>634</v>
      </c>
    </row>
    <row r="60" spans="2:8" x14ac:dyDescent="0.3">
      <c r="C60" s="42" t="s">
        <v>560</v>
      </c>
      <c r="D60" s="43" t="s">
        <v>635</v>
      </c>
    </row>
    <row r="61" spans="2:8" x14ac:dyDescent="0.3">
      <c r="C61" s="42" t="s">
        <v>561</v>
      </c>
      <c r="D61" s="43" t="s">
        <v>636</v>
      </c>
    </row>
    <row r="63" spans="2:8" x14ac:dyDescent="0.3">
      <c r="B63" s="39" t="s">
        <v>48</v>
      </c>
    </row>
    <row r="64" spans="2:8" ht="57.6" x14ac:dyDescent="0.3">
      <c r="C64" s="40" t="s">
        <v>468</v>
      </c>
      <c r="D64" s="41" t="s">
        <v>647</v>
      </c>
      <c r="E64" s="41" t="s">
        <v>654</v>
      </c>
      <c r="F64" s="41" t="s">
        <v>665</v>
      </c>
      <c r="G64" s="41" t="s">
        <v>534</v>
      </c>
      <c r="H64" s="41" t="s">
        <v>551</v>
      </c>
    </row>
    <row r="65" spans="3:8" x14ac:dyDescent="0.3">
      <c r="C65" s="45" t="s">
        <v>410</v>
      </c>
      <c r="D65" s="71" t="s">
        <v>648</v>
      </c>
      <c r="E65" s="71" t="s">
        <v>655</v>
      </c>
      <c r="F65" s="43" t="s">
        <v>666</v>
      </c>
      <c r="G65" s="43" t="s">
        <v>678</v>
      </c>
      <c r="H65" s="47">
        <v>5.4172860360360363E-2</v>
      </c>
    </row>
    <row r="66" spans="3:8" x14ac:dyDescent="0.3">
      <c r="C66" s="45" t="s">
        <v>411</v>
      </c>
      <c r="D66" s="71"/>
      <c r="E66" s="71"/>
      <c r="F66" s="43" t="s">
        <v>667</v>
      </c>
      <c r="G66" s="43" t="s">
        <v>679</v>
      </c>
      <c r="H66" s="47">
        <v>5.4172860360360363E-2</v>
      </c>
    </row>
    <row r="67" spans="3:8" x14ac:dyDescent="0.3">
      <c r="C67" s="45" t="s">
        <v>485</v>
      </c>
      <c r="D67" s="71" t="s">
        <v>649</v>
      </c>
      <c r="E67" s="71" t="s">
        <v>656</v>
      </c>
      <c r="F67" s="43" t="s">
        <v>668</v>
      </c>
      <c r="G67" s="43" t="s">
        <v>680</v>
      </c>
      <c r="H67" s="47">
        <v>5.4172860360360363E-2</v>
      </c>
    </row>
    <row r="68" spans="3:8" x14ac:dyDescent="0.3">
      <c r="C68" s="45" t="s">
        <v>486</v>
      </c>
      <c r="D68" s="71"/>
      <c r="E68" s="71"/>
      <c r="F68" s="43" t="s">
        <v>669</v>
      </c>
      <c r="G68" s="43" t="s">
        <v>681</v>
      </c>
      <c r="H68" s="47">
        <v>5.4172860360360363E-2</v>
      </c>
    </row>
    <row r="69" spans="3:8" x14ac:dyDescent="0.3">
      <c r="C69" s="45" t="s">
        <v>661</v>
      </c>
      <c r="D69" s="71" t="s">
        <v>650</v>
      </c>
      <c r="E69" s="71" t="s">
        <v>657</v>
      </c>
      <c r="F69" s="43" t="s">
        <v>670</v>
      </c>
      <c r="G69" s="43" t="s">
        <v>682</v>
      </c>
      <c r="H69" s="48">
        <v>5.459177927927928E-2</v>
      </c>
    </row>
    <row r="70" spans="3:8" x14ac:dyDescent="0.3">
      <c r="C70" s="45" t="s">
        <v>488</v>
      </c>
      <c r="D70" s="71"/>
      <c r="E70" s="71"/>
      <c r="F70" s="43" t="s">
        <v>671</v>
      </c>
      <c r="G70" s="43" t="s">
        <v>683</v>
      </c>
      <c r="H70" s="48">
        <v>5.459177927927928E-2</v>
      </c>
    </row>
    <row r="71" spans="3:8" x14ac:dyDescent="0.3">
      <c r="C71" s="45" t="s">
        <v>662</v>
      </c>
      <c r="D71" s="71" t="s">
        <v>651</v>
      </c>
      <c r="E71" s="71" t="s">
        <v>658</v>
      </c>
      <c r="F71" s="43" t="s">
        <v>672</v>
      </c>
      <c r="G71" s="43" t="s">
        <v>684</v>
      </c>
      <c r="H71" s="48">
        <v>5.1821982467970332E-2</v>
      </c>
    </row>
    <row r="72" spans="3:8" x14ac:dyDescent="0.3">
      <c r="C72" s="45" t="s">
        <v>489</v>
      </c>
      <c r="D72" s="71"/>
      <c r="E72" s="71"/>
      <c r="F72" s="43" t="s">
        <v>673</v>
      </c>
      <c r="G72" s="43" t="s">
        <v>685</v>
      </c>
      <c r="H72" s="48">
        <v>5.1821982467970332E-2</v>
      </c>
    </row>
    <row r="73" spans="3:8" x14ac:dyDescent="0.3">
      <c r="C73" s="45" t="s">
        <v>663</v>
      </c>
      <c r="D73" s="71" t="s">
        <v>652</v>
      </c>
      <c r="E73" s="71" t="s">
        <v>659</v>
      </c>
      <c r="F73" s="43" t="s">
        <v>674</v>
      </c>
      <c r="G73" s="43" t="s">
        <v>686</v>
      </c>
      <c r="H73" s="48">
        <v>5.459177927927928E-2</v>
      </c>
    </row>
    <row r="74" spans="3:8" x14ac:dyDescent="0.3">
      <c r="C74" s="45" t="s">
        <v>491</v>
      </c>
      <c r="D74" s="71"/>
      <c r="E74" s="71"/>
      <c r="F74" s="43" t="s">
        <v>675</v>
      </c>
      <c r="G74" s="43" t="s">
        <v>687</v>
      </c>
      <c r="H74" s="48">
        <v>5.459177927927928E-2</v>
      </c>
    </row>
    <row r="75" spans="3:8" x14ac:dyDescent="0.3">
      <c r="C75" s="45" t="s">
        <v>664</v>
      </c>
      <c r="D75" s="71" t="s">
        <v>653</v>
      </c>
      <c r="E75" s="71" t="s">
        <v>660</v>
      </c>
      <c r="F75" s="43" t="s">
        <v>676</v>
      </c>
      <c r="G75" s="43" t="s">
        <v>688</v>
      </c>
      <c r="H75" s="48">
        <v>5.1821982467970332E-2</v>
      </c>
    </row>
    <row r="76" spans="3:8" x14ac:dyDescent="0.3">
      <c r="C76" s="45" t="s">
        <v>494</v>
      </c>
      <c r="D76" s="71"/>
      <c r="E76" s="71"/>
      <c r="F76" s="43" t="s">
        <v>677</v>
      </c>
      <c r="G76" s="43" t="s">
        <v>689</v>
      </c>
      <c r="H76" s="48">
        <v>5.1821982467970332E-2</v>
      </c>
    </row>
    <row r="78" spans="3:8" ht="57.6" x14ac:dyDescent="0.3">
      <c r="C78" s="42" t="s">
        <v>552</v>
      </c>
      <c r="D78" s="41" t="s">
        <v>693</v>
      </c>
      <c r="E78" s="41" t="s">
        <v>627</v>
      </c>
    </row>
    <row r="79" spans="3:8" x14ac:dyDescent="0.3">
      <c r="C79" s="42" t="s">
        <v>553</v>
      </c>
      <c r="D79" s="43" t="s">
        <v>694</v>
      </c>
      <c r="E79" s="43" t="s">
        <v>700</v>
      </c>
    </row>
    <row r="80" spans="3:8" x14ac:dyDescent="0.3">
      <c r="C80" s="42" t="s">
        <v>554</v>
      </c>
      <c r="D80" s="43" t="s">
        <v>695</v>
      </c>
      <c r="E80" s="43" t="s">
        <v>701</v>
      </c>
    </row>
    <row r="81" spans="2:8" x14ac:dyDescent="0.3">
      <c r="C81" s="42" t="s">
        <v>555</v>
      </c>
      <c r="D81" s="43" t="s">
        <v>696</v>
      </c>
      <c r="E81" s="43" t="s">
        <v>702</v>
      </c>
    </row>
    <row r="82" spans="2:8" x14ac:dyDescent="0.3">
      <c r="C82" s="42" t="s">
        <v>556</v>
      </c>
      <c r="D82" s="43" t="s">
        <v>697</v>
      </c>
      <c r="E82" s="43" t="s">
        <v>703</v>
      </c>
    </row>
    <row r="83" spans="2:8" x14ac:dyDescent="0.3">
      <c r="C83" s="42" t="s">
        <v>557</v>
      </c>
      <c r="D83" s="43" t="s">
        <v>698</v>
      </c>
      <c r="E83" s="43" t="s">
        <v>704</v>
      </c>
    </row>
    <row r="84" spans="2:8" x14ac:dyDescent="0.3">
      <c r="C84" s="42" t="s">
        <v>558</v>
      </c>
      <c r="D84" s="43" t="s">
        <v>699</v>
      </c>
      <c r="E84" s="43" t="s">
        <v>705</v>
      </c>
    </row>
    <row r="86" spans="2:8" x14ac:dyDescent="0.3">
      <c r="B86" s="39" t="s">
        <v>49</v>
      </c>
    </row>
    <row r="87" spans="2:8" ht="57.6" x14ac:dyDescent="0.3">
      <c r="C87" s="40" t="s">
        <v>468</v>
      </c>
      <c r="D87" s="41" t="s">
        <v>706</v>
      </c>
      <c r="E87" s="41" t="s">
        <v>723</v>
      </c>
      <c r="F87" s="41" t="s">
        <v>534</v>
      </c>
      <c r="G87" s="41" t="s">
        <v>665</v>
      </c>
      <c r="H87" s="41" t="s">
        <v>551</v>
      </c>
    </row>
    <row r="88" spans="2:8" x14ac:dyDescent="0.3">
      <c r="C88" s="45" t="s">
        <v>410</v>
      </c>
      <c r="D88" s="43" t="s">
        <v>709</v>
      </c>
      <c r="E88" s="43" t="s">
        <v>724</v>
      </c>
      <c r="F88" s="43" t="s">
        <v>754</v>
      </c>
      <c r="G88" s="50">
        <v>36</v>
      </c>
      <c r="H88" s="52">
        <v>5.9003463836716674E-2</v>
      </c>
    </row>
    <row r="89" spans="2:8" x14ac:dyDescent="0.3">
      <c r="C89" s="45" t="s">
        <v>411</v>
      </c>
      <c r="D89" s="43" t="s">
        <v>710</v>
      </c>
      <c r="E89" s="43" t="s">
        <v>725</v>
      </c>
      <c r="F89" s="43" t="s">
        <v>755</v>
      </c>
      <c r="G89" s="50">
        <v>36</v>
      </c>
      <c r="H89" s="52">
        <v>5.7494229526359533E-2</v>
      </c>
    </row>
    <row r="90" spans="2:8" x14ac:dyDescent="0.3">
      <c r="C90" s="45" t="s">
        <v>485</v>
      </c>
      <c r="D90" s="43" t="s">
        <v>711</v>
      </c>
      <c r="E90" s="43" t="s">
        <v>726</v>
      </c>
      <c r="F90" s="43" t="s">
        <v>756</v>
      </c>
      <c r="G90" s="50">
        <v>36</v>
      </c>
      <c r="H90" s="52">
        <v>5.7494229526359533E-2</v>
      </c>
    </row>
    <row r="91" spans="2:8" x14ac:dyDescent="0.3">
      <c r="C91" s="45" t="s">
        <v>486</v>
      </c>
      <c r="D91" s="43" t="s">
        <v>712</v>
      </c>
      <c r="E91" s="43" t="s">
        <v>727</v>
      </c>
      <c r="F91" s="43" t="s">
        <v>757</v>
      </c>
      <c r="G91" s="50">
        <v>36</v>
      </c>
      <c r="H91" s="52">
        <v>5.9003463836716674E-2</v>
      </c>
    </row>
    <row r="92" spans="2:8" x14ac:dyDescent="0.3">
      <c r="C92" s="45" t="s">
        <v>661</v>
      </c>
      <c r="D92" s="43" t="s">
        <v>713</v>
      </c>
      <c r="E92" s="43" t="s">
        <v>728</v>
      </c>
      <c r="F92" s="43" t="s">
        <v>758</v>
      </c>
      <c r="G92" s="50">
        <v>36</v>
      </c>
      <c r="H92" s="52">
        <v>5.7098223353601436E-2</v>
      </c>
    </row>
    <row r="93" spans="2:8" x14ac:dyDescent="0.3">
      <c r="C93" s="45" t="s">
        <v>488</v>
      </c>
      <c r="D93" s="43" t="s">
        <v>714</v>
      </c>
      <c r="E93" s="43" t="s">
        <v>729</v>
      </c>
      <c r="F93" s="43" t="s">
        <v>759</v>
      </c>
      <c r="G93" s="50">
        <v>36</v>
      </c>
      <c r="H93" s="52">
        <v>5.9003463836716674E-2</v>
      </c>
    </row>
    <row r="94" spans="2:8" x14ac:dyDescent="0.3">
      <c r="C94" s="45" t="s">
        <v>662</v>
      </c>
      <c r="D94" s="43" t="s">
        <v>715</v>
      </c>
      <c r="E94" s="43" t="s">
        <v>730</v>
      </c>
      <c r="F94" s="43" t="s">
        <v>760</v>
      </c>
      <c r="G94" s="50">
        <v>36</v>
      </c>
      <c r="H94" s="52">
        <v>5.9003463836716674E-2</v>
      </c>
    </row>
    <row r="95" spans="2:8" x14ac:dyDescent="0.3">
      <c r="C95" s="45" t="s">
        <v>489</v>
      </c>
      <c r="D95" s="43" t="s">
        <v>716</v>
      </c>
      <c r="E95" s="43" t="s">
        <v>731</v>
      </c>
      <c r="F95" s="43" t="s">
        <v>761</v>
      </c>
      <c r="G95" s="50">
        <v>36</v>
      </c>
      <c r="H95" s="52">
        <v>5.7098223353601436E-2</v>
      </c>
    </row>
    <row r="96" spans="2:8" x14ac:dyDescent="0.3">
      <c r="C96" s="45" t="s">
        <v>663</v>
      </c>
      <c r="D96" s="43" t="s">
        <v>717</v>
      </c>
      <c r="E96" s="43" t="s">
        <v>732</v>
      </c>
      <c r="F96" s="43" t="s">
        <v>762</v>
      </c>
      <c r="G96" s="50">
        <v>36</v>
      </c>
      <c r="H96" s="52">
        <v>5.9003463836716674E-2</v>
      </c>
    </row>
    <row r="97" spans="3:8" x14ac:dyDescent="0.3">
      <c r="C97" s="45" t="s">
        <v>491</v>
      </c>
      <c r="D97" s="43" t="s">
        <v>718</v>
      </c>
      <c r="E97" s="43" t="s">
        <v>733</v>
      </c>
      <c r="F97" s="43" t="s">
        <v>763</v>
      </c>
      <c r="G97" s="50">
        <v>36</v>
      </c>
      <c r="H97" s="52">
        <v>5.7098223353601436E-2</v>
      </c>
    </row>
    <row r="98" spans="3:8" x14ac:dyDescent="0.3">
      <c r="C98" s="45" t="s">
        <v>664</v>
      </c>
      <c r="D98" s="43" t="s">
        <v>719</v>
      </c>
      <c r="E98" s="43" t="s">
        <v>734</v>
      </c>
      <c r="F98" s="43" t="s">
        <v>764</v>
      </c>
      <c r="G98" s="50">
        <v>36</v>
      </c>
      <c r="H98" s="52">
        <v>5.9003463836716674E-2</v>
      </c>
    </row>
    <row r="99" spans="3:8" x14ac:dyDescent="0.3">
      <c r="C99" s="45" t="s">
        <v>494</v>
      </c>
      <c r="D99" s="43" t="s">
        <v>720</v>
      </c>
      <c r="E99" s="43" t="s">
        <v>735</v>
      </c>
      <c r="F99" s="43" t="s">
        <v>765</v>
      </c>
      <c r="G99" s="50">
        <v>36</v>
      </c>
      <c r="H99" s="52">
        <v>5.9003463836716674E-2</v>
      </c>
    </row>
    <row r="100" spans="3:8" x14ac:dyDescent="0.3">
      <c r="C100" s="45" t="s">
        <v>707</v>
      </c>
      <c r="D100" s="43" t="s">
        <v>721</v>
      </c>
      <c r="E100" s="43" t="s">
        <v>736</v>
      </c>
      <c r="F100" s="43" t="s">
        <v>766</v>
      </c>
      <c r="G100" s="50">
        <v>36</v>
      </c>
      <c r="H100" s="52">
        <v>4.9674061735197297E-2</v>
      </c>
    </row>
    <row r="101" spans="3:8" x14ac:dyDescent="0.3">
      <c r="C101" s="45" t="s">
        <v>708</v>
      </c>
      <c r="D101" s="43" t="s">
        <v>722</v>
      </c>
      <c r="E101" s="43" t="s">
        <v>737</v>
      </c>
      <c r="F101" s="43" t="s">
        <v>767</v>
      </c>
      <c r="G101" s="50">
        <v>36</v>
      </c>
      <c r="H101" s="52">
        <v>4.3584928394175902E-2</v>
      </c>
    </row>
    <row r="104" spans="3:8" ht="57.6" x14ac:dyDescent="0.3">
      <c r="C104" s="42" t="s">
        <v>552</v>
      </c>
      <c r="D104" s="41" t="s">
        <v>738</v>
      </c>
      <c r="E104" s="41" t="s">
        <v>746</v>
      </c>
    </row>
    <row r="105" spans="3:8" x14ac:dyDescent="0.3">
      <c r="C105" s="42" t="s">
        <v>553</v>
      </c>
      <c r="D105" s="43" t="s">
        <v>739</v>
      </c>
      <c r="E105" s="43" t="s">
        <v>747</v>
      </c>
    </row>
    <row r="106" spans="3:8" x14ac:dyDescent="0.3">
      <c r="C106" s="42" t="s">
        <v>554</v>
      </c>
      <c r="D106" s="43" t="s">
        <v>740</v>
      </c>
      <c r="E106" s="43" t="s">
        <v>748</v>
      </c>
    </row>
    <row r="107" spans="3:8" x14ac:dyDescent="0.3">
      <c r="C107" s="42" t="s">
        <v>555</v>
      </c>
      <c r="D107" s="43" t="s">
        <v>741</v>
      </c>
      <c r="E107" s="43" t="s">
        <v>749</v>
      </c>
    </row>
    <row r="108" spans="3:8" x14ac:dyDescent="0.3">
      <c r="C108" s="42" t="s">
        <v>556</v>
      </c>
      <c r="D108" s="43" t="s">
        <v>742</v>
      </c>
      <c r="E108" s="43" t="s">
        <v>750</v>
      </c>
    </row>
    <row r="109" spans="3:8" x14ac:dyDescent="0.3">
      <c r="C109" s="42" t="s">
        <v>557</v>
      </c>
      <c r="D109" s="43" t="s">
        <v>743</v>
      </c>
      <c r="E109" s="43" t="s">
        <v>751</v>
      </c>
    </row>
    <row r="110" spans="3:8" x14ac:dyDescent="0.3">
      <c r="C110" s="42" t="s">
        <v>558</v>
      </c>
      <c r="D110" s="43" t="s">
        <v>744</v>
      </c>
      <c r="E110" s="43" t="s">
        <v>752</v>
      </c>
    </row>
    <row r="111" spans="3:8" x14ac:dyDescent="0.3">
      <c r="C111" s="42" t="s">
        <v>559</v>
      </c>
      <c r="D111" s="43" t="s">
        <v>745</v>
      </c>
      <c r="E111" s="43" t="s">
        <v>753</v>
      </c>
    </row>
    <row r="113" spans="2:8" x14ac:dyDescent="0.3">
      <c r="B113" s="39" t="s">
        <v>50</v>
      </c>
    </row>
    <row r="114" spans="2:8" ht="57.6" x14ac:dyDescent="0.3">
      <c r="C114" s="40" t="s">
        <v>468</v>
      </c>
      <c r="D114" s="41" t="s">
        <v>768</v>
      </c>
      <c r="E114" s="41" t="s">
        <v>793</v>
      </c>
      <c r="F114" s="41" t="s">
        <v>824</v>
      </c>
      <c r="G114" s="41" t="s">
        <v>665</v>
      </c>
      <c r="H114" s="41" t="s">
        <v>551</v>
      </c>
    </row>
    <row r="115" spans="2:8" x14ac:dyDescent="0.3">
      <c r="C115" s="45" t="s">
        <v>410</v>
      </c>
      <c r="D115" s="43" t="s">
        <v>777</v>
      </c>
      <c r="E115" s="43" t="s">
        <v>796</v>
      </c>
      <c r="F115" s="43" t="s">
        <v>812</v>
      </c>
      <c r="G115" s="50">
        <v>30</v>
      </c>
      <c r="H115" s="51">
        <v>5.9263151758533583E-2</v>
      </c>
    </row>
    <row r="116" spans="2:8" x14ac:dyDescent="0.3">
      <c r="C116" s="45" t="s">
        <v>411</v>
      </c>
      <c r="D116" s="43" t="s">
        <v>778</v>
      </c>
      <c r="E116" s="43" t="s">
        <v>797</v>
      </c>
      <c r="F116" s="43" t="s">
        <v>813</v>
      </c>
      <c r="G116" s="50">
        <v>30</v>
      </c>
      <c r="H116" s="51">
        <v>5.9263151758533583E-2</v>
      </c>
    </row>
    <row r="117" spans="2:8" x14ac:dyDescent="0.3">
      <c r="C117" s="45" t="s">
        <v>485</v>
      </c>
      <c r="D117" s="43" t="s">
        <v>779</v>
      </c>
      <c r="E117" s="43" t="s">
        <v>798</v>
      </c>
      <c r="F117" s="43" t="s">
        <v>814</v>
      </c>
      <c r="G117" s="50">
        <v>30</v>
      </c>
      <c r="H117" s="51">
        <v>5.9263151758533583E-2</v>
      </c>
    </row>
    <row r="118" spans="2:8" x14ac:dyDescent="0.3">
      <c r="C118" s="45" t="s">
        <v>486</v>
      </c>
      <c r="D118" s="43" t="s">
        <v>780</v>
      </c>
      <c r="E118" s="43" t="s">
        <v>799</v>
      </c>
      <c r="F118" s="43" t="s">
        <v>815</v>
      </c>
      <c r="G118" s="50">
        <v>30</v>
      </c>
      <c r="H118" s="51">
        <v>5.9263151758533583E-2</v>
      </c>
    </row>
    <row r="119" spans="2:8" x14ac:dyDescent="0.3">
      <c r="C119" s="45" t="s">
        <v>662</v>
      </c>
      <c r="D119" s="43" t="s">
        <v>781</v>
      </c>
      <c r="E119" s="43" t="s">
        <v>800</v>
      </c>
      <c r="F119" s="43" t="s">
        <v>816</v>
      </c>
      <c r="G119" s="50">
        <v>30</v>
      </c>
      <c r="H119" s="51">
        <v>5.9263151758533583E-2</v>
      </c>
    </row>
    <row r="120" spans="2:8" x14ac:dyDescent="0.3">
      <c r="C120" s="45" t="s">
        <v>489</v>
      </c>
      <c r="D120" s="43" t="s">
        <v>782</v>
      </c>
      <c r="E120" s="43" t="s">
        <v>801</v>
      </c>
      <c r="F120" s="43" t="s">
        <v>817</v>
      </c>
      <c r="G120" s="50">
        <v>30</v>
      </c>
      <c r="H120" s="51">
        <v>5.9263151758533583E-2</v>
      </c>
    </row>
    <row r="121" spans="2:8" x14ac:dyDescent="0.3">
      <c r="C121" s="45" t="s">
        <v>663</v>
      </c>
      <c r="D121" s="43" t="s">
        <v>783</v>
      </c>
      <c r="E121" s="43" t="s">
        <v>802</v>
      </c>
      <c r="F121" s="43" t="s">
        <v>818</v>
      </c>
      <c r="G121" s="50">
        <v>30</v>
      </c>
      <c r="H121" s="51">
        <v>6.2082393417614692E-2</v>
      </c>
    </row>
    <row r="122" spans="2:8" x14ac:dyDescent="0.3">
      <c r="C122" s="45" t="s">
        <v>491</v>
      </c>
      <c r="D122" s="43" t="s">
        <v>784</v>
      </c>
      <c r="E122" s="43" t="s">
        <v>803</v>
      </c>
      <c r="F122" s="43" t="s">
        <v>819</v>
      </c>
      <c r="G122" s="50">
        <v>30</v>
      </c>
      <c r="H122" s="51">
        <v>6.2082393417614692E-2</v>
      </c>
    </row>
    <row r="123" spans="2:8" x14ac:dyDescent="0.3">
      <c r="C123" s="45" t="s">
        <v>664</v>
      </c>
      <c r="D123" s="43" t="s">
        <v>785</v>
      </c>
      <c r="E123" s="43" t="s">
        <v>804</v>
      </c>
      <c r="F123" s="43" t="s">
        <v>820</v>
      </c>
      <c r="G123" s="50">
        <v>30</v>
      </c>
      <c r="H123" s="51">
        <v>5.9263151758533583E-2</v>
      </c>
    </row>
    <row r="124" spans="2:8" x14ac:dyDescent="0.3">
      <c r="C124" s="45" t="s">
        <v>494</v>
      </c>
      <c r="D124" s="43" t="s">
        <v>786</v>
      </c>
      <c r="E124" s="43" t="s">
        <v>805</v>
      </c>
      <c r="F124" s="43" t="s">
        <v>821</v>
      </c>
      <c r="G124" s="50">
        <v>30</v>
      </c>
      <c r="H124" s="51">
        <v>5.9263151758533583E-2</v>
      </c>
    </row>
    <row r="125" spans="2:8" x14ac:dyDescent="0.3">
      <c r="C125" s="45" t="s">
        <v>707</v>
      </c>
      <c r="D125" s="43" t="s">
        <v>787</v>
      </c>
      <c r="E125" s="43" t="s">
        <v>806</v>
      </c>
      <c r="F125" s="43" t="s">
        <v>822</v>
      </c>
      <c r="G125" s="50">
        <v>30</v>
      </c>
      <c r="H125" s="51">
        <v>5.9263151758533583E-2</v>
      </c>
    </row>
    <row r="126" spans="2:8" x14ac:dyDescent="0.3">
      <c r="C126" s="45" t="s">
        <v>708</v>
      </c>
      <c r="D126" s="43" t="s">
        <v>788</v>
      </c>
      <c r="E126" s="43" t="s">
        <v>807</v>
      </c>
      <c r="F126" s="43" t="s">
        <v>823</v>
      </c>
      <c r="G126" s="50">
        <v>30</v>
      </c>
      <c r="H126" s="51">
        <v>5.9263151758533583E-2</v>
      </c>
    </row>
    <row r="127" spans="2:8" x14ac:dyDescent="0.3">
      <c r="C127" s="45" t="s">
        <v>769</v>
      </c>
      <c r="D127" s="43" t="s">
        <v>789</v>
      </c>
      <c r="E127" s="43" t="s">
        <v>808</v>
      </c>
      <c r="F127" s="43" t="s">
        <v>827</v>
      </c>
      <c r="G127" s="50">
        <v>30</v>
      </c>
      <c r="H127" s="51">
        <v>5.9263151758533583E-2</v>
      </c>
    </row>
    <row r="128" spans="2:8" x14ac:dyDescent="0.3">
      <c r="C128" s="45" t="s">
        <v>770</v>
      </c>
      <c r="D128" s="43" t="s">
        <v>790</v>
      </c>
      <c r="E128" s="43" t="s">
        <v>809</v>
      </c>
      <c r="F128" s="43" t="s">
        <v>828</v>
      </c>
      <c r="G128" s="50">
        <v>30</v>
      </c>
      <c r="H128" s="51">
        <v>5.9263151758533583E-2</v>
      </c>
    </row>
    <row r="129" spans="2:8" x14ac:dyDescent="0.3">
      <c r="C129" s="45" t="s">
        <v>771</v>
      </c>
      <c r="D129" s="43" t="s">
        <v>791</v>
      </c>
      <c r="E129" s="43" t="s">
        <v>810</v>
      </c>
      <c r="F129" s="43" t="s">
        <v>829</v>
      </c>
      <c r="G129" s="50">
        <v>30</v>
      </c>
      <c r="H129" s="51">
        <v>5.1281093024460128E-2</v>
      </c>
    </row>
    <row r="130" spans="2:8" x14ac:dyDescent="0.3">
      <c r="C130" s="45" t="s">
        <v>772</v>
      </c>
      <c r="D130" s="43" t="s">
        <v>792</v>
      </c>
      <c r="E130" s="43" t="s">
        <v>811</v>
      </c>
      <c r="F130" s="43" t="s">
        <v>830</v>
      </c>
      <c r="G130" s="50">
        <v>30</v>
      </c>
      <c r="H130" s="51">
        <v>5.1281093024460128E-2</v>
      </c>
    </row>
    <row r="131" spans="2:8" x14ac:dyDescent="0.3">
      <c r="C131" s="45" t="s">
        <v>773</v>
      </c>
      <c r="D131" s="43" t="s">
        <v>775</v>
      </c>
      <c r="E131" s="43" t="s">
        <v>794</v>
      </c>
      <c r="F131" s="43" t="s">
        <v>825</v>
      </c>
      <c r="G131" s="50">
        <v>30</v>
      </c>
      <c r="H131" s="51">
        <v>4.8603795895116604E-2</v>
      </c>
    </row>
    <row r="132" spans="2:8" x14ac:dyDescent="0.3">
      <c r="C132" s="45" t="s">
        <v>774</v>
      </c>
      <c r="D132" s="43" t="s">
        <v>776</v>
      </c>
      <c r="E132" s="43" t="s">
        <v>795</v>
      </c>
      <c r="F132" s="43" t="s">
        <v>826</v>
      </c>
      <c r="G132" s="50">
        <v>30</v>
      </c>
      <c r="H132" s="51">
        <v>4.8603795895116604E-2</v>
      </c>
    </row>
    <row r="134" spans="2:8" ht="43.2" x14ac:dyDescent="0.3">
      <c r="C134" s="42" t="s">
        <v>552</v>
      </c>
      <c r="D134" s="41" t="s">
        <v>627</v>
      </c>
    </row>
    <row r="135" spans="2:8" x14ac:dyDescent="0.3">
      <c r="C135" s="45" t="s">
        <v>553</v>
      </c>
      <c r="D135" s="43" t="s">
        <v>831</v>
      </c>
    </row>
    <row r="136" spans="2:8" x14ac:dyDescent="0.3">
      <c r="C136" s="45" t="s">
        <v>554</v>
      </c>
      <c r="D136" s="43" t="s">
        <v>832</v>
      </c>
    </row>
    <row r="137" spans="2:8" x14ac:dyDescent="0.3">
      <c r="C137" s="45" t="s">
        <v>556</v>
      </c>
      <c r="D137" s="43" t="s">
        <v>833</v>
      </c>
    </row>
    <row r="138" spans="2:8" x14ac:dyDescent="0.3">
      <c r="C138" s="45" t="s">
        <v>558</v>
      </c>
      <c r="D138" s="43" t="s">
        <v>834</v>
      </c>
    </row>
    <row r="139" spans="2:8" x14ac:dyDescent="0.3">
      <c r="C139" s="45" t="s">
        <v>559</v>
      </c>
      <c r="D139" s="43" t="s">
        <v>835</v>
      </c>
    </row>
    <row r="140" spans="2:8" x14ac:dyDescent="0.3">
      <c r="C140" s="45" t="s">
        <v>560</v>
      </c>
      <c r="D140" s="43" t="s">
        <v>836</v>
      </c>
    </row>
    <row r="141" spans="2:8" x14ac:dyDescent="0.3">
      <c r="C141" s="45" t="s">
        <v>561</v>
      </c>
      <c r="D141" s="43" t="s">
        <v>838</v>
      </c>
    </row>
    <row r="142" spans="2:8" x14ac:dyDescent="0.3">
      <c r="C142" s="45" t="s">
        <v>562</v>
      </c>
      <c r="D142" s="43" t="s">
        <v>837</v>
      </c>
    </row>
    <row r="144" spans="2:8" x14ac:dyDescent="0.3">
      <c r="B144" s="39" t="s">
        <v>51</v>
      </c>
    </row>
    <row r="145" spans="3:8" ht="57.6" x14ac:dyDescent="0.3">
      <c r="C145" s="40" t="s">
        <v>468</v>
      </c>
      <c r="D145" s="41" t="s">
        <v>839</v>
      </c>
      <c r="E145" s="41" t="s">
        <v>853</v>
      </c>
      <c r="F145" s="41" t="s">
        <v>534</v>
      </c>
      <c r="G145" s="41" t="s">
        <v>517</v>
      </c>
      <c r="H145" s="41" t="s">
        <v>551</v>
      </c>
    </row>
    <row r="146" spans="3:8" x14ac:dyDescent="0.3">
      <c r="C146" s="45" t="s">
        <v>410</v>
      </c>
      <c r="D146" s="43" t="s">
        <v>840</v>
      </c>
      <c r="E146" s="43" t="s">
        <v>854</v>
      </c>
      <c r="F146" s="43" t="s">
        <v>877</v>
      </c>
      <c r="G146" s="43" t="s">
        <v>890</v>
      </c>
      <c r="H146" s="53">
        <v>5.6000000000000001E-2</v>
      </c>
    </row>
    <row r="147" spans="3:8" x14ac:dyDescent="0.3">
      <c r="C147" s="45" t="s">
        <v>411</v>
      </c>
      <c r="D147" s="43" t="s">
        <v>841</v>
      </c>
      <c r="E147" s="43" t="s">
        <v>855</v>
      </c>
      <c r="F147" s="43" t="s">
        <v>878</v>
      </c>
      <c r="G147" s="43" t="s">
        <v>891</v>
      </c>
      <c r="H147" s="53">
        <v>5.6000000000000001E-2</v>
      </c>
    </row>
    <row r="148" spans="3:8" x14ac:dyDescent="0.3">
      <c r="C148" s="45" t="s">
        <v>485</v>
      </c>
      <c r="D148" s="43" t="s">
        <v>842</v>
      </c>
      <c r="E148" s="43" t="s">
        <v>856</v>
      </c>
      <c r="F148" s="43" t="s">
        <v>879</v>
      </c>
      <c r="G148" s="43" t="s">
        <v>892</v>
      </c>
      <c r="H148" s="53">
        <v>5.1999999999999998E-2</v>
      </c>
    </row>
    <row r="149" spans="3:8" x14ac:dyDescent="0.3">
      <c r="C149" s="45" t="s">
        <v>486</v>
      </c>
      <c r="D149" s="43" t="s">
        <v>843</v>
      </c>
      <c r="E149" s="43" t="s">
        <v>857</v>
      </c>
      <c r="F149" s="43" t="s">
        <v>880</v>
      </c>
      <c r="G149" s="43" t="s">
        <v>893</v>
      </c>
      <c r="H149" s="53">
        <v>5.1999999999999998E-2</v>
      </c>
    </row>
    <row r="150" spans="3:8" x14ac:dyDescent="0.3">
      <c r="C150" s="45" t="s">
        <v>661</v>
      </c>
      <c r="D150" s="43" t="s">
        <v>844</v>
      </c>
      <c r="E150" s="43" t="s">
        <v>858</v>
      </c>
      <c r="F150" s="43" t="s">
        <v>881</v>
      </c>
      <c r="G150" s="43" t="s">
        <v>894</v>
      </c>
      <c r="H150" s="53">
        <v>5.1999999999999998E-2</v>
      </c>
    </row>
    <row r="151" spans="3:8" x14ac:dyDescent="0.3">
      <c r="C151" s="45" t="s">
        <v>488</v>
      </c>
      <c r="D151" s="43" t="s">
        <v>845</v>
      </c>
      <c r="E151" s="43" t="s">
        <v>859</v>
      </c>
      <c r="F151" s="43" t="s">
        <v>882</v>
      </c>
      <c r="G151" s="43" t="s">
        <v>895</v>
      </c>
      <c r="H151" s="53">
        <v>5.1999999999999998E-2</v>
      </c>
    </row>
    <row r="152" spans="3:8" x14ac:dyDescent="0.3">
      <c r="C152" s="45" t="s">
        <v>662</v>
      </c>
      <c r="D152" s="43" t="s">
        <v>846</v>
      </c>
      <c r="E152" s="43" t="s">
        <v>860</v>
      </c>
      <c r="F152" s="43" t="s">
        <v>883</v>
      </c>
      <c r="G152" s="43" t="s">
        <v>896</v>
      </c>
      <c r="H152" s="53">
        <v>5.1999999999999998E-2</v>
      </c>
    </row>
    <row r="153" spans="3:8" x14ac:dyDescent="0.3">
      <c r="C153" s="45" t="s">
        <v>489</v>
      </c>
      <c r="D153" s="43" t="s">
        <v>847</v>
      </c>
      <c r="E153" s="43" t="s">
        <v>861</v>
      </c>
      <c r="F153" s="43" t="s">
        <v>884</v>
      </c>
      <c r="G153" s="43" t="s">
        <v>897</v>
      </c>
      <c r="H153" s="53">
        <v>5.1999999999999998E-2</v>
      </c>
    </row>
    <row r="154" spans="3:8" x14ac:dyDescent="0.3">
      <c r="C154" s="45">
        <v>5</v>
      </c>
      <c r="D154" s="43" t="s">
        <v>848</v>
      </c>
      <c r="E154" s="43" t="s">
        <v>862</v>
      </c>
      <c r="F154" s="43" t="s">
        <v>885</v>
      </c>
      <c r="G154" s="43" t="s">
        <v>898</v>
      </c>
      <c r="H154" s="53">
        <v>0.05</v>
      </c>
    </row>
    <row r="155" spans="3:8" x14ac:dyDescent="0.3">
      <c r="C155" s="45">
        <v>6</v>
      </c>
      <c r="D155" s="43" t="s">
        <v>849</v>
      </c>
      <c r="E155" s="43" t="s">
        <v>863</v>
      </c>
      <c r="F155" s="43" t="s">
        <v>886</v>
      </c>
      <c r="G155" s="43" t="s">
        <v>899</v>
      </c>
      <c r="H155" s="53">
        <v>4.9000000000000002E-2</v>
      </c>
    </row>
    <row r="156" spans="3:8" x14ac:dyDescent="0.3">
      <c r="C156" s="45">
        <v>7</v>
      </c>
      <c r="D156" s="43" t="s">
        <v>850</v>
      </c>
      <c r="E156" s="43" t="s">
        <v>864</v>
      </c>
      <c r="F156" s="43" t="s">
        <v>887</v>
      </c>
      <c r="G156" s="43" t="s">
        <v>900</v>
      </c>
      <c r="H156" s="53">
        <v>4.9000000000000002E-2</v>
      </c>
    </row>
    <row r="157" spans="3:8" x14ac:dyDescent="0.3">
      <c r="C157" s="45">
        <v>8</v>
      </c>
      <c r="D157" s="43" t="s">
        <v>851</v>
      </c>
      <c r="E157" s="43" t="s">
        <v>865</v>
      </c>
      <c r="F157" s="43" t="s">
        <v>888</v>
      </c>
      <c r="G157" s="43" t="s">
        <v>901</v>
      </c>
      <c r="H157" s="53">
        <v>0.05</v>
      </c>
    </row>
    <row r="158" spans="3:8" x14ac:dyDescent="0.3">
      <c r="C158" s="45">
        <v>9</v>
      </c>
      <c r="D158" s="43" t="s">
        <v>852</v>
      </c>
      <c r="E158" s="43" t="s">
        <v>866</v>
      </c>
      <c r="F158" s="43" t="s">
        <v>889</v>
      </c>
      <c r="G158" s="43" t="s">
        <v>902</v>
      </c>
      <c r="H158" s="53">
        <v>0.05</v>
      </c>
    </row>
    <row r="160" spans="3:8" ht="28.8" x14ac:dyDescent="0.3">
      <c r="C160" s="42" t="s">
        <v>552</v>
      </c>
      <c r="D160" s="41" t="s">
        <v>867</v>
      </c>
    </row>
    <row r="161" spans="2:6" x14ac:dyDescent="0.3">
      <c r="C161" s="45" t="s">
        <v>553</v>
      </c>
      <c r="D161" s="43" t="s">
        <v>868</v>
      </c>
    </row>
    <row r="162" spans="2:6" x14ac:dyDescent="0.3">
      <c r="C162" s="45" t="s">
        <v>554</v>
      </c>
      <c r="D162" s="43" t="s">
        <v>869</v>
      </c>
    </row>
    <row r="163" spans="2:6" x14ac:dyDescent="0.3">
      <c r="C163" s="45" t="s">
        <v>555</v>
      </c>
      <c r="D163" s="43" t="s">
        <v>870</v>
      </c>
    </row>
    <row r="164" spans="2:6" x14ac:dyDescent="0.3">
      <c r="C164" s="45" t="s">
        <v>556</v>
      </c>
      <c r="D164" s="43" t="s">
        <v>871</v>
      </c>
    </row>
    <row r="165" spans="2:6" x14ac:dyDescent="0.3">
      <c r="C165" s="45" t="s">
        <v>557</v>
      </c>
      <c r="D165" s="43" t="s">
        <v>872</v>
      </c>
    </row>
    <row r="166" spans="2:6" x14ac:dyDescent="0.3">
      <c r="C166" s="45" t="s">
        <v>558</v>
      </c>
      <c r="D166" s="43" t="s">
        <v>873</v>
      </c>
    </row>
    <row r="167" spans="2:6" x14ac:dyDescent="0.3">
      <c r="C167" s="45" t="s">
        <v>559</v>
      </c>
      <c r="D167" s="43" t="s">
        <v>874</v>
      </c>
    </row>
    <row r="168" spans="2:6" x14ac:dyDescent="0.3">
      <c r="C168" s="45" t="s">
        <v>560</v>
      </c>
      <c r="D168" s="43" t="s">
        <v>875</v>
      </c>
    </row>
    <row r="169" spans="2:6" x14ac:dyDescent="0.3">
      <c r="C169" s="45" t="s">
        <v>561</v>
      </c>
      <c r="D169" s="43" t="s">
        <v>876</v>
      </c>
    </row>
    <row r="171" spans="2:6" x14ac:dyDescent="0.3">
      <c r="B171" s="39" t="s">
        <v>52</v>
      </c>
    </row>
    <row r="172" spans="2:6" ht="72" x14ac:dyDescent="0.3">
      <c r="C172" s="40" t="s">
        <v>468</v>
      </c>
      <c r="D172" s="41" t="s">
        <v>903</v>
      </c>
      <c r="E172" s="41" t="s">
        <v>910</v>
      </c>
      <c r="F172" s="41" t="s">
        <v>917</v>
      </c>
    </row>
    <row r="173" spans="2:6" x14ac:dyDescent="0.3">
      <c r="C173" s="40">
        <v>3</v>
      </c>
      <c r="D173" s="54">
        <v>0</v>
      </c>
      <c r="E173" s="54">
        <v>0</v>
      </c>
      <c r="F173" s="43" t="s">
        <v>920</v>
      </c>
    </row>
    <row r="174" spans="2:6" x14ac:dyDescent="0.3">
      <c r="C174" s="40">
        <v>4</v>
      </c>
      <c r="D174" s="54">
        <v>0</v>
      </c>
      <c r="E174" s="54">
        <v>0</v>
      </c>
      <c r="F174" s="43" t="s">
        <v>921</v>
      </c>
    </row>
    <row r="175" spans="2:6" x14ac:dyDescent="0.3">
      <c r="C175" s="45">
        <v>10</v>
      </c>
      <c r="D175" s="43" t="s">
        <v>904</v>
      </c>
      <c r="E175" s="43" t="s">
        <v>911</v>
      </c>
      <c r="F175" s="43" t="s">
        <v>922</v>
      </c>
    </row>
    <row r="176" spans="2:6" x14ac:dyDescent="0.3">
      <c r="C176" s="45">
        <v>11</v>
      </c>
      <c r="D176" s="43" t="s">
        <v>905</v>
      </c>
      <c r="E176" s="43" t="s">
        <v>912</v>
      </c>
      <c r="F176" s="43" t="s">
        <v>923</v>
      </c>
    </row>
    <row r="177" spans="3:6" x14ac:dyDescent="0.3">
      <c r="C177" s="45">
        <v>12</v>
      </c>
      <c r="D177" s="43" t="s">
        <v>906</v>
      </c>
      <c r="E177" s="43" t="s">
        <v>913</v>
      </c>
      <c r="F177" s="43" t="s">
        <v>924</v>
      </c>
    </row>
    <row r="178" spans="3:6" x14ac:dyDescent="0.3">
      <c r="C178" s="45">
        <v>13</v>
      </c>
      <c r="D178" s="43" t="s">
        <v>907</v>
      </c>
      <c r="E178" s="43" t="s">
        <v>914</v>
      </c>
      <c r="F178" s="43" t="s">
        <v>925</v>
      </c>
    </row>
    <row r="179" spans="3:6" x14ac:dyDescent="0.3">
      <c r="C179" s="45">
        <v>14</v>
      </c>
      <c r="D179" s="43" t="s">
        <v>908</v>
      </c>
      <c r="E179" s="43" t="s">
        <v>915</v>
      </c>
      <c r="F179" s="43" t="s">
        <v>926</v>
      </c>
    </row>
    <row r="180" spans="3:6" x14ac:dyDescent="0.3">
      <c r="C180" s="45">
        <v>15</v>
      </c>
      <c r="D180" s="43" t="s">
        <v>909</v>
      </c>
      <c r="E180" s="43" t="s">
        <v>916</v>
      </c>
      <c r="F180" s="43" t="s">
        <v>927</v>
      </c>
    </row>
    <row r="181" spans="3:6" x14ac:dyDescent="0.3">
      <c r="C181" s="45">
        <v>16</v>
      </c>
      <c r="D181" s="43" t="s">
        <v>918</v>
      </c>
      <c r="E181" s="43" t="s">
        <v>919</v>
      </c>
      <c r="F181" s="43" t="s">
        <v>928</v>
      </c>
    </row>
    <row r="183" spans="3:6" ht="28.8" x14ac:dyDescent="0.3">
      <c r="C183" s="42" t="s">
        <v>552</v>
      </c>
      <c r="D183" s="41" t="s">
        <v>867</v>
      </c>
    </row>
    <row r="184" spans="3:6" x14ac:dyDescent="0.3">
      <c r="C184" s="45" t="s">
        <v>555</v>
      </c>
      <c r="D184" s="43">
        <v>0</v>
      </c>
    </row>
    <row r="185" spans="3:6" x14ac:dyDescent="0.3">
      <c r="C185" s="45" t="s">
        <v>557</v>
      </c>
      <c r="D185" s="43">
        <v>0</v>
      </c>
    </row>
    <row r="186" spans="3:6" x14ac:dyDescent="0.3">
      <c r="C186" s="45" t="s">
        <v>558</v>
      </c>
      <c r="D186" s="43">
        <v>0</v>
      </c>
    </row>
    <row r="187" spans="3:6" x14ac:dyDescent="0.3">
      <c r="C187" s="45" t="s">
        <v>559</v>
      </c>
      <c r="D187" s="43">
        <v>0</v>
      </c>
    </row>
    <row r="188" spans="3:6" x14ac:dyDescent="0.3">
      <c r="C188" s="45" t="s">
        <v>561</v>
      </c>
      <c r="D188" s="43">
        <v>0</v>
      </c>
    </row>
    <row r="189" spans="3:6" x14ac:dyDescent="0.3">
      <c r="C189" s="45" t="s">
        <v>562</v>
      </c>
      <c r="D189" s="43">
        <v>0</v>
      </c>
    </row>
    <row r="190" spans="3:6" x14ac:dyDescent="0.3">
      <c r="C190" s="45" t="s">
        <v>929</v>
      </c>
      <c r="D190" s="43" t="s">
        <v>932</v>
      </c>
    </row>
    <row r="191" spans="3:6" x14ac:dyDescent="0.3">
      <c r="C191" s="45" t="s">
        <v>930</v>
      </c>
      <c r="D191" s="43" t="s">
        <v>933</v>
      </c>
    </row>
    <row r="192" spans="3:6" x14ac:dyDescent="0.3">
      <c r="C192" s="45" t="s">
        <v>931</v>
      </c>
      <c r="D192" s="43" t="s">
        <v>934</v>
      </c>
    </row>
  </sheetData>
  <mergeCells count="12">
    <mergeCell ref="D65:D66"/>
    <mergeCell ref="E65:E66"/>
    <mergeCell ref="D73:D74"/>
    <mergeCell ref="E73:E74"/>
    <mergeCell ref="D75:D76"/>
    <mergeCell ref="E75:E76"/>
    <mergeCell ref="D67:D68"/>
    <mergeCell ref="E67:E68"/>
    <mergeCell ref="D69:D70"/>
    <mergeCell ref="E69:E70"/>
    <mergeCell ref="D71:D72"/>
    <mergeCell ref="E71:E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58"/>
  <sheetViews>
    <sheetView topLeftCell="A30" workbookViewId="0">
      <selection activeCell="H53" sqref="H53"/>
    </sheetView>
  </sheetViews>
  <sheetFormatPr defaultRowHeight="14.4" x14ac:dyDescent="0.3"/>
  <sheetData>
    <row r="4" spans="4:11" x14ac:dyDescent="0.3">
      <c r="E4">
        <v>289</v>
      </c>
      <c r="F4">
        <v>311</v>
      </c>
      <c r="G4">
        <v>352</v>
      </c>
      <c r="H4">
        <v>392</v>
      </c>
      <c r="I4">
        <v>432</v>
      </c>
    </row>
    <row r="5" spans="4:11" x14ac:dyDescent="0.3">
      <c r="D5" t="s">
        <v>690</v>
      </c>
      <c r="E5">
        <v>6.3E-2</v>
      </c>
      <c r="F5">
        <v>0.06</v>
      </c>
      <c r="G5">
        <v>5.3999999999999999E-2</v>
      </c>
      <c r="H5">
        <v>0.05</v>
      </c>
      <c r="I5">
        <v>4.8000000000000001E-2</v>
      </c>
    </row>
    <row r="7" spans="4:11" x14ac:dyDescent="0.3">
      <c r="D7" t="s">
        <v>691</v>
      </c>
      <c r="E7">
        <v>6.3E-2</v>
      </c>
      <c r="F7">
        <v>0.06</v>
      </c>
      <c r="G7">
        <v>5.5E-2</v>
      </c>
      <c r="H7">
        <v>5.0999999999999997E-2</v>
      </c>
      <c r="I7">
        <v>4.8000000000000001E-2</v>
      </c>
      <c r="K7">
        <f>SUMPRODUCT(E7:I7,E4:I4)/SUM(E4:I4)</f>
        <v>5.459177927927928E-2</v>
      </c>
    </row>
    <row r="9" spans="4:11" x14ac:dyDescent="0.3">
      <c r="E9">
        <v>304</v>
      </c>
      <c r="F9">
        <v>342</v>
      </c>
      <c r="G9">
        <v>385</v>
      </c>
      <c r="H9">
        <v>452</v>
      </c>
    </row>
    <row r="10" spans="4:11" x14ac:dyDescent="0.3">
      <c r="D10" t="s">
        <v>692</v>
      </c>
      <c r="E10">
        <v>5.7000000000000002E-2</v>
      </c>
      <c r="F10">
        <v>5.2999999999999999E-2</v>
      </c>
      <c r="G10">
        <v>0.05</v>
      </c>
      <c r="H10">
        <v>4.9000000000000002E-2</v>
      </c>
      <c r="K10">
        <f>SUMPRODUCT(E10:H10,E9:H9)/SUM(E9:H9)</f>
        <v>5.1821982467970332E-2</v>
      </c>
    </row>
    <row r="13" spans="4:11" x14ac:dyDescent="0.3">
      <c r="E13">
        <v>102.47</v>
      </c>
      <c r="F13">
        <v>7.0999999999999994E-2</v>
      </c>
      <c r="H13">
        <f>SUMPRODUCT(E13:E17,F13:F17)/SUM(E13:E17)</f>
        <v>5.7098223353601436E-2</v>
      </c>
    </row>
    <row r="14" spans="4:11" x14ac:dyDescent="0.3">
      <c r="E14">
        <v>130.43</v>
      </c>
      <c r="F14">
        <v>5.8999999999999997E-2</v>
      </c>
    </row>
    <row r="15" spans="4:11" x14ac:dyDescent="0.3">
      <c r="E15">
        <v>152.61000000000001</v>
      </c>
      <c r="F15">
        <v>5.5E-2</v>
      </c>
    </row>
    <row r="16" spans="4:11" x14ac:dyDescent="0.3">
      <c r="E16">
        <v>174.89</v>
      </c>
      <c r="F16">
        <v>5.3999999999999999E-2</v>
      </c>
    </row>
    <row r="17" spans="5:8" x14ac:dyDescent="0.3">
      <c r="E17">
        <v>197.77</v>
      </c>
      <c r="F17">
        <v>5.2999999999999999E-2</v>
      </c>
    </row>
    <row r="20" spans="5:8" x14ac:dyDescent="0.3">
      <c r="E20">
        <v>371.12</v>
      </c>
      <c r="F20">
        <v>0.50900000000000001</v>
      </c>
      <c r="H20">
        <f>SUMPRODUCT(E20:E24,F20:F24)/SUM(E20:E24)</f>
        <v>0.49674061735197267</v>
      </c>
    </row>
    <row r="21" spans="5:8" x14ac:dyDescent="0.3">
      <c r="E21">
        <v>420.12</v>
      </c>
      <c r="F21">
        <v>0.505</v>
      </c>
    </row>
    <row r="22" spans="5:8" x14ac:dyDescent="0.3">
      <c r="E22">
        <v>468.66</v>
      </c>
      <c r="F22">
        <v>0.499</v>
      </c>
    </row>
    <row r="23" spans="5:8" x14ac:dyDescent="0.3">
      <c r="E23">
        <v>516.80999999999995</v>
      </c>
      <c r="F23">
        <v>0.49199999999999999</v>
      </c>
    </row>
    <row r="24" spans="5:8" x14ac:dyDescent="0.3">
      <c r="E24">
        <v>564.58000000000004</v>
      </c>
      <c r="F24">
        <v>0.48499999999999999</v>
      </c>
    </row>
    <row r="26" spans="5:8" x14ac:dyDescent="0.3">
      <c r="E26">
        <v>371.12</v>
      </c>
      <c r="F26">
        <v>0.439</v>
      </c>
      <c r="H26">
        <f>SUMPRODUCT(E26:E30,F26:F30)/SUM(E26:E30)</f>
        <v>0.43584928394175865</v>
      </c>
    </row>
    <row r="27" spans="5:8" x14ac:dyDescent="0.3">
      <c r="E27">
        <v>420.12</v>
      </c>
      <c r="F27">
        <v>0.438</v>
      </c>
    </row>
    <row r="28" spans="5:8" x14ac:dyDescent="0.3">
      <c r="E28">
        <v>468.66</v>
      </c>
      <c r="F28">
        <v>0.437</v>
      </c>
    </row>
    <row r="29" spans="5:8" x14ac:dyDescent="0.3">
      <c r="E29">
        <v>516.80999999999995</v>
      </c>
      <c r="F29">
        <v>0.435</v>
      </c>
    </row>
    <row r="30" spans="5:8" x14ac:dyDescent="0.3">
      <c r="E30">
        <v>564.58000000000004</v>
      </c>
      <c r="F30">
        <v>0.432</v>
      </c>
    </row>
    <row r="32" spans="5:8" x14ac:dyDescent="0.3">
      <c r="E32">
        <v>118.24</v>
      </c>
      <c r="F32">
        <v>0.08</v>
      </c>
      <c r="H32">
        <f>SUMPRODUCT(E32:E36,F32:F36)/SUM(E32:E36)</f>
        <v>5.9263151758533583E-2</v>
      </c>
    </row>
    <row r="33" spans="5:8" x14ac:dyDescent="0.3">
      <c r="E33">
        <v>131.82</v>
      </c>
      <c r="F33">
        <v>7.0000000000000007E-2</v>
      </c>
    </row>
    <row r="34" spans="5:8" x14ac:dyDescent="0.3">
      <c r="E34">
        <v>153.05000000000001</v>
      </c>
      <c r="F34">
        <v>5.8999999999999997E-2</v>
      </c>
    </row>
    <row r="35" spans="5:8" x14ac:dyDescent="0.3">
      <c r="E35">
        <v>174.04</v>
      </c>
      <c r="F35">
        <v>5.0999999999999997E-2</v>
      </c>
    </row>
    <row r="36" spans="5:8" x14ac:dyDescent="0.3">
      <c r="E36">
        <v>194.8</v>
      </c>
      <c r="F36">
        <v>4.7E-2</v>
      </c>
    </row>
    <row r="38" spans="5:8" x14ac:dyDescent="0.3">
      <c r="E38">
        <v>71.02</v>
      </c>
      <c r="F38">
        <v>6.7000000000000004E-2</v>
      </c>
      <c r="H38">
        <f>SUMPRODUCT(E38:E44,F38:F44)/SUM(E38:E44)</f>
        <v>6.2082393417614692E-2</v>
      </c>
    </row>
    <row r="39" spans="5:8" x14ac:dyDescent="0.3">
      <c r="E39">
        <v>76.45</v>
      </c>
      <c r="F39">
        <v>6.5000000000000002E-2</v>
      </c>
    </row>
    <row r="40" spans="5:8" x14ac:dyDescent="0.3">
      <c r="E40">
        <v>81.86</v>
      </c>
      <c r="F40">
        <v>6.3E-2</v>
      </c>
    </row>
    <row r="41" spans="5:8" x14ac:dyDescent="0.3">
      <c r="E41">
        <v>87.25</v>
      </c>
      <c r="F41">
        <v>6.2E-2</v>
      </c>
    </row>
    <row r="42" spans="5:8" x14ac:dyDescent="0.3">
      <c r="E42">
        <v>92.63</v>
      </c>
      <c r="F42">
        <v>6.0999999999999999E-2</v>
      </c>
    </row>
    <row r="43" spans="5:8" x14ac:dyDescent="0.3">
      <c r="E43">
        <v>98.03</v>
      </c>
      <c r="F43">
        <v>0.06</v>
      </c>
    </row>
    <row r="44" spans="5:8" x14ac:dyDescent="0.3">
      <c r="E44">
        <v>108.95</v>
      </c>
      <c r="F44">
        <v>5.8999999999999997E-2</v>
      </c>
    </row>
    <row r="46" spans="5:8" x14ac:dyDescent="0.3">
      <c r="E46">
        <v>132.72999999999999</v>
      </c>
      <c r="F46">
        <v>5.8000000000000003E-2</v>
      </c>
      <c r="H46">
        <f>SUMPRODUCT(E46:E51,F46:F51)/SUM(E46:E51)</f>
        <v>5.1281093024460128E-2</v>
      </c>
    </row>
    <row r="47" spans="5:8" x14ac:dyDescent="0.3">
      <c r="E47">
        <v>156.88</v>
      </c>
      <c r="F47">
        <v>5.3999999999999999E-2</v>
      </c>
    </row>
    <row r="48" spans="5:8" x14ac:dyDescent="0.3">
      <c r="E48">
        <v>181.02</v>
      </c>
      <c r="F48">
        <v>5.0999999999999997E-2</v>
      </c>
    </row>
    <row r="49" spans="5:8" x14ac:dyDescent="0.3">
      <c r="E49">
        <v>205.17</v>
      </c>
      <c r="F49">
        <v>4.9000000000000002E-2</v>
      </c>
    </row>
    <row r="50" spans="5:8" x14ac:dyDescent="0.3">
      <c r="E50">
        <v>229.31</v>
      </c>
      <c r="F50">
        <v>4.7E-2</v>
      </c>
    </row>
    <row r="51" spans="5:8" x14ac:dyDescent="0.3">
      <c r="E51">
        <v>253.51</v>
      </c>
      <c r="F51">
        <v>5.1999999999999998E-2</v>
      </c>
    </row>
    <row r="53" spans="5:8" x14ac:dyDescent="0.3">
      <c r="E53">
        <v>132.72999999999999</v>
      </c>
      <c r="F53">
        <v>5.6000000000000001E-2</v>
      </c>
      <c r="H53">
        <f>SUMPRODUCT(E53:E58,F53:F58)/SUM(E53:E58)</f>
        <v>4.8603795895116604E-2</v>
      </c>
    </row>
    <row r="54" spans="5:8" x14ac:dyDescent="0.3">
      <c r="E54">
        <v>156.88</v>
      </c>
      <c r="F54">
        <v>5.1999999999999998E-2</v>
      </c>
    </row>
    <row r="55" spans="5:8" x14ac:dyDescent="0.3">
      <c r="E55">
        <v>181.02</v>
      </c>
      <c r="F55">
        <v>4.9000000000000002E-2</v>
      </c>
    </row>
    <row r="56" spans="5:8" x14ac:dyDescent="0.3">
      <c r="E56">
        <v>205.17</v>
      </c>
      <c r="F56">
        <v>4.7E-2</v>
      </c>
    </row>
    <row r="57" spans="5:8" x14ac:dyDescent="0.3">
      <c r="E57">
        <v>229.31</v>
      </c>
      <c r="F57">
        <v>4.5999999999999999E-2</v>
      </c>
    </row>
    <row r="58" spans="5:8" x14ac:dyDescent="0.3">
      <c r="E58">
        <v>253.51</v>
      </c>
      <c r="F58">
        <v>4.5999999999999999E-2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Таблица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2025-10-02T17:03:23Z</dcterms:modified>
</cp:coreProperties>
</file>