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rty\Downloads\GitHub\zweites-sem\dec_a\_2\"/>
    </mc:Choice>
  </mc:AlternateContent>
  <xr:revisionPtr revIDLastSave="0" documentId="13_ncr:1_{8A532A2C-92C2-4CDC-8B50-60C609D6D1F9}" xr6:coauthVersionLast="47" xr6:coauthVersionMax="47" xr10:uidLastSave="{00000000-0000-0000-0000-000000000000}"/>
  <bookViews>
    <workbookView xWindow="-105" yWindow="1125" windowWidth="16365" windowHeight="14460" activeTab="3" xr2:uid="{D7FDECC1-4D70-4543-9578-CA5871E59849}"/>
  </bookViews>
  <sheets>
    <sheet name="S2 - Q3b" sheetId="1" r:id="rId1"/>
    <sheet name="P2 - Q3B" sheetId="2" r:id="rId2"/>
    <sheet name="L2 - Q1" sheetId="4" r:id="rId3"/>
    <sheet name="Sheet6" sheetId="6" r:id="rId4"/>
  </sheets>
  <definedNames>
    <definedName name="MinimizeCosts" localSheetId="2">FALSE</definedName>
    <definedName name="MinimizeCosts" localSheetId="1">FALSE</definedName>
    <definedName name="MinimizeCosts" localSheetId="0">FALSE</definedName>
    <definedName name="_xlnm.Print_Area" localSheetId="2">'L2 - Q1'!TreeDiagram</definedName>
    <definedName name="_xlnm.Print_Area" localSheetId="1">'P2 - Q3B'!TreeDiagram</definedName>
    <definedName name="_xlnm.Print_Area" localSheetId="0">'S2 - Q3b'!TreeDiagram</definedName>
    <definedName name="TreeData" localSheetId="2">'L2 - Q1'!$GH$1001:$GV$1017</definedName>
    <definedName name="TreeData" localSheetId="1">'P2 - Q3B'!$GH$1001:$GV$1022</definedName>
    <definedName name="TreeData" localSheetId="0">'S2 - Q3b'!$GH$1001:$GV$1006</definedName>
    <definedName name="TreeDiagBase" localSheetId="2">'L2 - Q1'!$D$17</definedName>
    <definedName name="TreeDiagBase" localSheetId="1">'P2 - Q3B'!$D$16</definedName>
    <definedName name="TreeDiagBase" localSheetId="0">'S2 - Q3b'!$B$6</definedName>
    <definedName name="TreeDiagram" localSheetId="2">'L2 - Q1'!$D$17:$V$60</definedName>
    <definedName name="TreeDiagram" localSheetId="1">'P2 - Q3B'!$D$16:$V$74</definedName>
    <definedName name="TreeDiagram" localSheetId="0">'S2 - Q3b'!$B$6:$P$19</definedName>
    <definedName name="UseExpUtility" localSheetId="2">FALSE</definedName>
    <definedName name="UseExpUtility" localSheetId="1">FALSE</definedName>
    <definedName name="UseExpUtility" localSheetId="0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6" l="1"/>
  <c r="K15" i="6"/>
  <c r="K14" i="6"/>
  <c r="K10" i="6"/>
  <c r="K9" i="6"/>
  <c r="K8" i="6"/>
  <c r="H10" i="6"/>
  <c r="V54" i="4"/>
  <c r="T55" i="4" s="1"/>
  <c r="V49" i="4"/>
  <c r="T50" i="4" s="1"/>
  <c r="V44" i="4"/>
  <c r="T45" i="4" s="1"/>
  <c r="V39" i="4"/>
  <c r="T40" i="4" s="1"/>
  <c r="V34" i="4"/>
  <c r="T35" i="4" s="1"/>
  <c r="V29" i="4"/>
  <c r="T30" i="4" s="1"/>
  <c r="P32" i="4" s="1"/>
  <c r="V24" i="4"/>
  <c r="T25" i="4" s="1"/>
  <c r="V19" i="4"/>
  <c r="T20" i="4" s="1"/>
  <c r="P22" i="4" s="1"/>
  <c r="V59" i="4"/>
  <c r="H60" i="4" s="1"/>
  <c r="P44" i="2"/>
  <c r="P36" i="2"/>
  <c r="L40" i="2" s="1"/>
  <c r="M39" i="2" s="1"/>
  <c r="T34" i="2"/>
  <c r="T39" i="2"/>
  <c r="T54" i="2"/>
  <c r="V68" i="2"/>
  <c r="P69" i="2" s="1"/>
  <c r="V63" i="2"/>
  <c r="P64" i="2" s="1"/>
  <c r="V73" i="2"/>
  <c r="V23" i="2"/>
  <c r="T24" i="2" s="1"/>
  <c r="V18" i="2"/>
  <c r="T19" i="2" s="1"/>
  <c r="V28" i="2"/>
  <c r="P29" i="2" s="1"/>
  <c r="V43" i="2"/>
  <c r="V58" i="2"/>
  <c r="V48" i="2"/>
  <c r="T49" i="2" s="1"/>
  <c r="M54" i="2" s="1"/>
  <c r="V33" i="2"/>
  <c r="V38" i="2"/>
  <c r="V53" i="2"/>
  <c r="N14" i="1"/>
  <c r="P13" i="1"/>
  <c r="P8" i="1"/>
  <c r="N9" i="1" s="1"/>
  <c r="J11" i="1" s="1"/>
  <c r="F11" i="1" s="1"/>
  <c r="P18" i="1"/>
  <c r="F19" i="1" s="1"/>
  <c r="K16" i="6" l="1"/>
  <c r="L27" i="4"/>
  <c r="L47" i="4"/>
  <c r="M46" i="4" s="1"/>
  <c r="M26" i="4"/>
  <c r="P21" i="2"/>
  <c r="L25" i="2" s="1"/>
  <c r="I69" i="2"/>
  <c r="B15" i="1"/>
  <c r="C14" i="1" s="1"/>
  <c r="H37" i="4" l="1"/>
  <c r="D48" i="4" s="1"/>
  <c r="E47" i="4" s="1"/>
  <c r="H40" i="2"/>
  <c r="D55" i="2" s="1"/>
  <c r="E54" i="2" s="1"/>
  <c r="M24" i="2"/>
</calcChain>
</file>

<file path=xl/sharedStrings.xml><?xml version="1.0" encoding="utf-8"?>
<sst xmlns="http://schemas.openxmlformats.org/spreadsheetml/2006/main" count="159" uniqueCount="62">
  <si>
    <t>ID</t>
  </si>
  <si>
    <t>Name</t>
  </si>
  <si>
    <t>Value</t>
  </si>
  <si>
    <t>Prob</t>
  </si>
  <si>
    <t>TreePlan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</si>
  <si>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</si>
  <si>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</si>
  <si>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</si>
  <si>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</si>
  <si>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</si>
  <si>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</si>
  <si>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</si>
  <si>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</si>
  <si>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</si>
  <si>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</si>
  <si>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</si>
  <si>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D</t>
  </si>
  <si>
    <t>T</t>
  </si>
  <si>
    <t>TreePlan Student License</t>
  </si>
  <si>
    <t>For Education Only</t>
  </si>
  <si>
    <t>open</t>
  </si>
  <si>
    <t>jammed</t>
  </si>
  <si>
    <t>E</t>
  </si>
  <si>
    <t>Outcome 3</t>
  </si>
  <si>
    <t>Outcome 4</t>
  </si>
  <si>
    <t>Outcome 5</t>
  </si>
  <si>
    <t>Outcome 8</t>
  </si>
  <si>
    <t>Outcome 9</t>
  </si>
  <si>
    <t>Look at weather</t>
  </si>
  <si>
    <t>Jam</t>
  </si>
  <si>
    <t>Clear</t>
  </si>
  <si>
    <t>Not highway</t>
  </si>
  <si>
    <t>Not look at weather</t>
  </si>
  <si>
    <t>rain</t>
  </si>
  <si>
    <t>overcast</t>
  </si>
  <si>
    <t>clear</t>
  </si>
  <si>
    <t>Outcome 10</t>
  </si>
  <si>
    <t>Highway</t>
  </si>
  <si>
    <t>Favourable</t>
  </si>
  <si>
    <t>Build large plant</t>
  </si>
  <si>
    <t>Build small plant</t>
  </si>
  <si>
    <t>High demand</t>
  </si>
  <si>
    <t>Low demand</t>
  </si>
  <si>
    <t>Outcome 7</t>
  </si>
  <si>
    <t>Buils large plant</t>
  </si>
  <si>
    <t>Unfavourable</t>
  </si>
  <si>
    <t>F</t>
  </si>
  <si>
    <t>UF</t>
  </si>
  <si>
    <t>Favorable Stock Market Condition</t>
  </si>
  <si>
    <t>sj</t>
  </si>
  <si>
    <t>P(sj)</t>
  </si>
  <si>
    <t>P(F|sj)</t>
  </si>
  <si>
    <t>P(F and sj)</t>
  </si>
  <si>
    <t>P(sj|F)</t>
  </si>
  <si>
    <t>s1</t>
  </si>
  <si>
    <t>s2</t>
  </si>
  <si>
    <t>P(F) =</t>
  </si>
  <si>
    <t>Unfavorable Stock Market Condition</t>
  </si>
  <si>
    <t>P(U) =</t>
  </si>
  <si>
    <t>P(U|sj)</t>
  </si>
  <si>
    <t>P(U and sj)</t>
  </si>
  <si>
    <t>P(sj|U)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</si>
</sst>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Times New Roman"/>
      <family val="1"/>
    </font>
    <font>
      <sz val="11"/>
      <name val="Calibri"/>
      <family val="2"/>
    </font>
    <font>
      <b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3" fillId="0" borderId="0" xfId="1" applyFont="1" applyProtection="1">
      <protection locked="0" hidden="1"/>
    </xf>
    <xf numFmtId="0" fontId="3" fillId="0" borderId="0" xfId="1" applyFon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Alignment="1">
      <alignment horizontal="right"/>
    </xf>
  </cellXfs>
  <cellStyles count="2">
    <cellStyle name="Normal" xfId="0" builtinId="0"/>
    <cellStyle name="Normal 3" xfId="1" xr:uid="{510F4990-4EFA-4E97-8CD1-661A960BFD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0</xdr:rowOff>
    </xdr:from>
    <xdr:to>
      <xdr:col>7</xdr:col>
      <xdr:colOff>0</xdr:colOff>
      <xdr:row>9</xdr:row>
      <xdr:rowOff>152400</xdr:rowOff>
    </xdr:to>
    <xdr:sp macro="" textlink="">
      <xdr:nvSpPr>
        <xdr:cNvPr id="10" name="Circle 1">
          <a:extLst>
            <a:ext uri="{FF2B5EF4-FFF2-40B4-BE49-F238E27FC236}">
              <a16:creationId xmlns:a16="http://schemas.microsoft.com/office/drawing/2014/main" id="{D564909D-07BF-1833-2A8F-293A91C353D8}"/>
            </a:ext>
          </a:extLst>
        </xdr:cNvPr>
        <xdr:cNvSpPr/>
      </xdr:nvSpPr>
      <xdr:spPr>
        <a:xfrm>
          <a:off x="2838450" y="1714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9</xdr:row>
      <xdr:rowOff>76200</xdr:rowOff>
    </xdr:from>
    <xdr:to>
      <xdr:col>6</xdr:col>
      <xdr:colOff>0</xdr:colOff>
      <xdr:row>9</xdr:row>
      <xdr:rowOff>76200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741A1B17-F671-0E1B-C631-6AED2491B9DC}"/>
            </a:ext>
          </a:extLst>
        </xdr:cNvPr>
        <xdr:cNvSpPr>
          <a:spLocks noChangeShapeType="1"/>
        </xdr:cNvSpPr>
      </xdr:nvSpPr>
      <xdr:spPr bwMode="auto">
        <a:xfrm>
          <a:off x="1619250" y="17907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9</xdr:row>
      <xdr:rowOff>76200</xdr:rowOff>
    </xdr:from>
    <xdr:to>
      <xdr:col>4</xdr:col>
      <xdr:colOff>0</xdr:colOff>
      <xdr:row>13</xdr:row>
      <xdr:rowOff>76200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BA24D4E4-3C5F-4DA4-9EEA-747A3AE61ADF}"/>
            </a:ext>
          </a:extLst>
        </xdr:cNvPr>
        <xdr:cNvSpPr>
          <a:spLocks noChangeShapeType="1"/>
        </xdr:cNvSpPr>
      </xdr:nvSpPr>
      <xdr:spPr bwMode="auto">
        <a:xfrm flipV="1">
          <a:off x="1371600" y="1790700"/>
          <a:ext cx="24765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0</xdr:colOff>
      <xdr:row>17</xdr:row>
      <xdr:rowOff>152400</xdr:rowOff>
    </xdr:to>
    <xdr:sp macro="" textlink="">
      <xdr:nvSpPr>
        <xdr:cNvPr id="11" name="Triangle 2">
          <a:extLst>
            <a:ext uri="{FF2B5EF4-FFF2-40B4-BE49-F238E27FC236}">
              <a16:creationId xmlns:a16="http://schemas.microsoft.com/office/drawing/2014/main" id="{6D774130-7455-FD28-25BE-1FCEFCFCD8D4}"/>
            </a:ext>
          </a:extLst>
        </xdr:cNvPr>
        <xdr:cNvSpPr/>
      </xdr:nvSpPr>
      <xdr:spPr>
        <a:xfrm rot="16200000">
          <a:off x="2838450" y="3238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17</xdr:row>
      <xdr:rowOff>76200</xdr:rowOff>
    </xdr:from>
    <xdr:to>
      <xdr:col>14</xdr:col>
      <xdr:colOff>0</xdr:colOff>
      <xdr:row>17</xdr:row>
      <xdr:rowOff>76200</xdr:rowOff>
    </xdr:to>
    <xdr:sp macro="" textlink="">
      <xdr:nvSpPr>
        <xdr:cNvPr id="1042" name="Line 18">
          <a:extLst>
            <a:ext uri="{FF2B5EF4-FFF2-40B4-BE49-F238E27FC236}">
              <a16:creationId xmlns:a16="http://schemas.microsoft.com/office/drawing/2014/main" id="{75202BB6-AAD7-DEAA-BC75-93833C73E203}"/>
            </a:ext>
          </a:extLst>
        </xdr:cNvPr>
        <xdr:cNvSpPr>
          <a:spLocks noChangeShapeType="1"/>
        </xdr:cNvSpPr>
      </xdr:nvSpPr>
      <xdr:spPr bwMode="auto">
        <a:xfrm>
          <a:off x="2990850" y="3314700"/>
          <a:ext cx="3086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17</xdr:row>
      <xdr:rowOff>76200</xdr:rowOff>
    </xdr:from>
    <xdr:to>
      <xdr:col>6</xdr:col>
      <xdr:colOff>0</xdr:colOff>
      <xdr:row>17</xdr:row>
      <xdr:rowOff>76200</xdr:rowOff>
    </xdr:to>
    <xdr:sp macro="" textlink="">
      <xdr:nvSpPr>
        <xdr:cNvPr id="1043" name="Line 19">
          <a:extLst>
            <a:ext uri="{FF2B5EF4-FFF2-40B4-BE49-F238E27FC236}">
              <a16:creationId xmlns:a16="http://schemas.microsoft.com/office/drawing/2014/main" id="{05A8040B-8787-BAD1-60C5-1CE0E20D64BB}"/>
            </a:ext>
          </a:extLst>
        </xdr:cNvPr>
        <xdr:cNvSpPr>
          <a:spLocks noChangeShapeType="1"/>
        </xdr:cNvSpPr>
      </xdr:nvSpPr>
      <xdr:spPr bwMode="auto">
        <a:xfrm>
          <a:off x="1619250" y="33147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13</xdr:row>
      <xdr:rowOff>76200</xdr:rowOff>
    </xdr:from>
    <xdr:to>
      <xdr:col>4</xdr:col>
      <xdr:colOff>0</xdr:colOff>
      <xdr:row>17</xdr:row>
      <xdr:rowOff>76200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C600E717-3C4F-F5C4-4EC5-3A4FF8BB683C}"/>
            </a:ext>
          </a:extLst>
        </xdr:cNvPr>
        <xdr:cNvSpPr>
          <a:spLocks noChangeShapeType="1"/>
        </xdr:cNvSpPr>
      </xdr:nvSpPr>
      <xdr:spPr bwMode="auto">
        <a:xfrm>
          <a:off x="1371600" y="2552700"/>
          <a:ext cx="24765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7</xdr:row>
      <xdr:rowOff>0</xdr:rowOff>
    </xdr:from>
    <xdr:to>
      <xdr:col>15</xdr:col>
      <xdr:colOff>0</xdr:colOff>
      <xdr:row>7</xdr:row>
      <xdr:rowOff>152400</xdr:rowOff>
    </xdr:to>
    <xdr:sp macro="" textlink="">
      <xdr:nvSpPr>
        <xdr:cNvPr id="12" name="Triangle 3">
          <a:extLst>
            <a:ext uri="{FF2B5EF4-FFF2-40B4-BE49-F238E27FC236}">
              <a16:creationId xmlns:a16="http://schemas.microsoft.com/office/drawing/2014/main" id="{6ECD7D05-C517-CC64-38FD-62CF3905D16D}"/>
            </a:ext>
          </a:extLst>
        </xdr:cNvPr>
        <xdr:cNvSpPr/>
      </xdr:nvSpPr>
      <xdr:spPr>
        <a:xfrm rot="16200000">
          <a:off x="6076950" y="1333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7</xdr:row>
      <xdr:rowOff>76200</xdr:rowOff>
    </xdr:from>
    <xdr:to>
      <xdr:col>14</xdr:col>
      <xdr:colOff>0</xdr:colOff>
      <xdr:row>7</xdr:row>
      <xdr:rowOff>76200</xdr:rowOff>
    </xdr:to>
    <xdr:sp macro="" textlink="">
      <xdr:nvSpPr>
        <xdr:cNvPr id="1045" name="Line 21">
          <a:extLst>
            <a:ext uri="{FF2B5EF4-FFF2-40B4-BE49-F238E27FC236}">
              <a16:creationId xmlns:a16="http://schemas.microsoft.com/office/drawing/2014/main" id="{F9236D3B-95AE-D359-E2DA-F3C5128C9E23}"/>
            </a:ext>
          </a:extLst>
        </xdr:cNvPr>
        <xdr:cNvSpPr>
          <a:spLocks noChangeShapeType="1"/>
        </xdr:cNvSpPr>
      </xdr:nvSpPr>
      <xdr:spPr bwMode="auto">
        <a:xfrm>
          <a:off x="4857750" y="14097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7</xdr:row>
      <xdr:rowOff>76200</xdr:rowOff>
    </xdr:from>
    <xdr:to>
      <xdr:col>12</xdr:col>
      <xdr:colOff>0</xdr:colOff>
      <xdr:row>9</xdr:row>
      <xdr:rowOff>76200</xdr:rowOff>
    </xdr:to>
    <xdr:sp macro="" textlink="">
      <xdr:nvSpPr>
        <xdr:cNvPr id="1046" name="Line 22">
          <a:extLst>
            <a:ext uri="{FF2B5EF4-FFF2-40B4-BE49-F238E27FC236}">
              <a16:creationId xmlns:a16="http://schemas.microsoft.com/office/drawing/2014/main" id="{202A5794-044B-CB2B-A4C2-74B68B2C8A63}"/>
            </a:ext>
          </a:extLst>
        </xdr:cNvPr>
        <xdr:cNvSpPr>
          <a:spLocks noChangeShapeType="1"/>
        </xdr:cNvSpPr>
      </xdr:nvSpPr>
      <xdr:spPr bwMode="auto">
        <a:xfrm flipV="1">
          <a:off x="4610100" y="1409700"/>
          <a:ext cx="24765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14</xdr:col>
      <xdr:colOff>0</xdr:colOff>
      <xdr:row>12</xdr:row>
      <xdr:rowOff>0</xdr:rowOff>
    </xdr:from>
    <xdr:to>
      <xdr:col>15</xdr:col>
      <xdr:colOff>0</xdr:colOff>
      <xdr:row>12</xdr:row>
      <xdr:rowOff>152400</xdr:rowOff>
    </xdr:to>
    <xdr:sp macro="" textlink="">
      <xdr:nvSpPr>
        <xdr:cNvPr id="13" name="Triangle 4">
          <a:extLst>
            <a:ext uri="{FF2B5EF4-FFF2-40B4-BE49-F238E27FC236}">
              <a16:creationId xmlns:a16="http://schemas.microsoft.com/office/drawing/2014/main" id="{099D2974-3EC0-7EC6-C488-FF5864C802A4}"/>
            </a:ext>
          </a:extLst>
        </xdr:cNvPr>
        <xdr:cNvSpPr/>
      </xdr:nvSpPr>
      <xdr:spPr>
        <a:xfrm rot="16200000">
          <a:off x="6076950" y="2286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12</xdr:row>
      <xdr:rowOff>76200</xdr:rowOff>
    </xdr:from>
    <xdr:to>
      <xdr:col>14</xdr:col>
      <xdr:colOff>0</xdr:colOff>
      <xdr:row>12</xdr:row>
      <xdr:rowOff>76200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F1779EBC-53A3-BE37-11F4-649796555E3D}"/>
            </a:ext>
          </a:extLst>
        </xdr:cNvPr>
        <xdr:cNvSpPr>
          <a:spLocks noChangeShapeType="1"/>
        </xdr:cNvSpPr>
      </xdr:nvSpPr>
      <xdr:spPr bwMode="auto">
        <a:xfrm>
          <a:off x="4857750" y="23622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0</xdr:colOff>
      <xdr:row>9</xdr:row>
      <xdr:rowOff>76200</xdr:rowOff>
    </xdr:from>
    <xdr:to>
      <xdr:col>12</xdr:col>
      <xdr:colOff>0</xdr:colOff>
      <xdr:row>12</xdr:row>
      <xdr:rowOff>76200</xdr:rowOff>
    </xdr:to>
    <xdr:sp macro="" textlink="">
      <xdr:nvSpPr>
        <xdr:cNvPr id="1048" name="Line 24">
          <a:extLst>
            <a:ext uri="{FF2B5EF4-FFF2-40B4-BE49-F238E27FC236}">
              <a16:creationId xmlns:a16="http://schemas.microsoft.com/office/drawing/2014/main" id="{CB4FAE3E-F232-8EA3-F44F-62F655B2318A}"/>
            </a:ext>
          </a:extLst>
        </xdr:cNvPr>
        <xdr:cNvSpPr>
          <a:spLocks noChangeShapeType="1"/>
        </xdr:cNvSpPr>
      </xdr:nvSpPr>
      <xdr:spPr bwMode="auto">
        <a:xfrm>
          <a:off x="4610100" y="1790700"/>
          <a:ext cx="24765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11</xdr:col>
      <xdr:colOff>0</xdr:colOff>
      <xdr:row>9</xdr:row>
      <xdr:rowOff>152400</xdr:rowOff>
    </xdr:to>
    <xdr:sp macro="" textlink="">
      <xdr:nvSpPr>
        <xdr:cNvPr id="14" name="Circle 5">
          <a:extLst>
            <a:ext uri="{FF2B5EF4-FFF2-40B4-BE49-F238E27FC236}">
              <a16:creationId xmlns:a16="http://schemas.microsoft.com/office/drawing/2014/main" id="{6D371D3D-13FC-6469-F1C7-B7ED94C8CCCA}"/>
            </a:ext>
          </a:extLst>
        </xdr:cNvPr>
        <xdr:cNvSpPr/>
      </xdr:nvSpPr>
      <xdr:spPr>
        <a:xfrm>
          <a:off x="4457700" y="1714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9</xdr:row>
      <xdr:rowOff>76200</xdr:rowOff>
    </xdr:from>
    <xdr:to>
      <xdr:col>10</xdr:col>
      <xdr:colOff>0</xdr:colOff>
      <xdr:row>9</xdr:row>
      <xdr:rowOff>76200</xdr:rowOff>
    </xdr:to>
    <xdr:sp macro="" textlink="">
      <xdr:nvSpPr>
        <xdr:cNvPr id="1049" name="Line 25">
          <a:extLst>
            <a:ext uri="{FF2B5EF4-FFF2-40B4-BE49-F238E27FC236}">
              <a16:creationId xmlns:a16="http://schemas.microsoft.com/office/drawing/2014/main" id="{732DAC44-25A0-D457-1B56-244B09AA1C49}"/>
            </a:ext>
          </a:extLst>
        </xdr:cNvPr>
        <xdr:cNvSpPr>
          <a:spLocks noChangeShapeType="1"/>
        </xdr:cNvSpPr>
      </xdr:nvSpPr>
      <xdr:spPr bwMode="auto">
        <a:xfrm>
          <a:off x="3238500" y="17907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0</xdr:colOff>
      <xdr:row>9</xdr:row>
      <xdr:rowOff>76200</xdr:rowOff>
    </xdr:from>
    <xdr:to>
      <xdr:col>8</xdr:col>
      <xdr:colOff>0</xdr:colOff>
      <xdr:row>9</xdr:row>
      <xdr:rowOff>76200</xdr:rowOff>
    </xdr:to>
    <xdr:sp macro="" textlink="">
      <xdr:nvSpPr>
        <xdr:cNvPr id="1050" name="Line 26">
          <a:extLst>
            <a:ext uri="{FF2B5EF4-FFF2-40B4-BE49-F238E27FC236}">
              <a16:creationId xmlns:a16="http://schemas.microsoft.com/office/drawing/2014/main" id="{FED24BE4-BE74-13E1-02C7-E62403690EB6}"/>
            </a:ext>
          </a:extLst>
        </xdr:cNvPr>
        <xdr:cNvSpPr>
          <a:spLocks noChangeShapeType="1"/>
        </xdr:cNvSpPr>
      </xdr:nvSpPr>
      <xdr:spPr bwMode="auto">
        <a:xfrm>
          <a:off x="2990850" y="1790700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0</xdr:colOff>
      <xdr:row>13</xdr:row>
      <xdr:rowOff>152400</xdr:rowOff>
    </xdr:to>
    <xdr:sp macro="" textlink="">
      <xdr:nvSpPr>
        <xdr:cNvPr id="15" name="Square 0">
          <a:extLst>
            <a:ext uri="{FF2B5EF4-FFF2-40B4-BE49-F238E27FC236}">
              <a16:creationId xmlns:a16="http://schemas.microsoft.com/office/drawing/2014/main" id="{2756F045-074F-D499-0BAF-C8CD538D9DB3}"/>
            </a:ext>
          </a:extLst>
        </xdr:cNvPr>
        <xdr:cNvSpPr/>
      </xdr:nvSpPr>
      <xdr:spPr>
        <a:xfrm>
          <a:off x="1219200" y="24765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13</xdr:row>
      <xdr:rowOff>76200</xdr:rowOff>
    </xdr:from>
    <xdr:to>
      <xdr:col>2</xdr:col>
      <xdr:colOff>0</xdr:colOff>
      <xdr:row>13</xdr:row>
      <xdr:rowOff>76200</xdr:rowOff>
    </xdr:to>
    <xdr:sp macro="" textlink="">
      <xdr:nvSpPr>
        <xdr:cNvPr id="1051" name="Line 27">
          <a:extLst>
            <a:ext uri="{FF2B5EF4-FFF2-40B4-BE49-F238E27FC236}">
              <a16:creationId xmlns:a16="http://schemas.microsoft.com/office/drawing/2014/main" id="{D9BC8973-3C33-839D-DFCE-68A09F7DE38C}"/>
            </a:ext>
          </a:extLst>
        </xdr:cNvPr>
        <xdr:cNvSpPr>
          <a:spLocks noChangeShapeType="1"/>
        </xdr:cNvSpPr>
      </xdr:nvSpPr>
      <xdr:spPr bwMode="auto">
        <a:xfrm>
          <a:off x="609600" y="255270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38</xdr:row>
      <xdr:rowOff>0</xdr:rowOff>
    </xdr:from>
    <xdr:to>
      <xdr:col>9</xdr:col>
      <xdr:colOff>0</xdr:colOff>
      <xdr:row>38</xdr:row>
      <xdr:rowOff>152400</xdr:rowOff>
    </xdr:to>
    <xdr:sp macro="" textlink="">
      <xdr:nvSpPr>
        <xdr:cNvPr id="2751" name="Circle 1">
          <a:extLst>
            <a:ext uri="{FF2B5EF4-FFF2-40B4-BE49-F238E27FC236}">
              <a16:creationId xmlns:a16="http://schemas.microsoft.com/office/drawing/2014/main" id="{B64DEF46-B829-172A-1486-D6088722FDB0}"/>
            </a:ext>
          </a:extLst>
        </xdr:cNvPr>
        <xdr:cNvSpPr/>
      </xdr:nvSpPr>
      <xdr:spPr>
        <a:xfrm>
          <a:off x="4057650" y="7239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38</xdr:row>
      <xdr:rowOff>76200</xdr:rowOff>
    </xdr:from>
    <xdr:to>
      <xdr:col>8</xdr:col>
      <xdr:colOff>0</xdr:colOff>
      <xdr:row>38</xdr:row>
      <xdr:rowOff>76200</xdr:rowOff>
    </xdr:to>
    <xdr:sp macro="" textlink="">
      <xdr:nvSpPr>
        <xdr:cNvPr id="2752" name="Line 526">
          <a:extLst>
            <a:ext uri="{FF2B5EF4-FFF2-40B4-BE49-F238E27FC236}">
              <a16:creationId xmlns:a16="http://schemas.microsoft.com/office/drawing/2014/main" id="{A2488134-6B36-B220-0850-FB7D7A695F35}"/>
            </a:ext>
          </a:extLst>
        </xdr:cNvPr>
        <xdr:cNvSpPr>
          <a:spLocks noChangeShapeType="1"/>
        </xdr:cNvSpPr>
      </xdr:nvSpPr>
      <xdr:spPr bwMode="auto">
        <a:xfrm>
          <a:off x="2838450" y="73152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38</xdr:row>
      <xdr:rowOff>76200</xdr:rowOff>
    </xdr:from>
    <xdr:to>
      <xdr:col>6</xdr:col>
      <xdr:colOff>0</xdr:colOff>
      <xdr:row>53</xdr:row>
      <xdr:rowOff>76200</xdr:rowOff>
    </xdr:to>
    <xdr:sp macro="" textlink="">
      <xdr:nvSpPr>
        <xdr:cNvPr id="2753" name="Line 527">
          <a:extLst>
            <a:ext uri="{FF2B5EF4-FFF2-40B4-BE49-F238E27FC236}">
              <a16:creationId xmlns:a16="http://schemas.microsoft.com/office/drawing/2014/main" id="{05D226F7-79D4-13C5-3BA6-A9A8DAAFDA2E}"/>
            </a:ext>
          </a:extLst>
        </xdr:cNvPr>
        <xdr:cNvSpPr>
          <a:spLocks noChangeShapeType="1"/>
        </xdr:cNvSpPr>
      </xdr:nvSpPr>
      <xdr:spPr bwMode="auto">
        <a:xfrm flipV="1">
          <a:off x="2590800" y="7315200"/>
          <a:ext cx="247650" cy="285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8</xdr:col>
      <xdr:colOff>0</xdr:colOff>
      <xdr:row>68</xdr:row>
      <xdr:rowOff>0</xdr:rowOff>
    </xdr:from>
    <xdr:to>
      <xdr:col>9</xdr:col>
      <xdr:colOff>0</xdr:colOff>
      <xdr:row>68</xdr:row>
      <xdr:rowOff>152400</xdr:rowOff>
    </xdr:to>
    <xdr:sp macro="" textlink="">
      <xdr:nvSpPr>
        <xdr:cNvPr id="2754" name="Square 2">
          <a:extLst>
            <a:ext uri="{FF2B5EF4-FFF2-40B4-BE49-F238E27FC236}">
              <a16:creationId xmlns:a16="http://schemas.microsoft.com/office/drawing/2014/main" id="{7F604141-4BD2-F7E6-3567-3AF244B5FAF4}"/>
            </a:ext>
          </a:extLst>
        </xdr:cNvPr>
        <xdr:cNvSpPr/>
      </xdr:nvSpPr>
      <xdr:spPr>
        <a:xfrm>
          <a:off x="4057650" y="12954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68</xdr:row>
      <xdr:rowOff>76200</xdr:rowOff>
    </xdr:from>
    <xdr:to>
      <xdr:col>8</xdr:col>
      <xdr:colOff>0</xdr:colOff>
      <xdr:row>68</xdr:row>
      <xdr:rowOff>76200</xdr:rowOff>
    </xdr:to>
    <xdr:sp macro="" textlink="">
      <xdr:nvSpPr>
        <xdr:cNvPr id="2755" name="Line 528">
          <a:extLst>
            <a:ext uri="{FF2B5EF4-FFF2-40B4-BE49-F238E27FC236}">
              <a16:creationId xmlns:a16="http://schemas.microsoft.com/office/drawing/2014/main" id="{5B9C5883-476E-1BE9-9598-0F72C9384919}"/>
            </a:ext>
          </a:extLst>
        </xdr:cNvPr>
        <xdr:cNvSpPr>
          <a:spLocks noChangeShapeType="1"/>
        </xdr:cNvSpPr>
      </xdr:nvSpPr>
      <xdr:spPr bwMode="auto">
        <a:xfrm>
          <a:off x="2838450" y="130302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53</xdr:row>
      <xdr:rowOff>76200</xdr:rowOff>
    </xdr:from>
    <xdr:to>
      <xdr:col>6</xdr:col>
      <xdr:colOff>0</xdr:colOff>
      <xdr:row>68</xdr:row>
      <xdr:rowOff>76200</xdr:rowOff>
    </xdr:to>
    <xdr:sp macro="" textlink="">
      <xdr:nvSpPr>
        <xdr:cNvPr id="2756" name="Line 529">
          <a:extLst>
            <a:ext uri="{FF2B5EF4-FFF2-40B4-BE49-F238E27FC236}">
              <a16:creationId xmlns:a16="http://schemas.microsoft.com/office/drawing/2014/main" id="{9F2A5036-C256-D23B-B329-71E589646019}"/>
            </a:ext>
          </a:extLst>
        </xdr:cNvPr>
        <xdr:cNvSpPr>
          <a:spLocks noChangeShapeType="1"/>
        </xdr:cNvSpPr>
      </xdr:nvSpPr>
      <xdr:spPr bwMode="auto">
        <a:xfrm>
          <a:off x="2590800" y="10172700"/>
          <a:ext cx="247650" cy="285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12</xdr:col>
      <xdr:colOff>0</xdr:colOff>
      <xdr:row>23</xdr:row>
      <xdr:rowOff>0</xdr:rowOff>
    </xdr:from>
    <xdr:to>
      <xdr:col>13</xdr:col>
      <xdr:colOff>0</xdr:colOff>
      <xdr:row>23</xdr:row>
      <xdr:rowOff>152400</xdr:rowOff>
    </xdr:to>
    <xdr:sp macro="" textlink="">
      <xdr:nvSpPr>
        <xdr:cNvPr id="2757" name="Square 3">
          <a:extLst>
            <a:ext uri="{FF2B5EF4-FFF2-40B4-BE49-F238E27FC236}">
              <a16:creationId xmlns:a16="http://schemas.microsoft.com/office/drawing/2014/main" id="{418174B2-5A9B-1B5C-6A7B-CB93FB330D41}"/>
            </a:ext>
          </a:extLst>
        </xdr:cNvPr>
        <xdr:cNvSpPr/>
      </xdr:nvSpPr>
      <xdr:spPr>
        <a:xfrm>
          <a:off x="5676900" y="43815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23</xdr:row>
      <xdr:rowOff>76200</xdr:rowOff>
    </xdr:from>
    <xdr:to>
      <xdr:col>12</xdr:col>
      <xdr:colOff>0</xdr:colOff>
      <xdr:row>23</xdr:row>
      <xdr:rowOff>76200</xdr:rowOff>
    </xdr:to>
    <xdr:sp macro="" textlink="">
      <xdr:nvSpPr>
        <xdr:cNvPr id="2758" name="Line 530">
          <a:extLst>
            <a:ext uri="{FF2B5EF4-FFF2-40B4-BE49-F238E27FC236}">
              <a16:creationId xmlns:a16="http://schemas.microsoft.com/office/drawing/2014/main" id="{B38471AD-EF4F-02A5-7550-F1531A94DBF2}"/>
            </a:ext>
          </a:extLst>
        </xdr:cNvPr>
        <xdr:cNvSpPr>
          <a:spLocks noChangeShapeType="1"/>
        </xdr:cNvSpPr>
      </xdr:nvSpPr>
      <xdr:spPr bwMode="auto">
        <a:xfrm>
          <a:off x="4457700" y="44577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0</xdr:colOff>
      <xdr:row>23</xdr:row>
      <xdr:rowOff>76200</xdr:rowOff>
    </xdr:from>
    <xdr:to>
      <xdr:col>10</xdr:col>
      <xdr:colOff>0</xdr:colOff>
      <xdr:row>38</xdr:row>
      <xdr:rowOff>76200</xdr:rowOff>
    </xdr:to>
    <xdr:sp macro="" textlink="">
      <xdr:nvSpPr>
        <xdr:cNvPr id="2759" name="Line 531">
          <a:extLst>
            <a:ext uri="{FF2B5EF4-FFF2-40B4-BE49-F238E27FC236}">
              <a16:creationId xmlns:a16="http://schemas.microsoft.com/office/drawing/2014/main" id="{F72D9753-5C8C-ED95-B30D-75B68681F111}"/>
            </a:ext>
          </a:extLst>
        </xdr:cNvPr>
        <xdr:cNvSpPr>
          <a:spLocks noChangeShapeType="1"/>
        </xdr:cNvSpPr>
      </xdr:nvSpPr>
      <xdr:spPr bwMode="auto">
        <a:xfrm flipV="1">
          <a:off x="4210050" y="4457700"/>
          <a:ext cx="247650" cy="285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12</xdr:col>
      <xdr:colOff>0</xdr:colOff>
      <xdr:row>38</xdr:row>
      <xdr:rowOff>0</xdr:rowOff>
    </xdr:from>
    <xdr:to>
      <xdr:col>13</xdr:col>
      <xdr:colOff>0</xdr:colOff>
      <xdr:row>38</xdr:row>
      <xdr:rowOff>152400</xdr:rowOff>
    </xdr:to>
    <xdr:sp macro="" textlink="">
      <xdr:nvSpPr>
        <xdr:cNvPr id="2760" name="Square 4">
          <a:extLst>
            <a:ext uri="{FF2B5EF4-FFF2-40B4-BE49-F238E27FC236}">
              <a16:creationId xmlns:a16="http://schemas.microsoft.com/office/drawing/2014/main" id="{A1952431-98CF-A425-A3AD-CAD86EB1D709}"/>
            </a:ext>
          </a:extLst>
        </xdr:cNvPr>
        <xdr:cNvSpPr/>
      </xdr:nvSpPr>
      <xdr:spPr>
        <a:xfrm>
          <a:off x="5676900" y="7239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38</xdr:row>
      <xdr:rowOff>76200</xdr:rowOff>
    </xdr:from>
    <xdr:to>
      <xdr:col>12</xdr:col>
      <xdr:colOff>0</xdr:colOff>
      <xdr:row>38</xdr:row>
      <xdr:rowOff>76200</xdr:rowOff>
    </xdr:to>
    <xdr:sp macro="" textlink="">
      <xdr:nvSpPr>
        <xdr:cNvPr id="2761" name="Line 532">
          <a:extLst>
            <a:ext uri="{FF2B5EF4-FFF2-40B4-BE49-F238E27FC236}">
              <a16:creationId xmlns:a16="http://schemas.microsoft.com/office/drawing/2014/main" id="{AC5C88A7-C9CF-2DA4-FDB8-7760D6D9279A}"/>
            </a:ext>
          </a:extLst>
        </xdr:cNvPr>
        <xdr:cNvSpPr>
          <a:spLocks noChangeShapeType="1"/>
        </xdr:cNvSpPr>
      </xdr:nvSpPr>
      <xdr:spPr bwMode="auto">
        <a:xfrm>
          <a:off x="4457700" y="73152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0</xdr:colOff>
      <xdr:row>38</xdr:row>
      <xdr:rowOff>76200</xdr:rowOff>
    </xdr:from>
    <xdr:to>
      <xdr:col>10</xdr:col>
      <xdr:colOff>0</xdr:colOff>
      <xdr:row>38</xdr:row>
      <xdr:rowOff>76200</xdr:rowOff>
    </xdr:to>
    <xdr:sp macro="" textlink="">
      <xdr:nvSpPr>
        <xdr:cNvPr id="2762" name="Line 533">
          <a:extLst>
            <a:ext uri="{FF2B5EF4-FFF2-40B4-BE49-F238E27FC236}">
              <a16:creationId xmlns:a16="http://schemas.microsoft.com/office/drawing/2014/main" id="{54A3E3BC-32AF-D2D0-2C0B-2BAC190BE7CC}"/>
            </a:ext>
          </a:extLst>
        </xdr:cNvPr>
        <xdr:cNvSpPr>
          <a:spLocks noChangeShapeType="1"/>
        </xdr:cNvSpPr>
      </xdr:nvSpPr>
      <xdr:spPr bwMode="auto">
        <a:xfrm>
          <a:off x="4210050" y="7315200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12</xdr:col>
      <xdr:colOff>0</xdr:colOff>
      <xdr:row>53</xdr:row>
      <xdr:rowOff>0</xdr:rowOff>
    </xdr:from>
    <xdr:to>
      <xdr:col>13</xdr:col>
      <xdr:colOff>0</xdr:colOff>
      <xdr:row>53</xdr:row>
      <xdr:rowOff>152400</xdr:rowOff>
    </xdr:to>
    <xdr:sp macro="" textlink="">
      <xdr:nvSpPr>
        <xdr:cNvPr id="2763" name="Square 5">
          <a:extLst>
            <a:ext uri="{FF2B5EF4-FFF2-40B4-BE49-F238E27FC236}">
              <a16:creationId xmlns:a16="http://schemas.microsoft.com/office/drawing/2014/main" id="{27DC4F5C-24ED-6891-21B5-8FF407945664}"/>
            </a:ext>
          </a:extLst>
        </xdr:cNvPr>
        <xdr:cNvSpPr/>
      </xdr:nvSpPr>
      <xdr:spPr>
        <a:xfrm>
          <a:off x="5676900" y="100965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53</xdr:row>
      <xdr:rowOff>76200</xdr:rowOff>
    </xdr:from>
    <xdr:to>
      <xdr:col>12</xdr:col>
      <xdr:colOff>0</xdr:colOff>
      <xdr:row>53</xdr:row>
      <xdr:rowOff>76200</xdr:rowOff>
    </xdr:to>
    <xdr:sp macro="" textlink="">
      <xdr:nvSpPr>
        <xdr:cNvPr id="2764" name="Line 534">
          <a:extLst>
            <a:ext uri="{FF2B5EF4-FFF2-40B4-BE49-F238E27FC236}">
              <a16:creationId xmlns:a16="http://schemas.microsoft.com/office/drawing/2014/main" id="{BBE7129D-C768-5F29-3DA8-182FB19DF94E}"/>
            </a:ext>
          </a:extLst>
        </xdr:cNvPr>
        <xdr:cNvSpPr>
          <a:spLocks noChangeShapeType="1"/>
        </xdr:cNvSpPr>
      </xdr:nvSpPr>
      <xdr:spPr bwMode="auto">
        <a:xfrm>
          <a:off x="4457700" y="101727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0</xdr:colOff>
      <xdr:row>38</xdr:row>
      <xdr:rowOff>76200</xdr:rowOff>
    </xdr:from>
    <xdr:to>
      <xdr:col>10</xdr:col>
      <xdr:colOff>0</xdr:colOff>
      <xdr:row>53</xdr:row>
      <xdr:rowOff>76200</xdr:rowOff>
    </xdr:to>
    <xdr:sp macro="" textlink="">
      <xdr:nvSpPr>
        <xdr:cNvPr id="2765" name="Line 535">
          <a:extLst>
            <a:ext uri="{FF2B5EF4-FFF2-40B4-BE49-F238E27FC236}">
              <a16:creationId xmlns:a16="http://schemas.microsoft.com/office/drawing/2014/main" id="{7E6CA811-B040-5FCE-8F28-C7B975D80EF1}"/>
            </a:ext>
          </a:extLst>
        </xdr:cNvPr>
        <xdr:cNvSpPr>
          <a:spLocks noChangeShapeType="1"/>
        </xdr:cNvSpPr>
      </xdr:nvSpPr>
      <xdr:spPr bwMode="auto">
        <a:xfrm>
          <a:off x="4210050" y="7315200"/>
          <a:ext cx="247650" cy="2857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16</xdr:col>
      <xdr:colOff>0</xdr:colOff>
      <xdr:row>49</xdr:row>
      <xdr:rowOff>0</xdr:rowOff>
    </xdr:from>
    <xdr:to>
      <xdr:col>17</xdr:col>
      <xdr:colOff>0</xdr:colOff>
      <xdr:row>49</xdr:row>
      <xdr:rowOff>152400</xdr:rowOff>
    </xdr:to>
    <xdr:sp macro="" textlink="">
      <xdr:nvSpPr>
        <xdr:cNvPr id="2766" name="Circle 6">
          <a:extLst>
            <a:ext uri="{FF2B5EF4-FFF2-40B4-BE49-F238E27FC236}">
              <a16:creationId xmlns:a16="http://schemas.microsoft.com/office/drawing/2014/main" id="{5C05235F-A02A-A2F5-11EF-1E58EC23FCC5}"/>
            </a:ext>
          </a:extLst>
        </xdr:cNvPr>
        <xdr:cNvSpPr/>
      </xdr:nvSpPr>
      <xdr:spPr>
        <a:xfrm>
          <a:off x="7296150" y="9334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49</xdr:row>
      <xdr:rowOff>76200</xdr:rowOff>
    </xdr:from>
    <xdr:to>
      <xdr:col>16</xdr:col>
      <xdr:colOff>0</xdr:colOff>
      <xdr:row>49</xdr:row>
      <xdr:rowOff>76200</xdr:rowOff>
    </xdr:to>
    <xdr:sp macro="" textlink="">
      <xdr:nvSpPr>
        <xdr:cNvPr id="2767" name="Line 536">
          <a:extLst>
            <a:ext uri="{FF2B5EF4-FFF2-40B4-BE49-F238E27FC236}">
              <a16:creationId xmlns:a16="http://schemas.microsoft.com/office/drawing/2014/main" id="{C184A69B-9FCF-AB30-05CB-DF9FC6D3121B}"/>
            </a:ext>
          </a:extLst>
        </xdr:cNvPr>
        <xdr:cNvSpPr>
          <a:spLocks noChangeShapeType="1"/>
        </xdr:cNvSpPr>
      </xdr:nvSpPr>
      <xdr:spPr bwMode="auto">
        <a:xfrm>
          <a:off x="6076950" y="94107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49</xdr:row>
      <xdr:rowOff>76200</xdr:rowOff>
    </xdr:from>
    <xdr:to>
      <xdr:col>14</xdr:col>
      <xdr:colOff>0</xdr:colOff>
      <xdr:row>53</xdr:row>
      <xdr:rowOff>76200</xdr:rowOff>
    </xdr:to>
    <xdr:sp macro="" textlink="">
      <xdr:nvSpPr>
        <xdr:cNvPr id="2768" name="Line 537">
          <a:extLst>
            <a:ext uri="{FF2B5EF4-FFF2-40B4-BE49-F238E27FC236}">
              <a16:creationId xmlns:a16="http://schemas.microsoft.com/office/drawing/2014/main" id="{CE14D4F0-6555-7550-84E0-84FD05BAC2CF}"/>
            </a:ext>
          </a:extLst>
        </xdr:cNvPr>
        <xdr:cNvSpPr>
          <a:spLocks noChangeShapeType="1"/>
        </xdr:cNvSpPr>
      </xdr:nvSpPr>
      <xdr:spPr bwMode="auto">
        <a:xfrm flipV="1">
          <a:off x="5829300" y="9410700"/>
          <a:ext cx="24765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0</xdr:colOff>
      <xdr:row>52</xdr:row>
      <xdr:rowOff>0</xdr:rowOff>
    </xdr:from>
    <xdr:to>
      <xdr:col>21</xdr:col>
      <xdr:colOff>0</xdr:colOff>
      <xdr:row>52</xdr:row>
      <xdr:rowOff>152400</xdr:rowOff>
    </xdr:to>
    <xdr:sp macro="" textlink="">
      <xdr:nvSpPr>
        <xdr:cNvPr id="2769" name="Triangle 7">
          <a:extLst>
            <a:ext uri="{FF2B5EF4-FFF2-40B4-BE49-F238E27FC236}">
              <a16:creationId xmlns:a16="http://schemas.microsoft.com/office/drawing/2014/main" id="{8684E6F0-0F88-03CB-8AE9-761FF52664BD}"/>
            </a:ext>
          </a:extLst>
        </xdr:cNvPr>
        <xdr:cNvSpPr/>
      </xdr:nvSpPr>
      <xdr:spPr>
        <a:xfrm rot="16200000">
          <a:off x="8915400" y="9906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52</xdr:row>
      <xdr:rowOff>76200</xdr:rowOff>
    </xdr:from>
    <xdr:to>
      <xdr:col>20</xdr:col>
      <xdr:colOff>0</xdr:colOff>
      <xdr:row>52</xdr:row>
      <xdr:rowOff>76200</xdr:rowOff>
    </xdr:to>
    <xdr:sp macro="" textlink="">
      <xdr:nvSpPr>
        <xdr:cNvPr id="2770" name="Line 538">
          <a:extLst>
            <a:ext uri="{FF2B5EF4-FFF2-40B4-BE49-F238E27FC236}">
              <a16:creationId xmlns:a16="http://schemas.microsoft.com/office/drawing/2014/main" id="{EE24FD2D-6487-F1CE-1E84-E029FE3B7C99}"/>
            </a:ext>
          </a:extLst>
        </xdr:cNvPr>
        <xdr:cNvSpPr>
          <a:spLocks noChangeShapeType="1"/>
        </xdr:cNvSpPr>
      </xdr:nvSpPr>
      <xdr:spPr bwMode="auto">
        <a:xfrm>
          <a:off x="7696200" y="99822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49</xdr:row>
      <xdr:rowOff>76200</xdr:rowOff>
    </xdr:from>
    <xdr:to>
      <xdr:col>18</xdr:col>
      <xdr:colOff>0</xdr:colOff>
      <xdr:row>52</xdr:row>
      <xdr:rowOff>76200</xdr:rowOff>
    </xdr:to>
    <xdr:sp macro="" textlink="">
      <xdr:nvSpPr>
        <xdr:cNvPr id="2771" name="Line 539">
          <a:extLst>
            <a:ext uri="{FF2B5EF4-FFF2-40B4-BE49-F238E27FC236}">
              <a16:creationId xmlns:a16="http://schemas.microsoft.com/office/drawing/2014/main" id="{49AE59EA-70C7-841D-45DD-84A37675F3F1}"/>
            </a:ext>
          </a:extLst>
        </xdr:cNvPr>
        <xdr:cNvSpPr>
          <a:spLocks noChangeShapeType="1"/>
        </xdr:cNvSpPr>
      </xdr:nvSpPr>
      <xdr:spPr bwMode="auto">
        <a:xfrm>
          <a:off x="7448550" y="9410700"/>
          <a:ext cx="24765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0</xdr:colOff>
      <xdr:row>37</xdr:row>
      <xdr:rowOff>0</xdr:rowOff>
    </xdr:from>
    <xdr:to>
      <xdr:col>21</xdr:col>
      <xdr:colOff>0</xdr:colOff>
      <xdr:row>37</xdr:row>
      <xdr:rowOff>152400</xdr:rowOff>
    </xdr:to>
    <xdr:sp macro="" textlink="">
      <xdr:nvSpPr>
        <xdr:cNvPr id="2772" name="Triangle 8">
          <a:extLst>
            <a:ext uri="{FF2B5EF4-FFF2-40B4-BE49-F238E27FC236}">
              <a16:creationId xmlns:a16="http://schemas.microsoft.com/office/drawing/2014/main" id="{EF6C0A31-42B6-FE84-0DF4-255392E52E8F}"/>
            </a:ext>
          </a:extLst>
        </xdr:cNvPr>
        <xdr:cNvSpPr/>
      </xdr:nvSpPr>
      <xdr:spPr>
        <a:xfrm rot="16200000">
          <a:off x="8915400" y="7048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37</xdr:row>
      <xdr:rowOff>76200</xdr:rowOff>
    </xdr:from>
    <xdr:to>
      <xdr:col>20</xdr:col>
      <xdr:colOff>0</xdr:colOff>
      <xdr:row>37</xdr:row>
      <xdr:rowOff>76200</xdr:rowOff>
    </xdr:to>
    <xdr:sp macro="" textlink="">
      <xdr:nvSpPr>
        <xdr:cNvPr id="2773" name="Line 540">
          <a:extLst>
            <a:ext uri="{FF2B5EF4-FFF2-40B4-BE49-F238E27FC236}">
              <a16:creationId xmlns:a16="http://schemas.microsoft.com/office/drawing/2014/main" id="{76FE852E-6210-AE0D-82BF-78C3692B2DFD}"/>
            </a:ext>
          </a:extLst>
        </xdr:cNvPr>
        <xdr:cNvSpPr>
          <a:spLocks noChangeShapeType="1"/>
        </xdr:cNvSpPr>
      </xdr:nvSpPr>
      <xdr:spPr bwMode="auto">
        <a:xfrm>
          <a:off x="7696200" y="71247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34</xdr:row>
      <xdr:rowOff>76200</xdr:rowOff>
    </xdr:from>
    <xdr:to>
      <xdr:col>18</xdr:col>
      <xdr:colOff>0</xdr:colOff>
      <xdr:row>37</xdr:row>
      <xdr:rowOff>76200</xdr:rowOff>
    </xdr:to>
    <xdr:sp macro="" textlink="">
      <xdr:nvSpPr>
        <xdr:cNvPr id="2774" name="Line 541">
          <a:extLst>
            <a:ext uri="{FF2B5EF4-FFF2-40B4-BE49-F238E27FC236}">
              <a16:creationId xmlns:a16="http://schemas.microsoft.com/office/drawing/2014/main" id="{8BAC9BCE-347C-0F34-A13F-78B913C646FB}"/>
            </a:ext>
          </a:extLst>
        </xdr:cNvPr>
        <xdr:cNvSpPr>
          <a:spLocks noChangeShapeType="1"/>
        </xdr:cNvSpPr>
      </xdr:nvSpPr>
      <xdr:spPr bwMode="auto">
        <a:xfrm>
          <a:off x="7448550" y="6553200"/>
          <a:ext cx="24765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0</xdr:colOff>
      <xdr:row>32</xdr:row>
      <xdr:rowOff>0</xdr:rowOff>
    </xdr:from>
    <xdr:to>
      <xdr:col>21</xdr:col>
      <xdr:colOff>0</xdr:colOff>
      <xdr:row>32</xdr:row>
      <xdr:rowOff>152400</xdr:rowOff>
    </xdr:to>
    <xdr:sp macro="" textlink="">
      <xdr:nvSpPr>
        <xdr:cNvPr id="2775" name="Triangle 9">
          <a:extLst>
            <a:ext uri="{FF2B5EF4-FFF2-40B4-BE49-F238E27FC236}">
              <a16:creationId xmlns:a16="http://schemas.microsoft.com/office/drawing/2014/main" id="{05E62D3D-864A-32F8-5D14-0F1F2E90F3EE}"/>
            </a:ext>
          </a:extLst>
        </xdr:cNvPr>
        <xdr:cNvSpPr/>
      </xdr:nvSpPr>
      <xdr:spPr>
        <a:xfrm rot="16200000">
          <a:off x="8915400" y="6096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32</xdr:row>
      <xdr:rowOff>76200</xdr:rowOff>
    </xdr:from>
    <xdr:to>
      <xdr:col>20</xdr:col>
      <xdr:colOff>0</xdr:colOff>
      <xdr:row>32</xdr:row>
      <xdr:rowOff>76200</xdr:rowOff>
    </xdr:to>
    <xdr:sp macro="" textlink="">
      <xdr:nvSpPr>
        <xdr:cNvPr id="2776" name="Line 542">
          <a:extLst>
            <a:ext uri="{FF2B5EF4-FFF2-40B4-BE49-F238E27FC236}">
              <a16:creationId xmlns:a16="http://schemas.microsoft.com/office/drawing/2014/main" id="{B92DCFF5-0C1A-4759-3B1D-0892663C4676}"/>
            </a:ext>
          </a:extLst>
        </xdr:cNvPr>
        <xdr:cNvSpPr>
          <a:spLocks noChangeShapeType="1"/>
        </xdr:cNvSpPr>
      </xdr:nvSpPr>
      <xdr:spPr bwMode="auto">
        <a:xfrm>
          <a:off x="7696200" y="61722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32</xdr:row>
      <xdr:rowOff>76200</xdr:rowOff>
    </xdr:from>
    <xdr:to>
      <xdr:col>18</xdr:col>
      <xdr:colOff>0</xdr:colOff>
      <xdr:row>34</xdr:row>
      <xdr:rowOff>76200</xdr:rowOff>
    </xdr:to>
    <xdr:sp macro="" textlink="">
      <xdr:nvSpPr>
        <xdr:cNvPr id="2777" name="Line 543">
          <a:extLst>
            <a:ext uri="{FF2B5EF4-FFF2-40B4-BE49-F238E27FC236}">
              <a16:creationId xmlns:a16="http://schemas.microsoft.com/office/drawing/2014/main" id="{93B13A80-6FB6-CFFF-5621-85432B029CCB}"/>
            </a:ext>
          </a:extLst>
        </xdr:cNvPr>
        <xdr:cNvSpPr>
          <a:spLocks noChangeShapeType="1"/>
        </xdr:cNvSpPr>
      </xdr:nvSpPr>
      <xdr:spPr bwMode="auto">
        <a:xfrm flipV="1">
          <a:off x="7448550" y="6172200"/>
          <a:ext cx="24765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0</xdr:colOff>
      <xdr:row>47</xdr:row>
      <xdr:rowOff>0</xdr:rowOff>
    </xdr:from>
    <xdr:to>
      <xdr:col>21</xdr:col>
      <xdr:colOff>0</xdr:colOff>
      <xdr:row>47</xdr:row>
      <xdr:rowOff>152400</xdr:rowOff>
    </xdr:to>
    <xdr:sp macro="" textlink="">
      <xdr:nvSpPr>
        <xdr:cNvPr id="2778" name="Triangle 10">
          <a:extLst>
            <a:ext uri="{FF2B5EF4-FFF2-40B4-BE49-F238E27FC236}">
              <a16:creationId xmlns:a16="http://schemas.microsoft.com/office/drawing/2014/main" id="{350C2E32-33A4-0257-6D84-A67C0DF54819}"/>
            </a:ext>
          </a:extLst>
        </xdr:cNvPr>
        <xdr:cNvSpPr/>
      </xdr:nvSpPr>
      <xdr:spPr>
        <a:xfrm rot="16200000">
          <a:off x="8915400" y="8953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47</xdr:row>
      <xdr:rowOff>76200</xdr:rowOff>
    </xdr:from>
    <xdr:to>
      <xdr:col>20</xdr:col>
      <xdr:colOff>0</xdr:colOff>
      <xdr:row>47</xdr:row>
      <xdr:rowOff>76200</xdr:rowOff>
    </xdr:to>
    <xdr:sp macro="" textlink="">
      <xdr:nvSpPr>
        <xdr:cNvPr id="2779" name="Line 544">
          <a:extLst>
            <a:ext uri="{FF2B5EF4-FFF2-40B4-BE49-F238E27FC236}">
              <a16:creationId xmlns:a16="http://schemas.microsoft.com/office/drawing/2014/main" id="{6DCF6D55-8E7A-1AD6-DFA5-D3AA5B0FD842}"/>
            </a:ext>
          </a:extLst>
        </xdr:cNvPr>
        <xdr:cNvSpPr>
          <a:spLocks noChangeShapeType="1"/>
        </xdr:cNvSpPr>
      </xdr:nvSpPr>
      <xdr:spPr bwMode="auto">
        <a:xfrm>
          <a:off x="7696200" y="90297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47</xdr:row>
      <xdr:rowOff>76200</xdr:rowOff>
    </xdr:from>
    <xdr:to>
      <xdr:col>18</xdr:col>
      <xdr:colOff>0</xdr:colOff>
      <xdr:row>49</xdr:row>
      <xdr:rowOff>76200</xdr:rowOff>
    </xdr:to>
    <xdr:sp macro="" textlink="">
      <xdr:nvSpPr>
        <xdr:cNvPr id="2780" name="Line 545">
          <a:extLst>
            <a:ext uri="{FF2B5EF4-FFF2-40B4-BE49-F238E27FC236}">
              <a16:creationId xmlns:a16="http://schemas.microsoft.com/office/drawing/2014/main" id="{06661AEA-4133-B53E-F391-8931866BD326}"/>
            </a:ext>
          </a:extLst>
        </xdr:cNvPr>
        <xdr:cNvSpPr>
          <a:spLocks noChangeShapeType="1"/>
        </xdr:cNvSpPr>
      </xdr:nvSpPr>
      <xdr:spPr bwMode="auto">
        <a:xfrm flipV="1">
          <a:off x="7448550" y="9029700"/>
          <a:ext cx="24765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16</xdr:col>
      <xdr:colOff>0</xdr:colOff>
      <xdr:row>57</xdr:row>
      <xdr:rowOff>0</xdr:rowOff>
    </xdr:from>
    <xdr:to>
      <xdr:col>17</xdr:col>
      <xdr:colOff>0</xdr:colOff>
      <xdr:row>57</xdr:row>
      <xdr:rowOff>152400</xdr:rowOff>
    </xdr:to>
    <xdr:sp macro="" textlink="">
      <xdr:nvSpPr>
        <xdr:cNvPr id="2781" name="Triangle 11">
          <a:extLst>
            <a:ext uri="{FF2B5EF4-FFF2-40B4-BE49-F238E27FC236}">
              <a16:creationId xmlns:a16="http://schemas.microsoft.com/office/drawing/2014/main" id="{1218EBD8-789F-C4A9-7537-36903F8AEC33}"/>
            </a:ext>
          </a:extLst>
        </xdr:cNvPr>
        <xdr:cNvSpPr/>
      </xdr:nvSpPr>
      <xdr:spPr>
        <a:xfrm rot="16200000">
          <a:off x="7296150" y="10858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57</xdr:row>
      <xdr:rowOff>76200</xdr:rowOff>
    </xdr:from>
    <xdr:to>
      <xdr:col>20</xdr:col>
      <xdr:colOff>0</xdr:colOff>
      <xdr:row>57</xdr:row>
      <xdr:rowOff>76200</xdr:rowOff>
    </xdr:to>
    <xdr:sp macro="" textlink="">
      <xdr:nvSpPr>
        <xdr:cNvPr id="2782" name="Line 546">
          <a:extLst>
            <a:ext uri="{FF2B5EF4-FFF2-40B4-BE49-F238E27FC236}">
              <a16:creationId xmlns:a16="http://schemas.microsoft.com/office/drawing/2014/main" id="{011C32C6-EA83-CE84-340A-2605628C6A70}"/>
            </a:ext>
          </a:extLst>
        </xdr:cNvPr>
        <xdr:cNvSpPr>
          <a:spLocks noChangeShapeType="1"/>
        </xdr:cNvSpPr>
      </xdr:nvSpPr>
      <xdr:spPr bwMode="auto">
        <a:xfrm>
          <a:off x="7448550" y="10934700"/>
          <a:ext cx="1466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0</xdr:colOff>
      <xdr:row>57</xdr:row>
      <xdr:rowOff>76200</xdr:rowOff>
    </xdr:from>
    <xdr:to>
      <xdr:col>16</xdr:col>
      <xdr:colOff>0</xdr:colOff>
      <xdr:row>57</xdr:row>
      <xdr:rowOff>76200</xdr:rowOff>
    </xdr:to>
    <xdr:sp macro="" textlink="">
      <xdr:nvSpPr>
        <xdr:cNvPr id="2783" name="Line 547">
          <a:extLst>
            <a:ext uri="{FF2B5EF4-FFF2-40B4-BE49-F238E27FC236}">
              <a16:creationId xmlns:a16="http://schemas.microsoft.com/office/drawing/2014/main" id="{2C796FD5-73A5-0982-D9BC-EEF8B3AA9ED3}"/>
            </a:ext>
          </a:extLst>
        </xdr:cNvPr>
        <xdr:cNvSpPr>
          <a:spLocks noChangeShapeType="1"/>
        </xdr:cNvSpPr>
      </xdr:nvSpPr>
      <xdr:spPr bwMode="auto">
        <a:xfrm>
          <a:off x="6076950" y="109347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53</xdr:row>
      <xdr:rowOff>76200</xdr:rowOff>
    </xdr:from>
    <xdr:to>
      <xdr:col>14</xdr:col>
      <xdr:colOff>0</xdr:colOff>
      <xdr:row>57</xdr:row>
      <xdr:rowOff>76200</xdr:rowOff>
    </xdr:to>
    <xdr:sp macro="" textlink="">
      <xdr:nvSpPr>
        <xdr:cNvPr id="2784" name="Line 548">
          <a:extLst>
            <a:ext uri="{FF2B5EF4-FFF2-40B4-BE49-F238E27FC236}">
              <a16:creationId xmlns:a16="http://schemas.microsoft.com/office/drawing/2014/main" id="{3162C650-B352-47FE-BCAF-7F17765D92C6}"/>
            </a:ext>
          </a:extLst>
        </xdr:cNvPr>
        <xdr:cNvSpPr>
          <a:spLocks noChangeShapeType="1"/>
        </xdr:cNvSpPr>
      </xdr:nvSpPr>
      <xdr:spPr bwMode="auto">
        <a:xfrm>
          <a:off x="5829300" y="10172700"/>
          <a:ext cx="24765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16</xdr:col>
      <xdr:colOff>0</xdr:colOff>
      <xdr:row>34</xdr:row>
      <xdr:rowOff>0</xdr:rowOff>
    </xdr:from>
    <xdr:to>
      <xdr:col>17</xdr:col>
      <xdr:colOff>0</xdr:colOff>
      <xdr:row>34</xdr:row>
      <xdr:rowOff>152400</xdr:rowOff>
    </xdr:to>
    <xdr:sp macro="" textlink="">
      <xdr:nvSpPr>
        <xdr:cNvPr id="2785" name="Circle 12">
          <a:extLst>
            <a:ext uri="{FF2B5EF4-FFF2-40B4-BE49-F238E27FC236}">
              <a16:creationId xmlns:a16="http://schemas.microsoft.com/office/drawing/2014/main" id="{E91EBE3D-B318-91B7-87B7-676795857213}"/>
            </a:ext>
          </a:extLst>
        </xdr:cNvPr>
        <xdr:cNvSpPr/>
      </xdr:nvSpPr>
      <xdr:spPr>
        <a:xfrm>
          <a:off x="7296150" y="6477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34</xdr:row>
      <xdr:rowOff>76200</xdr:rowOff>
    </xdr:from>
    <xdr:to>
      <xdr:col>16</xdr:col>
      <xdr:colOff>0</xdr:colOff>
      <xdr:row>34</xdr:row>
      <xdr:rowOff>76200</xdr:rowOff>
    </xdr:to>
    <xdr:sp macro="" textlink="">
      <xdr:nvSpPr>
        <xdr:cNvPr id="2786" name="Line 549">
          <a:extLst>
            <a:ext uri="{FF2B5EF4-FFF2-40B4-BE49-F238E27FC236}">
              <a16:creationId xmlns:a16="http://schemas.microsoft.com/office/drawing/2014/main" id="{1298657C-1079-5DF2-B138-23B780FCF62C}"/>
            </a:ext>
          </a:extLst>
        </xdr:cNvPr>
        <xdr:cNvSpPr>
          <a:spLocks noChangeShapeType="1"/>
        </xdr:cNvSpPr>
      </xdr:nvSpPr>
      <xdr:spPr bwMode="auto">
        <a:xfrm>
          <a:off x="6076950" y="65532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34</xdr:row>
      <xdr:rowOff>76200</xdr:rowOff>
    </xdr:from>
    <xdr:to>
      <xdr:col>14</xdr:col>
      <xdr:colOff>0</xdr:colOff>
      <xdr:row>38</xdr:row>
      <xdr:rowOff>76200</xdr:rowOff>
    </xdr:to>
    <xdr:sp macro="" textlink="">
      <xdr:nvSpPr>
        <xdr:cNvPr id="2787" name="Line 550">
          <a:extLst>
            <a:ext uri="{FF2B5EF4-FFF2-40B4-BE49-F238E27FC236}">
              <a16:creationId xmlns:a16="http://schemas.microsoft.com/office/drawing/2014/main" id="{08A6BBA1-173C-C59A-3487-32BC690841D2}"/>
            </a:ext>
          </a:extLst>
        </xdr:cNvPr>
        <xdr:cNvSpPr>
          <a:spLocks noChangeShapeType="1"/>
        </xdr:cNvSpPr>
      </xdr:nvSpPr>
      <xdr:spPr bwMode="auto">
        <a:xfrm flipV="1">
          <a:off x="5829300" y="6553200"/>
          <a:ext cx="24765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16</xdr:col>
      <xdr:colOff>0</xdr:colOff>
      <xdr:row>42</xdr:row>
      <xdr:rowOff>0</xdr:rowOff>
    </xdr:from>
    <xdr:to>
      <xdr:col>17</xdr:col>
      <xdr:colOff>0</xdr:colOff>
      <xdr:row>42</xdr:row>
      <xdr:rowOff>152400</xdr:rowOff>
    </xdr:to>
    <xdr:sp macro="" textlink="">
      <xdr:nvSpPr>
        <xdr:cNvPr id="2788" name="Triangle 13">
          <a:extLst>
            <a:ext uri="{FF2B5EF4-FFF2-40B4-BE49-F238E27FC236}">
              <a16:creationId xmlns:a16="http://schemas.microsoft.com/office/drawing/2014/main" id="{D5FC6090-1C1E-320E-998C-634885DFF722}"/>
            </a:ext>
          </a:extLst>
        </xdr:cNvPr>
        <xdr:cNvSpPr/>
      </xdr:nvSpPr>
      <xdr:spPr>
        <a:xfrm rot="16200000">
          <a:off x="7296150" y="8001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42</xdr:row>
      <xdr:rowOff>76200</xdr:rowOff>
    </xdr:from>
    <xdr:to>
      <xdr:col>20</xdr:col>
      <xdr:colOff>0</xdr:colOff>
      <xdr:row>42</xdr:row>
      <xdr:rowOff>76200</xdr:rowOff>
    </xdr:to>
    <xdr:sp macro="" textlink="">
      <xdr:nvSpPr>
        <xdr:cNvPr id="2789" name="Line 551">
          <a:extLst>
            <a:ext uri="{FF2B5EF4-FFF2-40B4-BE49-F238E27FC236}">
              <a16:creationId xmlns:a16="http://schemas.microsoft.com/office/drawing/2014/main" id="{B8F9BBF1-2427-F449-3192-0BE85A719831}"/>
            </a:ext>
          </a:extLst>
        </xdr:cNvPr>
        <xdr:cNvSpPr>
          <a:spLocks noChangeShapeType="1"/>
        </xdr:cNvSpPr>
      </xdr:nvSpPr>
      <xdr:spPr bwMode="auto">
        <a:xfrm>
          <a:off x="7448550" y="8077200"/>
          <a:ext cx="1466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0</xdr:colOff>
      <xdr:row>42</xdr:row>
      <xdr:rowOff>76200</xdr:rowOff>
    </xdr:from>
    <xdr:to>
      <xdr:col>16</xdr:col>
      <xdr:colOff>0</xdr:colOff>
      <xdr:row>42</xdr:row>
      <xdr:rowOff>76200</xdr:rowOff>
    </xdr:to>
    <xdr:sp macro="" textlink="">
      <xdr:nvSpPr>
        <xdr:cNvPr id="2790" name="Line 552">
          <a:extLst>
            <a:ext uri="{FF2B5EF4-FFF2-40B4-BE49-F238E27FC236}">
              <a16:creationId xmlns:a16="http://schemas.microsoft.com/office/drawing/2014/main" id="{D0F46E76-B8C0-A7CA-78F8-AE56458A22D6}"/>
            </a:ext>
          </a:extLst>
        </xdr:cNvPr>
        <xdr:cNvSpPr>
          <a:spLocks noChangeShapeType="1"/>
        </xdr:cNvSpPr>
      </xdr:nvSpPr>
      <xdr:spPr bwMode="auto">
        <a:xfrm>
          <a:off x="6076950" y="80772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38</xdr:row>
      <xdr:rowOff>76200</xdr:rowOff>
    </xdr:from>
    <xdr:to>
      <xdr:col>14</xdr:col>
      <xdr:colOff>0</xdr:colOff>
      <xdr:row>42</xdr:row>
      <xdr:rowOff>76200</xdr:rowOff>
    </xdr:to>
    <xdr:sp macro="" textlink="">
      <xdr:nvSpPr>
        <xdr:cNvPr id="2791" name="Line 553">
          <a:extLst>
            <a:ext uri="{FF2B5EF4-FFF2-40B4-BE49-F238E27FC236}">
              <a16:creationId xmlns:a16="http://schemas.microsoft.com/office/drawing/2014/main" id="{8C769931-B3D1-8863-B738-0D56CE860F68}"/>
            </a:ext>
          </a:extLst>
        </xdr:cNvPr>
        <xdr:cNvSpPr>
          <a:spLocks noChangeShapeType="1"/>
        </xdr:cNvSpPr>
      </xdr:nvSpPr>
      <xdr:spPr bwMode="auto">
        <a:xfrm>
          <a:off x="5829300" y="7315200"/>
          <a:ext cx="24765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16</xdr:col>
      <xdr:colOff>0</xdr:colOff>
      <xdr:row>19</xdr:row>
      <xdr:rowOff>0</xdr:rowOff>
    </xdr:from>
    <xdr:to>
      <xdr:col>17</xdr:col>
      <xdr:colOff>0</xdr:colOff>
      <xdr:row>19</xdr:row>
      <xdr:rowOff>152400</xdr:rowOff>
    </xdr:to>
    <xdr:sp macro="" textlink="">
      <xdr:nvSpPr>
        <xdr:cNvPr id="2792" name="Circle 14">
          <a:extLst>
            <a:ext uri="{FF2B5EF4-FFF2-40B4-BE49-F238E27FC236}">
              <a16:creationId xmlns:a16="http://schemas.microsoft.com/office/drawing/2014/main" id="{88D3C551-A7F4-D6E7-E271-3FA6BD9348D1}"/>
            </a:ext>
          </a:extLst>
        </xdr:cNvPr>
        <xdr:cNvSpPr/>
      </xdr:nvSpPr>
      <xdr:spPr>
        <a:xfrm>
          <a:off x="7296150" y="3619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19</xdr:row>
      <xdr:rowOff>76200</xdr:rowOff>
    </xdr:from>
    <xdr:to>
      <xdr:col>16</xdr:col>
      <xdr:colOff>0</xdr:colOff>
      <xdr:row>19</xdr:row>
      <xdr:rowOff>76200</xdr:rowOff>
    </xdr:to>
    <xdr:sp macro="" textlink="">
      <xdr:nvSpPr>
        <xdr:cNvPr id="2793" name="Line 554">
          <a:extLst>
            <a:ext uri="{FF2B5EF4-FFF2-40B4-BE49-F238E27FC236}">
              <a16:creationId xmlns:a16="http://schemas.microsoft.com/office/drawing/2014/main" id="{4BE3BCDB-424B-16E9-C8FF-DD0A0CEBACC4}"/>
            </a:ext>
          </a:extLst>
        </xdr:cNvPr>
        <xdr:cNvSpPr>
          <a:spLocks noChangeShapeType="1"/>
        </xdr:cNvSpPr>
      </xdr:nvSpPr>
      <xdr:spPr bwMode="auto">
        <a:xfrm>
          <a:off x="6076950" y="36957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19</xdr:row>
      <xdr:rowOff>76200</xdr:rowOff>
    </xdr:from>
    <xdr:to>
      <xdr:col>14</xdr:col>
      <xdr:colOff>0</xdr:colOff>
      <xdr:row>23</xdr:row>
      <xdr:rowOff>76200</xdr:rowOff>
    </xdr:to>
    <xdr:sp macro="" textlink="">
      <xdr:nvSpPr>
        <xdr:cNvPr id="2794" name="Line 555">
          <a:extLst>
            <a:ext uri="{FF2B5EF4-FFF2-40B4-BE49-F238E27FC236}">
              <a16:creationId xmlns:a16="http://schemas.microsoft.com/office/drawing/2014/main" id="{3279B877-C78C-EC8A-9DD4-2C584E9252AC}"/>
            </a:ext>
          </a:extLst>
        </xdr:cNvPr>
        <xdr:cNvSpPr>
          <a:spLocks noChangeShapeType="1"/>
        </xdr:cNvSpPr>
      </xdr:nvSpPr>
      <xdr:spPr bwMode="auto">
        <a:xfrm flipV="1">
          <a:off x="5829300" y="3695700"/>
          <a:ext cx="24765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16</xdr:col>
      <xdr:colOff>0</xdr:colOff>
      <xdr:row>27</xdr:row>
      <xdr:rowOff>0</xdr:rowOff>
    </xdr:from>
    <xdr:to>
      <xdr:col>17</xdr:col>
      <xdr:colOff>0</xdr:colOff>
      <xdr:row>27</xdr:row>
      <xdr:rowOff>152400</xdr:rowOff>
    </xdr:to>
    <xdr:sp macro="" textlink="">
      <xdr:nvSpPr>
        <xdr:cNvPr id="2795" name="Triangle 15">
          <a:extLst>
            <a:ext uri="{FF2B5EF4-FFF2-40B4-BE49-F238E27FC236}">
              <a16:creationId xmlns:a16="http://schemas.microsoft.com/office/drawing/2014/main" id="{179A7A8D-4056-6A47-CBE1-DDF9CC4B36AB}"/>
            </a:ext>
          </a:extLst>
        </xdr:cNvPr>
        <xdr:cNvSpPr/>
      </xdr:nvSpPr>
      <xdr:spPr>
        <a:xfrm rot="16200000">
          <a:off x="7296150" y="5143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27</xdr:row>
      <xdr:rowOff>76200</xdr:rowOff>
    </xdr:from>
    <xdr:to>
      <xdr:col>20</xdr:col>
      <xdr:colOff>0</xdr:colOff>
      <xdr:row>27</xdr:row>
      <xdr:rowOff>76200</xdr:rowOff>
    </xdr:to>
    <xdr:sp macro="" textlink="">
      <xdr:nvSpPr>
        <xdr:cNvPr id="2796" name="Line 556">
          <a:extLst>
            <a:ext uri="{FF2B5EF4-FFF2-40B4-BE49-F238E27FC236}">
              <a16:creationId xmlns:a16="http://schemas.microsoft.com/office/drawing/2014/main" id="{93CB9169-0156-05A4-3FFC-2E4E0C654507}"/>
            </a:ext>
          </a:extLst>
        </xdr:cNvPr>
        <xdr:cNvSpPr>
          <a:spLocks noChangeShapeType="1"/>
        </xdr:cNvSpPr>
      </xdr:nvSpPr>
      <xdr:spPr bwMode="auto">
        <a:xfrm>
          <a:off x="7448550" y="5219700"/>
          <a:ext cx="1466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0</xdr:colOff>
      <xdr:row>27</xdr:row>
      <xdr:rowOff>76200</xdr:rowOff>
    </xdr:from>
    <xdr:to>
      <xdr:col>16</xdr:col>
      <xdr:colOff>0</xdr:colOff>
      <xdr:row>27</xdr:row>
      <xdr:rowOff>76200</xdr:rowOff>
    </xdr:to>
    <xdr:sp macro="" textlink="">
      <xdr:nvSpPr>
        <xdr:cNvPr id="2797" name="Line 557">
          <a:extLst>
            <a:ext uri="{FF2B5EF4-FFF2-40B4-BE49-F238E27FC236}">
              <a16:creationId xmlns:a16="http://schemas.microsoft.com/office/drawing/2014/main" id="{C7E54A15-EAC6-943D-DF53-DBE72E3BE745}"/>
            </a:ext>
          </a:extLst>
        </xdr:cNvPr>
        <xdr:cNvSpPr>
          <a:spLocks noChangeShapeType="1"/>
        </xdr:cNvSpPr>
      </xdr:nvSpPr>
      <xdr:spPr bwMode="auto">
        <a:xfrm>
          <a:off x="6076950" y="52197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23</xdr:row>
      <xdr:rowOff>76200</xdr:rowOff>
    </xdr:from>
    <xdr:to>
      <xdr:col>14</xdr:col>
      <xdr:colOff>0</xdr:colOff>
      <xdr:row>27</xdr:row>
      <xdr:rowOff>76200</xdr:rowOff>
    </xdr:to>
    <xdr:sp macro="" textlink="">
      <xdr:nvSpPr>
        <xdr:cNvPr id="2798" name="Line 558">
          <a:extLst>
            <a:ext uri="{FF2B5EF4-FFF2-40B4-BE49-F238E27FC236}">
              <a16:creationId xmlns:a16="http://schemas.microsoft.com/office/drawing/2014/main" id="{99FEB3C7-AEF0-EE9D-F956-BB06763041A5}"/>
            </a:ext>
          </a:extLst>
        </xdr:cNvPr>
        <xdr:cNvSpPr>
          <a:spLocks noChangeShapeType="1"/>
        </xdr:cNvSpPr>
      </xdr:nvSpPr>
      <xdr:spPr bwMode="auto">
        <a:xfrm>
          <a:off x="5829300" y="4457700"/>
          <a:ext cx="24765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0</xdr:colOff>
      <xdr:row>17</xdr:row>
      <xdr:rowOff>0</xdr:rowOff>
    </xdr:from>
    <xdr:to>
      <xdr:col>21</xdr:col>
      <xdr:colOff>0</xdr:colOff>
      <xdr:row>17</xdr:row>
      <xdr:rowOff>152400</xdr:rowOff>
    </xdr:to>
    <xdr:sp macro="" textlink="">
      <xdr:nvSpPr>
        <xdr:cNvPr id="2799" name="Triangle 16">
          <a:extLst>
            <a:ext uri="{FF2B5EF4-FFF2-40B4-BE49-F238E27FC236}">
              <a16:creationId xmlns:a16="http://schemas.microsoft.com/office/drawing/2014/main" id="{E713DE02-2B36-8EC6-5DEB-724AF2CC0CA1}"/>
            </a:ext>
          </a:extLst>
        </xdr:cNvPr>
        <xdr:cNvSpPr/>
      </xdr:nvSpPr>
      <xdr:spPr>
        <a:xfrm rot="16200000">
          <a:off x="8915400" y="3238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17</xdr:row>
      <xdr:rowOff>76200</xdr:rowOff>
    </xdr:from>
    <xdr:to>
      <xdr:col>20</xdr:col>
      <xdr:colOff>0</xdr:colOff>
      <xdr:row>17</xdr:row>
      <xdr:rowOff>76200</xdr:rowOff>
    </xdr:to>
    <xdr:sp macro="" textlink="">
      <xdr:nvSpPr>
        <xdr:cNvPr id="2800" name="Line 559">
          <a:extLst>
            <a:ext uri="{FF2B5EF4-FFF2-40B4-BE49-F238E27FC236}">
              <a16:creationId xmlns:a16="http://schemas.microsoft.com/office/drawing/2014/main" id="{A3EAECE0-BAED-2987-D873-E32E0B38B1EC}"/>
            </a:ext>
          </a:extLst>
        </xdr:cNvPr>
        <xdr:cNvSpPr>
          <a:spLocks noChangeShapeType="1"/>
        </xdr:cNvSpPr>
      </xdr:nvSpPr>
      <xdr:spPr bwMode="auto">
        <a:xfrm>
          <a:off x="7696200" y="33147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17</xdr:row>
      <xdr:rowOff>76200</xdr:rowOff>
    </xdr:from>
    <xdr:to>
      <xdr:col>18</xdr:col>
      <xdr:colOff>0</xdr:colOff>
      <xdr:row>19</xdr:row>
      <xdr:rowOff>76200</xdr:rowOff>
    </xdr:to>
    <xdr:sp macro="" textlink="">
      <xdr:nvSpPr>
        <xdr:cNvPr id="2801" name="Line 560">
          <a:extLst>
            <a:ext uri="{FF2B5EF4-FFF2-40B4-BE49-F238E27FC236}">
              <a16:creationId xmlns:a16="http://schemas.microsoft.com/office/drawing/2014/main" id="{D1D830CF-A275-1EE6-B355-D8F87B9D8030}"/>
            </a:ext>
          </a:extLst>
        </xdr:cNvPr>
        <xdr:cNvSpPr>
          <a:spLocks noChangeShapeType="1"/>
        </xdr:cNvSpPr>
      </xdr:nvSpPr>
      <xdr:spPr bwMode="auto">
        <a:xfrm flipV="1">
          <a:off x="7448550" y="3314700"/>
          <a:ext cx="24765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0</xdr:colOff>
      <xdr:row>22</xdr:row>
      <xdr:rowOff>0</xdr:rowOff>
    </xdr:from>
    <xdr:to>
      <xdr:col>21</xdr:col>
      <xdr:colOff>0</xdr:colOff>
      <xdr:row>22</xdr:row>
      <xdr:rowOff>152400</xdr:rowOff>
    </xdr:to>
    <xdr:sp macro="" textlink="">
      <xdr:nvSpPr>
        <xdr:cNvPr id="2802" name="Triangle 17">
          <a:extLst>
            <a:ext uri="{FF2B5EF4-FFF2-40B4-BE49-F238E27FC236}">
              <a16:creationId xmlns:a16="http://schemas.microsoft.com/office/drawing/2014/main" id="{1B8586C4-F72A-C589-5A78-006B07F9CAD9}"/>
            </a:ext>
          </a:extLst>
        </xdr:cNvPr>
        <xdr:cNvSpPr/>
      </xdr:nvSpPr>
      <xdr:spPr>
        <a:xfrm rot="16200000">
          <a:off x="8915400" y="4191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22</xdr:row>
      <xdr:rowOff>76200</xdr:rowOff>
    </xdr:from>
    <xdr:to>
      <xdr:col>20</xdr:col>
      <xdr:colOff>0</xdr:colOff>
      <xdr:row>22</xdr:row>
      <xdr:rowOff>76200</xdr:rowOff>
    </xdr:to>
    <xdr:sp macro="" textlink="">
      <xdr:nvSpPr>
        <xdr:cNvPr id="2803" name="Line 561">
          <a:extLst>
            <a:ext uri="{FF2B5EF4-FFF2-40B4-BE49-F238E27FC236}">
              <a16:creationId xmlns:a16="http://schemas.microsoft.com/office/drawing/2014/main" id="{A5891C42-E6C7-BA01-1127-16AB30B2047F}"/>
            </a:ext>
          </a:extLst>
        </xdr:cNvPr>
        <xdr:cNvSpPr>
          <a:spLocks noChangeShapeType="1"/>
        </xdr:cNvSpPr>
      </xdr:nvSpPr>
      <xdr:spPr bwMode="auto">
        <a:xfrm>
          <a:off x="7696200" y="42672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19</xdr:row>
      <xdr:rowOff>76200</xdr:rowOff>
    </xdr:from>
    <xdr:to>
      <xdr:col>18</xdr:col>
      <xdr:colOff>0</xdr:colOff>
      <xdr:row>22</xdr:row>
      <xdr:rowOff>76200</xdr:rowOff>
    </xdr:to>
    <xdr:sp macro="" textlink="">
      <xdr:nvSpPr>
        <xdr:cNvPr id="2804" name="Line 562">
          <a:extLst>
            <a:ext uri="{FF2B5EF4-FFF2-40B4-BE49-F238E27FC236}">
              <a16:creationId xmlns:a16="http://schemas.microsoft.com/office/drawing/2014/main" id="{F866C1B6-CF90-CA80-0EA6-868A7492D668}"/>
            </a:ext>
          </a:extLst>
        </xdr:cNvPr>
        <xdr:cNvSpPr>
          <a:spLocks noChangeShapeType="1"/>
        </xdr:cNvSpPr>
      </xdr:nvSpPr>
      <xdr:spPr bwMode="auto">
        <a:xfrm>
          <a:off x="7448550" y="3695700"/>
          <a:ext cx="24765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12</xdr:col>
      <xdr:colOff>0</xdr:colOff>
      <xdr:row>64</xdr:row>
      <xdr:rowOff>0</xdr:rowOff>
    </xdr:from>
    <xdr:to>
      <xdr:col>13</xdr:col>
      <xdr:colOff>0</xdr:colOff>
      <xdr:row>64</xdr:row>
      <xdr:rowOff>152400</xdr:rowOff>
    </xdr:to>
    <xdr:sp macro="" textlink="">
      <xdr:nvSpPr>
        <xdr:cNvPr id="2805" name="Circle 18">
          <a:extLst>
            <a:ext uri="{FF2B5EF4-FFF2-40B4-BE49-F238E27FC236}">
              <a16:creationId xmlns:a16="http://schemas.microsoft.com/office/drawing/2014/main" id="{1C7F27C4-6DD5-B7DE-3BE2-B0A250143D11}"/>
            </a:ext>
          </a:extLst>
        </xdr:cNvPr>
        <xdr:cNvSpPr/>
      </xdr:nvSpPr>
      <xdr:spPr>
        <a:xfrm>
          <a:off x="5676900" y="12192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64</xdr:row>
      <xdr:rowOff>76200</xdr:rowOff>
    </xdr:from>
    <xdr:to>
      <xdr:col>12</xdr:col>
      <xdr:colOff>0</xdr:colOff>
      <xdr:row>64</xdr:row>
      <xdr:rowOff>76200</xdr:rowOff>
    </xdr:to>
    <xdr:sp macro="" textlink="">
      <xdr:nvSpPr>
        <xdr:cNvPr id="2806" name="Line 563">
          <a:extLst>
            <a:ext uri="{FF2B5EF4-FFF2-40B4-BE49-F238E27FC236}">
              <a16:creationId xmlns:a16="http://schemas.microsoft.com/office/drawing/2014/main" id="{1E804B47-FC6D-E57A-ED9F-D7771B57527C}"/>
            </a:ext>
          </a:extLst>
        </xdr:cNvPr>
        <xdr:cNvSpPr>
          <a:spLocks noChangeShapeType="1"/>
        </xdr:cNvSpPr>
      </xdr:nvSpPr>
      <xdr:spPr bwMode="auto">
        <a:xfrm>
          <a:off x="4457700" y="122682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0</xdr:colOff>
      <xdr:row>64</xdr:row>
      <xdr:rowOff>76200</xdr:rowOff>
    </xdr:from>
    <xdr:to>
      <xdr:col>10</xdr:col>
      <xdr:colOff>0</xdr:colOff>
      <xdr:row>68</xdr:row>
      <xdr:rowOff>76200</xdr:rowOff>
    </xdr:to>
    <xdr:sp macro="" textlink="">
      <xdr:nvSpPr>
        <xdr:cNvPr id="2807" name="Line 564">
          <a:extLst>
            <a:ext uri="{FF2B5EF4-FFF2-40B4-BE49-F238E27FC236}">
              <a16:creationId xmlns:a16="http://schemas.microsoft.com/office/drawing/2014/main" id="{DF291EFB-F97F-6839-8D3C-071E18DB844B}"/>
            </a:ext>
          </a:extLst>
        </xdr:cNvPr>
        <xdr:cNvSpPr>
          <a:spLocks noChangeShapeType="1"/>
        </xdr:cNvSpPr>
      </xdr:nvSpPr>
      <xdr:spPr bwMode="auto">
        <a:xfrm flipV="1">
          <a:off x="4210050" y="12268200"/>
          <a:ext cx="24765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12</xdr:col>
      <xdr:colOff>0</xdr:colOff>
      <xdr:row>72</xdr:row>
      <xdr:rowOff>0</xdr:rowOff>
    </xdr:from>
    <xdr:to>
      <xdr:col>13</xdr:col>
      <xdr:colOff>0</xdr:colOff>
      <xdr:row>72</xdr:row>
      <xdr:rowOff>152400</xdr:rowOff>
    </xdr:to>
    <xdr:sp macro="" textlink="">
      <xdr:nvSpPr>
        <xdr:cNvPr id="2808" name="Triangle 19">
          <a:extLst>
            <a:ext uri="{FF2B5EF4-FFF2-40B4-BE49-F238E27FC236}">
              <a16:creationId xmlns:a16="http://schemas.microsoft.com/office/drawing/2014/main" id="{FEE7F0FD-99B6-4FC8-B569-C40A11C9A629}"/>
            </a:ext>
          </a:extLst>
        </xdr:cNvPr>
        <xdr:cNvSpPr/>
      </xdr:nvSpPr>
      <xdr:spPr>
        <a:xfrm rot="16200000">
          <a:off x="5676900" y="13716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72</xdr:row>
      <xdr:rowOff>76200</xdr:rowOff>
    </xdr:from>
    <xdr:to>
      <xdr:col>20</xdr:col>
      <xdr:colOff>0</xdr:colOff>
      <xdr:row>72</xdr:row>
      <xdr:rowOff>76200</xdr:rowOff>
    </xdr:to>
    <xdr:sp macro="" textlink="">
      <xdr:nvSpPr>
        <xdr:cNvPr id="2809" name="Line 565">
          <a:extLst>
            <a:ext uri="{FF2B5EF4-FFF2-40B4-BE49-F238E27FC236}">
              <a16:creationId xmlns:a16="http://schemas.microsoft.com/office/drawing/2014/main" id="{E4A3174F-7186-4EF3-D6EF-B83481DA7C4B}"/>
            </a:ext>
          </a:extLst>
        </xdr:cNvPr>
        <xdr:cNvSpPr>
          <a:spLocks noChangeShapeType="1"/>
        </xdr:cNvSpPr>
      </xdr:nvSpPr>
      <xdr:spPr bwMode="auto">
        <a:xfrm>
          <a:off x="5829300" y="13792200"/>
          <a:ext cx="3086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0</xdr:colOff>
      <xdr:row>72</xdr:row>
      <xdr:rowOff>76200</xdr:rowOff>
    </xdr:from>
    <xdr:to>
      <xdr:col>12</xdr:col>
      <xdr:colOff>0</xdr:colOff>
      <xdr:row>72</xdr:row>
      <xdr:rowOff>76200</xdr:rowOff>
    </xdr:to>
    <xdr:sp macro="" textlink="">
      <xdr:nvSpPr>
        <xdr:cNvPr id="2810" name="Line 566">
          <a:extLst>
            <a:ext uri="{FF2B5EF4-FFF2-40B4-BE49-F238E27FC236}">
              <a16:creationId xmlns:a16="http://schemas.microsoft.com/office/drawing/2014/main" id="{28A69C1D-3E31-96E1-B263-9F8F296D499D}"/>
            </a:ext>
          </a:extLst>
        </xdr:cNvPr>
        <xdr:cNvSpPr>
          <a:spLocks noChangeShapeType="1"/>
        </xdr:cNvSpPr>
      </xdr:nvSpPr>
      <xdr:spPr bwMode="auto">
        <a:xfrm>
          <a:off x="4457700" y="137922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0</xdr:colOff>
      <xdr:row>68</xdr:row>
      <xdr:rowOff>76200</xdr:rowOff>
    </xdr:from>
    <xdr:to>
      <xdr:col>10</xdr:col>
      <xdr:colOff>0</xdr:colOff>
      <xdr:row>72</xdr:row>
      <xdr:rowOff>76200</xdr:rowOff>
    </xdr:to>
    <xdr:sp macro="" textlink="">
      <xdr:nvSpPr>
        <xdr:cNvPr id="2811" name="Line 567">
          <a:extLst>
            <a:ext uri="{FF2B5EF4-FFF2-40B4-BE49-F238E27FC236}">
              <a16:creationId xmlns:a16="http://schemas.microsoft.com/office/drawing/2014/main" id="{5CBA0966-99CE-246F-FCB1-D20B95D2C40F}"/>
            </a:ext>
          </a:extLst>
        </xdr:cNvPr>
        <xdr:cNvSpPr>
          <a:spLocks noChangeShapeType="1"/>
        </xdr:cNvSpPr>
      </xdr:nvSpPr>
      <xdr:spPr bwMode="auto">
        <a:xfrm>
          <a:off x="4210050" y="13030200"/>
          <a:ext cx="24765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16</xdr:col>
      <xdr:colOff>0</xdr:colOff>
      <xdr:row>62</xdr:row>
      <xdr:rowOff>0</xdr:rowOff>
    </xdr:from>
    <xdr:to>
      <xdr:col>17</xdr:col>
      <xdr:colOff>0</xdr:colOff>
      <xdr:row>62</xdr:row>
      <xdr:rowOff>152400</xdr:rowOff>
    </xdr:to>
    <xdr:sp macro="" textlink="">
      <xdr:nvSpPr>
        <xdr:cNvPr id="2812" name="Triangle 20">
          <a:extLst>
            <a:ext uri="{FF2B5EF4-FFF2-40B4-BE49-F238E27FC236}">
              <a16:creationId xmlns:a16="http://schemas.microsoft.com/office/drawing/2014/main" id="{656F6EB5-C35D-FF14-3423-F160A9637D2F}"/>
            </a:ext>
          </a:extLst>
        </xdr:cNvPr>
        <xdr:cNvSpPr/>
      </xdr:nvSpPr>
      <xdr:spPr>
        <a:xfrm rot="16200000">
          <a:off x="7296150" y="11811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62</xdr:row>
      <xdr:rowOff>76200</xdr:rowOff>
    </xdr:from>
    <xdr:to>
      <xdr:col>20</xdr:col>
      <xdr:colOff>0</xdr:colOff>
      <xdr:row>62</xdr:row>
      <xdr:rowOff>76200</xdr:rowOff>
    </xdr:to>
    <xdr:sp macro="" textlink="">
      <xdr:nvSpPr>
        <xdr:cNvPr id="2813" name="Line 568">
          <a:extLst>
            <a:ext uri="{FF2B5EF4-FFF2-40B4-BE49-F238E27FC236}">
              <a16:creationId xmlns:a16="http://schemas.microsoft.com/office/drawing/2014/main" id="{DB6EC9ED-7E1D-53F0-3926-FD69D7DE3D05}"/>
            </a:ext>
          </a:extLst>
        </xdr:cNvPr>
        <xdr:cNvSpPr>
          <a:spLocks noChangeShapeType="1"/>
        </xdr:cNvSpPr>
      </xdr:nvSpPr>
      <xdr:spPr bwMode="auto">
        <a:xfrm>
          <a:off x="7448550" y="11887200"/>
          <a:ext cx="1466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0</xdr:colOff>
      <xdr:row>62</xdr:row>
      <xdr:rowOff>76200</xdr:rowOff>
    </xdr:from>
    <xdr:to>
      <xdr:col>16</xdr:col>
      <xdr:colOff>0</xdr:colOff>
      <xdr:row>62</xdr:row>
      <xdr:rowOff>76200</xdr:rowOff>
    </xdr:to>
    <xdr:sp macro="" textlink="">
      <xdr:nvSpPr>
        <xdr:cNvPr id="2814" name="Line 569">
          <a:extLst>
            <a:ext uri="{FF2B5EF4-FFF2-40B4-BE49-F238E27FC236}">
              <a16:creationId xmlns:a16="http://schemas.microsoft.com/office/drawing/2014/main" id="{5723A663-982D-29FD-7B0D-6F0A414962AA}"/>
            </a:ext>
          </a:extLst>
        </xdr:cNvPr>
        <xdr:cNvSpPr>
          <a:spLocks noChangeShapeType="1"/>
        </xdr:cNvSpPr>
      </xdr:nvSpPr>
      <xdr:spPr bwMode="auto">
        <a:xfrm>
          <a:off x="6076950" y="118872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62</xdr:row>
      <xdr:rowOff>76200</xdr:rowOff>
    </xdr:from>
    <xdr:to>
      <xdr:col>14</xdr:col>
      <xdr:colOff>0</xdr:colOff>
      <xdr:row>64</xdr:row>
      <xdr:rowOff>76200</xdr:rowOff>
    </xdr:to>
    <xdr:sp macro="" textlink="">
      <xdr:nvSpPr>
        <xdr:cNvPr id="2815" name="Line 570">
          <a:extLst>
            <a:ext uri="{FF2B5EF4-FFF2-40B4-BE49-F238E27FC236}">
              <a16:creationId xmlns:a16="http://schemas.microsoft.com/office/drawing/2014/main" id="{F6AE1A3E-C0FE-6C67-54D8-13DD169FF93D}"/>
            </a:ext>
          </a:extLst>
        </xdr:cNvPr>
        <xdr:cNvSpPr>
          <a:spLocks noChangeShapeType="1"/>
        </xdr:cNvSpPr>
      </xdr:nvSpPr>
      <xdr:spPr bwMode="auto">
        <a:xfrm flipV="1">
          <a:off x="5829300" y="11887200"/>
          <a:ext cx="24765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16</xdr:col>
      <xdr:colOff>0</xdr:colOff>
      <xdr:row>67</xdr:row>
      <xdr:rowOff>0</xdr:rowOff>
    </xdr:from>
    <xdr:to>
      <xdr:col>17</xdr:col>
      <xdr:colOff>0</xdr:colOff>
      <xdr:row>67</xdr:row>
      <xdr:rowOff>152400</xdr:rowOff>
    </xdr:to>
    <xdr:sp macro="" textlink="">
      <xdr:nvSpPr>
        <xdr:cNvPr id="2816" name="Triangle 21">
          <a:extLst>
            <a:ext uri="{FF2B5EF4-FFF2-40B4-BE49-F238E27FC236}">
              <a16:creationId xmlns:a16="http://schemas.microsoft.com/office/drawing/2014/main" id="{8B8D4267-1A12-3A2B-A51F-554092443D25}"/>
            </a:ext>
          </a:extLst>
        </xdr:cNvPr>
        <xdr:cNvSpPr/>
      </xdr:nvSpPr>
      <xdr:spPr>
        <a:xfrm rot="16200000">
          <a:off x="7296150" y="12763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67</xdr:row>
      <xdr:rowOff>76200</xdr:rowOff>
    </xdr:from>
    <xdr:to>
      <xdr:col>20</xdr:col>
      <xdr:colOff>0</xdr:colOff>
      <xdr:row>67</xdr:row>
      <xdr:rowOff>76200</xdr:rowOff>
    </xdr:to>
    <xdr:sp macro="" textlink="">
      <xdr:nvSpPr>
        <xdr:cNvPr id="2817" name="Line 571">
          <a:extLst>
            <a:ext uri="{FF2B5EF4-FFF2-40B4-BE49-F238E27FC236}">
              <a16:creationId xmlns:a16="http://schemas.microsoft.com/office/drawing/2014/main" id="{8EA46E7A-0197-4F15-BFA3-1863DBEA963C}"/>
            </a:ext>
          </a:extLst>
        </xdr:cNvPr>
        <xdr:cNvSpPr>
          <a:spLocks noChangeShapeType="1"/>
        </xdr:cNvSpPr>
      </xdr:nvSpPr>
      <xdr:spPr bwMode="auto">
        <a:xfrm>
          <a:off x="7448550" y="12839700"/>
          <a:ext cx="1466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0</xdr:colOff>
      <xdr:row>67</xdr:row>
      <xdr:rowOff>76200</xdr:rowOff>
    </xdr:from>
    <xdr:to>
      <xdr:col>16</xdr:col>
      <xdr:colOff>0</xdr:colOff>
      <xdr:row>67</xdr:row>
      <xdr:rowOff>76200</xdr:rowOff>
    </xdr:to>
    <xdr:sp macro="" textlink="">
      <xdr:nvSpPr>
        <xdr:cNvPr id="2818" name="Line 572">
          <a:extLst>
            <a:ext uri="{FF2B5EF4-FFF2-40B4-BE49-F238E27FC236}">
              <a16:creationId xmlns:a16="http://schemas.microsoft.com/office/drawing/2014/main" id="{9E6BC341-954B-857B-4183-E92841CC634F}"/>
            </a:ext>
          </a:extLst>
        </xdr:cNvPr>
        <xdr:cNvSpPr>
          <a:spLocks noChangeShapeType="1"/>
        </xdr:cNvSpPr>
      </xdr:nvSpPr>
      <xdr:spPr bwMode="auto">
        <a:xfrm>
          <a:off x="6076950" y="128397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64</xdr:row>
      <xdr:rowOff>76200</xdr:rowOff>
    </xdr:from>
    <xdr:to>
      <xdr:col>14</xdr:col>
      <xdr:colOff>0</xdr:colOff>
      <xdr:row>67</xdr:row>
      <xdr:rowOff>76200</xdr:rowOff>
    </xdr:to>
    <xdr:sp macro="" textlink="">
      <xdr:nvSpPr>
        <xdr:cNvPr id="2819" name="Line 573">
          <a:extLst>
            <a:ext uri="{FF2B5EF4-FFF2-40B4-BE49-F238E27FC236}">
              <a16:creationId xmlns:a16="http://schemas.microsoft.com/office/drawing/2014/main" id="{53A41F19-C7DB-3062-2CF5-0B63ECC69CC0}"/>
            </a:ext>
          </a:extLst>
        </xdr:cNvPr>
        <xdr:cNvSpPr>
          <a:spLocks noChangeShapeType="1"/>
        </xdr:cNvSpPr>
      </xdr:nvSpPr>
      <xdr:spPr bwMode="auto">
        <a:xfrm>
          <a:off x="5829300" y="12268200"/>
          <a:ext cx="24765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0</xdr:colOff>
      <xdr:row>53</xdr:row>
      <xdr:rowOff>0</xdr:rowOff>
    </xdr:from>
    <xdr:to>
      <xdr:col>5</xdr:col>
      <xdr:colOff>0</xdr:colOff>
      <xdr:row>53</xdr:row>
      <xdr:rowOff>152400</xdr:rowOff>
    </xdr:to>
    <xdr:sp macro="" textlink="">
      <xdr:nvSpPr>
        <xdr:cNvPr id="2820" name="Square 0">
          <a:extLst>
            <a:ext uri="{FF2B5EF4-FFF2-40B4-BE49-F238E27FC236}">
              <a16:creationId xmlns:a16="http://schemas.microsoft.com/office/drawing/2014/main" id="{B8CD6280-7704-729F-11FB-4B7B108340BA}"/>
            </a:ext>
          </a:extLst>
        </xdr:cNvPr>
        <xdr:cNvSpPr/>
      </xdr:nvSpPr>
      <xdr:spPr>
        <a:xfrm>
          <a:off x="2438400" y="100965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53</xdr:row>
      <xdr:rowOff>76200</xdr:rowOff>
    </xdr:from>
    <xdr:to>
      <xdr:col>4</xdr:col>
      <xdr:colOff>0</xdr:colOff>
      <xdr:row>53</xdr:row>
      <xdr:rowOff>76200</xdr:rowOff>
    </xdr:to>
    <xdr:sp macro="" textlink="">
      <xdr:nvSpPr>
        <xdr:cNvPr id="2821" name="Line 574">
          <a:extLst>
            <a:ext uri="{FF2B5EF4-FFF2-40B4-BE49-F238E27FC236}">
              <a16:creationId xmlns:a16="http://schemas.microsoft.com/office/drawing/2014/main" id="{CDB4BBA0-0965-0C53-A403-A08E896C3BFC}"/>
            </a:ext>
          </a:extLst>
        </xdr:cNvPr>
        <xdr:cNvSpPr>
          <a:spLocks noChangeShapeType="1"/>
        </xdr:cNvSpPr>
      </xdr:nvSpPr>
      <xdr:spPr bwMode="auto">
        <a:xfrm>
          <a:off x="1828800" y="1017270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35</xdr:row>
      <xdr:rowOff>0</xdr:rowOff>
    </xdr:from>
    <xdr:to>
      <xdr:col>9</xdr:col>
      <xdr:colOff>0</xdr:colOff>
      <xdr:row>35</xdr:row>
      <xdr:rowOff>152400</xdr:rowOff>
    </xdr:to>
    <xdr:sp macro="" textlink="">
      <xdr:nvSpPr>
        <xdr:cNvPr id="4229" name="Circle 1">
          <a:extLst>
            <a:ext uri="{FF2B5EF4-FFF2-40B4-BE49-F238E27FC236}">
              <a16:creationId xmlns:a16="http://schemas.microsoft.com/office/drawing/2014/main" id="{B892E246-F354-C065-C7F7-F5871BD26BB8}"/>
            </a:ext>
          </a:extLst>
        </xdr:cNvPr>
        <xdr:cNvSpPr/>
      </xdr:nvSpPr>
      <xdr:spPr>
        <a:xfrm>
          <a:off x="4057650" y="66675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35</xdr:row>
      <xdr:rowOff>76200</xdr:rowOff>
    </xdr:from>
    <xdr:to>
      <xdr:col>8</xdr:col>
      <xdr:colOff>0</xdr:colOff>
      <xdr:row>35</xdr:row>
      <xdr:rowOff>76200</xdr:rowOff>
    </xdr:to>
    <xdr:sp macro="" textlink="">
      <xdr:nvSpPr>
        <xdr:cNvPr id="4230" name="Line 133">
          <a:extLst>
            <a:ext uri="{FF2B5EF4-FFF2-40B4-BE49-F238E27FC236}">
              <a16:creationId xmlns:a16="http://schemas.microsoft.com/office/drawing/2014/main" id="{09EBD419-B003-A81F-2765-9721E1692DD4}"/>
            </a:ext>
          </a:extLst>
        </xdr:cNvPr>
        <xdr:cNvSpPr>
          <a:spLocks noChangeShapeType="1"/>
        </xdr:cNvSpPr>
      </xdr:nvSpPr>
      <xdr:spPr bwMode="auto">
        <a:xfrm>
          <a:off x="2838450" y="67437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35</xdr:row>
      <xdr:rowOff>76200</xdr:rowOff>
    </xdr:from>
    <xdr:to>
      <xdr:col>6</xdr:col>
      <xdr:colOff>0</xdr:colOff>
      <xdr:row>46</xdr:row>
      <xdr:rowOff>76200</xdr:rowOff>
    </xdr:to>
    <xdr:sp macro="" textlink="">
      <xdr:nvSpPr>
        <xdr:cNvPr id="4231" name="Line 134">
          <a:extLst>
            <a:ext uri="{FF2B5EF4-FFF2-40B4-BE49-F238E27FC236}">
              <a16:creationId xmlns:a16="http://schemas.microsoft.com/office/drawing/2014/main" id="{1AA0C7ED-ED98-73A3-F6A9-EE55E80E5A46}"/>
            </a:ext>
          </a:extLst>
        </xdr:cNvPr>
        <xdr:cNvSpPr>
          <a:spLocks noChangeShapeType="1"/>
        </xdr:cNvSpPr>
      </xdr:nvSpPr>
      <xdr:spPr bwMode="auto">
        <a:xfrm flipV="1">
          <a:off x="2590800" y="6743700"/>
          <a:ext cx="247650" cy="2095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8</xdr:col>
      <xdr:colOff>0</xdr:colOff>
      <xdr:row>58</xdr:row>
      <xdr:rowOff>0</xdr:rowOff>
    </xdr:from>
    <xdr:to>
      <xdr:col>9</xdr:col>
      <xdr:colOff>0</xdr:colOff>
      <xdr:row>58</xdr:row>
      <xdr:rowOff>152400</xdr:rowOff>
    </xdr:to>
    <xdr:sp macro="" textlink="">
      <xdr:nvSpPr>
        <xdr:cNvPr id="4232" name="Triangle 2">
          <a:extLst>
            <a:ext uri="{FF2B5EF4-FFF2-40B4-BE49-F238E27FC236}">
              <a16:creationId xmlns:a16="http://schemas.microsoft.com/office/drawing/2014/main" id="{D05EF273-D792-DB0C-5B07-25A507A20110}"/>
            </a:ext>
          </a:extLst>
        </xdr:cNvPr>
        <xdr:cNvSpPr/>
      </xdr:nvSpPr>
      <xdr:spPr>
        <a:xfrm rot="16200000">
          <a:off x="4057650" y="11049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58</xdr:row>
      <xdr:rowOff>76200</xdr:rowOff>
    </xdr:from>
    <xdr:to>
      <xdr:col>20</xdr:col>
      <xdr:colOff>0</xdr:colOff>
      <xdr:row>58</xdr:row>
      <xdr:rowOff>76200</xdr:rowOff>
    </xdr:to>
    <xdr:sp macro="" textlink="">
      <xdr:nvSpPr>
        <xdr:cNvPr id="4233" name="Line 135">
          <a:extLst>
            <a:ext uri="{FF2B5EF4-FFF2-40B4-BE49-F238E27FC236}">
              <a16:creationId xmlns:a16="http://schemas.microsoft.com/office/drawing/2014/main" id="{DB5449DF-8009-A498-CF3B-4237A51AE452}"/>
            </a:ext>
          </a:extLst>
        </xdr:cNvPr>
        <xdr:cNvSpPr>
          <a:spLocks noChangeShapeType="1"/>
        </xdr:cNvSpPr>
      </xdr:nvSpPr>
      <xdr:spPr bwMode="auto">
        <a:xfrm>
          <a:off x="4210050" y="11125200"/>
          <a:ext cx="4705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58</xdr:row>
      <xdr:rowOff>76200</xdr:rowOff>
    </xdr:from>
    <xdr:to>
      <xdr:col>8</xdr:col>
      <xdr:colOff>0</xdr:colOff>
      <xdr:row>58</xdr:row>
      <xdr:rowOff>76200</xdr:rowOff>
    </xdr:to>
    <xdr:sp macro="" textlink="">
      <xdr:nvSpPr>
        <xdr:cNvPr id="4234" name="Line 136">
          <a:extLst>
            <a:ext uri="{FF2B5EF4-FFF2-40B4-BE49-F238E27FC236}">
              <a16:creationId xmlns:a16="http://schemas.microsoft.com/office/drawing/2014/main" id="{06280477-A082-7D0D-E28D-B591CC0505B1}"/>
            </a:ext>
          </a:extLst>
        </xdr:cNvPr>
        <xdr:cNvSpPr>
          <a:spLocks noChangeShapeType="1"/>
        </xdr:cNvSpPr>
      </xdr:nvSpPr>
      <xdr:spPr bwMode="auto">
        <a:xfrm>
          <a:off x="2838450" y="111252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46</xdr:row>
      <xdr:rowOff>76200</xdr:rowOff>
    </xdr:from>
    <xdr:to>
      <xdr:col>6</xdr:col>
      <xdr:colOff>0</xdr:colOff>
      <xdr:row>58</xdr:row>
      <xdr:rowOff>76200</xdr:rowOff>
    </xdr:to>
    <xdr:sp macro="" textlink="">
      <xdr:nvSpPr>
        <xdr:cNvPr id="4235" name="Line 137">
          <a:extLst>
            <a:ext uri="{FF2B5EF4-FFF2-40B4-BE49-F238E27FC236}">
              <a16:creationId xmlns:a16="http://schemas.microsoft.com/office/drawing/2014/main" id="{7683646D-A550-3F3F-05CD-44B17CBBD17E}"/>
            </a:ext>
          </a:extLst>
        </xdr:cNvPr>
        <xdr:cNvSpPr>
          <a:spLocks noChangeShapeType="1"/>
        </xdr:cNvSpPr>
      </xdr:nvSpPr>
      <xdr:spPr bwMode="auto">
        <a:xfrm>
          <a:off x="2590800" y="8839200"/>
          <a:ext cx="247650" cy="2286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12</xdr:col>
      <xdr:colOff>0</xdr:colOff>
      <xdr:row>25</xdr:row>
      <xdr:rowOff>0</xdr:rowOff>
    </xdr:from>
    <xdr:to>
      <xdr:col>13</xdr:col>
      <xdr:colOff>0</xdr:colOff>
      <xdr:row>25</xdr:row>
      <xdr:rowOff>152400</xdr:rowOff>
    </xdr:to>
    <xdr:sp macro="" textlink="">
      <xdr:nvSpPr>
        <xdr:cNvPr id="4236" name="Square 3">
          <a:extLst>
            <a:ext uri="{FF2B5EF4-FFF2-40B4-BE49-F238E27FC236}">
              <a16:creationId xmlns:a16="http://schemas.microsoft.com/office/drawing/2014/main" id="{BF10A171-26F2-CCDD-7071-10C6EDFC51C1}"/>
            </a:ext>
          </a:extLst>
        </xdr:cNvPr>
        <xdr:cNvSpPr/>
      </xdr:nvSpPr>
      <xdr:spPr>
        <a:xfrm>
          <a:off x="5676900" y="47625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25</xdr:row>
      <xdr:rowOff>76200</xdr:rowOff>
    </xdr:from>
    <xdr:to>
      <xdr:col>12</xdr:col>
      <xdr:colOff>0</xdr:colOff>
      <xdr:row>25</xdr:row>
      <xdr:rowOff>76200</xdr:rowOff>
    </xdr:to>
    <xdr:sp macro="" textlink="">
      <xdr:nvSpPr>
        <xdr:cNvPr id="4237" name="Line 138">
          <a:extLst>
            <a:ext uri="{FF2B5EF4-FFF2-40B4-BE49-F238E27FC236}">
              <a16:creationId xmlns:a16="http://schemas.microsoft.com/office/drawing/2014/main" id="{F3969C09-E840-A26D-C014-2056F18B43EB}"/>
            </a:ext>
          </a:extLst>
        </xdr:cNvPr>
        <xdr:cNvSpPr>
          <a:spLocks noChangeShapeType="1"/>
        </xdr:cNvSpPr>
      </xdr:nvSpPr>
      <xdr:spPr bwMode="auto">
        <a:xfrm>
          <a:off x="4457700" y="48387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0</xdr:colOff>
      <xdr:row>25</xdr:row>
      <xdr:rowOff>76200</xdr:rowOff>
    </xdr:from>
    <xdr:to>
      <xdr:col>10</xdr:col>
      <xdr:colOff>0</xdr:colOff>
      <xdr:row>35</xdr:row>
      <xdr:rowOff>76200</xdr:rowOff>
    </xdr:to>
    <xdr:sp macro="" textlink="">
      <xdr:nvSpPr>
        <xdr:cNvPr id="4238" name="Line 139">
          <a:extLst>
            <a:ext uri="{FF2B5EF4-FFF2-40B4-BE49-F238E27FC236}">
              <a16:creationId xmlns:a16="http://schemas.microsoft.com/office/drawing/2014/main" id="{ECBCABE1-2EA8-2B98-FE4F-13058185699F}"/>
            </a:ext>
          </a:extLst>
        </xdr:cNvPr>
        <xdr:cNvSpPr>
          <a:spLocks noChangeShapeType="1"/>
        </xdr:cNvSpPr>
      </xdr:nvSpPr>
      <xdr:spPr bwMode="auto">
        <a:xfrm flipV="1">
          <a:off x="4210050" y="4838700"/>
          <a:ext cx="247650" cy="1905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12</xdr:col>
      <xdr:colOff>0</xdr:colOff>
      <xdr:row>45</xdr:row>
      <xdr:rowOff>0</xdr:rowOff>
    </xdr:from>
    <xdr:to>
      <xdr:col>13</xdr:col>
      <xdr:colOff>0</xdr:colOff>
      <xdr:row>45</xdr:row>
      <xdr:rowOff>152400</xdr:rowOff>
    </xdr:to>
    <xdr:sp macro="" textlink="">
      <xdr:nvSpPr>
        <xdr:cNvPr id="4239" name="Square 4">
          <a:extLst>
            <a:ext uri="{FF2B5EF4-FFF2-40B4-BE49-F238E27FC236}">
              <a16:creationId xmlns:a16="http://schemas.microsoft.com/office/drawing/2014/main" id="{F639FE65-F0FC-ADB1-051B-7BF84EED96E1}"/>
            </a:ext>
          </a:extLst>
        </xdr:cNvPr>
        <xdr:cNvSpPr/>
      </xdr:nvSpPr>
      <xdr:spPr>
        <a:xfrm>
          <a:off x="5676900" y="85725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45</xdr:row>
      <xdr:rowOff>76200</xdr:rowOff>
    </xdr:from>
    <xdr:to>
      <xdr:col>12</xdr:col>
      <xdr:colOff>0</xdr:colOff>
      <xdr:row>45</xdr:row>
      <xdr:rowOff>76200</xdr:rowOff>
    </xdr:to>
    <xdr:sp macro="" textlink="">
      <xdr:nvSpPr>
        <xdr:cNvPr id="4240" name="Line 140">
          <a:extLst>
            <a:ext uri="{FF2B5EF4-FFF2-40B4-BE49-F238E27FC236}">
              <a16:creationId xmlns:a16="http://schemas.microsoft.com/office/drawing/2014/main" id="{48E375F9-0061-F224-97D2-1B15B6A5C1E8}"/>
            </a:ext>
          </a:extLst>
        </xdr:cNvPr>
        <xdr:cNvSpPr>
          <a:spLocks noChangeShapeType="1"/>
        </xdr:cNvSpPr>
      </xdr:nvSpPr>
      <xdr:spPr bwMode="auto">
        <a:xfrm>
          <a:off x="4457700" y="86487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0</xdr:colOff>
      <xdr:row>35</xdr:row>
      <xdr:rowOff>76200</xdr:rowOff>
    </xdr:from>
    <xdr:to>
      <xdr:col>10</xdr:col>
      <xdr:colOff>0</xdr:colOff>
      <xdr:row>45</xdr:row>
      <xdr:rowOff>76200</xdr:rowOff>
    </xdr:to>
    <xdr:sp macro="" textlink="">
      <xdr:nvSpPr>
        <xdr:cNvPr id="4241" name="Line 141">
          <a:extLst>
            <a:ext uri="{FF2B5EF4-FFF2-40B4-BE49-F238E27FC236}">
              <a16:creationId xmlns:a16="http://schemas.microsoft.com/office/drawing/2014/main" id="{19099648-407D-33C2-5853-3535A4D5F93C}"/>
            </a:ext>
          </a:extLst>
        </xdr:cNvPr>
        <xdr:cNvSpPr>
          <a:spLocks noChangeShapeType="1"/>
        </xdr:cNvSpPr>
      </xdr:nvSpPr>
      <xdr:spPr bwMode="auto">
        <a:xfrm>
          <a:off x="4210050" y="6743700"/>
          <a:ext cx="247650" cy="1905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16</xdr:col>
      <xdr:colOff>0</xdr:colOff>
      <xdr:row>20</xdr:row>
      <xdr:rowOff>0</xdr:rowOff>
    </xdr:from>
    <xdr:to>
      <xdr:col>17</xdr:col>
      <xdr:colOff>0</xdr:colOff>
      <xdr:row>20</xdr:row>
      <xdr:rowOff>152400</xdr:rowOff>
    </xdr:to>
    <xdr:sp macro="" textlink="">
      <xdr:nvSpPr>
        <xdr:cNvPr id="4242" name="Circle 5">
          <a:extLst>
            <a:ext uri="{FF2B5EF4-FFF2-40B4-BE49-F238E27FC236}">
              <a16:creationId xmlns:a16="http://schemas.microsoft.com/office/drawing/2014/main" id="{61D0C733-5CB8-B074-AED2-1CE00686A776}"/>
            </a:ext>
          </a:extLst>
        </xdr:cNvPr>
        <xdr:cNvSpPr/>
      </xdr:nvSpPr>
      <xdr:spPr>
        <a:xfrm>
          <a:off x="7296150" y="3810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20</xdr:row>
      <xdr:rowOff>76200</xdr:rowOff>
    </xdr:from>
    <xdr:to>
      <xdr:col>16</xdr:col>
      <xdr:colOff>0</xdr:colOff>
      <xdr:row>20</xdr:row>
      <xdr:rowOff>76200</xdr:rowOff>
    </xdr:to>
    <xdr:sp macro="" textlink="">
      <xdr:nvSpPr>
        <xdr:cNvPr id="4243" name="Line 142">
          <a:extLst>
            <a:ext uri="{FF2B5EF4-FFF2-40B4-BE49-F238E27FC236}">
              <a16:creationId xmlns:a16="http://schemas.microsoft.com/office/drawing/2014/main" id="{94D74F54-D8E6-8540-4EE8-BDA1AF853FD8}"/>
            </a:ext>
          </a:extLst>
        </xdr:cNvPr>
        <xdr:cNvSpPr>
          <a:spLocks noChangeShapeType="1"/>
        </xdr:cNvSpPr>
      </xdr:nvSpPr>
      <xdr:spPr bwMode="auto">
        <a:xfrm>
          <a:off x="6076950" y="38862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20</xdr:row>
      <xdr:rowOff>76200</xdr:rowOff>
    </xdr:from>
    <xdr:to>
      <xdr:col>14</xdr:col>
      <xdr:colOff>0</xdr:colOff>
      <xdr:row>25</xdr:row>
      <xdr:rowOff>76200</xdr:rowOff>
    </xdr:to>
    <xdr:sp macro="" textlink="">
      <xdr:nvSpPr>
        <xdr:cNvPr id="4244" name="Line 143">
          <a:extLst>
            <a:ext uri="{FF2B5EF4-FFF2-40B4-BE49-F238E27FC236}">
              <a16:creationId xmlns:a16="http://schemas.microsoft.com/office/drawing/2014/main" id="{01B17408-1C4F-FCB9-1C65-81E0D75F4E02}"/>
            </a:ext>
          </a:extLst>
        </xdr:cNvPr>
        <xdr:cNvSpPr>
          <a:spLocks noChangeShapeType="1"/>
        </xdr:cNvSpPr>
      </xdr:nvSpPr>
      <xdr:spPr bwMode="auto">
        <a:xfrm flipV="1">
          <a:off x="5829300" y="3886200"/>
          <a:ext cx="247650" cy="952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16</xdr:col>
      <xdr:colOff>0</xdr:colOff>
      <xdr:row>30</xdr:row>
      <xdr:rowOff>0</xdr:rowOff>
    </xdr:from>
    <xdr:to>
      <xdr:col>17</xdr:col>
      <xdr:colOff>0</xdr:colOff>
      <xdr:row>30</xdr:row>
      <xdr:rowOff>152400</xdr:rowOff>
    </xdr:to>
    <xdr:sp macro="" textlink="">
      <xdr:nvSpPr>
        <xdr:cNvPr id="4245" name="Circle 6">
          <a:extLst>
            <a:ext uri="{FF2B5EF4-FFF2-40B4-BE49-F238E27FC236}">
              <a16:creationId xmlns:a16="http://schemas.microsoft.com/office/drawing/2014/main" id="{7D3CCFC6-28BB-8E89-FBC5-1FEAC7072398}"/>
            </a:ext>
          </a:extLst>
        </xdr:cNvPr>
        <xdr:cNvSpPr/>
      </xdr:nvSpPr>
      <xdr:spPr>
        <a:xfrm>
          <a:off x="7296150" y="5715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30</xdr:row>
      <xdr:rowOff>76200</xdr:rowOff>
    </xdr:from>
    <xdr:to>
      <xdr:col>16</xdr:col>
      <xdr:colOff>0</xdr:colOff>
      <xdr:row>30</xdr:row>
      <xdr:rowOff>76200</xdr:rowOff>
    </xdr:to>
    <xdr:sp macro="" textlink="">
      <xdr:nvSpPr>
        <xdr:cNvPr id="4246" name="Line 144">
          <a:extLst>
            <a:ext uri="{FF2B5EF4-FFF2-40B4-BE49-F238E27FC236}">
              <a16:creationId xmlns:a16="http://schemas.microsoft.com/office/drawing/2014/main" id="{96DE62FC-BC2E-204C-27D2-49431781DD33}"/>
            </a:ext>
          </a:extLst>
        </xdr:cNvPr>
        <xdr:cNvSpPr>
          <a:spLocks noChangeShapeType="1"/>
        </xdr:cNvSpPr>
      </xdr:nvSpPr>
      <xdr:spPr bwMode="auto">
        <a:xfrm>
          <a:off x="6076950" y="57912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25</xdr:row>
      <xdr:rowOff>76200</xdr:rowOff>
    </xdr:from>
    <xdr:to>
      <xdr:col>14</xdr:col>
      <xdr:colOff>0</xdr:colOff>
      <xdr:row>30</xdr:row>
      <xdr:rowOff>76200</xdr:rowOff>
    </xdr:to>
    <xdr:sp macro="" textlink="">
      <xdr:nvSpPr>
        <xdr:cNvPr id="4247" name="Line 145">
          <a:extLst>
            <a:ext uri="{FF2B5EF4-FFF2-40B4-BE49-F238E27FC236}">
              <a16:creationId xmlns:a16="http://schemas.microsoft.com/office/drawing/2014/main" id="{DD9880B6-C64C-C22C-5039-EF8F1C60536F}"/>
            </a:ext>
          </a:extLst>
        </xdr:cNvPr>
        <xdr:cNvSpPr>
          <a:spLocks noChangeShapeType="1"/>
        </xdr:cNvSpPr>
      </xdr:nvSpPr>
      <xdr:spPr bwMode="auto">
        <a:xfrm>
          <a:off x="5829300" y="4838700"/>
          <a:ext cx="247650" cy="952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0</xdr:colOff>
      <xdr:row>18</xdr:row>
      <xdr:rowOff>0</xdr:rowOff>
    </xdr:from>
    <xdr:to>
      <xdr:col>21</xdr:col>
      <xdr:colOff>0</xdr:colOff>
      <xdr:row>18</xdr:row>
      <xdr:rowOff>152400</xdr:rowOff>
    </xdr:to>
    <xdr:sp macro="" textlink="">
      <xdr:nvSpPr>
        <xdr:cNvPr id="4248" name="Triangle 7">
          <a:extLst>
            <a:ext uri="{FF2B5EF4-FFF2-40B4-BE49-F238E27FC236}">
              <a16:creationId xmlns:a16="http://schemas.microsoft.com/office/drawing/2014/main" id="{08A730A4-B2B4-CFC4-A4F6-E9CE632024F8}"/>
            </a:ext>
          </a:extLst>
        </xdr:cNvPr>
        <xdr:cNvSpPr/>
      </xdr:nvSpPr>
      <xdr:spPr>
        <a:xfrm rot="16200000">
          <a:off x="8915400" y="3429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18</xdr:row>
      <xdr:rowOff>76200</xdr:rowOff>
    </xdr:from>
    <xdr:to>
      <xdr:col>20</xdr:col>
      <xdr:colOff>0</xdr:colOff>
      <xdr:row>18</xdr:row>
      <xdr:rowOff>76200</xdr:rowOff>
    </xdr:to>
    <xdr:sp macro="" textlink="">
      <xdr:nvSpPr>
        <xdr:cNvPr id="4249" name="Line 146">
          <a:extLst>
            <a:ext uri="{FF2B5EF4-FFF2-40B4-BE49-F238E27FC236}">
              <a16:creationId xmlns:a16="http://schemas.microsoft.com/office/drawing/2014/main" id="{A1DB633B-E06C-AE7A-0DAB-1EF9B184D9E4}"/>
            </a:ext>
          </a:extLst>
        </xdr:cNvPr>
        <xdr:cNvSpPr>
          <a:spLocks noChangeShapeType="1"/>
        </xdr:cNvSpPr>
      </xdr:nvSpPr>
      <xdr:spPr bwMode="auto">
        <a:xfrm>
          <a:off x="7696200" y="35052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18</xdr:row>
      <xdr:rowOff>76200</xdr:rowOff>
    </xdr:from>
    <xdr:to>
      <xdr:col>18</xdr:col>
      <xdr:colOff>0</xdr:colOff>
      <xdr:row>20</xdr:row>
      <xdr:rowOff>76200</xdr:rowOff>
    </xdr:to>
    <xdr:sp macro="" textlink="">
      <xdr:nvSpPr>
        <xdr:cNvPr id="4250" name="Line 147">
          <a:extLst>
            <a:ext uri="{FF2B5EF4-FFF2-40B4-BE49-F238E27FC236}">
              <a16:creationId xmlns:a16="http://schemas.microsoft.com/office/drawing/2014/main" id="{0DF9DFA5-94D6-AA38-226B-19031BA2CCC8}"/>
            </a:ext>
          </a:extLst>
        </xdr:cNvPr>
        <xdr:cNvSpPr>
          <a:spLocks noChangeShapeType="1"/>
        </xdr:cNvSpPr>
      </xdr:nvSpPr>
      <xdr:spPr bwMode="auto">
        <a:xfrm flipV="1">
          <a:off x="7448550" y="3505200"/>
          <a:ext cx="24765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0</xdr:colOff>
      <xdr:row>23</xdr:row>
      <xdr:rowOff>0</xdr:rowOff>
    </xdr:from>
    <xdr:to>
      <xdr:col>21</xdr:col>
      <xdr:colOff>0</xdr:colOff>
      <xdr:row>23</xdr:row>
      <xdr:rowOff>152400</xdr:rowOff>
    </xdr:to>
    <xdr:sp macro="" textlink="">
      <xdr:nvSpPr>
        <xdr:cNvPr id="4251" name="Triangle 8">
          <a:extLst>
            <a:ext uri="{FF2B5EF4-FFF2-40B4-BE49-F238E27FC236}">
              <a16:creationId xmlns:a16="http://schemas.microsoft.com/office/drawing/2014/main" id="{363EED43-E5B5-BDF2-2D27-641FA65F4DEF}"/>
            </a:ext>
          </a:extLst>
        </xdr:cNvPr>
        <xdr:cNvSpPr/>
      </xdr:nvSpPr>
      <xdr:spPr>
        <a:xfrm rot="16200000">
          <a:off x="8915400" y="4381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23</xdr:row>
      <xdr:rowOff>76200</xdr:rowOff>
    </xdr:from>
    <xdr:to>
      <xdr:col>20</xdr:col>
      <xdr:colOff>0</xdr:colOff>
      <xdr:row>23</xdr:row>
      <xdr:rowOff>76200</xdr:rowOff>
    </xdr:to>
    <xdr:sp macro="" textlink="">
      <xdr:nvSpPr>
        <xdr:cNvPr id="4252" name="Line 148">
          <a:extLst>
            <a:ext uri="{FF2B5EF4-FFF2-40B4-BE49-F238E27FC236}">
              <a16:creationId xmlns:a16="http://schemas.microsoft.com/office/drawing/2014/main" id="{91A14708-326B-063D-3470-0C225838F5B9}"/>
            </a:ext>
          </a:extLst>
        </xdr:cNvPr>
        <xdr:cNvSpPr>
          <a:spLocks noChangeShapeType="1"/>
        </xdr:cNvSpPr>
      </xdr:nvSpPr>
      <xdr:spPr bwMode="auto">
        <a:xfrm>
          <a:off x="7696200" y="44577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20</xdr:row>
      <xdr:rowOff>76200</xdr:rowOff>
    </xdr:from>
    <xdr:to>
      <xdr:col>18</xdr:col>
      <xdr:colOff>0</xdr:colOff>
      <xdr:row>23</xdr:row>
      <xdr:rowOff>76200</xdr:rowOff>
    </xdr:to>
    <xdr:sp macro="" textlink="">
      <xdr:nvSpPr>
        <xdr:cNvPr id="4253" name="Line 149">
          <a:extLst>
            <a:ext uri="{FF2B5EF4-FFF2-40B4-BE49-F238E27FC236}">
              <a16:creationId xmlns:a16="http://schemas.microsoft.com/office/drawing/2014/main" id="{08B646BD-E1AC-FB0A-523F-7108C83D8662}"/>
            </a:ext>
          </a:extLst>
        </xdr:cNvPr>
        <xdr:cNvSpPr>
          <a:spLocks noChangeShapeType="1"/>
        </xdr:cNvSpPr>
      </xdr:nvSpPr>
      <xdr:spPr bwMode="auto">
        <a:xfrm>
          <a:off x="7448550" y="3886200"/>
          <a:ext cx="24765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0</xdr:colOff>
      <xdr:row>28</xdr:row>
      <xdr:rowOff>0</xdr:rowOff>
    </xdr:from>
    <xdr:to>
      <xdr:col>21</xdr:col>
      <xdr:colOff>0</xdr:colOff>
      <xdr:row>28</xdr:row>
      <xdr:rowOff>152400</xdr:rowOff>
    </xdr:to>
    <xdr:sp macro="" textlink="">
      <xdr:nvSpPr>
        <xdr:cNvPr id="4254" name="Triangle 9">
          <a:extLst>
            <a:ext uri="{FF2B5EF4-FFF2-40B4-BE49-F238E27FC236}">
              <a16:creationId xmlns:a16="http://schemas.microsoft.com/office/drawing/2014/main" id="{69AC513D-8765-A4F3-D399-53DFC650E8CC}"/>
            </a:ext>
          </a:extLst>
        </xdr:cNvPr>
        <xdr:cNvSpPr/>
      </xdr:nvSpPr>
      <xdr:spPr>
        <a:xfrm rot="16200000">
          <a:off x="8915400" y="5334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28</xdr:row>
      <xdr:rowOff>76200</xdr:rowOff>
    </xdr:from>
    <xdr:to>
      <xdr:col>20</xdr:col>
      <xdr:colOff>0</xdr:colOff>
      <xdr:row>28</xdr:row>
      <xdr:rowOff>76200</xdr:rowOff>
    </xdr:to>
    <xdr:sp macro="" textlink="">
      <xdr:nvSpPr>
        <xdr:cNvPr id="4255" name="Line 150">
          <a:extLst>
            <a:ext uri="{FF2B5EF4-FFF2-40B4-BE49-F238E27FC236}">
              <a16:creationId xmlns:a16="http://schemas.microsoft.com/office/drawing/2014/main" id="{56ED6897-FDCA-9363-01D8-086347BBF167}"/>
            </a:ext>
          </a:extLst>
        </xdr:cNvPr>
        <xdr:cNvSpPr>
          <a:spLocks noChangeShapeType="1"/>
        </xdr:cNvSpPr>
      </xdr:nvSpPr>
      <xdr:spPr bwMode="auto">
        <a:xfrm>
          <a:off x="7696200" y="54102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28</xdr:row>
      <xdr:rowOff>76200</xdr:rowOff>
    </xdr:from>
    <xdr:to>
      <xdr:col>18</xdr:col>
      <xdr:colOff>0</xdr:colOff>
      <xdr:row>30</xdr:row>
      <xdr:rowOff>76200</xdr:rowOff>
    </xdr:to>
    <xdr:sp macro="" textlink="">
      <xdr:nvSpPr>
        <xdr:cNvPr id="4256" name="Line 151">
          <a:extLst>
            <a:ext uri="{FF2B5EF4-FFF2-40B4-BE49-F238E27FC236}">
              <a16:creationId xmlns:a16="http://schemas.microsoft.com/office/drawing/2014/main" id="{006206F3-4464-30CB-1689-00528D4ACAC9}"/>
            </a:ext>
          </a:extLst>
        </xdr:cNvPr>
        <xdr:cNvSpPr>
          <a:spLocks noChangeShapeType="1"/>
        </xdr:cNvSpPr>
      </xdr:nvSpPr>
      <xdr:spPr bwMode="auto">
        <a:xfrm flipV="1">
          <a:off x="7448550" y="5410200"/>
          <a:ext cx="24765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0</xdr:colOff>
      <xdr:row>33</xdr:row>
      <xdr:rowOff>0</xdr:rowOff>
    </xdr:from>
    <xdr:to>
      <xdr:col>21</xdr:col>
      <xdr:colOff>0</xdr:colOff>
      <xdr:row>33</xdr:row>
      <xdr:rowOff>152400</xdr:rowOff>
    </xdr:to>
    <xdr:sp macro="" textlink="">
      <xdr:nvSpPr>
        <xdr:cNvPr id="4257" name="Triangle 10">
          <a:extLst>
            <a:ext uri="{FF2B5EF4-FFF2-40B4-BE49-F238E27FC236}">
              <a16:creationId xmlns:a16="http://schemas.microsoft.com/office/drawing/2014/main" id="{06FAEBFA-2A90-91F2-D167-1BB947090EC7}"/>
            </a:ext>
          </a:extLst>
        </xdr:cNvPr>
        <xdr:cNvSpPr/>
      </xdr:nvSpPr>
      <xdr:spPr>
        <a:xfrm rot="16200000">
          <a:off x="8915400" y="6286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33</xdr:row>
      <xdr:rowOff>76200</xdr:rowOff>
    </xdr:from>
    <xdr:to>
      <xdr:col>20</xdr:col>
      <xdr:colOff>0</xdr:colOff>
      <xdr:row>33</xdr:row>
      <xdr:rowOff>76200</xdr:rowOff>
    </xdr:to>
    <xdr:sp macro="" textlink="">
      <xdr:nvSpPr>
        <xdr:cNvPr id="4258" name="Line 152">
          <a:extLst>
            <a:ext uri="{FF2B5EF4-FFF2-40B4-BE49-F238E27FC236}">
              <a16:creationId xmlns:a16="http://schemas.microsoft.com/office/drawing/2014/main" id="{3888437C-4A8D-657D-EED1-BC427D573A22}"/>
            </a:ext>
          </a:extLst>
        </xdr:cNvPr>
        <xdr:cNvSpPr>
          <a:spLocks noChangeShapeType="1"/>
        </xdr:cNvSpPr>
      </xdr:nvSpPr>
      <xdr:spPr bwMode="auto">
        <a:xfrm>
          <a:off x="7696200" y="63627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30</xdr:row>
      <xdr:rowOff>76200</xdr:rowOff>
    </xdr:from>
    <xdr:to>
      <xdr:col>18</xdr:col>
      <xdr:colOff>0</xdr:colOff>
      <xdr:row>33</xdr:row>
      <xdr:rowOff>76200</xdr:rowOff>
    </xdr:to>
    <xdr:sp macro="" textlink="">
      <xdr:nvSpPr>
        <xdr:cNvPr id="4259" name="Line 153">
          <a:extLst>
            <a:ext uri="{FF2B5EF4-FFF2-40B4-BE49-F238E27FC236}">
              <a16:creationId xmlns:a16="http://schemas.microsoft.com/office/drawing/2014/main" id="{4FA880B8-44D3-25B3-DC6E-714119E5B221}"/>
            </a:ext>
          </a:extLst>
        </xdr:cNvPr>
        <xdr:cNvSpPr>
          <a:spLocks noChangeShapeType="1"/>
        </xdr:cNvSpPr>
      </xdr:nvSpPr>
      <xdr:spPr bwMode="auto">
        <a:xfrm>
          <a:off x="7448550" y="5791200"/>
          <a:ext cx="24765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16</xdr:col>
      <xdr:colOff>0</xdr:colOff>
      <xdr:row>40</xdr:row>
      <xdr:rowOff>0</xdr:rowOff>
    </xdr:from>
    <xdr:to>
      <xdr:col>17</xdr:col>
      <xdr:colOff>0</xdr:colOff>
      <xdr:row>40</xdr:row>
      <xdr:rowOff>152400</xdr:rowOff>
    </xdr:to>
    <xdr:sp macro="" textlink="">
      <xdr:nvSpPr>
        <xdr:cNvPr id="4260" name="Circle 11">
          <a:extLst>
            <a:ext uri="{FF2B5EF4-FFF2-40B4-BE49-F238E27FC236}">
              <a16:creationId xmlns:a16="http://schemas.microsoft.com/office/drawing/2014/main" id="{DAEC7865-65E3-D348-620B-C73F238C8F97}"/>
            </a:ext>
          </a:extLst>
        </xdr:cNvPr>
        <xdr:cNvSpPr/>
      </xdr:nvSpPr>
      <xdr:spPr>
        <a:xfrm>
          <a:off x="7296150" y="7620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40</xdr:row>
      <xdr:rowOff>76200</xdr:rowOff>
    </xdr:from>
    <xdr:to>
      <xdr:col>16</xdr:col>
      <xdr:colOff>0</xdr:colOff>
      <xdr:row>40</xdr:row>
      <xdr:rowOff>76200</xdr:rowOff>
    </xdr:to>
    <xdr:sp macro="" textlink="">
      <xdr:nvSpPr>
        <xdr:cNvPr id="4261" name="Line 154">
          <a:extLst>
            <a:ext uri="{FF2B5EF4-FFF2-40B4-BE49-F238E27FC236}">
              <a16:creationId xmlns:a16="http://schemas.microsoft.com/office/drawing/2014/main" id="{AAA3D05A-5ABE-3872-C15F-907338B1746D}"/>
            </a:ext>
          </a:extLst>
        </xdr:cNvPr>
        <xdr:cNvSpPr>
          <a:spLocks noChangeShapeType="1"/>
        </xdr:cNvSpPr>
      </xdr:nvSpPr>
      <xdr:spPr bwMode="auto">
        <a:xfrm>
          <a:off x="6076950" y="76962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40</xdr:row>
      <xdr:rowOff>76200</xdr:rowOff>
    </xdr:from>
    <xdr:to>
      <xdr:col>14</xdr:col>
      <xdr:colOff>0</xdr:colOff>
      <xdr:row>45</xdr:row>
      <xdr:rowOff>76200</xdr:rowOff>
    </xdr:to>
    <xdr:sp macro="" textlink="">
      <xdr:nvSpPr>
        <xdr:cNvPr id="4262" name="Line 155">
          <a:extLst>
            <a:ext uri="{FF2B5EF4-FFF2-40B4-BE49-F238E27FC236}">
              <a16:creationId xmlns:a16="http://schemas.microsoft.com/office/drawing/2014/main" id="{D3E41F21-31AE-3396-CBFF-712D486327D8}"/>
            </a:ext>
          </a:extLst>
        </xdr:cNvPr>
        <xdr:cNvSpPr>
          <a:spLocks noChangeShapeType="1"/>
        </xdr:cNvSpPr>
      </xdr:nvSpPr>
      <xdr:spPr bwMode="auto">
        <a:xfrm flipV="1">
          <a:off x="5829300" y="7696200"/>
          <a:ext cx="247650" cy="952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16</xdr:col>
      <xdr:colOff>0</xdr:colOff>
      <xdr:row>50</xdr:row>
      <xdr:rowOff>0</xdr:rowOff>
    </xdr:from>
    <xdr:to>
      <xdr:col>17</xdr:col>
      <xdr:colOff>0</xdr:colOff>
      <xdr:row>50</xdr:row>
      <xdr:rowOff>152400</xdr:rowOff>
    </xdr:to>
    <xdr:sp macro="" textlink="">
      <xdr:nvSpPr>
        <xdr:cNvPr id="4263" name="Circle 12">
          <a:extLst>
            <a:ext uri="{FF2B5EF4-FFF2-40B4-BE49-F238E27FC236}">
              <a16:creationId xmlns:a16="http://schemas.microsoft.com/office/drawing/2014/main" id="{5308EBA4-5CA9-A943-7198-1668E0CDF2D5}"/>
            </a:ext>
          </a:extLst>
        </xdr:cNvPr>
        <xdr:cNvSpPr/>
      </xdr:nvSpPr>
      <xdr:spPr>
        <a:xfrm>
          <a:off x="7296150" y="95250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50</xdr:row>
      <xdr:rowOff>76200</xdr:rowOff>
    </xdr:from>
    <xdr:to>
      <xdr:col>16</xdr:col>
      <xdr:colOff>0</xdr:colOff>
      <xdr:row>50</xdr:row>
      <xdr:rowOff>76200</xdr:rowOff>
    </xdr:to>
    <xdr:sp macro="" textlink="">
      <xdr:nvSpPr>
        <xdr:cNvPr id="4264" name="Line 156">
          <a:extLst>
            <a:ext uri="{FF2B5EF4-FFF2-40B4-BE49-F238E27FC236}">
              <a16:creationId xmlns:a16="http://schemas.microsoft.com/office/drawing/2014/main" id="{2A139EEB-728D-206D-092F-215FE46B7400}"/>
            </a:ext>
          </a:extLst>
        </xdr:cNvPr>
        <xdr:cNvSpPr>
          <a:spLocks noChangeShapeType="1"/>
        </xdr:cNvSpPr>
      </xdr:nvSpPr>
      <xdr:spPr bwMode="auto">
        <a:xfrm>
          <a:off x="6076950" y="96012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45</xdr:row>
      <xdr:rowOff>76200</xdr:rowOff>
    </xdr:from>
    <xdr:to>
      <xdr:col>14</xdr:col>
      <xdr:colOff>0</xdr:colOff>
      <xdr:row>50</xdr:row>
      <xdr:rowOff>76200</xdr:rowOff>
    </xdr:to>
    <xdr:sp macro="" textlink="">
      <xdr:nvSpPr>
        <xdr:cNvPr id="4265" name="Line 157">
          <a:extLst>
            <a:ext uri="{FF2B5EF4-FFF2-40B4-BE49-F238E27FC236}">
              <a16:creationId xmlns:a16="http://schemas.microsoft.com/office/drawing/2014/main" id="{5B50CF78-4A65-568B-4D08-678ADDB73C3D}"/>
            </a:ext>
          </a:extLst>
        </xdr:cNvPr>
        <xdr:cNvSpPr>
          <a:spLocks noChangeShapeType="1"/>
        </xdr:cNvSpPr>
      </xdr:nvSpPr>
      <xdr:spPr bwMode="auto">
        <a:xfrm>
          <a:off x="5829300" y="8648700"/>
          <a:ext cx="247650" cy="952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0</xdr:colOff>
      <xdr:row>38</xdr:row>
      <xdr:rowOff>0</xdr:rowOff>
    </xdr:from>
    <xdr:to>
      <xdr:col>21</xdr:col>
      <xdr:colOff>0</xdr:colOff>
      <xdr:row>38</xdr:row>
      <xdr:rowOff>152400</xdr:rowOff>
    </xdr:to>
    <xdr:sp macro="" textlink="">
      <xdr:nvSpPr>
        <xdr:cNvPr id="4266" name="Triangle 13">
          <a:extLst>
            <a:ext uri="{FF2B5EF4-FFF2-40B4-BE49-F238E27FC236}">
              <a16:creationId xmlns:a16="http://schemas.microsoft.com/office/drawing/2014/main" id="{321BCCE9-8134-2236-EFDC-4C8F8A8A928D}"/>
            </a:ext>
          </a:extLst>
        </xdr:cNvPr>
        <xdr:cNvSpPr/>
      </xdr:nvSpPr>
      <xdr:spPr>
        <a:xfrm rot="16200000">
          <a:off x="8915400" y="7239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38</xdr:row>
      <xdr:rowOff>76200</xdr:rowOff>
    </xdr:from>
    <xdr:to>
      <xdr:col>20</xdr:col>
      <xdr:colOff>0</xdr:colOff>
      <xdr:row>38</xdr:row>
      <xdr:rowOff>76200</xdr:rowOff>
    </xdr:to>
    <xdr:sp macro="" textlink="">
      <xdr:nvSpPr>
        <xdr:cNvPr id="4267" name="Line 158">
          <a:extLst>
            <a:ext uri="{FF2B5EF4-FFF2-40B4-BE49-F238E27FC236}">
              <a16:creationId xmlns:a16="http://schemas.microsoft.com/office/drawing/2014/main" id="{D0E0B3CB-89AA-D487-075C-44051179DA67}"/>
            </a:ext>
          </a:extLst>
        </xdr:cNvPr>
        <xdr:cNvSpPr>
          <a:spLocks noChangeShapeType="1"/>
        </xdr:cNvSpPr>
      </xdr:nvSpPr>
      <xdr:spPr bwMode="auto">
        <a:xfrm>
          <a:off x="7696200" y="73152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38</xdr:row>
      <xdr:rowOff>76200</xdr:rowOff>
    </xdr:from>
    <xdr:to>
      <xdr:col>18</xdr:col>
      <xdr:colOff>0</xdr:colOff>
      <xdr:row>40</xdr:row>
      <xdr:rowOff>76200</xdr:rowOff>
    </xdr:to>
    <xdr:sp macro="" textlink="">
      <xdr:nvSpPr>
        <xdr:cNvPr id="4268" name="Line 159">
          <a:extLst>
            <a:ext uri="{FF2B5EF4-FFF2-40B4-BE49-F238E27FC236}">
              <a16:creationId xmlns:a16="http://schemas.microsoft.com/office/drawing/2014/main" id="{54C173E0-416D-248C-0958-9138C693E59B}"/>
            </a:ext>
          </a:extLst>
        </xdr:cNvPr>
        <xdr:cNvSpPr>
          <a:spLocks noChangeShapeType="1"/>
        </xdr:cNvSpPr>
      </xdr:nvSpPr>
      <xdr:spPr bwMode="auto">
        <a:xfrm flipV="1">
          <a:off x="7448550" y="7315200"/>
          <a:ext cx="24765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0</xdr:colOff>
      <xdr:row>43</xdr:row>
      <xdr:rowOff>0</xdr:rowOff>
    </xdr:from>
    <xdr:to>
      <xdr:col>21</xdr:col>
      <xdr:colOff>0</xdr:colOff>
      <xdr:row>43</xdr:row>
      <xdr:rowOff>152400</xdr:rowOff>
    </xdr:to>
    <xdr:sp macro="" textlink="">
      <xdr:nvSpPr>
        <xdr:cNvPr id="4269" name="Triangle 14">
          <a:extLst>
            <a:ext uri="{FF2B5EF4-FFF2-40B4-BE49-F238E27FC236}">
              <a16:creationId xmlns:a16="http://schemas.microsoft.com/office/drawing/2014/main" id="{8244A07E-FA71-B713-39BE-1F84FC532E4F}"/>
            </a:ext>
          </a:extLst>
        </xdr:cNvPr>
        <xdr:cNvSpPr/>
      </xdr:nvSpPr>
      <xdr:spPr>
        <a:xfrm rot="16200000">
          <a:off x="8915400" y="8191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43</xdr:row>
      <xdr:rowOff>76200</xdr:rowOff>
    </xdr:from>
    <xdr:to>
      <xdr:col>20</xdr:col>
      <xdr:colOff>0</xdr:colOff>
      <xdr:row>43</xdr:row>
      <xdr:rowOff>76200</xdr:rowOff>
    </xdr:to>
    <xdr:sp macro="" textlink="">
      <xdr:nvSpPr>
        <xdr:cNvPr id="4270" name="Line 160">
          <a:extLst>
            <a:ext uri="{FF2B5EF4-FFF2-40B4-BE49-F238E27FC236}">
              <a16:creationId xmlns:a16="http://schemas.microsoft.com/office/drawing/2014/main" id="{8CF0F085-5E53-1AA7-2A02-ECA02983FC1A}"/>
            </a:ext>
          </a:extLst>
        </xdr:cNvPr>
        <xdr:cNvSpPr>
          <a:spLocks noChangeShapeType="1"/>
        </xdr:cNvSpPr>
      </xdr:nvSpPr>
      <xdr:spPr bwMode="auto">
        <a:xfrm>
          <a:off x="7696200" y="82677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40</xdr:row>
      <xdr:rowOff>76200</xdr:rowOff>
    </xdr:from>
    <xdr:to>
      <xdr:col>18</xdr:col>
      <xdr:colOff>0</xdr:colOff>
      <xdr:row>43</xdr:row>
      <xdr:rowOff>76200</xdr:rowOff>
    </xdr:to>
    <xdr:sp macro="" textlink="">
      <xdr:nvSpPr>
        <xdr:cNvPr id="4271" name="Line 161">
          <a:extLst>
            <a:ext uri="{FF2B5EF4-FFF2-40B4-BE49-F238E27FC236}">
              <a16:creationId xmlns:a16="http://schemas.microsoft.com/office/drawing/2014/main" id="{8700283F-9C44-CCCC-B718-7DFEF3741039}"/>
            </a:ext>
          </a:extLst>
        </xdr:cNvPr>
        <xdr:cNvSpPr>
          <a:spLocks noChangeShapeType="1"/>
        </xdr:cNvSpPr>
      </xdr:nvSpPr>
      <xdr:spPr bwMode="auto">
        <a:xfrm>
          <a:off x="7448550" y="7696200"/>
          <a:ext cx="24765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0</xdr:colOff>
      <xdr:row>48</xdr:row>
      <xdr:rowOff>0</xdr:rowOff>
    </xdr:from>
    <xdr:to>
      <xdr:col>21</xdr:col>
      <xdr:colOff>0</xdr:colOff>
      <xdr:row>48</xdr:row>
      <xdr:rowOff>152400</xdr:rowOff>
    </xdr:to>
    <xdr:sp macro="" textlink="">
      <xdr:nvSpPr>
        <xdr:cNvPr id="4272" name="Triangle 15">
          <a:extLst>
            <a:ext uri="{FF2B5EF4-FFF2-40B4-BE49-F238E27FC236}">
              <a16:creationId xmlns:a16="http://schemas.microsoft.com/office/drawing/2014/main" id="{6433525B-8D84-1132-9096-CAB5D6A341F9}"/>
            </a:ext>
          </a:extLst>
        </xdr:cNvPr>
        <xdr:cNvSpPr/>
      </xdr:nvSpPr>
      <xdr:spPr>
        <a:xfrm rot="16200000">
          <a:off x="8915400" y="9144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48</xdr:row>
      <xdr:rowOff>76200</xdr:rowOff>
    </xdr:from>
    <xdr:to>
      <xdr:col>20</xdr:col>
      <xdr:colOff>0</xdr:colOff>
      <xdr:row>48</xdr:row>
      <xdr:rowOff>76200</xdr:rowOff>
    </xdr:to>
    <xdr:sp macro="" textlink="">
      <xdr:nvSpPr>
        <xdr:cNvPr id="4273" name="Line 162">
          <a:extLst>
            <a:ext uri="{FF2B5EF4-FFF2-40B4-BE49-F238E27FC236}">
              <a16:creationId xmlns:a16="http://schemas.microsoft.com/office/drawing/2014/main" id="{1E00F1A0-C2A0-FD9F-40F3-AFA54C96120F}"/>
            </a:ext>
          </a:extLst>
        </xdr:cNvPr>
        <xdr:cNvSpPr>
          <a:spLocks noChangeShapeType="1"/>
        </xdr:cNvSpPr>
      </xdr:nvSpPr>
      <xdr:spPr bwMode="auto">
        <a:xfrm>
          <a:off x="7696200" y="92202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48</xdr:row>
      <xdr:rowOff>76200</xdr:rowOff>
    </xdr:from>
    <xdr:to>
      <xdr:col>18</xdr:col>
      <xdr:colOff>0</xdr:colOff>
      <xdr:row>50</xdr:row>
      <xdr:rowOff>76200</xdr:rowOff>
    </xdr:to>
    <xdr:sp macro="" textlink="">
      <xdr:nvSpPr>
        <xdr:cNvPr id="4274" name="Line 163">
          <a:extLst>
            <a:ext uri="{FF2B5EF4-FFF2-40B4-BE49-F238E27FC236}">
              <a16:creationId xmlns:a16="http://schemas.microsoft.com/office/drawing/2014/main" id="{939B1E8B-D3E4-EEB6-B4B3-E8943E16B320}"/>
            </a:ext>
          </a:extLst>
        </xdr:cNvPr>
        <xdr:cNvSpPr>
          <a:spLocks noChangeShapeType="1"/>
        </xdr:cNvSpPr>
      </xdr:nvSpPr>
      <xdr:spPr bwMode="auto">
        <a:xfrm flipV="1">
          <a:off x="7448550" y="9220200"/>
          <a:ext cx="24765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20</xdr:col>
      <xdr:colOff>0</xdr:colOff>
      <xdr:row>53</xdr:row>
      <xdr:rowOff>0</xdr:rowOff>
    </xdr:from>
    <xdr:to>
      <xdr:col>21</xdr:col>
      <xdr:colOff>0</xdr:colOff>
      <xdr:row>53</xdr:row>
      <xdr:rowOff>152400</xdr:rowOff>
    </xdr:to>
    <xdr:sp macro="" textlink="">
      <xdr:nvSpPr>
        <xdr:cNvPr id="4275" name="Triangle 16">
          <a:extLst>
            <a:ext uri="{FF2B5EF4-FFF2-40B4-BE49-F238E27FC236}">
              <a16:creationId xmlns:a16="http://schemas.microsoft.com/office/drawing/2014/main" id="{9296C023-6D48-B8B7-D516-87B62F4C7760}"/>
            </a:ext>
          </a:extLst>
        </xdr:cNvPr>
        <xdr:cNvSpPr/>
      </xdr:nvSpPr>
      <xdr:spPr>
        <a:xfrm rot="16200000">
          <a:off x="8915400" y="100965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53</xdr:row>
      <xdr:rowOff>76200</xdr:rowOff>
    </xdr:from>
    <xdr:to>
      <xdr:col>20</xdr:col>
      <xdr:colOff>0</xdr:colOff>
      <xdr:row>53</xdr:row>
      <xdr:rowOff>76200</xdr:rowOff>
    </xdr:to>
    <xdr:sp macro="" textlink="">
      <xdr:nvSpPr>
        <xdr:cNvPr id="4276" name="Line 164">
          <a:extLst>
            <a:ext uri="{FF2B5EF4-FFF2-40B4-BE49-F238E27FC236}">
              <a16:creationId xmlns:a16="http://schemas.microsoft.com/office/drawing/2014/main" id="{FC98A243-0532-3790-4A32-12CD9FFCD5C4}"/>
            </a:ext>
          </a:extLst>
        </xdr:cNvPr>
        <xdr:cNvSpPr>
          <a:spLocks noChangeShapeType="1"/>
        </xdr:cNvSpPr>
      </xdr:nvSpPr>
      <xdr:spPr bwMode="auto">
        <a:xfrm>
          <a:off x="7696200" y="10172700"/>
          <a:ext cx="1219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50</xdr:row>
      <xdr:rowOff>76200</xdr:rowOff>
    </xdr:from>
    <xdr:to>
      <xdr:col>18</xdr:col>
      <xdr:colOff>0</xdr:colOff>
      <xdr:row>53</xdr:row>
      <xdr:rowOff>76200</xdr:rowOff>
    </xdr:to>
    <xdr:sp macro="" textlink="">
      <xdr:nvSpPr>
        <xdr:cNvPr id="4277" name="Line 165">
          <a:extLst>
            <a:ext uri="{FF2B5EF4-FFF2-40B4-BE49-F238E27FC236}">
              <a16:creationId xmlns:a16="http://schemas.microsoft.com/office/drawing/2014/main" id="{AAE0D4B8-8170-508B-6396-B1363A95B026}"/>
            </a:ext>
          </a:extLst>
        </xdr:cNvPr>
        <xdr:cNvSpPr>
          <a:spLocks noChangeShapeType="1"/>
        </xdr:cNvSpPr>
      </xdr:nvSpPr>
      <xdr:spPr bwMode="auto">
        <a:xfrm>
          <a:off x="7448550" y="9601200"/>
          <a:ext cx="24765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0</xdr:colOff>
      <xdr:row>46</xdr:row>
      <xdr:rowOff>0</xdr:rowOff>
    </xdr:from>
    <xdr:to>
      <xdr:col>5</xdr:col>
      <xdr:colOff>0</xdr:colOff>
      <xdr:row>46</xdr:row>
      <xdr:rowOff>152400</xdr:rowOff>
    </xdr:to>
    <xdr:sp macro="" textlink="">
      <xdr:nvSpPr>
        <xdr:cNvPr id="4278" name="Square 0">
          <a:extLst>
            <a:ext uri="{FF2B5EF4-FFF2-40B4-BE49-F238E27FC236}">
              <a16:creationId xmlns:a16="http://schemas.microsoft.com/office/drawing/2014/main" id="{73078DA4-8815-36E4-AE37-F0F4B868D92A}"/>
            </a:ext>
          </a:extLst>
        </xdr:cNvPr>
        <xdr:cNvSpPr/>
      </xdr:nvSpPr>
      <xdr:spPr>
        <a:xfrm>
          <a:off x="2438400" y="876300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46</xdr:row>
      <xdr:rowOff>76200</xdr:rowOff>
    </xdr:from>
    <xdr:to>
      <xdr:col>4</xdr:col>
      <xdr:colOff>0</xdr:colOff>
      <xdr:row>46</xdr:row>
      <xdr:rowOff>76200</xdr:rowOff>
    </xdr:to>
    <xdr:sp macro="" textlink="">
      <xdr:nvSpPr>
        <xdr:cNvPr id="4279" name="Line 166">
          <a:extLst>
            <a:ext uri="{FF2B5EF4-FFF2-40B4-BE49-F238E27FC236}">
              <a16:creationId xmlns:a16="http://schemas.microsoft.com/office/drawing/2014/main" id="{15A2191D-B955-9110-3127-BB6817D528C3}"/>
            </a:ext>
          </a:extLst>
        </xdr:cNvPr>
        <xdr:cNvSpPr>
          <a:spLocks noChangeShapeType="1"/>
        </xdr:cNvSpPr>
      </xdr:nvSpPr>
      <xdr:spPr bwMode="auto">
        <a:xfrm>
          <a:off x="1828800" y="8839200"/>
          <a:ext cx="609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9458-0FE3-4DF6-A04E-2706B100AAC1}">
  <dimension ref="B6:GV1006"/>
  <sheetViews>
    <sheetView topLeftCell="A4" zoomScaleNormal="100" workbookViewId="0">
      <selection activeCell="G10" sqref="G10"/>
    </sheetView>
  </sheetViews>
  <sheetFormatPr defaultRowHeight="15" x14ac:dyDescent="0.25"/>
  <cols>
    <col min="3" max="3" width="2.28515625" customWidth="1"/>
    <col min="4" max="4" width="3.7109375" customWidth="1"/>
    <col min="7" max="7" width="2.28515625" customWidth="1"/>
    <col min="8" max="8" width="3.7109375" customWidth="1"/>
    <col min="11" max="11" width="2.28515625" customWidth="1"/>
    <col min="12" max="12" width="3.7109375" customWidth="1"/>
    <col min="15" max="15" width="2.28515625" customWidth="1"/>
  </cols>
  <sheetData>
    <row r="6" spans="2:16" x14ac:dyDescent="0.25">
      <c r="B6" s="4" t="s">
        <v>18</v>
      </c>
      <c r="M6" s="3">
        <v>0.5</v>
      </c>
      <c r="P6" s="5" t="s">
        <v>19</v>
      </c>
    </row>
    <row r="7" spans="2:16" x14ac:dyDescent="0.25">
      <c r="M7" t="s">
        <v>23</v>
      </c>
    </row>
    <row r="8" spans="2:16" x14ac:dyDescent="0.25">
      <c r="I8" s="3">
        <v>1</v>
      </c>
      <c r="P8">
        <f>SUM(E11,I11,M9)</f>
        <v>0</v>
      </c>
    </row>
    <row r="9" spans="2:16" x14ac:dyDescent="0.25">
      <c r="E9" t="s">
        <v>20</v>
      </c>
      <c r="I9" t="s">
        <v>25</v>
      </c>
      <c r="M9" s="3">
        <v>0</v>
      </c>
      <c r="N9">
        <f>P8</f>
        <v>0</v>
      </c>
    </row>
    <row r="11" spans="2:16" x14ac:dyDescent="0.25">
      <c r="E11" s="3">
        <v>0</v>
      </c>
      <c r="F11">
        <f>IF(ABS(1-(I8))&lt;=0.00001,I8*J11,NA())</f>
        <v>0</v>
      </c>
      <c r="I11" s="3">
        <v>0</v>
      </c>
      <c r="J11">
        <f>IF(ABS(1-(M6+M11))&lt;=0.00001,M6*N9+M11*N14,NA())</f>
        <v>0</v>
      </c>
      <c r="M11" s="3">
        <v>0.5</v>
      </c>
    </row>
    <row r="12" spans="2:16" x14ac:dyDescent="0.25">
      <c r="M12" t="s">
        <v>24</v>
      </c>
    </row>
    <row r="13" spans="2:16" x14ac:dyDescent="0.25">
      <c r="P13">
        <f>SUM(E11,I11,M14)</f>
        <v>0</v>
      </c>
    </row>
    <row r="14" spans="2:16" x14ac:dyDescent="0.25">
      <c r="C14">
        <f>IF(B15=F11,1,IF(B15=F19,2))</f>
        <v>1</v>
      </c>
      <c r="M14" s="3">
        <v>0</v>
      </c>
      <c r="N14">
        <f>P13</f>
        <v>0</v>
      </c>
    </row>
    <row r="15" spans="2:16" x14ac:dyDescent="0.25">
      <c r="B15">
        <f>MAX(F11,F19)</f>
        <v>0</v>
      </c>
    </row>
    <row r="17" spans="5:16" x14ac:dyDescent="0.25">
      <c r="E17" t="s">
        <v>21</v>
      </c>
    </row>
    <row r="18" spans="5:16" x14ac:dyDescent="0.25">
      <c r="P18">
        <f>SUM(E19)</f>
        <v>0</v>
      </c>
    </row>
    <row r="19" spans="5:16" x14ac:dyDescent="0.25">
      <c r="E19" s="3">
        <v>0</v>
      </c>
      <c r="F19">
        <f>P18</f>
        <v>0</v>
      </c>
    </row>
    <row r="1000" spans="190:204" x14ac:dyDescent="0.25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90:204" x14ac:dyDescent="0.25"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2</v>
      </c>
      <c r="GO1001" s="1">
        <v>1</v>
      </c>
      <c r="GP1001" s="1">
        <v>2</v>
      </c>
      <c r="GQ1001" s="1">
        <v>0</v>
      </c>
      <c r="GR1001" s="1">
        <v>0</v>
      </c>
      <c r="GS1001" s="1">
        <v>0</v>
      </c>
      <c r="GT1001" s="2">
        <v>8</v>
      </c>
      <c r="GU1001" s="2">
        <v>1</v>
      </c>
      <c r="GV1001" s="2" t="b">
        <v>1</v>
      </c>
    </row>
    <row r="1002" spans="190:204" x14ac:dyDescent="0.25">
      <c r="GH1002" s="1">
        <v>1</v>
      </c>
      <c r="GK1002">
        <v>0</v>
      </c>
      <c r="GL1002" s="1">
        <v>0</v>
      </c>
      <c r="GM1002" s="1" t="s">
        <v>22</v>
      </c>
      <c r="GN1002" s="1">
        <v>1</v>
      </c>
      <c r="GO1002" s="1">
        <v>5</v>
      </c>
      <c r="GP1002" s="1">
        <v>0</v>
      </c>
      <c r="GQ1002" s="1">
        <v>0</v>
      </c>
      <c r="GR1002" s="1">
        <v>0</v>
      </c>
      <c r="GS1002" s="1">
        <v>0</v>
      </c>
      <c r="GT1002" s="2">
        <v>4</v>
      </c>
      <c r="GU1002" s="2">
        <v>5</v>
      </c>
      <c r="GV1002" s="2" t="b">
        <v>1</v>
      </c>
    </row>
    <row r="1003" spans="190:204" x14ac:dyDescent="0.25">
      <c r="GH1003" s="1">
        <v>2</v>
      </c>
      <c r="GK1003">
        <v>0</v>
      </c>
      <c r="GL1003" s="1">
        <v>0</v>
      </c>
      <c r="GM1003" s="1" t="s">
        <v>17</v>
      </c>
      <c r="GN1003" s="1">
        <v>0</v>
      </c>
      <c r="GO1003" s="1">
        <v>0</v>
      </c>
      <c r="GP1003" s="1">
        <v>0</v>
      </c>
      <c r="GQ1003" s="1">
        <v>0</v>
      </c>
      <c r="GR1003" s="1">
        <v>0</v>
      </c>
      <c r="GS1003" s="1">
        <v>0</v>
      </c>
      <c r="GT1003" s="2">
        <v>12</v>
      </c>
      <c r="GU1003" s="2">
        <v>5</v>
      </c>
      <c r="GV1003" s="2" t="b">
        <v>1</v>
      </c>
    </row>
    <row r="1004" spans="190:204" x14ac:dyDescent="0.25">
      <c r="GH1004">
        <v>3</v>
      </c>
      <c r="GL1004">
        <v>5</v>
      </c>
      <c r="GM1004" t="s">
        <v>17</v>
      </c>
      <c r="GN1004">
        <v>0</v>
      </c>
      <c r="GO1004">
        <v>0</v>
      </c>
      <c r="GP1004">
        <v>0</v>
      </c>
      <c r="GQ1004">
        <v>0</v>
      </c>
      <c r="GR1004">
        <v>0</v>
      </c>
      <c r="GS1004">
        <v>0</v>
      </c>
      <c r="GT1004">
        <v>2</v>
      </c>
      <c r="GU1004">
        <v>13</v>
      </c>
      <c r="GV1004" t="b">
        <v>1</v>
      </c>
    </row>
    <row r="1005" spans="190:204" x14ac:dyDescent="0.25">
      <c r="GH1005">
        <v>4</v>
      </c>
      <c r="GL1005">
        <v>5</v>
      </c>
      <c r="GM1005" t="s">
        <v>17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7</v>
      </c>
      <c r="GU1005">
        <v>13</v>
      </c>
      <c r="GV1005" t="b">
        <v>1</v>
      </c>
    </row>
    <row r="1006" spans="190:204" x14ac:dyDescent="0.25">
      <c r="GH1006">
        <v>5</v>
      </c>
      <c r="GL1006">
        <v>1</v>
      </c>
      <c r="GM1006" t="s">
        <v>22</v>
      </c>
      <c r="GN1006">
        <v>2</v>
      </c>
      <c r="GO1006">
        <v>3</v>
      </c>
      <c r="GP1006">
        <v>4</v>
      </c>
      <c r="GQ1006">
        <v>0</v>
      </c>
      <c r="GR1006">
        <v>0</v>
      </c>
      <c r="GS1006">
        <v>0</v>
      </c>
      <c r="GT1006">
        <v>4</v>
      </c>
      <c r="GU1006">
        <v>9</v>
      </c>
      <c r="GV1006" t="b">
        <v>1</v>
      </c>
    </row>
  </sheetData>
  <pageMargins left="0.7" right="0.7" top="0.75" bottom="0.75" header="0.3" footer="0.3"/>
  <pageSetup orientation="portrait" r:id="rId1"/>
  <headerFooter>
    <oddFooter>&amp;l&amp;bTreePlan Student License, For Education Only&amp;r&amp;bTreePlan.com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4D28-1609-43CB-985A-B7E4EB051993}">
  <dimension ref="D16:GV1022"/>
  <sheetViews>
    <sheetView topLeftCell="B36" zoomScale="93" zoomScaleNormal="100" workbookViewId="0">
      <selection activeCell="O33" sqref="O33"/>
    </sheetView>
  </sheetViews>
  <sheetFormatPr defaultRowHeight="15" x14ac:dyDescent="0.25"/>
  <cols>
    <col min="5" max="5" width="2.28515625" customWidth="1"/>
    <col min="6" max="6" width="3.7109375" customWidth="1"/>
    <col min="9" max="9" width="2.28515625" customWidth="1"/>
    <col min="10" max="10" width="3.7109375" customWidth="1"/>
    <col min="13" max="13" width="2.28515625" customWidth="1"/>
    <col min="14" max="14" width="3.7109375" customWidth="1"/>
    <col min="17" max="17" width="2.28515625" customWidth="1"/>
    <col min="18" max="18" width="3.7109375" customWidth="1"/>
    <col min="21" max="21" width="2.28515625" customWidth="1"/>
    <col min="25" max="25" width="2.28515625" customWidth="1"/>
  </cols>
  <sheetData>
    <row r="16" spans="4:22" x14ac:dyDescent="0.25">
      <c r="D16" s="4" t="s">
        <v>18</v>
      </c>
      <c r="S16" s="3">
        <v>0.97799999999999998</v>
      </c>
      <c r="V16" s="5" t="s">
        <v>19</v>
      </c>
    </row>
    <row r="17" spans="11:22" x14ac:dyDescent="0.25">
      <c r="S17" t="s">
        <v>33</v>
      </c>
    </row>
    <row r="18" spans="11:22" x14ac:dyDescent="0.25">
      <c r="V18">
        <f>SUM(G40,K25,O21,S19)</f>
        <v>0</v>
      </c>
    </row>
    <row r="19" spans="11:22" x14ac:dyDescent="0.25">
      <c r="O19" t="s">
        <v>37</v>
      </c>
      <c r="S19" s="3">
        <v>0</v>
      </c>
      <c r="T19">
        <f>V18</f>
        <v>0</v>
      </c>
    </row>
    <row r="21" spans="11:22" x14ac:dyDescent="0.25">
      <c r="O21" s="3">
        <v>0</v>
      </c>
      <c r="P21">
        <f>IF(ABS(1-(S16+S21))&lt;=0.00001,S16*T19+S21*T24,NA())</f>
        <v>0</v>
      </c>
      <c r="S21" s="3">
        <v>2.1999999999999999E-2</v>
      </c>
    </row>
    <row r="22" spans="11:22" x14ac:dyDescent="0.25">
      <c r="K22" s="3">
        <v>0.69499999999999995</v>
      </c>
      <c r="S22" t="s">
        <v>35</v>
      </c>
    </row>
    <row r="23" spans="11:22" x14ac:dyDescent="0.25">
      <c r="K23" t="s">
        <v>35</v>
      </c>
      <c r="V23">
        <f>SUM(G40,K25,O21,S24)</f>
        <v>0</v>
      </c>
    </row>
    <row r="24" spans="11:22" x14ac:dyDescent="0.25">
      <c r="M24">
        <f>IF(L25=P21,1,IF(L25=P29,2))</f>
        <v>1</v>
      </c>
      <c r="S24" s="3">
        <v>0</v>
      </c>
      <c r="T24">
        <f>V23</f>
        <v>0</v>
      </c>
    </row>
    <row r="25" spans="11:22" x14ac:dyDescent="0.25">
      <c r="K25" s="3">
        <v>0</v>
      </c>
      <c r="L25">
        <f>MAX(P21,P29)</f>
        <v>0</v>
      </c>
    </row>
    <row r="27" spans="11:22" x14ac:dyDescent="0.25">
      <c r="O27" t="s">
        <v>31</v>
      </c>
    </row>
    <row r="28" spans="11:22" x14ac:dyDescent="0.25">
      <c r="V28">
        <f>SUM(G40,K25,O29)</f>
        <v>0</v>
      </c>
    </row>
    <row r="29" spans="11:22" x14ac:dyDescent="0.25">
      <c r="O29" s="3">
        <v>0</v>
      </c>
      <c r="P29">
        <f>V28</f>
        <v>0</v>
      </c>
    </row>
    <row r="31" spans="11:22" x14ac:dyDescent="0.25">
      <c r="S31" s="3">
        <v>1</v>
      </c>
    </row>
    <row r="32" spans="11:22" x14ac:dyDescent="0.25">
      <c r="S32" t="s">
        <v>33</v>
      </c>
    </row>
    <row r="33" spans="7:22" x14ac:dyDescent="0.25">
      <c r="V33">
        <f>SUM(G40,K40,O36,S34)</f>
        <v>0</v>
      </c>
    </row>
    <row r="34" spans="7:22" x14ac:dyDescent="0.25">
      <c r="O34" t="s">
        <v>37</v>
      </c>
      <c r="S34" s="3">
        <v>0</v>
      </c>
      <c r="T34">
        <f>V33</f>
        <v>0</v>
      </c>
    </row>
    <row r="36" spans="7:22" x14ac:dyDescent="0.25">
      <c r="O36" s="3">
        <v>0</v>
      </c>
      <c r="P36">
        <f>IF(ABS(1-(S31+S36))&lt;=0.00001,S31*T34+S36*T39,NA())</f>
        <v>0</v>
      </c>
      <c r="S36" s="3">
        <v>0</v>
      </c>
    </row>
    <row r="37" spans="7:22" x14ac:dyDescent="0.25">
      <c r="K37" s="3">
        <v>0.215</v>
      </c>
      <c r="S37" t="s">
        <v>35</v>
      </c>
    </row>
    <row r="38" spans="7:22" x14ac:dyDescent="0.25">
      <c r="G38" t="s">
        <v>28</v>
      </c>
      <c r="K38" t="s">
        <v>34</v>
      </c>
      <c r="V38">
        <f>SUM(G40,K40,O36,S39)</f>
        <v>0</v>
      </c>
    </row>
    <row r="39" spans="7:22" x14ac:dyDescent="0.25">
      <c r="M39">
        <f>IF(L40=P36,1,IF(L40=P44,2))</f>
        <v>1</v>
      </c>
      <c r="S39" s="3">
        <v>0</v>
      </c>
      <c r="T39">
        <f>V38</f>
        <v>0</v>
      </c>
    </row>
    <row r="40" spans="7:22" x14ac:dyDescent="0.25">
      <c r="G40" s="3">
        <v>0</v>
      </c>
      <c r="H40">
        <f>IF(ABS(1-(K22+K37+K52))&lt;=0.00001,K22*L25+K37*L40+K52*L55,NA())</f>
        <v>-2.6999999999999997</v>
      </c>
      <c r="K40" s="3">
        <v>0</v>
      </c>
      <c r="L40">
        <f>MAX(P36,P44)</f>
        <v>0</v>
      </c>
    </row>
    <row r="42" spans="7:22" x14ac:dyDescent="0.25">
      <c r="O42" t="s">
        <v>31</v>
      </c>
    </row>
    <row r="43" spans="7:22" x14ac:dyDescent="0.25">
      <c r="V43">
        <f>SUM(G40,K40,O44)</f>
        <v>0</v>
      </c>
    </row>
    <row r="44" spans="7:22" x14ac:dyDescent="0.25">
      <c r="O44" s="3">
        <v>0</v>
      </c>
      <c r="P44">
        <f>V43</f>
        <v>0</v>
      </c>
    </row>
    <row r="46" spans="7:22" x14ac:dyDescent="0.25">
      <c r="S46" s="3">
        <v>0.20899999999999999</v>
      </c>
    </row>
    <row r="47" spans="7:22" x14ac:dyDescent="0.25">
      <c r="S47" t="s">
        <v>33</v>
      </c>
    </row>
    <row r="48" spans="7:22" x14ac:dyDescent="0.25">
      <c r="V48">
        <f>SUM(G40,K55,O51,S49)</f>
        <v>-25</v>
      </c>
    </row>
    <row r="49" spans="4:22" x14ac:dyDescent="0.25">
      <c r="O49" t="s">
        <v>37</v>
      </c>
      <c r="S49" s="3">
        <v>-25</v>
      </c>
      <c r="T49">
        <f>V48</f>
        <v>-25</v>
      </c>
    </row>
    <row r="51" spans="4:22" x14ac:dyDescent="0.25">
      <c r="O51" s="3">
        <v>0</v>
      </c>
      <c r="P51">
        <v>-45</v>
      </c>
      <c r="S51" s="3">
        <v>0.79100000000000004</v>
      </c>
    </row>
    <row r="52" spans="4:22" x14ac:dyDescent="0.25">
      <c r="K52" s="3">
        <v>0.09</v>
      </c>
      <c r="S52" t="s">
        <v>35</v>
      </c>
    </row>
    <row r="53" spans="4:22" x14ac:dyDescent="0.25">
      <c r="K53" t="s">
        <v>33</v>
      </c>
      <c r="V53">
        <f>SUM(G40,K55,O51,S54)</f>
        <v>-45</v>
      </c>
    </row>
    <row r="54" spans="4:22" x14ac:dyDescent="0.25">
      <c r="E54">
        <f>IF(D55=H40,1,IF(D55=H70,2))</f>
        <v>1</v>
      </c>
      <c r="M54">
        <f>IF(L55=P51,1,IF(L55=P59,2))</f>
        <v>2</v>
      </c>
      <c r="S54" s="3">
        <v>-45</v>
      </c>
      <c r="T54">
        <f>V53</f>
        <v>-45</v>
      </c>
    </row>
    <row r="55" spans="4:22" x14ac:dyDescent="0.25">
      <c r="D55">
        <f>MAX(H40,H70)</f>
        <v>-2.6999999999999997</v>
      </c>
      <c r="K55" s="3">
        <v>0</v>
      </c>
      <c r="L55">
        <v>-30</v>
      </c>
    </row>
    <row r="57" spans="4:22" x14ac:dyDescent="0.25">
      <c r="O57" t="s">
        <v>31</v>
      </c>
    </row>
    <row r="58" spans="4:22" x14ac:dyDescent="0.25">
      <c r="V58">
        <f>SUM(G40,K55,O59)</f>
        <v>0</v>
      </c>
    </row>
    <row r="59" spans="4:22" x14ac:dyDescent="0.25">
      <c r="O59" s="3">
        <v>0</v>
      </c>
      <c r="P59">
        <v>-30</v>
      </c>
    </row>
    <row r="61" spans="4:22" x14ac:dyDescent="0.25">
      <c r="O61" s="3">
        <v>0.15</v>
      </c>
    </row>
    <row r="62" spans="4:22" x14ac:dyDescent="0.25">
      <c r="O62" t="s">
        <v>29</v>
      </c>
    </row>
    <row r="63" spans="4:22" x14ac:dyDescent="0.25">
      <c r="V63">
        <f>SUM(G70,K66,O64)</f>
        <v>-45</v>
      </c>
    </row>
    <row r="64" spans="4:22" x14ac:dyDescent="0.25">
      <c r="K64" t="s">
        <v>37</v>
      </c>
      <c r="O64" s="3">
        <v>-45</v>
      </c>
      <c r="P64">
        <f>V63</f>
        <v>-45</v>
      </c>
    </row>
    <row r="66" spans="7:22" x14ac:dyDescent="0.25">
      <c r="K66" s="3">
        <v>0</v>
      </c>
      <c r="L66">
        <v>-25</v>
      </c>
      <c r="O66" s="3">
        <v>0.85</v>
      </c>
    </row>
    <row r="67" spans="7:22" x14ac:dyDescent="0.25">
      <c r="O67" t="s">
        <v>30</v>
      </c>
    </row>
    <row r="68" spans="7:22" x14ac:dyDescent="0.25">
      <c r="G68" t="s">
        <v>32</v>
      </c>
      <c r="V68">
        <f>SUM(G70,K66,O69)</f>
        <v>-25</v>
      </c>
    </row>
    <row r="69" spans="7:22" x14ac:dyDescent="0.25">
      <c r="I69">
        <f>IF(H70=L66,1,IF(H70=L74,2))</f>
        <v>1</v>
      </c>
      <c r="O69" s="3">
        <v>-25</v>
      </c>
      <c r="P69">
        <f>V68</f>
        <v>-25</v>
      </c>
    </row>
    <row r="70" spans="7:22" x14ac:dyDescent="0.25">
      <c r="G70" s="3">
        <v>0</v>
      </c>
      <c r="H70">
        <v>-25</v>
      </c>
    </row>
    <row r="72" spans="7:22" x14ac:dyDescent="0.25">
      <c r="K72" t="s">
        <v>31</v>
      </c>
    </row>
    <row r="73" spans="7:22" x14ac:dyDescent="0.25">
      <c r="V73">
        <f>SUM(G70,K74)</f>
        <v>0</v>
      </c>
    </row>
    <row r="74" spans="7:22" x14ac:dyDescent="0.25">
      <c r="K74" s="3">
        <v>0</v>
      </c>
      <c r="L74">
        <v>-30</v>
      </c>
    </row>
    <row r="1000" spans="190:204" x14ac:dyDescent="0.25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90:204" x14ac:dyDescent="0.25"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2</v>
      </c>
      <c r="GO1001" s="1">
        <v>1</v>
      </c>
      <c r="GP1001" s="1">
        <v>2</v>
      </c>
      <c r="GQ1001" s="1">
        <v>0</v>
      </c>
      <c r="GR1001" s="1">
        <v>0</v>
      </c>
      <c r="GS1001" s="1">
        <v>0</v>
      </c>
      <c r="GT1001" s="2">
        <v>38</v>
      </c>
      <c r="GU1001" s="2">
        <v>1</v>
      </c>
      <c r="GV1001" s="2" t="b">
        <v>1</v>
      </c>
    </row>
    <row r="1002" spans="190:204" x14ac:dyDescent="0.25">
      <c r="GH1002" s="1">
        <v>1</v>
      </c>
      <c r="GK1002">
        <v>0</v>
      </c>
      <c r="GL1002" s="1">
        <v>0</v>
      </c>
      <c r="GM1002" s="1" t="s">
        <v>22</v>
      </c>
      <c r="GN1002" s="1">
        <v>3</v>
      </c>
      <c r="GO1002" s="1">
        <v>3</v>
      </c>
      <c r="GP1002" s="1">
        <v>4</v>
      </c>
      <c r="GQ1002" s="1">
        <v>5</v>
      </c>
      <c r="GR1002" s="1">
        <v>0</v>
      </c>
      <c r="GS1002" s="1">
        <v>0</v>
      </c>
      <c r="GT1002" s="2">
        <v>23</v>
      </c>
      <c r="GU1002" s="2">
        <v>5</v>
      </c>
      <c r="GV1002" s="2" t="b">
        <v>1</v>
      </c>
    </row>
    <row r="1003" spans="190:204" x14ac:dyDescent="0.25">
      <c r="GH1003" s="1">
        <v>2</v>
      </c>
      <c r="GK1003">
        <v>0</v>
      </c>
      <c r="GL1003" s="1">
        <v>0</v>
      </c>
      <c r="GM1003" s="1" t="s">
        <v>16</v>
      </c>
      <c r="GN1003" s="1">
        <v>2</v>
      </c>
      <c r="GO1003" s="1">
        <v>18</v>
      </c>
      <c r="GP1003" s="1">
        <v>19</v>
      </c>
      <c r="GQ1003" s="1">
        <v>0</v>
      </c>
      <c r="GR1003" s="1">
        <v>0</v>
      </c>
      <c r="GS1003" s="1">
        <v>0</v>
      </c>
      <c r="GT1003" s="2">
        <v>53</v>
      </c>
      <c r="GU1003" s="2">
        <v>5</v>
      </c>
      <c r="GV1003" s="2" t="b">
        <v>1</v>
      </c>
    </row>
    <row r="1004" spans="190:204" x14ac:dyDescent="0.25">
      <c r="GH1004">
        <v>3</v>
      </c>
      <c r="GL1004">
        <v>1</v>
      </c>
      <c r="GM1004" t="s">
        <v>16</v>
      </c>
      <c r="GN1004">
        <v>2</v>
      </c>
      <c r="GO1004">
        <v>14</v>
      </c>
      <c r="GP1004">
        <v>15</v>
      </c>
      <c r="GQ1004">
        <v>0</v>
      </c>
      <c r="GR1004">
        <v>0</v>
      </c>
      <c r="GS1004">
        <v>0</v>
      </c>
      <c r="GT1004">
        <v>8</v>
      </c>
      <c r="GU1004">
        <v>9</v>
      </c>
      <c r="GV1004" t="b">
        <v>1</v>
      </c>
    </row>
    <row r="1005" spans="190:204" x14ac:dyDescent="0.25">
      <c r="GH1005">
        <v>4</v>
      </c>
      <c r="GL1005">
        <v>1</v>
      </c>
      <c r="GM1005" t="s">
        <v>16</v>
      </c>
      <c r="GN1005">
        <v>2</v>
      </c>
      <c r="GO1005">
        <v>12</v>
      </c>
      <c r="GP1005">
        <v>13</v>
      </c>
      <c r="GQ1005">
        <v>0</v>
      </c>
      <c r="GR1005">
        <v>0</v>
      </c>
      <c r="GS1005">
        <v>0</v>
      </c>
      <c r="GT1005">
        <v>23</v>
      </c>
      <c r="GU1005">
        <v>9</v>
      </c>
      <c r="GV1005" t="b">
        <v>1</v>
      </c>
    </row>
    <row r="1006" spans="190:204" x14ac:dyDescent="0.25">
      <c r="GH1006">
        <v>5</v>
      </c>
      <c r="GL1006">
        <v>1</v>
      </c>
      <c r="GM1006" t="s">
        <v>16</v>
      </c>
      <c r="GN1006">
        <v>2</v>
      </c>
      <c r="GO1006">
        <v>6</v>
      </c>
      <c r="GP1006">
        <v>11</v>
      </c>
      <c r="GQ1006">
        <v>0</v>
      </c>
      <c r="GR1006">
        <v>0</v>
      </c>
      <c r="GS1006">
        <v>0</v>
      </c>
      <c r="GT1006">
        <v>38</v>
      </c>
      <c r="GU1006">
        <v>9</v>
      </c>
      <c r="GV1006" t="b">
        <v>1</v>
      </c>
    </row>
    <row r="1007" spans="190:204" x14ac:dyDescent="0.25">
      <c r="GH1007">
        <v>6</v>
      </c>
      <c r="GK1007">
        <v>0</v>
      </c>
      <c r="GL1007">
        <v>5</v>
      </c>
      <c r="GM1007" t="s">
        <v>22</v>
      </c>
      <c r="GN1007">
        <v>2</v>
      </c>
      <c r="GO1007">
        <v>10</v>
      </c>
      <c r="GP1007">
        <v>7</v>
      </c>
      <c r="GQ1007">
        <v>0</v>
      </c>
      <c r="GR1007">
        <v>0</v>
      </c>
      <c r="GS1007">
        <v>0</v>
      </c>
      <c r="GT1007">
        <v>34</v>
      </c>
      <c r="GU1007">
        <v>13</v>
      </c>
      <c r="GV1007" t="b">
        <v>1</v>
      </c>
    </row>
    <row r="1008" spans="190:204" x14ac:dyDescent="0.25">
      <c r="GH1008">
        <v>7</v>
      </c>
      <c r="GL1008">
        <v>6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37</v>
      </c>
      <c r="GU1008">
        <v>17</v>
      </c>
      <c r="GV1008" t="b">
        <v>1</v>
      </c>
    </row>
    <row r="1009" spans="190:204" x14ac:dyDescent="0.25">
      <c r="GH1009">
        <v>8</v>
      </c>
      <c r="GL1009">
        <v>12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22</v>
      </c>
      <c r="GU1009">
        <v>17</v>
      </c>
      <c r="GV1009" t="b">
        <v>1</v>
      </c>
    </row>
    <row r="1010" spans="190:204" x14ac:dyDescent="0.25">
      <c r="GH1010">
        <v>9</v>
      </c>
      <c r="GL1010">
        <v>12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17</v>
      </c>
      <c r="GU1010">
        <v>17</v>
      </c>
      <c r="GV1010" t="b">
        <v>1</v>
      </c>
    </row>
    <row r="1011" spans="190:204" x14ac:dyDescent="0.25">
      <c r="GH1011">
        <v>10</v>
      </c>
      <c r="GL1011">
        <v>6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32</v>
      </c>
      <c r="GU1011">
        <v>17</v>
      </c>
      <c r="GV1011" t="b">
        <v>1</v>
      </c>
    </row>
    <row r="1012" spans="190:204" x14ac:dyDescent="0.25">
      <c r="GH1012">
        <v>11</v>
      </c>
      <c r="GK1012">
        <v>0</v>
      </c>
      <c r="GL1012">
        <v>5</v>
      </c>
      <c r="GM1012" t="s">
        <v>17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42</v>
      </c>
      <c r="GU1012">
        <v>13</v>
      </c>
      <c r="GV1012" t="b">
        <v>1</v>
      </c>
    </row>
    <row r="1013" spans="190:204" x14ac:dyDescent="0.25">
      <c r="GH1013">
        <v>12</v>
      </c>
      <c r="GK1013" s="3">
        <v>0</v>
      </c>
      <c r="GL1013">
        <v>4</v>
      </c>
      <c r="GM1013" t="s">
        <v>22</v>
      </c>
      <c r="GN1013">
        <v>2</v>
      </c>
      <c r="GO1013">
        <v>9</v>
      </c>
      <c r="GP1013">
        <v>8</v>
      </c>
      <c r="GQ1013">
        <v>0</v>
      </c>
      <c r="GR1013">
        <v>0</v>
      </c>
      <c r="GS1013">
        <v>0</v>
      </c>
      <c r="GT1013">
        <v>19</v>
      </c>
      <c r="GU1013">
        <v>13</v>
      </c>
      <c r="GV1013" t="b">
        <v>1</v>
      </c>
    </row>
    <row r="1014" spans="190:204" x14ac:dyDescent="0.25">
      <c r="GH1014">
        <v>13</v>
      </c>
      <c r="GK1014" s="3">
        <v>0</v>
      </c>
      <c r="GL1014">
        <v>4</v>
      </c>
      <c r="GM1014" t="s">
        <v>17</v>
      </c>
      <c r="GN1014">
        <v>0</v>
      </c>
      <c r="GO1014">
        <v>0</v>
      </c>
      <c r="GP1014">
        <v>0</v>
      </c>
      <c r="GQ1014">
        <v>0</v>
      </c>
      <c r="GR1014">
        <v>0</v>
      </c>
      <c r="GS1014">
        <v>0</v>
      </c>
      <c r="GT1014">
        <v>27</v>
      </c>
      <c r="GU1014">
        <v>13</v>
      </c>
      <c r="GV1014" t="b">
        <v>1</v>
      </c>
    </row>
    <row r="1015" spans="190:204" x14ac:dyDescent="0.25">
      <c r="GH1015">
        <v>14</v>
      </c>
      <c r="GK1015" s="3">
        <v>0</v>
      </c>
      <c r="GL1015">
        <v>3</v>
      </c>
      <c r="GM1015" t="s">
        <v>22</v>
      </c>
      <c r="GN1015">
        <v>2</v>
      </c>
      <c r="GO1015">
        <v>16</v>
      </c>
      <c r="GP1015">
        <v>17</v>
      </c>
      <c r="GQ1015">
        <v>0</v>
      </c>
      <c r="GR1015">
        <v>0</v>
      </c>
      <c r="GS1015">
        <v>0</v>
      </c>
      <c r="GT1015">
        <v>4</v>
      </c>
      <c r="GU1015">
        <v>13</v>
      </c>
      <c r="GV1015" t="b">
        <v>1</v>
      </c>
    </row>
    <row r="1016" spans="190:204" x14ac:dyDescent="0.25">
      <c r="GH1016">
        <v>15</v>
      </c>
      <c r="GK1016" s="3">
        <v>0</v>
      </c>
      <c r="GL1016">
        <v>3</v>
      </c>
      <c r="GM1016" t="s">
        <v>17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12</v>
      </c>
      <c r="GU1016">
        <v>13</v>
      </c>
      <c r="GV1016" t="b">
        <v>1</v>
      </c>
    </row>
    <row r="1017" spans="190:204" x14ac:dyDescent="0.25">
      <c r="GH1017">
        <v>16</v>
      </c>
      <c r="GL1017">
        <v>14</v>
      </c>
      <c r="GM1017" t="s">
        <v>17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2</v>
      </c>
      <c r="GU1017">
        <v>17</v>
      </c>
      <c r="GV1017" t="b">
        <v>1</v>
      </c>
    </row>
    <row r="1018" spans="190:204" x14ac:dyDescent="0.25">
      <c r="GH1018">
        <v>17</v>
      </c>
      <c r="GL1018">
        <v>14</v>
      </c>
      <c r="GM1018" t="s">
        <v>17</v>
      </c>
      <c r="GN1018">
        <v>0</v>
      </c>
      <c r="GO1018">
        <v>0</v>
      </c>
      <c r="GP1018">
        <v>0</v>
      </c>
      <c r="GQ1018">
        <v>0</v>
      </c>
      <c r="GR1018">
        <v>0</v>
      </c>
      <c r="GS1018">
        <v>0</v>
      </c>
      <c r="GT1018">
        <v>7</v>
      </c>
      <c r="GU1018">
        <v>17</v>
      </c>
      <c r="GV1018" t="b">
        <v>1</v>
      </c>
    </row>
    <row r="1019" spans="190:204" x14ac:dyDescent="0.25">
      <c r="GH1019">
        <v>18</v>
      </c>
      <c r="GK1019">
        <v>0</v>
      </c>
      <c r="GL1019">
        <v>2</v>
      </c>
      <c r="GM1019" t="s">
        <v>22</v>
      </c>
      <c r="GN1019">
        <v>2</v>
      </c>
      <c r="GO1019">
        <v>20</v>
      </c>
      <c r="GP1019">
        <v>21</v>
      </c>
      <c r="GQ1019">
        <v>0</v>
      </c>
      <c r="GR1019">
        <v>0</v>
      </c>
      <c r="GS1019">
        <v>0</v>
      </c>
      <c r="GT1019">
        <v>49</v>
      </c>
      <c r="GU1019">
        <v>9</v>
      </c>
      <c r="GV1019" t="b">
        <v>1</v>
      </c>
    </row>
    <row r="1020" spans="190:204" x14ac:dyDescent="0.25">
      <c r="GH1020">
        <v>19</v>
      </c>
      <c r="GK1020">
        <v>0</v>
      </c>
      <c r="GL1020">
        <v>2</v>
      </c>
      <c r="GM1020" t="s">
        <v>17</v>
      </c>
      <c r="GN1020">
        <v>0</v>
      </c>
      <c r="GO1020">
        <v>0</v>
      </c>
      <c r="GP1020">
        <v>0</v>
      </c>
      <c r="GQ1020">
        <v>0</v>
      </c>
      <c r="GR1020">
        <v>0</v>
      </c>
      <c r="GS1020">
        <v>0</v>
      </c>
      <c r="GT1020">
        <v>57</v>
      </c>
      <c r="GU1020">
        <v>9</v>
      </c>
      <c r="GV1020" t="b">
        <v>1</v>
      </c>
    </row>
    <row r="1021" spans="190:204" x14ac:dyDescent="0.25">
      <c r="GH1021">
        <v>20</v>
      </c>
      <c r="GL1021">
        <v>18</v>
      </c>
      <c r="GM1021" t="s">
        <v>17</v>
      </c>
      <c r="GN1021">
        <v>0</v>
      </c>
      <c r="GO1021">
        <v>0</v>
      </c>
      <c r="GP1021">
        <v>0</v>
      </c>
      <c r="GQ1021">
        <v>0</v>
      </c>
      <c r="GR1021">
        <v>0</v>
      </c>
      <c r="GS1021">
        <v>0</v>
      </c>
      <c r="GT1021">
        <v>47</v>
      </c>
      <c r="GU1021">
        <v>13</v>
      </c>
      <c r="GV1021" t="b">
        <v>1</v>
      </c>
    </row>
    <row r="1022" spans="190:204" x14ac:dyDescent="0.25">
      <c r="GH1022">
        <v>21</v>
      </c>
      <c r="GL1022">
        <v>18</v>
      </c>
      <c r="GM1022" t="s">
        <v>17</v>
      </c>
      <c r="GN1022">
        <v>0</v>
      </c>
      <c r="GO1022">
        <v>0</v>
      </c>
      <c r="GP1022">
        <v>0</v>
      </c>
      <c r="GQ1022">
        <v>0</v>
      </c>
      <c r="GR1022">
        <v>0</v>
      </c>
      <c r="GS1022">
        <v>0</v>
      </c>
      <c r="GT1022">
        <v>52</v>
      </c>
      <c r="GU1022">
        <v>13</v>
      </c>
      <c r="GV1022" t="b">
        <v>1</v>
      </c>
    </row>
  </sheetData>
  <pageMargins left="0.7" right="0.7" top="0.75" bottom="0.75" header="0.3" footer="0.3"/>
  <pageSetup orientation="portrait" r:id="rId1"/>
  <headerFooter>
    <oddFooter>&amp;l&amp;bTreePlan Student License, For Education Only&amp;r&amp;bTreePlan.com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F836-667C-44D5-9077-692A6ECF9476}">
  <dimension ref="D17:GV1017"/>
  <sheetViews>
    <sheetView topLeftCell="C28" zoomScaleNormal="100" workbookViewId="0">
      <selection activeCell="J58" sqref="J58"/>
    </sheetView>
  </sheetViews>
  <sheetFormatPr defaultRowHeight="15" x14ac:dyDescent="0.25"/>
  <cols>
    <col min="5" max="5" width="2.28515625" customWidth="1"/>
    <col min="6" max="6" width="3.7109375" customWidth="1"/>
    <col min="9" max="9" width="2.28515625" customWidth="1"/>
    <col min="10" max="10" width="3.7109375" customWidth="1"/>
    <col min="13" max="13" width="2.28515625" customWidth="1"/>
    <col min="14" max="14" width="3.7109375" customWidth="1"/>
    <col min="17" max="17" width="2.28515625" customWidth="1"/>
    <col min="18" max="18" width="3.7109375" customWidth="1"/>
    <col min="21" max="21" width="2.28515625" customWidth="1"/>
  </cols>
  <sheetData>
    <row r="17" spans="4:22" x14ac:dyDescent="0.25">
      <c r="D17" s="4" t="s">
        <v>18</v>
      </c>
      <c r="S17" s="3">
        <v>0.92</v>
      </c>
      <c r="V17" s="5" t="s">
        <v>19</v>
      </c>
    </row>
    <row r="18" spans="4:22" x14ac:dyDescent="0.25">
      <c r="S18" t="s">
        <v>43</v>
      </c>
    </row>
    <row r="19" spans="4:22" x14ac:dyDescent="0.25">
      <c r="V19">
        <f>SUM(G37,K27,O22,S20)</f>
        <v>190</v>
      </c>
    </row>
    <row r="20" spans="4:22" x14ac:dyDescent="0.25">
      <c r="O20" t="s">
        <v>44</v>
      </c>
      <c r="S20" s="3">
        <v>200</v>
      </c>
      <c r="T20">
        <f>V19</f>
        <v>190</v>
      </c>
    </row>
    <row r="22" spans="4:22" x14ac:dyDescent="0.25">
      <c r="O22" s="3">
        <v>-10</v>
      </c>
      <c r="P22">
        <f>IF(ABS(1-(S17+S22))&lt;=0.00001,S17*T20+S22*T25,NA())</f>
        <v>180.8</v>
      </c>
      <c r="S22" s="3">
        <v>0.08</v>
      </c>
    </row>
    <row r="23" spans="4:22" x14ac:dyDescent="0.25">
      <c r="S23" t="s">
        <v>26</v>
      </c>
    </row>
    <row r="24" spans="4:22" x14ac:dyDescent="0.25">
      <c r="K24" s="3">
        <v>0.63</v>
      </c>
      <c r="V24">
        <f>SUM(G37,K27,O22,S25)</f>
        <v>75</v>
      </c>
    </row>
    <row r="25" spans="4:22" x14ac:dyDescent="0.25">
      <c r="K25" t="s">
        <v>38</v>
      </c>
      <c r="S25" s="3">
        <v>85</v>
      </c>
      <c r="T25">
        <f>V24</f>
        <v>75</v>
      </c>
    </row>
    <row r="26" spans="4:22" x14ac:dyDescent="0.25">
      <c r="M26">
        <f>IF(L27=P22,1,IF(L27=P32,2))</f>
        <v>1</v>
      </c>
    </row>
    <row r="27" spans="4:22" x14ac:dyDescent="0.25">
      <c r="K27" s="3">
        <v>0</v>
      </c>
      <c r="L27">
        <f>MAX(P22,P32)</f>
        <v>180.8</v>
      </c>
      <c r="S27" s="3">
        <v>0.92</v>
      </c>
    </row>
    <row r="28" spans="4:22" x14ac:dyDescent="0.25">
      <c r="S28" t="s">
        <v>27</v>
      </c>
    </row>
    <row r="29" spans="4:22" x14ac:dyDescent="0.25">
      <c r="V29">
        <f>SUM(G37,K27,O32,S30)</f>
        <v>98</v>
      </c>
    </row>
    <row r="30" spans="4:22" x14ac:dyDescent="0.25">
      <c r="O30" t="s">
        <v>40</v>
      </c>
      <c r="S30" s="3">
        <v>100</v>
      </c>
      <c r="T30">
        <f>V29</f>
        <v>98</v>
      </c>
    </row>
    <row r="32" spans="4:22" x14ac:dyDescent="0.25">
      <c r="O32" s="3">
        <v>-2</v>
      </c>
      <c r="P32">
        <f>IF(ABS(1-(S27+S32))&lt;=0.00001,S27*T30+S32*T35,NA())</f>
        <v>97.600000000000009</v>
      </c>
      <c r="S32" s="3">
        <v>0.08</v>
      </c>
    </row>
    <row r="33" spans="4:22" x14ac:dyDescent="0.25">
      <c r="S33" t="s">
        <v>36</v>
      </c>
    </row>
    <row r="34" spans="4:22" x14ac:dyDescent="0.25">
      <c r="V34">
        <f>SUM(G37,K27,O32,S35)</f>
        <v>93</v>
      </c>
    </row>
    <row r="35" spans="4:22" x14ac:dyDescent="0.25">
      <c r="G35" t="s">
        <v>46</v>
      </c>
      <c r="S35" s="3">
        <v>95</v>
      </c>
      <c r="T35">
        <f>V34</f>
        <v>93</v>
      </c>
    </row>
    <row r="37" spans="4:22" x14ac:dyDescent="0.25">
      <c r="G37" s="3">
        <v>0</v>
      </c>
      <c r="H37">
        <f>IF(ABS(1-(K24+K44))&lt;=0.00001,K24*L27+K44*L47,NA())</f>
        <v>154.41900000000001</v>
      </c>
      <c r="S37" s="3">
        <v>0.3</v>
      </c>
    </row>
    <row r="38" spans="4:22" x14ac:dyDescent="0.25">
      <c r="S38" t="s">
        <v>41</v>
      </c>
    </row>
    <row r="39" spans="4:22" x14ac:dyDescent="0.25">
      <c r="V39">
        <f>SUM(G37,K47,O42,S40)</f>
        <v>190</v>
      </c>
    </row>
    <row r="40" spans="4:22" x14ac:dyDescent="0.25">
      <c r="O40" t="s">
        <v>39</v>
      </c>
      <c r="S40" s="3">
        <v>200</v>
      </c>
      <c r="T40">
        <f>V39</f>
        <v>190</v>
      </c>
    </row>
    <row r="42" spans="4:22" x14ac:dyDescent="0.25">
      <c r="O42" s="3">
        <v>-10</v>
      </c>
      <c r="P42">
        <v>109.5</v>
      </c>
      <c r="S42" s="3">
        <v>0.7</v>
      </c>
    </row>
    <row r="43" spans="4:22" x14ac:dyDescent="0.25">
      <c r="S43" t="s">
        <v>42</v>
      </c>
    </row>
    <row r="44" spans="4:22" x14ac:dyDescent="0.25">
      <c r="K44" s="3">
        <v>0.37</v>
      </c>
      <c r="V44">
        <f>SUM(G37,K47,O42,S45)</f>
        <v>75</v>
      </c>
    </row>
    <row r="45" spans="4:22" x14ac:dyDescent="0.25">
      <c r="K45" t="s">
        <v>45</v>
      </c>
      <c r="S45" s="3">
        <v>85</v>
      </c>
      <c r="T45">
        <f>V44</f>
        <v>75</v>
      </c>
    </row>
    <row r="46" spans="4:22" x14ac:dyDescent="0.25">
      <c r="M46">
        <f>IF(L47=P42,1,IF(L47=P52,2))</f>
        <v>1</v>
      </c>
    </row>
    <row r="47" spans="4:22" x14ac:dyDescent="0.25">
      <c r="E47">
        <f>IF(D48=H37,1,IF(D48=H60,2))</f>
        <v>1</v>
      </c>
      <c r="K47" s="3">
        <v>0</v>
      </c>
      <c r="L47">
        <f>MAX(P42,P52)</f>
        <v>109.5</v>
      </c>
      <c r="S47" s="3">
        <v>0.3</v>
      </c>
    </row>
    <row r="48" spans="4:22" x14ac:dyDescent="0.25">
      <c r="D48">
        <f>MAX(H37,H60)</f>
        <v>154.41900000000001</v>
      </c>
      <c r="S48" t="s">
        <v>41</v>
      </c>
    </row>
    <row r="49" spans="7:22" x14ac:dyDescent="0.25">
      <c r="V49">
        <f>SUM(G37,K47,O52,S50)</f>
        <v>98</v>
      </c>
    </row>
    <row r="50" spans="7:22" x14ac:dyDescent="0.25">
      <c r="O50" t="s">
        <v>40</v>
      </c>
      <c r="S50" s="3">
        <v>100</v>
      </c>
      <c r="T50">
        <f>V49</f>
        <v>98</v>
      </c>
    </row>
    <row r="52" spans="7:22" x14ac:dyDescent="0.25">
      <c r="O52" s="3">
        <v>-2</v>
      </c>
      <c r="P52">
        <v>94.5</v>
      </c>
      <c r="S52" s="3">
        <v>0.7</v>
      </c>
    </row>
    <row r="53" spans="7:22" x14ac:dyDescent="0.25">
      <c r="S53" t="s">
        <v>42</v>
      </c>
    </row>
    <row r="54" spans="7:22" x14ac:dyDescent="0.25">
      <c r="V54">
        <f>SUM(G37,K47,O52,S55)</f>
        <v>93</v>
      </c>
    </row>
    <row r="55" spans="7:22" x14ac:dyDescent="0.25">
      <c r="S55" s="3">
        <v>95</v>
      </c>
      <c r="T55">
        <f>V54</f>
        <v>93</v>
      </c>
    </row>
    <row r="58" spans="7:22" x14ac:dyDescent="0.25">
      <c r="G58" t="s">
        <v>47</v>
      </c>
    </row>
    <row r="59" spans="7:22" x14ac:dyDescent="0.25">
      <c r="V59">
        <f>SUM(G60)</f>
        <v>0</v>
      </c>
    </row>
    <row r="60" spans="7:22" x14ac:dyDescent="0.25">
      <c r="G60" s="3">
        <v>0</v>
      </c>
      <c r="H60">
        <f>V59</f>
        <v>0</v>
      </c>
    </row>
    <row r="1000" spans="190:204" x14ac:dyDescent="0.25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90:204" x14ac:dyDescent="0.25"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2</v>
      </c>
      <c r="GO1001" s="1">
        <v>1</v>
      </c>
      <c r="GP1001" s="1">
        <v>2</v>
      </c>
      <c r="GQ1001" s="1">
        <v>0</v>
      </c>
      <c r="GR1001" s="1">
        <v>0</v>
      </c>
      <c r="GS1001" s="1">
        <v>0</v>
      </c>
      <c r="GT1001" s="2">
        <v>30</v>
      </c>
      <c r="GU1001" s="2">
        <v>1</v>
      </c>
      <c r="GV1001" s="2" t="b">
        <v>1</v>
      </c>
    </row>
    <row r="1002" spans="190:204" x14ac:dyDescent="0.25">
      <c r="GH1002" s="1">
        <v>1</v>
      </c>
      <c r="GK1002">
        <v>0</v>
      </c>
      <c r="GL1002" s="1">
        <v>0</v>
      </c>
      <c r="GM1002" s="1" t="s">
        <v>22</v>
      </c>
      <c r="GN1002" s="1">
        <v>2</v>
      </c>
      <c r="GO1002" s="1">
        <v>3</v>
      </c>
      <c r="GP1002" s="1">
        <v>4</v>
      </c>
      <c r="GQ1002" s="1">
        <v>0</v>
      </c>
      <c r="GR1002" s="1">
        <v>0</v>
      </c>
      <c r="GS1002" s="1">
        <v>0</v>
      </c>
      <c r="GT1002" s="2">
        <v>19</v>
      </c>
      <c r="GU1002" s="2">
        <v>5</v>
      </c>
      <c r="GV1002" s="2" t="b">
        <v>1</v>
      </c>
    </row>
    <row r="1003" spans="190:204" x14ac:dyDescent="0.25">
      <c r="GH1003" s="1">
        <v>2</v>
      </c>
      <c r="GK1003">
        <v>0</v>
      </c>
      <c r="GL1003" s="1">
        <v>0</v>
      </c>
      <c r="GM1003" s="1" t="s">
        <v>17</v>
      </c>
      <c r="GN1003" s="1">
        <v>0</v>
      </c>
      <c r="GO1003" s="1">
        <v>0</v>
      </c>
      <c r="GP1003" s="1">
        <v>0</v>
      </c>
      <c r="GQ1003" s="1">
        <v>0</v>
      </c>
      <c r="GR1003" s="1">
        <v>0</v>
      </c>
      <c r="GS1003" s="1">
        <v>0</v>
      </c>
      <c r="GT1003" s="2">
        <v>42</v>
      </c>
      <c r="GU1003" s="2">
        <v>5</v>
      </c>
      <c r="GV1003" s="2" t="b">
        <v>1</v>
      </c>
    </row>
    <row r="1004" spans="190:204" x14ac:dyDescent="0.25">
      <c r="GH1004">
        <v>3</v>
      </c>
      <c r="GL1004">
        <v>1</v>
      </c>
      <c r="GM1004" t="s">
        <v>16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9</v>
      </c>
      <c r="GU1004">
        <v>9</v>
      </c>
      <c r="GV1004" t="b">
        <v>1</v>
      </c>
    </row>
    <row r="1005" spans="190:204" x14ac:dyDescent="0.25">
      <c r="GH1005">
        <v>4</v>
      </c>
      <c r="GL1005">
        <v>1</v>
      </c>
      <c r="GM1005" t="s">
        <v>16</v>
      </c>
      <c r="GN1005">
        <v>2</v>
      </c>
      <c r="GO1005">
        <v>11</v>
      </c>
      <c r="GP1005">
        <v>12</v>
      </c>
      <c r="GQ1005">
        <v>0</v>
      </c>
      <c r="GR1005">
        <v>0</v>
      </c>
      <c r="GS1005">
        <v>0</v>
      </c>
      <c r="GT1005">
        <v>29</v>
      </c>
      <c r="GU1005">
        <v>9</v>
      </c>
      <c r="GV1005" t="b">
        <v>1</v>
      </c>
    </row>
    <row r="1006" spans="190:204" x14ac:dyDescent="0.25">
      <c r="GH1006">
        <v>5</v>
      </c>
      <c r="GK1006">
        <v>0</v>
      </c>
      <c r="GL1006">
        <v>3</v>
      </c>
      <c r="GM1006" t="s">
        <v>22</v>
      </c>
      <c r="GN1006">
        <v>2</v>
      </c>
      <c r="GO1006">
        <v>7</v>
      </c>
      <c r="GP1006">
        <v>8</v>
      </c>
      <c r="GQ1006">
        <v>0</v>
      </c>
      <c r="GR1006">
        <v>0</v>
      </c>
      <c r="GS1006">
        <v>0</v>
      </c>
      <c r="GT1006">
        <v>4</v>
      </c>
      <c r="GU1006">
        <v>13</v>
      </c>
      <c r="GV1006" t="b">
        <v>1</v>
      </c>
    </row>
    <row r="1007" spans="190:204" x14ac:dyDescent="0.25">
      <c r="GH1007">
        <v>6</v>
      </c>
      <c r="GK1007">
        <v>0</v>
      </c>
      <c r="GL1007">
        <v>3</v>
      </c>
      <c r="GM1007" t="s">
        <v>22</v>
      </c>
      <c r="GN1007">
        <v>2</v>
      </c>
      <c r="GO1007">
        <v>9</v>
      </c>
      <c r="GP1007">
        <v>10</v>
      </c>
      <c r="GQ1007">
        <v>0</v>
      </c>
      <c r="GR1007">
        <v>0</v>
      </c>
      <c r="GS1007">
        <v>0</v>
      </c>
      <c r="GT1007">
        <v>14</v>
      </c>
      <c r="GU1007">
        <v>13</v>
      </c>
      <c r="GV1007" t="b">
        <v>1</v>
      </c>
    </row>
    <row r="1008" spans="190:204" x14ac:dyDescent="0.25">
      <c r="GH1008">
        <v>7</v>
      </c>
      <c r="GL1008">
        <v>5</v>
      </c>
      <c r="GM1008" t="s">
        <v>17</v>
      </c>
      <c r="GN1008">
        <v>0</v>
      </c>
      <c r="GO1008">
        <v>0</v>
      </c>
      <c r="GP1008">
        <v>0</v>
      </c>
      <c r="GQ1008">
        <v>0</v>
      </c>
      <c r="GR1008">
        <v>0</v>
      </c>
      <c r="GS1008">
        <v>0</v>
      </c>
      <c r="GT1008">
        <v>2</v>
      </c>
      <c r="GU1008">
        <v>17</v>
      </c>
      <c r="GV1008" t="b">
        <v>1</v>
      </c>
    </row>
    <row r="1009" spans="190:204" x14ac:dyDescent="0.25">
      <c r="GH1009">
        <v>8</v>
      </c>
      <c r="GL1009">
        <v>5</v>
      </c>
      <c r="GM1009" t="s">
        <v>17</v>
      </c>
      <c r="GN1009">
        <v>0</v>
      </c>
      <c r="GO1009">
        <v>0</v>
      </c>
      <c r="GP1009">
        <v>0</v>
      </c>
      <c r="GQ1009">
        <v>0</v>
      </c>
      <c r="GR1009">
        <v>0</v>
      </c>
      <c r="GS1009">
        <v>0</v>
      </c>
      <c r="GT1009">
        <v>7</v>
      </c>
      <c r="GU1009">
        <v>17</v>
      </c>
      <c r="GV1009" t="b">
        <v>1</v>
      </c>
    </row>
    <row r="1010" spans="190:204" x14ac:dyDescent="0.25">
      <c r="GH1010">
        <v>9</v>
      </c>
      <c r="GL1010">
        <v>6</v>
      </c>
      <c r="GM1010" t="s">
        <v>17</v>
      </c>
      <c r="GN1010">
        <v>0</v>
      </c>
      <c r="GO1010">
        <v>0</v>
      </c>
      <c r="GP1010">
        <v>0</v>
      </c>
      <c r="GQ1010">
        <v>0</v>
      </c>
      <c r="GR1010">
        <v>0</v>
      </c>
      <c r="GS1010">
        <v>0</v>
      </c>
      <c r="GT1010">
        <v>12</v>
      </c>
      <c r="GU1010">
        <v>17</v>
      </c>
      <c r="GV1010" t="b">
        <v>1</v>
      </c>
    </row>
    <row r="1011" spans="190:204" x14ac:dyDescent="0.25">
      <c r="GH1011">
        <v>10</v>
      </c>
      <c r="GL1011">
        <v>6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17</v>
      </c>
      <c r="GU1011">
        <v>17</v>
      </c>
      <c r="GV1011" t="b">
        <v>1</v>
      </c>
    </row>
    <row r="1012" spans="190:204" x14ac:dyDescent="0.25">
      <c r="GH1012">
        <v>11</v>
      </c>
      <c r="GK1012">
        <v>0</v>
      </c>
      <c r="GL1012">
        <v>4</v>
      </c>
      <c r="GM1012" t="s">
        <v>22</v>
      </c>
      <c r="GN1012">
        <v>2</v>
      </c>
      <c r="GO1012">
        <v>13</v>
      </c>
      <c r="GP1012">
        <v>14</v>
      </c>
      <c r="GQ1012">
        <v>0</v>
      </c>
      <c r="GR1012">
        <v>0</v>
      </c>
      <c r="GS1012">
        <v>0</v>
      </c>
      <c r="GT1012">
        <v>24</v>
      </c>
      <c r="GU1012">
        <v>13</v>
      </c>
      <c r="GV1012" t="b">
        <v>1</v>
      </c>
    </row>
    <row r="1013" spans="190:204" x14ac:dyDescent="0.25">
      <c r="GH1013">
        <v>12</v>
      </c>
      <c r="GK1013">
        <v>0</v>
      </c>
      <c r="GL1013">
        <v>4</v>
      </c>
      <c r="GM1013" t="s">
        <v>22</v>
      </c>
      <c r="GN1013">
        <v>2</v>
      </c>
      <c r="GO1013">
        <v>15</v>
      </c>
      <c r="GP1013">
        <v>16</v>
      </c>
      <c r="GQ1013">
        <v>0</v>
      </c>
      <c r="GR1013">
        <v>0</v>
      </c>
      <c r="GS1013">
        <v>0</v>
      </c>
      <c r="GT1013">
        <v>34</v>
      </c>
      <c r="GU1013">
        <v>13</v>
      </c>
      <c r="GV1013" t="b">
        <v>1</v>
      </c>
    </row>
    <row r="1014" spans="190:204" x14ac:dyDescent="0.25">
      <c r="GH1014">
        <v>13</v>
      </c>
      <c r="GL1014">
        <v>11</v>
      </c>
      <c r="GM1014" t="s">
        <v>17</v>
      </c>
      <c r="GN1014">
        <v>0</v>
      </c>
      <c r="GO1014">
        <v>0</v>
      </c>
      <c r="GP1014">
        <v>0</v>
      </c>
      <c r="GQ1014">
        <v>0</v>
      </c>
      <c r="GR1014">
        <v>0</v>
      </c>
      <c r="GS1014">
        <v>0</v>
      </c>
      <c r="GT1014">
        <v>22</v>
      </c>
      <c r="GU1014">
        <v>17</v>
      </c>
      <c r="GV1014" t="b">
        <v>1</v>
      </c>
    </row>
    <row r="1015" spans="190:204" x14ac:dyDescent="0.25">
      <c r="GH1015">
        <v>14</v>
      </c>
      <c r="GL1015">
        <v>11</v>
      </c>
      <c r="GM1015" t="s">
        <v>17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27</v>
      </c>
      <c r="GU1015">
        <v>17</v>
      </c>
      <c r="GV1015" t="b">
        <v>1</v>
      </c>
    </row>
    <row r="1016" spans="190:204" x14ac:dyDescent="0.25">
      <c r="GH1016">
        <v>15</v>
      </c>
      <c r="GL1016">
        <v>12</v>
      </c>
      <c r="GM1016" t="s">
        <v>17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32</v>
      </c>
      <c r="GU1016">
        <v>17</v>
      </c>
      <c r="GV1016" t="b">
        <v>1</v>
      </c>
    </row>
    <row r="1017" spans="190:204" x14ac:dyDescent="0.25">
      <c r="GH1017">
        <v>16</v>
      </c>
      <c r="GL1017">
        <v>12</v>
      </c>
      <c r="GM1017" t="s">
        <v>17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37</v>
      </c>
      <c r="GU1017">
        <v>17</v>
      </c>
      <c r="GV1017" t="b">
        <v>1</v>
      </c>
    </row>
  </sheetData>
  <pageMargins left="0.7" right="0.7" top="0.75" bottom="0.75" header="0.3" footer="0.3"/>
  <pageSetup orientation="portrait" r:id="rId1"/>
  <headerFooter>
    <oddFooter>&amp;l&amp;bTreePlan Student License, For Education Only&amp;r&amp;bTreePlan.com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1B48-9476-4955-B478-B1D1C3B3AA68}">
  <dimension ref="G6:K16"/>
  <sheetViews>
    <sheetView tabSelected="1" topLeftCell="F1" zoomScale="145" zoomScaleNormal="145" workbookViewId="0">
      <selection activeCell="I13" sqref="I13"/>
    </sheetView>
  </sheetViews>
  <sheetFormatPr defaultRowHeight="15" x14ac:dyDescent="0.25"/>
  <cols>
    <col min="7" max="7" width="17.7109375" customWidth="1"/>
  </cols>
  <sheetData>
    <row r="6" spans="7:11" x14ac:dyDescent="0.25">
      <c r="G6" s="8" t="s">
        <v>48</v>
      </c>
      <c r="H6" s="8"/>
      <c r="I6" s="8"/>
      <c r="J6" s="8"/>
      <c r="K6" s="8"/>
    </row>
    <row r="7" spans="7:11" x14ac:dyDescent="0.25">
      <c r="G7" s="9" t="s">
        <v>49</v>
      </c>
      <c r="H7" s="9" t="s">
        <v>50</v>
      </c>
      <c r="I7" s="9" t="s">
        <v>51</v>
      </c>
      <c r="J7" s="9" t="s">
        <v>52</v>
      </c>
      <c r="K7" s="9" t="s">
        <v>53</v>
      </c>
    </row>
    <row r="8" spans="7:11" x14ac:dyDescent="0.25">
      <c r="G8" s="6" t="s">
        <v>54</v>
      </c>
      <c r="H8" s="11">
        <v>0.75</v>
      </c>
      <c r="I8" s="6">
        <v>0.7</v>
      </c>
      <c r="J8" s="6">
        <v>0.52500000000000002</v>
      </c>
      <c r="K8" s="6">
        <f>J8/J10</f>
        <v>0.91304347826086962</v>
      </c>
    </row>
    <row r="9" spans="7:11" ht="15.75" thickBot="1" x14ac:dyDescent="0.3">
      <c r="G9" s="10" t="s">
        <v>55</v>
      </c>
      <c r="H9" s="12">
        <v>0.25</v>
      </c>
      <c r="I9" s="10">
        <v>0.3</v>
      </c>
      <c r="J9" s="10">
        <v>0.05</v>
      </c>
      <c r="K9" s="10">
        <f>J9/J10</f>
        <v>8.6956521739130446E-2</v>
      </c>
    </row>
    <row r="10" spans="7:11" x14ac:dyDescent="0.25">
      <c r="G10" s="6"/>
      <c r="H10" s="11">
        <f>1</f>
        <v>1</v>
      </c>
      <c r="I10" s="13" t="s">
        <v>56</v>
      </c>
      <c r="J10" s="6">
        <v>0.57499999999999996</v>
      </c>
      <c r="K10" s="6">
        <f>K8+K9</f>
        <v>1</v>
      </c>
    </row>
    <row r="11" spans="7:11" x14ac:dyDescent="0.25">
      <c r="G11" s="7"/>
      <c r="H11" s="7"/>
      <c r="I11" s="7"/>
      <c r="J11" s="7"/>
      <c r="K11" s="7"/>
    </row>
    <row r="12" spans="7:11" x14ac:dyDescent="0.25">
      <c r="G12" s="8" t="s">
        <v>57</v>
      </c>
      <c r="H12" s="8"/>
      <c r="I12" s="8"/>
      <c r="J12" s="8"/>
      <c r="K12" s="8"/>
    </row>
    <row r="13" spans="7:11" x14ac:dyDescent="0.25">
      <c r="G13" s="9" t="s">
        <v>49</v>
      </c>
      <c r="H13" s="9" t="s">
        <v>50</v>
      </c>
      <c r="I13" s="9" t="s">
        <v>59</v>
      </c>
      <c r="J13" s="9" t="s">
        <v>60</v>
      </c>
      <c r="K13" s="9" t="s">
        <v>61</v>
      </c>
    </row>
    <row r="14" spans="7:11" x14ac:dyDescent="0.25">
      <c r="G14" s="6" t="s">
        <v>54</v>
      </c>
      <c r="H14" s="11">
        <v>0.75</v>
      </c>
      <c r="I14" s="6">
        <v>0.2</v>
      </c>
      <c r="J14" s="6">
        <v>0.22500000000000001</v>
      </c>
      <c r="K14" s="6">
        <f>J14/J16</f>
        <v>0.52941176470588236</v>
      </c>
    </row>
    <row r="15" spans="7:11" ht="15.75" thickBot="1" x14ac:dyDescent="0.3">
      <c r="G15" s="10" t="s">
        <v>55</v>
      </c>
      <c r="H15" s="12">
        <v>0.25</v>
      </c>
      <c r="I15" s="10">
        <v>0.8</v>
      </c>
      <c r="J15" s="10">
        <v>0.2</v>
      </c>
      <c r="K15" s="10">
        <f>J15/J16</f>
        <v>0.4705882352941177</v>
      </c>
    </row>
    <row r="16" spans="7:11" x14ac:dyDescent="0.25">
      <c r="G16" s="6"/>
      <c r="H16" s="11">
        <f>1</f>
        <v>1</v>
      </c>
      <c r="I16" s="13" t="s">
        <v>58</v>
      </c>
      <c r="J16" s="6">
        <v>0.42499999999999999</v>
      </c>
      <c r="K16" s="6">
        <f>K14+K15</f>
        <v>1</v>
      </c>
    </row>
  </sheetData>
  <mergeCells count="2">
    <mergeCell ref="G6:K6"/>
    <mergeCell ref="G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S2 - Q3b</vt:lpstr>
      <vt:lpstr>P2 - Q3B</vt:lpstr>
      <vt:lpstr>L2 - Q1</vt:lpstr>
      <vt:lpstr>Sheet6</vt:lpstr>
      <vt:lpstr>'L2 - Q1'!TreeData</vt:lpstr>
      <vt:lpstr>'P2 - Q3B'!TreeData</vt:lpstr>
      <vt:lpstr>'S2 - Q3b'!TreeData</vt:lpstr>
      <vt:lpstr>'L2 - Q1'!TreeDiagBase</vt:lpstr>
      <vt:lpstr>'P2 - Q3B'!TreeDiagBase</vt:lpstr>
      <vt:lpstr>'S2 - Q3b'!TreeDiagBase</vt:lpstr>
      <vt:lpstr>'L2 - Q1'!TreeDiagram</vt:lpstr>
      <vt:lpstr>'P2 - Q3B'!TreeDiagram</vt:lpstr>
      <vt:lpstr>'S2 - Q3b'!TreeDiagram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Kriston Jomari</dc:creator>
  <cp:lastModifiedBy>Kriston Jomari</cp:lastModifiedBy>
  <dcterms:created xsi:type="dcterms:W3CDTF">2024-10-24T07:04:17Z</dcterms:created>
  <dcterms:modified xsi:type="dcterms:W3CDTF">2024-10-24T09:43:43Z</dcterms:modified>
</cp:coreProperties>
</file>