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fTicE/Desktop/Research Project/WB/20250704 Sen Exp 67/"/>
    </mc:Choice>
  </mc:AlternateContent>
  <xr:revisionPtr revIDLastSave="0" documentId="13_ncr:1_{4F01E77D-6245-7C47-9E98-95C8D35B7B81}" xr6:coauthVersionLast="47" xr6:coauthVersionMax="47" xr10:uidLastSave="{00000000-0000-0000-0000-000000000000}"/>
  <bookViews>
    <workbookView xWindow="5440" yWindow="1000" windowWidth="25020" windowHeight="17140" xr2:uid="{00000000-000D-0000-FFFF-FFFF00000000}"/>
  </bookViews>
  <sheets>
    <sheet name="RAW" sheetId="1" r:id="rId1"/>
    <sheet name="Results" sheetId="2" r:id="rId2"/>
    <sheet name="Standard Curv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N16" i="2"/>
  <c r="N17" i="2"/>
  <c r="N18" i="2"/>
  <c r="N19" i="2"/>
  <c r="N20" i="2"/>
  <c r="N21" i="2"/>
  <c r="N14" i="2"/>
  <c r="M14" i="2"/>
  <c r="N3" i="2"/>
  <c r="N4" i="2"/>
  <c r="N5" i="2"/>
  <c r="N6" i="2"/>
  <c r="N7" i="2"/>
  <c r="N8" i="2"/>
  <c r="N9" i="2"/>
  <c r="N10" i="2"/>
  <c r="N11" i="2"/>
  <c r="N12" i="2"/>
  <c r="N13" i="2"/>
  <c r="N2" i="2"/>
  <c r="M15" i="2"/>
  <c r="M16" i="2"/>
  <c r="M17" i="2"/>
  <c r="M18" i="2"/>
  <c r="M19" i="2"/>
  <c r="M20" i="2"/>
  <c r="M21" i="2"/>
  <c r="M3" i="2"/>
  <c r="M4" i="2"/>
  <c r="M5" i="2"/>
  <c r="M6" i="2"/>
  <c r="M7" i="2"/>
  <c r="M8" i="2"/>
  <c r="M9" i="2"/>
  <c r="M10" i="2"/>
  <c r="M11" i="2"/>
  <c r="M12" i="2"/>
  <c r="M13" i="2"/>
  <c r="M2" i="2"/>
</calcChain>
</file>

<file path=xl/sharedStrings.xml><?xml version="1.0" encoding="utf-8"?>
<sst xmlns="http://schemas.openxmlformats.org/spreadsheetml/2006/main" count="120" uniqueCount="56">
  <si>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</si>
  <si>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</si>
  <si>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</si>
  <si>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</si>
  <si>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</si>
  <si>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</si>
  <si>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</si>
  <si>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</si>
  <si>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</si>
  <si>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</si>
  <si>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</si>
  <si>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</si>
  <si>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...13</t>
  </si>
  <si>
    <t>SampleID</t>
  </si>
  <si>
    <t>...15</t>
  </si>
  <si>
    <t>...16</t>
  </si>
  <si>
    <t>H520 CC</t>
  </si>
  <si>
    <t>ASC390 CC</t>
  </si>
  <si>
    <t>ASC390 XC</t>
  </si>
  <si>
    <t>H520 CX</t>
  </si>
  <si>
    <t>ASC390 CC Bap</t>
  </si>
  <si>
    <t>ASC390 XC Bap</t>
  </si>
  <si>
    <t>H520 CX Nac</t>
  </si>
  <si>
    <t>ASC390 CX</t>
  </si>
  <si>
    <t>ASC390 XX</t>
  </si>
  <si>
    <t>H520 XC</t>
  </si>
  <si>
    <t>ASC390 CX Bap</t>
  </si>
  <si>
    <t>ASC390 XX Bap</t>
  </si>
  <si>
    <t>H520 XX</t>
  </si>
  <si>
    <t>ASC390 CX Nac</t>
  </si>
  <si>
    <t>ASC390 XX Nac</t>
  </si>
  <si>
    <t>H520 XX Nac</t>
  </si>
  <si>
    <t>ASC390 CX Nac Bap</t>
  </si>
  <si>
    <t>ASC390 XX Nac Bap</t>
  </si>
  <si>
    <t>H520 C</t>
  </si>
  <si>
    <t>Blank</t>
  </si>
  <si>
    <t>H520 X</t>
  </si>
  <si>
    <t>MeanAbs</t>
  </si>
  <si>
    <t>CorrAbs</t>
  </si>
  <si>
    <t>Conc_mg_per_mL</t>
  </si>
  <si>
    <t>Conc</t>
  </si>
  <si>
    <t>Abs1</t>
  </si>
  <si>
    <t>Abs2</t>
  </si>
  <si>
    <t>H520 CC 1:10</t>
  </si>
  <si>
    <t>H520 CX 1:10</t>
  </si>
  <si>
    <t>H520 CX Nac 1:10</t>
  </si>
  <si>
    <t>H520 XC 1:10</t>
  </si>
  <si>
    <t>H520 XX 1:10</t>
  </si>
  <si>
    <t>H520 XX Nac 1:10</t>
  </si>
  <si>
    <t>H520 C 1:10</t>
  </si>
  <si>
    <t>H520 X 1:10</t>
  </si>
  <si>
    <t>Old Results Fitted to New Curve</t>
  </si>
  <si>
    <t>Difference</t>
  </si>
  <si>
    <t>Average</t>
  </si>
  <si>
    <t xml:space="preserve">ASC390 CX </t>
  </si>
  <si>
    <t xml:space="preserve">ASC390 XX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</si>
</sst>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'Standard Curve'!$A$2:$A$9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'Standard Curve'!$E$2:$E$9</c:f>
              <c:numCache>
                <c:formatCode>General</c:formatCode>
                <c:ptCount val="8"/>
                <c:pt idx="0">
                  <c:v>0</c:v>
                </c:pt>
                <c:pt idx="1">
                  <c:v>1.375E-2</c:v>
                </c:pt>
                <c:pt idx="2">
                  <c:v>4.3149999999999987E-2</c:v>
                </c:pt>
                <c:pt idx="3">
                  <c:v>9.4200000000000006E-2</c:v>
                </c:pt>
                <c:pt idx="4">
                  <c:v>0.21465000000000001</c:v>
                </c:pt>
                <c:pt idx="5">
                  <c:v>0.42664999999999997</c:v>
                </c:pt>
                <c:pt idx="6">
                  <c:v>0.81225000000000003</c:v>
                </c:pt>
                <c:pt idx="7">
                  <c:v>1.4338500000000001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C-814E-8535-82DCC099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199023"/>
        <c:axId val="1099277791"/>
      </c:lineChart>
      <c:catAx>
        <c:axId val="11201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77791"/>
        <c:crosses val="autoZero"/>
        <c:auto val="1"/>
        <c:lblAlgn val="ctr"/>
        <c:lblOffset val="100"/>
        <c:noMultiLvlLbl val="0"/>
      </c:catAx>
      <c:valAx>
        <c:axId val="10992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17</xdr:row>
      <xdr:rowOff>76200</xdr:rowOff>
    </xdr:from>
    <xdr:to>
      <xdr:col>9</xdr:col>
      <xdr:colOff>50800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FB687-1C46-2B55-EEC3-16B4F0ED4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L27" sqref="L27"/>
    </sheetView>
  </sheetViews>
  <sheetFormatPr baseColWidth="10" defaultColWidth="8.83203125" defaultRowHeight="15" x14ac:dyDescent="0.2"/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0.1021</v>
      </c>
      <c r="B2">
        <v>0.1014</v>
      </c>
      <c r="C2">
        <v>0.12139999999999999</v>
      </c>
      <c r="D2">
        <v>0.1191</v>
      </c>
      <c r="E2">
        <v>0.29899999999999999</v>
      </c>
      <c r="F2">
        <v>0.2676</v>
      </c>
      <c r="G2">
        <v>0.19850000000000001</v>
      </c>
      <c r="H2">
        <v>0.18870000000000001</v>
      </c>
      <c r="I2">
        <v>4.4699999999999997E-2</v>
      </c>
      <c r="J2">
        <v>4.4699999999999997E-2</v>
      </c>
      <c r="K2">
        <v>4.4900000000000002E-2</v>
      </c>
      <c r="L2">
        <v>4.4299999999999999E-2</v>
      </c>
      <c r="N2" t="s">
        <v>16</v>
      </c>
      <c r="O2" t="s">
        <v>17</v>
      </c>
      <c r="P2" t="s">
        <v>18</v>
      </c>
    </row>
    <row r="3" spans="1:16" x14ac:dyDescent="0.2">
      <c r="A3">
        <v>0.1242</v>
      </c>
      <c r="B3">
        <v>0.10680000000000001</v>
      </c>
      <c r="C3">
        <v>0.14929999999999999</v>
      </c>
      <c r="D3">
        <v>0.14449999999999999</v>
      </c>
      <c r="E3">
        <v>0.31809999999999999</v>
      </c>
      <c r="F3">
        <v>0.21290000000000001</v>
      </c>
      <c r="G3">
        <v>0.2024</v>
      </c>
      <c r="H3">
        <v>0.19980000000000001</v>
      </c>
      <c r="I3">
        <v>4.4499999999999998E-2</v>
      </c>
      <c r="J3">
        <v>4.5100000000000001E-2</v>
      </c>
      <c r="K3">
        <v>4.5900000000000003E-2</v>
      </c>
      <c r="L3">
        <v>4.5600000000000002E-2</v>
      </c>
      <c r="N3" t="s">
        <v>19</v>
      </c>
      <c r="O3" t="s">
        <v>20</v>
      </c>
      <c r="P3" t="s">
        <v>21</v>
      </c>
    </row>
    <row r="4" spans="1:16" x14ac:dyDescent="0.2">
      <c r="A4">
        <v>0.1439</v>
      </c>
      <c r="B4">
        <v>0.1459</v>
      </c>
      <c r="C4">
        <v>0.20930000000000001</v>
      </c>
      <c r="D4">
        <v>0.1431</v>
      </c>
      <c r="E4">
        <v>0.20979999999999999</v>
      </c>
      <c r="F4">
        <v>0.2072</v>
      </c>
      <c r="G4">
        <v>0.21249999999999999</v>
      </c>
      <c r="H4">
        <v>0.21249999999999999</v>
      </c>
      <c r="I4">
        <v>4.5199999999999997E-2</v>
      </c>
      <c r="J4">
        <v>4.5100000000000001E-2</v>
      </c>
      <c r="K4">
        <v>4.5199999999999997E-2</v>
      </c>
      <c r="L4">
        <v>4.4400000000000002E-2</v>
      </c>
      <c r="N4" t="s">
        <v>22</v>
      </c>
      <c r="O4" t="s">
        <v>23</v>
      </c>
      <c r="P4" t="s">
        <v>24</v>
      </c>
    </row>
    <row r="5" spans="1:16" x14ac:dyDescent="0.2">
      <c r="A5">
        <v>0.20660000000000001</v>
      </c>
      <c r="B5">
        <v>0.18529999999999999</v>
      </c>
      <c r="C5">
        <v>0.1807</v>
      </c>
      <c r="D5">
        <v>0.14419999999999999</v>
      </c>
      <c r="E5">
        <v>0.2261</v>
      </c>
      <c r="F5">
        <v>0.2223</v>
      </c>
      <c r="G5">
        <v>0.2019</v>
      </c>
      <c r="H5">
        <v>0.1983</v>
      </c>
      <c r="I5">
        <v>4.5999999999999999E-2</v>
      </c>
      <c r="J5">
        <v>4.5999999999999999E-2</v>
      </c>
      <c r="K5">
        <v>4.5100000000000001E-2</v>
      </c>
      <c r="L5">
        <v>4.41E-2</v>
      </c>
      <c r="N5" t="s">
        <v>25</v>
      </c>
      <c r="O5" t="s">
        <v>26</v>
      </c>
      <c r="P5" t="s">
        <v>27</v>
      </c>
    </row>
    <row r="6" spans="1:16" x14ac:dyDescent="0.2">
      <c r="A6">
        <v>0.32850000000000001</v>
      </c>
      <c r="B6">
        <v>0.30430000000000001</v>
      </c>
      <c r="C6">
        <v>0.17050000000000001</v>
      </c>
      <c r="D6">
        <v>0.13389999999999999</v>
      </c>
      <c r="E6">
        <v>0.2082</v>
      </c>
      <c r="F6">
        <v>0.20649999999999999</v>
      </c>
      <c r="G6">
        <v>0.21060000000000001</v>
      </c>
      <c r="H6">
        <v>0.2029</v>
      </c>
      <c r="I6">
        <v>4.4499999999999998E-2</v>
      </c>
      <c r="J6">
        <v>4.4299999999999999E-2</v>
      </c>
      <c r="K6">
        <v>4.3999999999999997E-2</v>
      </c>
      <c r="L6">
        <v>4.3900000000000002E-2</v>
      </c>
      <c r="N6" t="s">
        <v>28</v>
      </c>
      <c r="O6" t="s">
        <v>29</v>
      </c>
      <c r="P6" t="s">
        <v>30</v>
      </c>
    </row>
    <row r="7" spans="1:16" x14ac:dyDescent="0.2">
      <c r="A7">
        <v>0.52590000000000003</v>
      </c>
      <c r="B7">
        <v>0.53090000000000004</v>
      </c>
      <c r="C7">
        <v>0.20580000000000001</v>
      </c>
      <c r="D7">
        <v>0.13730000000000001</v>
      </c>
      <c r="E7">
        <v>0.20419999999999999</v>
      </c>
      <c r="F7">
        <v>0.20599999999999999</v>
      </c>
      <c r="G7">
        <v>0.2399</v>
      </c>
      <c r="H7">
        <v>0.2248</v>
      </c>
      <c r="I7">
        <v>4.4600000000000001E-2</v>
      </c>
      <c r="J7">
        <v>4.5100000000000001E-2</v>
      </c>
      <c r="K7">
        <v>4.4600000000000001E-2</v>
      </c>
      <c r="L7">
        <v>4.4600000000000001E-2</v>
      </c>
      <c r="N7" t="s">
        <v>31</v>
      </c>
      <c r="O7" t="s">
        <v>32</v>
      </c>
      <c r="P7" t="s">
        <v>33</v>
      </c>
    </row>
    <row r="8" spans="1:16" x14ac:dyDescent="0.2">
      <c r="A8">
        <v>0.91690000000000005</v>
      </c>
      <c r="B8">
        <v>0.91110000000000002</v>
      </c>
      <c r="C8">
        <v>0.2661</v>
      </c>
      <c r="D8">
        <v>0.24840000000000001</v>
      </c>
      <c r="E8">
        <v>4.41E-2</v>
      </c>
      <c r="F8">
        <v>4.4600000000000001E-2</v>
      </c>
      <c r="G8">
        <v>4.41E-2</v>
      </c>
      <c r="H8">
        <v>4.4499999999999998E-2</v>
      </c>
      <c r="I8">
        <v>4.5699999999999998E-2</v>
      </c>
      <c r="J8">
        <v>4.5100000000000001E-2</v>
      </c>
      <c r="K8">
        <v>4.4900000000000002E-2</v>
      </c>
      <c r="L8">
        <v>4.4499999999999998E-2</v>
      </c>
      <c r="N8" t="s">
        <v>34</v>
      </c>
      <c r="O8" t="s">
        <v>35</v>
      </c>
      <c r="P8" t="s">
        <v>35</v>
      </c>
    </row>
    <row r="9" spans="1:16" x14ac:dyDescent="0.2">
      <c r="A9">
        <v>1.5630999999999999</v>
      </c>
      <c r="B9">
        <v>1.5081</v>
      </c>
      <c r="C9">
        <v>0.18729999999999999</v>
      </c>
      <c r="D9">
        <v>0.1915</v>
      </c>
      <c r="E9">
        <v>4.9500000000000002E-2</v>
      </c>
      <c r="F9">
        <v>4.5199999999999997E-2</v>
      </c>
      <c r="G9">
        <v>4.48E-2</v>
      </c>
      <c r="H9">
        <v>4.4200000000000003E-2</v>
      </c>
      <c r="I9">
        <v>4.4499999999999998E-2</v>
      </c>
      <c r="J9">
        <v>4.5900000000000003E-2</v>
      </c>
      <c r="K9">
        <v>4.65E-2</v>
      </c>
      <c r="L9">
        <v>4.5199999999999997E-2</v>
      </c>
      <c r="N9" t="s">
        <v>36</v>
      </c>
      <c r="O9" t="s">
        <v>35</v>
      </c>
      <c r="P9" t="s">
        <v>35</v>
      </c>
    </row>
    <row r="11" spans="1:16" x14ac:dyDescent="0.2">
      <c r="A11">
        <v>9.5799999999999996E-2</v>
      </c>
      <c r="B11">
        <v>9.3100000000000002E-2</v>
      </c>
      <c r="C11">
        <v>0.19489999999999999</v>
      </c>
      <c r="D11">
        <v>0.19070000000000001</v>
      </c>
      <c r="E11">
        <v>0.20610000000000001</v>
      </c>
      <c r="F11">
        <v>0.20069999999999999</v>
      </c>
      <c r="G11">
        <v>0.2036</v>
      </c>
      <c r="H11">
        <v>0.2198</v>
      </c>
      <c r="I11">
        <v>4.5100000000000001E-2</v>
      </c>
      <c r="J11">
        <v>4.5100000000000001E-2</v>
      </c>
      <c r="K11">
        <v>4.6199999999999998E-2</v>
      </c>
      <c r="L11">
        <v>4.36E-2</v>
      </c>
      <c r="N11" t="s">
        <v>17</v>
      </c>
      <c r="O11" t="s">
        <v>18</v>
      </c>
      <c r="P11" t="s">
        <v>16</v>
      </c>
    </row>
    <row r="12" spans="1:16" x14ac:dyDescent="0.2">
      <c r="A12">
        <v>9.6600000000000005E-2</v>
      </c>
      <c r="B12">
        <v>9.6500000000000002E-2</v>
      </c>
      <c r="C12">
        <v>0.20899999999999999</v>
      </c>
      <c r="D12">
        <v>0.2218</v>
      </c>
      <c r="E12">
        <v>0.21240000000000001</v>
      </c>
      <c r="F12">
        <v>0.2079</v>
      </c>
      <c r="G12">
        <v>0.44040000000000001</v>
      </c>
      <c r="H12">
        <v>0.43290000000000001</v>
      </c>
      <c r="I12">
        <v>4.53E-2</v>
      </c>
      <c r="J12">
        <v>4.5400000000000003E-2</v>
      </c>
      <c r="K12">
        <v>4.9099999999999998E-2</v>
      </c>
      <c r="L12">
        <v>4.41E-2</v>
      </c>
      <c r="N12" t="s">
        <v>20</v>
      </c>
      <c r="O12" t="s">
        <v>21</v>
      </c>
      <c r="P12" t="s">
        <v>19</v>
      </c>
    </row>
    <row r="13" spans="1:16" x14ac:dyDescent="0.2">
      <c r="A13">
        <v>0.1004</v>
      </c>
      <c r="B13">
        <v>9.6100000000000005E-2</v>
      </c>
      <c r="C13">
        <v>0.21690000000000001</v>
      </c>
      <c r="D13">
        <v>0.2167</v>
      </c>
      <c r="E13">
        <v>0.22509999999999999</v>
      </c>
      <c r="F13">
        <v>0.2349</v>
      </c>
      <c r="G13">
        <v>0.45029999999999998</v>
      </c>
      <c r="H13">
        <v>0.435</v>
      </c>
      <c r="I13">
        <v>6.0499999999999998E-2</v>
      </c>
      <c r="J13">
        <v>4.5199999999999997E-2</v>
      </c>
      <c r="K13">
        <v>4.7500000000000001E-2</v>
      </c>
      <c r="L13">
        <v>4.4299999999999999E-2</v>
      </c>
      <c r="N13" t="s">
        <v>54</v>
      </c>
      <c r="O13" t="s">
        <v>55</v>
      </c>
      <c r="P13" t="s">
        <v>22</v>
      </c>
    </row>
    <row r="14" spans="1:16" x14ac:dyDescent="0.2">
      <c r="A14">
        <v>9.8400000000000001E-2</v>
      </c>
      <c r="B14">
        <v>9.8699999999999996E-2</v>
      </c>
      <c r="C14">
        <v>0.23019999999999999</v>
      </c>
      <c r="D14">
        <v>0.20749999999999999</v>
      </c>
      <c r="E14">
        <v>0.21110000000000001</v>
      </c>
      <c r="F14">
        <v>0.2054</v>
      </c>
      <c r="G14">
        <v>0.44259999999999999</v>
      </c>
      <c r="H14">
        <v>0.4168</v>
      </c>
      <c r="I14">
        <v>4.6399999999999997E-2</v>
      </c>
      <c r="J14">
        <v>4.4900000000000002E-2</v>
      </c>
      <c r="K14">
        <v>4.5999999999999999E-2</v>
      </c>
      <c r="L14">
        <v>4.4699999999999997E-2</v>
      </c>
      <c r="N14" t="s">
        <v>26</v>
      </c>
      <c r="O14" t="s">
        <v>27</v>
      </c>
      <c r="P14" t="s">
        <v>25</v>
      </c>
    </row>
    <row r="15" spans="1:16" x14ac:dyDescent="0.2">
      <c r="A15">
        <v>0.10879999999999999</v>
      </c>
      <c r="B15">
        <v>0.10829999999999999</v>
      </c>
      <c r="C15">
        <v>0.2248</v>
      </c>
      <c r="D15">
        <v>0.21340000000000001</v>
      </c>
      <c r="E15">
        <v>0.2208</v>
      </c>
      <c r="F15">
        <v>0.21679999999999999</v>
      </c>
      <c r="G15">
        <v>0.37940000000000002</v>
      </c>
      <c r="H15">
        <v>0.38179999999999997</v>
      </c>
      <c r="I15">
        <v>4.5999999999999999E-2</v>
      </c>
      <c r="J15">
        <v>4.53E-2</v>
      </c>
      <c r="K15">
        <v>4.5100000000000001E-2</v>
      </c>
      <c r="L15">
        <v>4.3700000000000003E-2</v>
      </c>
      <c r="N15" t="s">
        <v>29</v>
      </c>
      <c r="O15" t="s">
        <v>30</v>
      </c>
      <c r="P15" t="s">
        <v>28</v>
      </c>
    </row>
    <row r="16" spans="1:16" x14ac:dyDescent="0.2">
      <c r="A16">
        <v>0.1241</v>
      </c>
      <c r="B16">
        <v>0.1231</v>
      </c>
      <c r="C16">
        <v>0.217</v>
      </c>
      <c r="D16">
        <v>0.21179999999999999</v>
      </c>
      <c r="E16">
        <v>0.2445</v>
      </c>
      <c r="F16">
        <v>0.23849999999999999</v>
      </c>
      <c r="G16">
        <v>0.40329999999999999</v>
      </c>
      <c r="H16">
        <v>0.39250000000000002</v>
      </c>
      <c r="I16">
        <v>4.5100000000000001E-2</v>
      </c>
      <c r="J16">
        <v>4.5499999999999999E-2</v>
      </c>
      <c r="K16">
        <v>4.6699999999999998E-2</v>
      </c>
      <c r="L16">
        <v>4.5699999999999998E-2</v>
      </c>
      <c r="N16" t="s">
        <v>32</v>
      </c>
      <c r="O16" t="s">
        <v>33</v>
      </c>
      <c r="P16" t="s">
        <v>31</v>
      </c>
    </row>
    <row r="17" spans="1:16" x14ac:dyDescent="0.2">
      <c r="A17">
        <v>0.1464</v>
      </c>
      <c r="B17">
        <v>0.16250000000000001</v>
      </c>
      <c r="C17">
        <v>0.04</v>
      </c>
      <c r="D17">
        <v>3.6400000000000002E-2</v>
      </c>
      <c r="E17">
        <v>4.5900000000000003E-2</v>
      </c>
      <c r="F17">
        <v>4.4699999999999997E-2</v>
      </c>
      <c r="G17">
        <v>0.81859999999999999</v>
      </c>
      <c r="H17">
        <v>0.79420000000000002</v>
      </c>
      <c r="I17">
        <v>4.4600000000000001E-2</v>
      </c>
      <c r="J17">
        <v>4.6100000000000002E-2</v>
      </c>
      <c r="K17">
        <v>4.5900000000000003E-2</v>
      </c>
      <c r="L17">
        <v>4.9700000000000001E-2</v>
      </c>
      <c r="N17" t="s">
        <v>35</v>
      </c>
      <c r="O17" t="s">
        <v>35</v>
      </c>
      <c r="P17" t="s">
        <v>34</v>
      </c>
    </row>
    <row r="18" spans="1:16" x14ac:dyDescent="0.2">
      <c r="A18">
        <v>0.28320000000000001</v>
      </c>
      <c r="B18">
        <v>0.37390000000000001</v>
      </c>
      <c r="C18">
        <v>3.6400000000000002E-2</v>
      </c>
      <c r="D18">
        <v>3.7499999999999999E-2</v>
      </c>
      <c r="E18">
        <v>4.8300000000000003E-2</v>
      </c>
      <c r="F18">
        <v>4.6800000000000001E-2</v>
      </c>
      <c r="G18">
        <v>0.67710000000000004</v>
      </c>
      <c r="H18">
        <v>0.69799999999999995</v>
      </c>
      <c r="I18">
        <v>4.4999999999999998E-2</v>
      </c>
      <c r="J18">
        <v>4.5400000000000003E-2</v>
      </c>
      <c r="K18">
        <v>4.5499999999999999E-2</v>
      </c>
      <c r="L18">
        <v>4.4499999999999998E-2</v>
      </c>
      <c r="N18" t="s">
        <v>35</v>
      </c>
      <c r="O18" t="s">
        <v>35</v>
      </c>
      <c r="P1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7.5" customWidth="1"/>
    <col min="4" max="4" width="18.83203125" customWidth="1"/>
    <col min="6" max="6" width="8.5" customWidth="1"/>
    <col min="7" max="7" width="26.6640625" customWidth="1"/>
    <col min="8" max="8" width="16" customWidth="1"/>
    <col min="11" max="11" width="17.83203125" customWidth="1"/>
  </cols>
  <sheetData>
    <row r="1" spans="1:14" s="1" customFormat="1" x14ac:dyDescent="0.2">
      <c r="A1" s="1" t="s">
        <v>13</v>
      </c>
      <c r="B1" s="1" t="s">
        <v>37</v>
      </c>
      <c r="C1" s="1" t="s">
        <v>38</v>
      </c>
      <c r="D1" s="1" t="s">
        <v>39</v>
      </c>
      <c r="G1" s="2" t="s">
        <v>51</v>
      </c>
      <c r="H1" s="1" t="s">
        <v>13</v>
      </c>
      <c r="I1" s="1" t="s">
        <v>37</v>
      </c>
      <c r="J1" s="1" t="s">
        <v>38</v>
      </c>
      <c r="K1" s="1" t="s">
        <v>39</v>
      </c>
      <c r="M1" s="1" t="s">
        <v>52</v>
      </c>
      <c r="N1" s="1" t="s">
        <v>53</v>
      </c>
    </row>
    <row r="2" spans="1:14" x14ac:dyDescent="0.2">
      <c r="A2" t="s">
        <v>17</v>
      </c>
      <c r="B2">
        <v>0.2833</v>
      </c>
      <c r="C2">
        <v>0.18154999999999999</v>
      </c>
      <c r="D2">
        <v>1.7948055857541101</v>
      </c>
      <c r="H2" t="s">
        <v>17</v>
      </c>
      <c r="I2">
        <v>0.1928</v>
      </c>
      <c r="J2">
        <v>9.1049999999999992E-2</v>
      </c>
      <c r="K2">
        <v>0.8024748651727952</v>
      </c>
      <c r="M2">
        <f>D2-K2</f>
        <v>0.99233072058131488</v>
      </c>
      <c r="N2">
        <f>(D2+K2)/2</f>
        <v>1.2986402254634526</v>
      </c>
    </row>
    <row r="3" spans="1:14" x14ac:dyDescent="0.2">
      <c r="A3" t="s">
        <v>20</v>
      </c>
      <c r="B3">
        <v>0.26550000000000001</v>
      </c>
      <c r="C3">
        <v>0.16375000000000001</v>
      </c>
      <c r="D3">
        <v>1.5996289357392219</v>
      </c>
      <c r="H3" t="s">
        <v>20</v>
      </c>
      <c r="I3">
        <v>0.21540000000000001</v>
      </c>
      <c r="J3">
        <v>0.11365</v>
      </c>
      <c r="K3">
        <v>1.0502834208096761</v>
      </c>
      <c r="M3">
        <f t="shared" ref="M3:M21" si="0">D3-K3</f>
        <v>0.54934551492954586</v>
      </c>
      <c r="N3">
        <f t="shared" ref="N3:N13" si="1">(D3+K3)/2</f>
        <v>1.324956178274449</v>
      </c>
    </row>
    <row r="4" spans="1:14" x14ac:dyDescent="0.2">
      <c r="A4" t="s">
        <v>23</v>
      </c>
      <c r="B4">
        <v>0.20849999999999999</v>
      </c>
      <c r="C4">
        <v>0.10675</v>
      </c>
      <c r="D4">
        <v>0.97462505647806186</v>
      </c>
      <c r="H4" t="s">
        <v>23</v>
      </c>
      <c r="I4">
        <v>0.21679999999999999</v>
      </c>
      <c r="J4">
        <v>0.11505</v>
      </c>
      <c r="K4">
        <v>1.065634393282757</v>
      </c>
      <c r="M4">
        <f t="shared" si="0"/>
        <v>-9.100933680469514E-2</v>
      </c>
      <c r="N4">
        <f t="shared" si="1"/>
        <v>1.0201297248804093</v>
      </c>
    </row>
    <row r="5" spans="1:14" x14ac:dyDescent="0.2">
      <c r="A5" t="s">
        <v>26</v>
      </c>
      <c r="B5">
        <v>0.22420000000000001</v>
      </c>
      <c r="C5">
        <v>0.12245</v>
      </c>
      <c r="D5">
        <v>1.1467752477833291</v>
      </c>
      <c r="H5" t="s">
        <v>26</v>
      </c>
      <c r="I5">
        <v>0.21884999999999999</v>
      </c>
      <c r="J5">
        <v>0.1171</v>
      </c>
      <c r="K5">
        <v>1.0881126029754831</v>
      </c>
      <c r="M5">
        <f t="shared" si="0"/>
        <v>5.8662644807845998E-2</v>
      </c>
      <c r="N5">
        <f t="shared" si="1"/>
        <v>1.1174439253794062</v>
      </c>
    </row>
    <row r="6" spans="1:14" x14ac:dyDescent="0.2">
      <c r="A6" t="s">
        <v>29</v>
      </c>
      <c r="B6">
        <v>0.20735000000000001</v>
      </c>
      <c r="C6">
        <v>0.1056</v>
      </c>
      <c r="D6">
        <v>0.96201532908945941</v>
      </c>
      <c r="H6" t="s">
        <v>29</v>
      </c>
      <c r="I6">
        <v>0.21909999999999999</v>
      </c>
      <c r="J6">
        <v>0.11735</v>
      </c>
      <c r="K6">
        <v>1.0908538480599621</v>
      </c>
      <c r="M6">
        <f t="shared" si="0"/>
        <v>-0.12883851897050269</v>
      </c>
      <c r="N6">
        <f t="shared" si="1"/>
        <v>1.0264345885747108</v>
      </c>
    </row>
    <row r="7" spans="1:14" x14ac:dyDescent="0.2">
      <c r="A7" t="s">
        <v>32</v>
      </c>
      <c r="B7">
        <v>0.2051</v>
      </c>
      <c r="C7">
        <v>0.10335</v>
      </c>
      <c r="D7">
        <v>0.93734412332915074</v>
      </c>
      <c r="H7" t="s">
        <v>32</v>
      </c>
      <c r="I7">
        <v>0.21440000000000001</v>
      </c>
      <c r="J7">
        <v>0.11265</v>
      </c>
      <c r="K7">
        <v>1.039318440471761</v>
      </c>
      <c r="M7">
        <f t="shared" si="0"/>
        <v>-0.10197431714261029</v>
      </c>
      <c r="N7">
        <f t="shared" si="1"/>
        <v>0.98833128190045594</v>
      </c>
    </row>
    <row r="8" spans="1:14" x14ac:dyDescent="0.2">
      <c r="A8" t="s">
        <v>18</v>
      </c>
      <c r="B8">
        <v>0.19359999999999999</v>
      </c>
      <c r="C8">
        <v>9.1849999999999987E-2</v>
      </c>
      <c r="D8">
        <v>0.81124684944312719</v>
      </c>
      <c r="H8" t="s">
        <v>18</v>
      </c>
      <c r="I8">
        <v>0.2034</v>
      </c>
      <c r="J8">
        <v>0.10165</v>
      </c>
      <c r="K8">
        <v>0.91870365675469501</v>
      </c>
      <c r="M8">
        <f t="shared" si="0"/>
        <v>-0.10745680731156781</v>
      </c>
      <c r="N8">
        <f t="shared" si="1"/>
        <v>0.8649752530989111</v>
      </c>
    </row>
    <row r="9" spans="1:14" x14ac:dyDescent="0.2">
      <c r="A9" t="s">
        <v>21</v>
      </c>
      <c r="B9">
        <v>0.2011</v>
      </c>
      <c r="C9">
        <v>9.9349999999999994E-2</v>
      </c>
      <c r="D9">
        <v>0.89348420197749034</v>
      </c>
      <c r="H9" t="s">
        <v>21</v>
      </c>
      <c r="I9">
        <v>0.21015</v>
      </c>
      <c r="J9">
        <v>0.1084</v>
      </c>
      <c r="K9">
        <v>0.99271727403562193</v>
      </c>
      <c r="M9">
        <f t="shared" si="0"/>
        <v>-9.9233072058131588E-2</v>
      </c>
      <c r="N9">
        <f t="shared" si="1"/>
        <v>0.94310073800655614</v>
      </c>
    </row>
    <row r="10" spans="1:14" x14ac:dyDescent="0.2">
      <c r="A10" t="s">
        <v>24</v>
      </c>
      <c r="B10">
        <v>0.21249999999999999</v>
      </c>
      <c r="C10">
        <v>0.11075</v>
      </c>
      <c r="D10">
        <v>1.018484977829722</v>
      </c>
      <c r="H10" t="s">
        <v>24</v>
      </c>
      <c r="I10">
        <v>0.23</v>
      </c>
      <c r="J10">
        <v>0.12825</v>
      </c>
      <c r="K10">
        <v>1.210372133743236</v>
      </c>
      <c r="M10">
        <f t="shared" si="0"/>
        <v>-0.19188715591351402</v>
      </c>
      <c r="N10">
        <f t="shared" si="1"/>
        <v>1.114428555786479</v>
      </c>
    </row>
    <row r="11" spans="1:14" x14ac:dyDescent="0.2">
      <c r="A11" t="s">
        <v>27</v>
      </c>
      <c r="B11">
        <v>0.2001</v>
      </c>
      <c r="C11">
        <v>9.8349999999999993E-2</v>
      </c>
      <c r="D11">
        <v>0.8825192216395753</v>
      </c>
      <c r="H11" t="s">
        <v>27</v>
      </c>
      <c r="I11">
        <v>0.20824999999999999</v>
      </c>
      <c r="J11">
        <v>0.1065</v>
      </c>
      <c r="K11">
        <v>0.97188381139358315</v>
      </c>
      <c r="M11">
        <f t="shared" si="0"/>
        <v>-8.936458975400785E-2</v>
      </c>
      <c r="N11">
        <f t="shared" si="1"/>
        <v>0.92720151651657923</v>
      </c>
    </row>
    <row r="12" spans="1:14" x14ac:dyDescent="0.2">
      <c r="A12" t="s">
        <v>30</v>
      </c>
      <c r="B12">
        <v>0.20674999999999999</v>
      </c>
      <c r="C12">
        <v>0.105</v>
      </c>
      <c r="D12">
        <v>0.95543634088671048</v>
      </c>
      <c r="H12" t="s">
        <v>30</v>
      </c>
      <c r="I12">
        <v>0.21879999999999999</v>
      </c>
      <c r="J12">
        <v>0.11705</v>
      </c>
      <c r="K12">
        <v>1.0875643539585871</v>
      </c>
      <c r="M12">
        <f t="shared" si="0"/>
        <v>-0.1321280130718766</v>
      </c>
      <c r="N12">
        <f t="shared" si="1"/>
        <v>1.0215003474226487</v>
      </c>
    </row>
    <row r="13" spans="1:14" x14ac:dyDescent="0.2">
      <c r="A13" t="s">
        <v>33</v>
      </c>
      <c r="B13">
        <v>0.23235</v>
      </c>
      <c r="C13">
        <v>0.13059999999999999</v>
      </c>
      <c r="D13">
        <v>1.2361398375373369</v>
      </c>
      <c r="H13" t="s">
        <v>33</v>
      </c>
      <c r="I13">
        <v>0.24149999999999999</v>
      </c>
      <c r="J13">
        <v>0.13975000000000001</v>
      </c>
      <c r="K13">
        <v>1.33646940762926</v>
      </c>
      <c r="M13">
        <f t="shared" si="0"/>
        <v>-0.10032957009192311</v>
      </c>
      <c r="N13">
        <f t="shared" si="1"/>
        <v>1.2863046225832986</v>
      </c>
    </row>
    <row r="14" spans="1:14" x14ac:dyDescent="0.2">
      <c r="A14" t="s">
        <v>43</v>
      </c>
      <c r="B14">
        <v>0.12025</v>
      </c>
      <c r="C14">
        <v>1.8499999999999989E-2</v>
      </c>
      <c r="D14">
        <v>6.9655416570560246E-3</v>
      </c>
      <c r="H14" s="3" t="s">
        <v>16</v>
      </c>
      <c r="I14" s="3">
        <v>0.2117</v>
      </c>
      <c r="J14" s="3">
        <v>0.10995000000000001</v>
      </c>
      <c r="K14" s="3">
        <v>1.0097130000000001</v>
      </c>
      <c r="M14">
        <f>D14*10-K14</f>
        <v>-0.94005758342943979</v>
      </c>
      <c r="N14">
        <f>(D14*10+K14)/2</f>
        <v>0.53968420828528019</v>
      </c>
    </row>
    <row r="15" spans="1:14" x14ac:dyDescent="0.2">
      <c r="A15" t="s">
        <v>44</v>
      </c>
      <c r="B15">
        <v>0.1469</v>
      </c>
      <c r="C15">
        <v>4.5149999999999968E-2</v>
      </c>
      <c r="D15">
        <v>0.29918226766249267</v>
      </c>
      <c r="H15" s="3" t="s">
        <v>19</v>
      </c>
      <c r="I15" s="3">
        <v>0.43664999999999998</v>
      </c>
      <c r="J15" s="3">
        <v>0.33489999999999998</v>
      </c>
      <c r="K15" s="3">
        <v>3.4762849999999998</v>
      </c>
      <c r="M15">
        <f t="shared" ref="M15:M21" si="2">D15*10-K15</f>
        <v>-0.48446232337507311</v>
      </c>
      <c r="N15">
        <f t="shared" ref="N15:N21" si="3">(D15*10+K15)/2</f>
        <v>3.2340538383124633</v>
      </c>
    </row>
    <row r="16" spans="1:14" x14ac:dyDescent="0.2">
      <c r="A16" t="s">
        <v>45</v>
      </c>
      <c r="B16">
        <v>0.1762</v>
      </c>
      <c r="C16">
        <v>7.4450000000000016E-2</v>
      </c>
      <c r="D16">
        <v>0.62045619156340515</v>
      </c>
      <c r="H16" s="3" t="s">
        <v>22</v>
      </c>
      <c r="I16" s="3">
        <v>0.44264999999999999</v>
      </c>
      <c r="J16" s="3">
        <v>0.34089999999999998</v>
      </c>
      <c r="K16" s="3">
        <v>3.5420750000000001</v>
      </c>
      <c r="M16">
        <f t="shared" si="2"/>
        <v>2.6624869156340512</v>
      </c>
      <c r="N16">
        <f t="shared" si="3"/>
        <v>4.8733184578170254</v>
      </c>
    </row>
    <row r="17" spans="1:14" x14ac:dyDescent="0.2">
      <c r="A17" t="s">
        <v>46</v>
      </c>
      <c r="B17">
        <v>0.16245000000000001</v>
      </c>
      <c r="C17">
        <v>6.0699999999999983E-2</v>
      </c>
      <c r="D17">
        <v>0.46968771191707243</v>
      </c>
      <c r="H17" s="3" t="s">
        <v>25</v>
      </c>
      <c r="I17" s="3">
        <v>0.42970000000000003</v>
      </c>
      <c r="J17" s="3">
        <v>0.32795000000000002</v>
      </c>
      <c r="K17" s="3">
        <v>3.4000789999999999</v>
      </c>
      <c r="M17">
        <f t="shared" si="2"/>
        <v>1.2967981191707247</v>
      </c>
      <c r="N17">
        <f t="shared" si="3"/>
        <v>4.0484780595853618</v>
      </c>
    </row>
    <row r="18" spans="1:14" x14ac:dyDescent="0.2">
      <c r="A18" t="s">
        <v>47</v>
      </c>
      <c r="B18">
        <v>0.1522</v>
      </c>
      <c r="C18">
        <v>5.0449999999999988E-2</v>
      </c>
      <c r="D18">
        <v>0.35729666345344302</v>
      </c>
      <c r="H18" s="3" t="s">
        <v>28</v>
      </c>
      <c r="I18" s="3">
        <v>0.38059999999999999</v>
      </c>
      <c r="J18" s="3">
        <v>0.27884999999999999</v>
      </c>
      <c r="K18" s="3">
        <v>2.8616980000000001</v>
      </c>
      <c r="M18">
        <f t="shared" si="2"/>
        <v>0.71126863453443034</v>
      </c>
      <c r="N18">
        <f t="shared" si="3"/>
        <v>3.217332317267215</v>
      </c>
    </row>
    <row r="19" spans="1:14" x14ac:dyDescent="0.2">
      <c r="A19" t="s">
        <v>48</v>
      </c>
      <c r="B19">
        <v>0.17155000000000001</v>
      </c>
      <c r="C19">
        <v>6.9800000000000001E-2</v>
      </c>
      <c r="D19">
        <v>0.56946903299209983</v>
      </c>
      <c r="H19" s="3" t="s">
        <v>31</v>
      </c>
      <c r="I19" s="3">
        <v>0.39789999999999998</v>
      </c>
      <c r="J19" s="3">
        <v>0.29615000000000002</v>
      </c>
      <c r="K19" s="3">
        <v>3.0513919999999999</v>
      </c>
      <c r="M19">
        <f t="shared" si="2"/>
        <v>2.6432983299209987</v>
      </c>
      <c r="N19">
        <f t="shared" si="3"/>
        <v>4.3730411649604992</v>
      </c>
    </row>
    <row r="20" spans="1:14" x14ac:dyDescent="0.2">
      <c r="A20" t="s">
        <v>49</v>
      </c>
      <c r="B20">
        <v>0.25724999999999998</v>
      </c>
      <c r="C20">
        <v>0.1555</v>
      </c>
      <c r="D20">
        <v>1.5091678479514219</v>
      </c>
      <c r="H20" s="3" t="s">
        <v>34</v>
      </c>
      <c r="I20" s="3">
        <v>0.80640000000000001</v>
      </c>
      <c r="J20" s="3">
        <v>0.70465</v>
      </c>
      <c r="K20" s="3">
        <v>7.5305869999999997</v>
      </c>
      <c r="M20">
        <f t="shared" si="2"/>
        <v>7.5610914795142188</v>
      </c>
      <c r="N20">
        <f t="shared" si="3"/>
        <v>11.31113273975711</v>
      </c>
    </row>
    <row r="21" spans="1:14" x14ac:dyDescent="0.2">
      <c r="A21" t="s">
        <v>50</v>
      </c>
      <c r="B21">
        <v>0.18940000000000001</v>
      </c>
      <c r="C21">
        <v>8.7650000000000006E-2</v>
      </c>
      <c r="D21">
        <v>0.76519393202388408</v>
      </c>
      <c r="H21" s="3" t="s">
        <v>36</v>
      </c>
      <c r="I21" s="3">
        <v>0.68754999999999999</v>
      </c>
      <c r="J21" s="3">
        <v>0.58579999999999999</v>
      </c>
      <c r="K21" s="3">
        <v>6.2273990000000001</v>
      </c>
      <c r="M21">
        <f t="shared" si="2"/>
        <v>1.4245403202388403</v>
      </c>
      <c r="N21">
        <f t="shared" si="3"/>
        <v>6.9396691601194203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F12" sqref="F12"/>
    </sheetView>
  </sheetViews>
  <sheetFormatPr baseColWidth="10" defaultColWidth="8.83203125" defaultRowHeight="15" x14ac:dyDescent="0.2"/>
  <sheetData>
    <row r="1" spans="1:5" s="1" customFormat="1" x14ac:dyDescent="0.2">
      <c r="A1" s="1" t="s">
        <v>40</v>
      </c>
      <c r="B1" s="1" t="s">
        <v>41</v>
      </c>
      <c r="C1" s="1" t="s">
        <v>42</v>
      </c>
      <c r="D1" s="1" t="s">
        <v>37</v>
      </c>
      <c r="E1" s="1" t="s">
        <v>38</v>
      </c>
    </row>
    <row r="2" spans="1:5" x14ac:dyDescent="0.2">
      <c r="A2">
        <v>0</v>
      </c>
      <c r="B2">
        <v>0.1021</v>
      </c>
      <c r="C2">
        <v>0.1014</v>
      </c>
      <c r="D2">
        <v>0.10174999999999999</v>
      </c>
      <c r="E2">
        <v>0</v>
      </c>
    </row>
    <row r="3" spans="1:5" x14ac:dyDescent="0.2">
      <c r="A3">
        <v>0.25</v>
      </c>
      <c r="B3">
        <v>0.1242</v>
      </c>
      <c r="C3">
        <v>0.10680000000000001</v>
      </c>
      <c r="D3">
        <v>0.11550000000000001</v>
      </c>
      <c r="E3">
        <v>1.375E-2</v>
      </c>
    </row>
    <row r="4" spans="1:5" x14ac:dyDescent="0.2">
      <c r="A4">
        <v>0.5</v>
      </c>
      <c r="B4">
        <v>0.1439</v>
      </c>
      <c r="C4">
        <v>0.1459</v>
      </c>
      <c r="D4">
        <v>0.1449</v>
      </c>
      <c r="E4">
        <v>4.3149999999999987E-2</v>
      </c>
    </row>
    <row r="5" spans="1:5" x14ac:dyDescent="0.2">
      <c r="A5">
        <v>1</v>
      </c>
      <c r="B5">
        <v>0.20660000000000001</v>
      </c>
      <c r="C5">
        <v>0.18529999999999999</v>
      </c>
      <c r="D5">
        <v>0.19595000000000001</v>
      </c>
      <c r="E5">
        <v>9.4200000000000006E-2</v>
      </c>
    </row>
    <row r="6" spans="1:5" x14ac:dyDescent="0.2">
      <c r="A6">
        <v>2</v>
      </c>
      <c r="B6">
        <v>0.32850000000000001</v>
      </c>
      <c r="C6">
        <v>0.30430000000000001</v>
      </c>
      <c r="D6">
        <v>0.31640000000000001</v>
      </c>
      <c r="E6">
        <v>0.21465000000000001</v>
      </c>
    </row>
    <row r="7" spans="1:5" x14ac:dyDescent="0.2">
      <c r="A7">
        <v>4</v>
      </c>
      <c r="B7">
        <v>0.52590000000000003</v>
      </c>
      <c r="C7">
        <v>0.53090000000000004</v>
      </c>
      <c r="D7">
        <v>0.52839999999999998</v>
      </c>
      <c r="E7">
        <v>0.42664999999999997</v>
      </c>
    </row>
    <row r="8" spans="1:5" x14ac:dyDescent="0.2">
      <c r="A8">
        <v>8</v>
      </c>
      <c r="B8">
        <v>0.91690000000000005</v>
      </c>
      <c r="C8">
        <v>0.91110000000000002</v>
      </c>
      <c r="D8">
        <v>0.91400000000000003</v>
      </c>
      <c r="E8">
        <v>0.81225000000000003</v>
      </c>
    </row>
    <row r="9" spans="1:5" x14ac:dyDescent="0.2">
      <c r="A9">
        <v>16</v>
      </c>
      <c r="B9">
        <v>1.5630999999999999</v>
      </c>
      <c r="C9">
        <v>1.5081</v>
      </c>
      <c r="D9">
        <v>1.5356000000000001</v>
      </c>
      <c r="E9">
        <v>1.4338500000000001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Results</vt:lpstr>
      <vt:lpstr>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Zheng, Hantao</cp:lastModifiedBy>
  <dcterms:created xsi:type="dcterms:W3CDTF">2025-07-04T14:29:41Z</dcterms:created>
  <dcterms:modified xsi:type="dcterms:W3CDTF">2025-07-04T15:54:06Z</dcterms:modified>
</cp:coreProperties>
</file>