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fTicE/Desktop/Research Project/qPCR/"/>
    </mc:Choice>
  </mc:AlternateContent>
  <xr:revisionPtr revIDLastSave="0" documentId="13_ncr:1_{FA23BF63-7E8F-F44C-A691-D92185F5ED30}" xr6:coauthVersionLast="47" xr6:coauthVersionMax="47" xr10:uidLastSave="{00000000-0000-0000-0000-000000000000}"/>
  <bookViews>
    <workbookView xWindow="240" yWindow="500" windowWidth="33360" windowHeight="18960" xr2:uid="{00000000-000D-0000-FFFF-FFFF00000000}"/>
  </bookViews>
  <sheets>
    <sheet name="Primer Probe" sheetId="1" r:id="rId1"/>
    <sheet name="Plate Plan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  <c r="M11" i="2"/>
  <c r="P5" i="2"/>
  <c r="N16" i="2" s="1"/>
  <c r="O4" i="2"/>
  <c r="M15" i="2" s="1"/>
  <c r="P3" i="2"/>
  <c r="N14" i="2" s="1"/>
  <c r="O3" i="2"/>
  <c r="M14" i="2" s="1"/>
  <c r="P2" i="2"/>
  <c r="P6" i="2" s="1"/>
  <c r="N17" i="2" s="1"/>
  <c r="O2" i="2"/>
  <c r="O6" i="2" s="1"/>
  <c r="M17" i="2" s="1"/>
  <c r="N18" i="2" l="1"/>
  <c r="M18" i="2"/>
</calcChain>
</file>

<file path=xl/sharedStrings.xml><?xml version="1.0" encoding="utf-8"?>
<sst xmlns="http://schemas.openxmlformats.org/spreadsheetml/2006/main" count="74" uniqueCount="56">
  <si>
    <t>Target gene</t>
  </si>
  <si>
    <t>Forward Primer Sequence (5'-&gt;3')</t>
  </si>
  <si>
    <t>Reverse Primer Sequence (5'-&gt;3')</t>
  </si>
  <si>
    <t>Product Length (bp)</t>
  </si>
  <si>
    <t>384 Plate (Triplicate)</t>
  </si>
  <si>
    <t>1,2,3</t>
  </si>
  <si>
    <t>4,5,6</t>
  </si>
  <si>
    <t>7,8,9</t>
  </si>
  <si>
    <t>10,11,12</t>
  </si>
  <si>
    <t>13,14,15</t>
  </si>
  <si>
    <t>16,17,18</t>
  </si>
  <si>
    <t>19,20,21</t>
  </si>
  <si>
    <t>22,23,24</t>
  </si>
  <si>
    <t>Calculator</t>
  </si>
  <si>
    <t>Unit</t>
  </si>
  <si>
    <t>Stock</t>
  </si>
  <si>
    <t>Final</t>
  </si>
  <si>
    <t>SYBR</t>
  </si>
  <si>
    <t>PROBE</t>
  </si>
  <si>
    <t>A</t>
  </si>
  <si>
    <t>Sample</t>
  </si>
  <si>
    <t>ng/μL</t>
  </si>
  <si>
    <t>B</t>
  </si>
  <si>
    <t>Master Mix</t>
  </si>
  <si>
    <t>x</t>
  </si>
  <si>
    <t>C</t>
  </si>
  <si>
    <t>Primers</t>
  </si>
  <si>
    <t>μM</t>
  </si>
  <si>
    <t>N/A</t>
  </si>
  <si>
    <t>D</t>
  </si>
  <si>
    <t>Probe/Primers</t>
  </si>
  <si>
    <t>E</t>
  </si>
  <si>
    <t>H2O</t>
  </si>
  <si>
    <t>μL</t>
  </si>
  <si>
    <t>F</t>
  </si>
  <si>
    <t>G</t>
  </si>
  <si>
    <t>Well Volume</t>
  </si>
  <si>
    <t>H</t>
  </si>
  <si>
    <t>Genes</t>
  </si>
  <si>
    <t>I</t>
  </si>
  <si>
    <t>Replicates</t>
  </si>
  <si>
    <t>J</t>
  </si>
  <si>
    <t>Samples</t>
  </si>
  <si>
    <t>K</t>
  </si>
  <si>
    <t>Wells</t>
  </si>
  <si>
    <t>L</t>
  </si>
  <si>
    <t>M</t>
  </si>
  <si>
    <t>Master Mix/Target</t>
  </si>
  <si>
    <t>N</t>
  </si>
  <si>
    <t>Primer FR Mix/Target</t>
  </si>
  <si>
    <t>O</t>
  </si>
  <si>
    <t>Probe-Primer/Target</t>
  </si>
  <si>
    <t>P</t>
  </si>
  <si>
    <t>H2O/Target</t>
  </si>
  <si>
    <t>Target</t>
  </si>
  <si>
    <t>End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</si>
</sst>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9" tint="0.79998168889431442"/>
      <name val="Calibri"/>
      <family val="2"/>
      <scheme val="minor"/>
    </font>
    <font>
      <i/>
      <sz val="11"/>
      <color theme="8" tint="0.7999816888943144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5" xfId="0" applyFill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2" borderId="12" xfId="0" applyFont="1" applyFill="1" applyBorder="1"/>
    <xf numFmtId="0" fontId="2" fillId="2" borderId="13" xfId="0" applyFont="1" applyFill="1" applyBorder="1"/>
    <xf numFmtId="0" fontId="4" fillId="2" borderId="13" xfId="0" applyFont="1" applyFill="1" applyBorder="1"/>
    <xf numFmtId="0" fontId="5" fillId="2" borderId="5" xfId="0" applyFont="1" applyFill="1" applyBorder="1"/>
    <xf numFmtId="0" fontId="2" fillId="2" borderId="14" xfId="0" applyFont="1" applyFill="1" applyBorder="1"/>
    <xf numFmtId="0" fontId="3" fillId="0" borderId="15" xfId="0" applyFont="1" applyBorder="1"/>
    <xf numFmtId="0" fontId="0" fillId="0" borderId="16" xfId="0" applyBorder="1"/>
    <xf numFmtId="0" fontId="0" fillId="0" borderId="15" xfId="0" applyBorder="1"/>
    <xf numFmtId="0" fontId="0" fillId="3" borderId="1" xfId="0" applyFill="1" applyBorder="1"/>
    <xf numFmtId="0" fontId="6" fillId="0" borderId="7" xfId="0" applyFont="1" applyBorder="1"/>
    <xf numFmtId="0" fontId="6" fillId="0" borderId="16" xfId="0" applyFont="1" applyBorder="1"/>
    <xf numFmtId="0" fontId="6" fillId="0" borderId="15" xfId="0" applyFont="1" applyBorder="1"/>
    <xf numFmtId="0" fontId="0" fillId="2" borderId="1" xfId="0" applyFill="1" applyBorder="1"/>
    <xf numFmtId="0" fontId="0" fillId="3" borderId="16" xfId="0" applyFill="1" applyBorder="1"/>
    <xf numFmtId="0" fontId="0" fillId="4" borderId="1" xfId="0" applyFill="1" applyBorder="1"/>
    <xf numFmtId="0" fontId="6" fillId="4" borderId="1" xfId="0" applyFont="1" applyFill="1" applyBorder="1"/>
    <xf numFmtId="0" fontId="6" fillId="3" borderId="16" xfId="0" applyFont="1" applyFill="1" applyBorder="1"/>
    <xf numFmtId="0" fontId="2" fillId="2" borderId="9" xfId="0" applyFont="1" applyFill="1" applyBorder="1"/>
    <xf numFmtId="0" fontId="0" fillId="3" borderId="20" xfId="0" applyFill="1" applyBorder="1"/>
    <xf numFmtId="0" fontId="0" fillId="4" borderId="18" xfId="0" applyFill="1" applyBorder="1"/>
    <xf numFmtId="0" fontId="10" fillId="2" borderId="21" xfId="0" applyFont="1" applyFill="1" applyBorder="1"/>
    <xf numFmtId="0" fontId="0" fillId="2" borderId="0" xfId="0" applyFill="1" applyBorder="1"/>
    <xf numFmtId="0" fontId="11" fillId="0" borderId="0" xfId="0" applyFont="1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7" fillId="0" borderId="6" xfId="0" applyFont="1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2" borderId="30" xfId="0" applyFont="1" applyFill="1" applyBorder="1"/>
    <xf numFmtId="0" fontId="3" fillId="2" borderId="13" xfId="0" applyFont="1" applyFill="1" applyBorder="1"/>
    <xf numFmtId="0" fontId="8" fillId="2" borderId="0" xfId="0" applyFont="1" applyFill="1" applyBorder="1"/>
    <xf numFmtId="0" fontId="9" fillId="2" borderId="0" xfId="0" applyFont="1" applyFill="1" applyBorder="1"/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33" sqref="B33"/>
    </sheetView>
  </sheetViews>
  <sheetFormatPr baseColWidth="10" defaultColWidth="8.83203125" defaultRowHeight="15" x14ac:dyDescent="0.2"/>
  <cols>
    <col min="1" max="1" width="16.83203125" customWidth="1"/>
    <col min="2" max="3" width="32.83203125" customWidth="1"/>
    <col min="4" max="4" width="16.83203125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3" t="s">
        <v>3</v>
      </c>
      <c r="E1" s="4"/>
    </row>
    <row r="2" spans="1:5" x14ac:dyDescent="0.2">
      <c r="A2" s="5"/>
      <c r="B2" s="6"/>
      <c r="C2" s="6"/>
      <c r="D2" s="7"/>
      <c r="E2" s="8"/>
    </row>
    <row r="3" spans="1:5" x14ac:dyDescent="0.2">
      <c r="A3" s="5"/>
      <c r="B3" s="6"/>
      <c r="C3" s="6"/>
      <c r="D3" s="7"/>
      <c r="E3" s="8"/>
    </row>
    <row r="4" spans="1:5" x14ac:dyDescent="0.2">
      <c r="A4" s="5"/>
      <c r="B4" s="6"/>
      <c r="C4" s="6"/>
      <c r="D4" s="7"/>
      <c r="E4" s="8"/>
    </row>
    <row r="5" spans="1:5" x14ac:dyDescent="0.2">
      <c r="A5" s="5"/>
      <c r="B5" s="6"/>
      <c r="C5" s="6"/>
      <c r="D5" s="7"/>
      <c r="E5" s="8"/>
    </row>
    <row r="6" spans="1:5" x14ac:dyDescent="0.2">
      <c r="A6" s="5"/>
      <c r="B6" s="6"/>
      <c r="C6" s="6"/>
      <c r="D6" s="7"/>
      <c r="E6" s="8"/>
    </row>
    <row r="7" spans="1:5" x14ac:dyDescent="0.2">
      <c r="A7" s="5"/>
      <c r="B7" s="6"/>
      <c r="C7" s="6"/>
      <c r="D7" s="7"/>
      <c r="E7" s="8"/>
    </row>
    <row r="8" spans="1:5" x14ac:dyDescent="0.2">
      <c r="A8" s="5"/>
      <c r="B8" s="6"/>
      <c r="C8" s="6"/>
      <c r="D8" s="7"/>
      <c r="E8" s="8"/>
    </row>
    <row r="9" spans="1:5" x14ac:dyDescent="0.2">
      <c r="A9" s="5"/>
      <c r="B9" s="6"/>
      <c r="C9" s="6"/>
      <c r="D9" s="7"/>
      <c r="E9" s="8"/>
    </row>
    <row r="10" spans="1:5" x14ac:dyDescent="0.2">
      <c r="A10" s="34"/>
      <c r="B10" s="34"/>
      <c r="C10" s="34"/>
      <c r="D10" s="34"/>
      <c r="E10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workbookViewId="0">
      <selection activeCell="I28" sqref="I28"/>
    </sheetView>
  </sheetViews>
  <sheetFormatPr baseColWidth="10" defaultColWidth="8.83203125" defaultRowHeight="15" x14ac:dyDescent="0.2"/>
  <cols>
    <col min="1" max="1" width="16.83203125" customWidth="1"/>
    <col min="11" max="11" width="16.83203125" customWidth="1"/>
  </cols>
  <sheetData>
    <row r="1" spans="1:17" ht="16" thickBot="1" x14ac:dyDescent="0.25">
      <c r="A1" s="12" t="s">
        <v>4</v>
      </c>
      <c r="B1" s="48" t="s">
        <v>5</v>
      </c>
      <c r="C1" s="49" t="s">
        <v>6</v>
      </c>
      <c r="D1" s="49" t="s">
        <v>7</v>
      </c>
      <c r="E1" s="49" t="s">
        <v>8</v>
      </c>
      <c r="F1" s="49" t="s">
        <v>9</v>
      </c>
      <c r="G1" s="49" t="s">
        <v>10</v>
      </c>
      <c r="H1" s="49" t="s">
        <v>11</v>
      </c>
      <c r="I1" s="50" t="s">
        <v>12</v>
      </c>
      <c r="J1" s="51"/>
      <c r="K1" s="12" t="s">
        <v>13</v>
      </c>
      <c r="L1" s="13" t="s">
        <v>14</v>
      </c>
      <c r="M1" s="13" t="s">
        <v>15</v>
      </c>
      <c r="N1" s="13" t="s">
        <v>16</v>
      </c>
      <c r="O1" s="14" t="s">
        <v>17</v>
      </c>
      <c r="P1" s="15" t="s">
        <v>18</v>
      </c>
      <c r="Q1" s="4"/>
    </row>
    <row r="2" spans="1:17" x14ac:dyDescent="0.2">
      <c r="A2" s="16" t="s">
        <v>19</v>
      </c>
      <c r="B2" s="45"/>
      <c r="C2" s="46"/>
      <c r="D2" s="46"/>
      <c r="E2" s="46"/>
      <c r="F2" s="46"/>
      <c r="G2" s="46"/>
      <c r="H2" s="46"/>
      <c r="I2" s="47"/>
      <c r="J2" s="33"/>
      <c r="K2" s="16" t="s">
        <v>20</v>
      </c>
      <c r="L2" s="17" t="s">
        <v>21</v>
      </c>
      <c r="M2" s="18">
        <v>5</v>
      </c>
      <c r="N2" s="19">
        <v>1</v>
      </c>
      <c r="O2" s="18">
        <f>$M$8*N2/M2</f>
        <v>2</v>
      </c>
      <c r="P2" s="7">
        <f>$M$8*N2/M2</f>
        <v>2</v>
      </c>
      <c r="Q2" s="8"/>
    </row>
    <row r="3" spans="1:17" x14ac:dyDescent="0.2">
      <c r="A3" s="16" t="s">
        <v>22</v>
      </c>
      <c r="B3" s="35"/>
      <c r="C3" s="36"/>
      <c r="D3" s="36"/>
      <c r="E3" s="36"/>
      <c r="F3" s="36"/>
      <c r="G3" s="36"/>
      <c r="H3" s="36"/>
      <c r="I3" s="37"/>
      <c r="J3" s="33"/>
      <c r="K3" s="16" t="s">
        <v>23</v>
      </c>
      <c r="L3" s="17" t="s">
        <v>24</v>
      </c>
      <c r="M3" s="18">
        <v>2</v>
      </c>
      <c r="N3" s="19">
        <v>1</v>
      </c>
      <c r="O3" s="18">
        <f>$M$8*N3/M3</f>
        <v>5</v>
      </c>
      <c r="P3" s="7">
        <f>$M$8*N3/M3</f>
        <v>5</v>
      </c>
      <c r="Q3" s="8"/>
    </row>
    <row r="4" spans="1:17" x14ac:dyDescent="0.2">
      <c r="A4" s="16" t="s">
        <v>25</v>
      </c>
      <c r="B4" s="35"/>
      <c r="C4" s="36"/>
      <c r="D4" s="36"/>
      <c r="E4" s="36"/>
      <c r="F4" s="36"/>
      <c r="G4" s="36"/>
      <c r="H4" s="36"/>
      <c r="I4" s="37"/>
      <c r="J4" s="33"/>
      <c r="K4" s="16" t="s">
        <v>26</v>
      </c>
      <c r="L4" s="17" t="s">
        <v>27</v>
      </c>
      <c r="M4" s="18">
        <v>10</v>
      </c>
      <c r="N4" s="19">
        <v>0.2</v>
      </c>
      <c r="O4" s="18">
        <f>$M$8*N4/M4</f>
        <v>0.2</v>
      </c>
      <c r="P4" s="21" t="s">
        <v>28</v>
      </c>
      <c r="Q4" s="8"/>
    </row>
    <row r="5" spans="1:17" x14ac:dyDescent="0.2">
      <c r="A5" s="16" t="s">
        <v>29</v>
      </c>
      <c r="B5" s="35"/>
      <c r="C5" s="36"/>
      <c r="D5" s="36"/>
      <c r="E5" s="36"/>
      <c r="F5" s="36"/>
      <c r="G5" s="36"/>
      <c r="H5" s="36"/>
      <c r="I5" s="37"/>
      <c r="J5" s="33"/>
      <c r="K5" s="16" t="s">
        <v>30</v>
      </c>
      <c r="L5" s="17" t="s">
        <v>24</v>
      </c>
      <c r="M5" s="18">
        <v>20</v>
      </c>
      <c r="N5" s="19">
        <v>1</v>
      </c>
      <c r="O5" s="22" t="s">
        <v>28</v>
      </c>
      <c r="P5" s="7">
        <f>$M$8*N5/M5</f>
        <v>0.5</v>
      </c>
      <c r="Q5" s="8"/>
    </row>
    <row r="6" spans="1:17" x14ac:dyDescent="0.2">
      <c r="A6" s="16" t="s">
        <v>31</v>
      </c>
      <c r="B6" s="35"/>
      <c r="C6" s="36"/>
      <c r="D6" s="36"/>
      <c r="E6" s="36"/>
      <c r="F6" s="36"/>
      <c r="G6" s="36"/>
      <c r="H6" s="36"/>
      <c r="I6" s="37"/>
      <c r="J6" s="33"/>
      <c r="K6" s="16" t="s">
        <v>32</v>
      </c>
      <c r="L6" s="17" t="s">
        <v>33</v>
      </c>
      <c r="M6" s="22" t="s">
        <v>28</v>
      </c>
      <c r="N6" s="23" t="s">
        <v>28</v>
      </c>
      <c r="O6" s="18">
        <f>$M$8-SUM(O2:O5)</f>
        <v>2.8</v>
      </c>
      <c r="P6" s="7">
        <f>$M$8-SUM(P2:P5)</f>
        <v>2.5</v>
      </c>
      <c r="Q6" s="8"/>
    </row>
    <row r="7" spans="1:17" x14ac:dyDescent="0.2">
      <c r="A7" s="16" t="s">
        <v>34</v>
      </c>
      <c r="B7" s="35"/>
      <c r="C7" s="36"/>
      <c r="D7" s="36"/>
      <c r="E7" s="36"/>
      <c r="F7" s="36"/>
      <c r="G7" s="36"/>
      <c r="H7" s="36"/>
      <c r="I7" s="37"/>
      <c r="J7" s="33"/>
      <c r="K7" s="16"/>
      <c r="L7" s="33"/>
      <c r="M7" s="33"/>
      <c r="N7" s="33"/>
      <c r="O7" s="33"/>
      <c r="P7" s="8"/>
      <c r="Q7" s="8"/>
    </row>
    <row r="8" spans="1:17" x14ac:dyDescent="0.2">
      <c r="A8" s="16" t="s">
        <v>35</v>
      </c>
      <c r="B8" s="35"/>
      <c r="C8" s="36"/>
      <c r="D8" s="36"/>
      <c r="E8" s="36"/>
      <c r="F8" s="36"/>
      <c r="G8" s="36"/>
      <c r="H8" s="36"/>
      <c r="I8" s="37"/>
      <c r="J8" s="33"/>
      <c r="K8" s="16" t="s">
        <v>36</v>
      </c>
      <c r="L8" s="17" t="s">
        <v>33</v>
      </c>
      <c r="M8" s="18">
        <v>10</v>
      </c>
      <c r="N8" s="33"/>
      <c r="O8" s="33"/>
      <c r="P8" s="8"/>
      <c r="Q8" s="8"/>
    </row>
    <row r="9" spans="1:17" x14ac:dyDescent="0.2">
      <c r="A9" s="16" t="s">
        <v>37</v>
      </c>
      <c r="B9" s="38"/>
      <c r="C9" s="36"/>
      <c r="D9" s="36"/>
      <c r="E9" s="36"/>
      <c r="F9" s="36"/>
      <c r="G9" s="36"/>
      <c r="H9" s="36"/>
      <c r="I9" s="37"/>
      <c r="J9" s="33"/>
      <c r="K9" s="16" t="s">
        <v>38</v>
      </c>
      <c r="L9" s="23" t="s">
        <v>28</v>
      </c>
      <c r="M9" s="18">
        <v>8</v>
      </c>
      <c r="N9" s="33"/>
      <c r="O9" s="33"/>
      <c r="P9" s="8"/>
      <c r="Q9" s="8"/>
    </row>
    <row r="10" spans="1:17" x14ac:dyDescent="0.2">
      <c r="A10" s="16" t="s">
        <v>39</v>
      </c>
      <c r="B10" s="38"/>
      <c r="C10" s="36"/>
      <c r="D10" s="36"/>
      <c r="E10" s="36"/>
      <c r="F10" s="36"/>
      <c r="G10" s="36"/>
      <c r="H10" s="36"/>
      <c r="I10" s="37"/>
      <c r="J10" s="33"/>
      <c r="K10" s="16" t="s">
        <v>40</v>
      </c>
      <c r="L10" s="23" t="s">
        <v>28</v>
      </c>
      <c r="M10" s="18">
        <v>3</v>
      </c>
      <c r="N10" s="33"/>
      <c r="O10" s="33"/>
      <c r="P10" s="8"/>
      <c r="Q10" s="8"/>
    </row>
    <row r="11" spans="1:17" x14ac:dyDescent="0.2">
      <c r="A11" s="16" t="s">
        <v>41</v>
      </c>
      <c r="B11" s="38"/>
      <c r="C11" s="36"/>
      <c r="D11" s="36"/>
      <c r="E11" s="36"/>
      <c r="F11" s="36"/>
      <c r="G11" s="36"/>
      <c r="H11" s="36"/>
      <c r="I11" s="37"/>
      <c r="J11" s="33"/>
      <c r="K11" s="16" t="s">
        <v>42</v>
      </c>
      <c r="L11" s="23" t="s">
        <v>28</v>
      </c>
      <c r="M11" s="18">
        <f>COUNTA(B2:B17)</f>
        <v>0</v>
      </c>
      <c r="N11" s="33"/>
      <c r="O11" s="33"/>
      <c r="P11" s="8"/>
      <c r="Q11" s="8"/>
    </row>
    <row r="12" spans="1:17" x14ac:dyDescent="0.2">
      <c r="A12" s="16" t="s">
        <v>43</v>
      </c>
      <c r="B12" s="38"/>
      <c r="C12" s="36"/>
      <c r="D12" s="36"/>
      <c r="E12" s="36"/>
      <c r="F12" s="36"/>
      <c r="G12" s="36"/>
      <c r="H12" s="36"/>
      <c r="I12" s="37"/>
      <c r="J12" s="33"/>
      <c r="K12" s="16" t="s">
        <v>44</v>
      </c>
      <c r="L12" s="23" t="s">
        <v>28</v>
      </c>
      <c r="M12" s="18">
        <f>COUNTA(B2:B17)*M10</f>
        <v>0</v>
      </c>
      <c r="N12" s="33"/>
      <c r="O12" s="33"/>
      <c r="P12" s="8"/>
      <c r="Q12" s="8"/>
    </row>
    <row r="13" spans="1:17" x14ac:dyDescent="0.2">
      <c r="A13" s="16" t="s">
        <v>45</v>
      </c>
      <c r="B13" s="38"/>
      <c r="C13" s="36"/>
      <c r="D13" s="36"/>
      <c r="E13" s="36"/>
      <c r="F13" s="36"/>
      <c r="G13" s="36"/>
      <c r="H13" s="36"/>
      <c r="I13" s="37"/>
      <c r="J13" s="33"/>
      <c r="K13" s="16"/>
      <c r="L13" s="24"/>
      <c r="M13" s="52" t="s">
        <v>17</v>
      </c>
      <c r="N13" s="53" t="s">
        <v>18</v>
      </c>
      <c r="O13" s="33"/>
      <c r="P13" s="8"/>
      <c r="Q13" s="8"/>
    </row>
    <row r="14" spans="1:17" x14ac:dyDescent="0.2">
      <c r="A14" s="16" t="s">
        <v>46</v>
      </c>
      <c r="B14" s="38"/>
      <c r="C14" s="36"/>
      <c r="D14" s="36"/>
      <c r="E14" s="36"/>
      <c r="F14" s="36"/>
      <c r="G14" s="36"/>
      <c r="H14" s="36"/>
      <c r="I14" s="37"/>
      <c r="J14" s="33"/>
      <c r="K14" s="16" t="s">
        <v>47</v>
      </c>
      <c r="L14" s="17" t="s">
        <v>33</v>
      </c>
      <c r="M14" s="25">
        <f>O3*ROUNDUP($M$12*1.1,0)</f>
        <v>0</v>
      </c>
      <c r="N14" s="26">
        <f>P3*ROUNDUP($M$12*1.1,0)</f>
        <v>0</v>
      </c>
      <c r="O14" s="33"/>
      <c r="P14" s="8"/>
      <c r="Q14" s="8"/>
    </row>
    <row r="15" spans="1:17" x14ac:dyDescent="0.2">
      <c r="A15" s="16" t="s">
        <v>48</v>
      </c>
      <c r="B15" s="38"/>
      <c r="C15" s="36"/>
      <c r="D15" s="36"/>
      <c r="E15" s="36"/>
      <c r="F15" s="36"/>
      <c r="G15" s="36"/>
      <c r="H15" s="36"/>
      <c r="I15" s="37"/>
      <c r="J15" s="33"/>
      <c r="K15" s="16" t="s">
        <v>49</v>
      </c>
      <c r="L15" s="17" t="s">
        <v>33</v>
      </c>
      <c r="M15" s="25">
        <f>O4*ROUNDUP($M$12*1.1,0)</f>
        <v>0</v>
      </c>
      <c r="N15" s="27" t="s">
        <v>28</v>
      </c>
      <c r="O15" s="33"/>
      <c r="P15" s="8"/>
      <c r="Q15" s="8"/>
    </row>
    <row r="16" spans="1:17" x14ac:dyDescent="0.2">
      <c r="A16" s="16" t="s">
        <v>50</v>
      </c>
      <c r="B16" s="35"/>
      <c r="C16" s="36"/>
      <c r="D16" s="36"/>
      <c r="E16" s="36"/>
      <c r="F16" s="36"/>
      <c r="G16" s="36"/>
      <c r="H16" s="36"/>
      <c r="I16" s="37"/>
      <c r="J16" s="33"/>
      <c r="K16" s="16" t="s">
        <v>51</v>
      </c>
      <c r="L16" s="17" t="s">
        <v>33</v>
      </c>
      <c r="M16" s="28" t="s">
        <v>28</v>
      </c>
      <c r="N16" s="26">
        <f>P5*ROUNDUP($M$12*1.1,0)</f>
        <v>0</v>
      </c>
      <c r="O16" s="33"/>
      <c r="P16" s="8"/>
      <c r="Q16" s="8"/>
    </row>
    <row r="17" spans="1:17" ht="16" thickBot="1" x14ac:dyDescent="0.25">
      <c r="A17" s="29" t="s">
        <v>52</v>
      </c>
      <c r="B17" s="39"/>
      <c r="C17" s="40"/>
      <c r="D17" s="40"/>
      <c r="E17" s="40"/>
      <c r="F17" s="40"/>
      <c r="G17" s="40"/>
      <c r="H17" s="40"/>
      <c r="I17" s="41"/>
      <c r="J17" s="33"/>
      <c r="K17" s="29" t="s">
        <v>53</v>
      </c>
      <c r="L17" s="17" t="s">
        <v>33</v>
      </c>
      <c r="M17" s="30">
        <f>O6*ROUNDUP($M$12*1.1,0)</f>
        <v>0</v>
      </c>
      <c r="N17" s="31">
        <f>P6*ROUNDUP($M$12*1.1,0)</f>
        <v>0</v>
      </c>
      <c r="O17" s="10"/>
      <c r="P17" s="11"/>
      <c r="Q17" s="8"/>
    </row>
    <row r="18" spans="1:17" ht="16" thickBot="1" x14ac:dyDescent="0.25">
      <c r="A18" s="32" t="s">
        <v>54</v>
      </c>
      <c r="B18" s="42"/>
      <c r="C18" s="43"/>
      <c r="D18" s="43"/>
      <c r="E18" s="43"/>
      <c r="F18" s="43"/>
      <c r="G18" s="43"/>
      <c r="H18" s="43"/>
      <c r="I18" s="44"/>
      <c r="J18" s="33"/>
      <c r="K18" s="54" t="s">
        <v>55</v>
      </c>
      <c r="L18" s="17" t="s">
        <v>33</v>
      </c>
      <c r="M18" s="20">
        <f>SUM(M14:M17)</f>
        <v>0</v>
      </c>
      <c r="N18" s="26">
        <f>SUM(N14:N17)</f>
        <v>0</v>
      </c>
      <c r="O18" s="33"/>
      <c r="P18" s="33"/>
      <c r="Q18" s="8"/>
    </row>
    <row r="19" spans="1:17" ht="16" thickBo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Primer Probe</vt:lpstr>
      <vt:lpstr>Plate Plan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Zheng, Hantao</cp:lastModifiedBy>
  <dcterms:created xsi:type="dcterms:W3CDTF">2025-06-12T16:48:33Z</dcterms:created>
  <dcterms:modified xsi:type="dcterms:W3CDTF">2025-06-13T21:03:14Z</dcterms:modified>
</cp:coreProperties>
</file>