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ythonProject\ธีซิส\โมเดล\"/>
    </mc:Choice>
  </mc:AlternateContent>
  <xr:revisionPtr revIDLastSave="0" documentId="13_ncr:1_{EBDF4DF2-9579-4815-B39D-5CBEBCC2F83F}" xr6:coauthVersionLast="47" xr6:coauthVersionMax="47" xr10:uidLastSave="{00000000-0000-0000-0000-000000000000}"/>
  <bookViews>
    <workbookView xWindow="-12105" yWindow="900" windowWidth="12210" windowHeight="1288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97" i="1" l="1"/>
  <c r="H97" i="1"/>
  <c r="K96" i="1"/>
  <c r="H96" i="1"/>
  <c r="K95" i="1"/>
  <c r="H95" i="1"/>
  <c r="K94" i="1"/>
  <c r="H94" i="1"/>
  <c r="K93" i="1"/>
  <c r="H93" i="1"/>
  <c r="K92" i="1"/>
  <c r="H92" i="1"/>
  <c r="K91" i="1"/>
  <c r="H91" i="1"/>
  <c r="K90" i="1"/>
  <c r="H90" i="1"/>
  <c r="K89" i="1"/>
  <c r="H89" i="1"/>
  <c r="K88" i="1"/>
  <c r="H88" i="1"/>
  <c r="K87" i="1"/>
  <c r="H87" i="1"/>
  <c r="K86" i="1"/>
  <c r="H86" i="1"/>
  <c r="K85" i="1"/>
  <c r="H85" i="1"/>
  <c r="K84" i="1"/>
  <c r="H84" i="1"/>
  <c r="K83" i="1"/>
  <c r="H83" i="1"/>
  <c r="K82" i="1"/>
  <c r="H82" i="1"/>
  <c r="K81" i="1"/>
  <c r="H81" i="1"/>
  <c r="K80" i="1"/>
  <c r="H80" i="1"/>
  <c r="K79" i="1"/>
  <c r="H79" i="1"/>
  <c r="K78" i="1"/>
  <c r="H78" i="1"/>
  <c r="K77" i="1"/>
  <c r="H77" i="1"/>
  <c r="K76" i="1"/>
  <c r="H76" i="1"/>
  <c r="K75" i="1"/>
  <c r="H75" i="1"/>
  <c r="K74" i="1"/>
  <c r="H74" i="1"/>
  <c r="K73" i="1"/>
  <c r="H73" i="1"/>
  <c r="K72" i="1"/>
  <c r="H72" i="1"/>
  <c r="K71" i="1"/>
  <c r="H71" i="1"/>
  <c r="K70" i="1"/>
  <c r="H70" i="1"/>
  <c r="K69" i="1"/>
  <c r="H69" i="1"/>
  <c r="K68" i="1"/>
  <c r="H68" i="1"/>
  <c r="K67" i="1"/>
  <c r="H67" i="1"/>
  <c r="K66" i="1"/>
  <c r="H66" i="1"/>
  <c r="K65" i="1"/>
  <c r="H65" i="1"/>
  <c r="K64" i="1"/>
  <c r="H64" i="1"/>
  <c r="K63" i="1"/>
  <c r="H63" i="1"/>
  <c r="K62" i="1"/>
  <c r="H62" i="1"/>
  <c r="K61" i="1"/>
  <c r="H61" i="1"/>
  <c r="K60" i="1"/>
  <c r="H60" i="1"/>
  <c r="K59" i="1"/>
  <c r="H59" i="1"/>
  <c r="K58" i="1"/>
  <c r="H58" i="1"/>
  <c r="K57" i="1"/>
  <c r="H57" i="1"/>
  <c r="K56" i="1"/>
  <c r="H56" i="1"/>
  <c r="K55" i="1"/>
  <c r="H55" i="1"/>
  <c r="K54" i="1"/>
  <c r="H54" i="1"/>
  <c r="K53" i="1"/>
  <c r="H53" i="1"/>
  <c r="K52" i="1"/>
  <c r="H52" i="1"/>
  <c r="K51" i="1"/>
  <c r="H51" i="1"/>
  <c r="K50" i="1"/>
  <c r="H50" i="1"/>
  <c r="K49" i="1"/>
  <c r="H49" i="1"/>
  <c r="K48" i="1"/>
  <c r="H48" i="1"/>
  <c r="K47" i="1"/>
  <c r="H47" i="1"/>
  <c r="K46" i="1"/>
  <c r="H46" i="1"/>
  <c r="K45" i="1"/>
  <c r="H45" i="1"/>
  <c r="K44" i="1"/>
  <c r="H44" i="1"/>
  <c r="K43" i="1"/>
  <c r="H43" i="1"/>
  <c r="K42" i="1"/>
  <c r="H42" i="1"/>
  <c r="K41" i="1"/>
  <c r="H41" i="1"/>
  <c r="K40" i="1"/>
  <c r="H40" i="1"/>
  <c r="K39" i="1"/>
  <c r="H39" i="1"/>
  <c r="K38" i="1"/>
  <c r="H38" i="1"/>
  <c r="K37" i="1"/>
  <c r="H37" i="1"/>
  <c r="K36" i="1"/>
  <c r="H36" i="1"/>
  <c r="K35" i="1"/>
  <c r="H35" i="1"/>
  <c r="K34" i="1"/>
  <c r="H34" i="1"/>
  <c r="K33" i="1"/>
  <c r="H33" i="1"/>
  <c r="K32" i="1"/>
  <c r="H32" i="1"/>
  <c r="K31" i="1"/>
  <c r="H31" i="1"/>
  <c r="K30" i="1"/>
  <c r="H30" i="1"/>
  <c r="K29" i="1"/>
  <c r="H29" i="1"/>
  <c r="K28" i="1"/>
  <c r="H28" i="1"/>
  <c r="K27" i="1"/>
  <c r="H27" i="1"/>
  <c r="K26" i="1"/>
  <c r="H26" i="1"/>
  <c r="K25" i="1"/>
  <c r="H25" i="1"/>
  <c r="K24" i="1"/>
  <c r="H24" i="1"/>
  <c r="K23" i="1"/>
  <c r="H23" i="1"/>
  <c r="K22" i="1"/>
  <c r="H22" i="1"/>
  <c r="K21" i="1"/>
  <c r="H21" i="1"/>
  <c r="K20" i="1"/>
  <c r="H20" i="1"/>
  <c r="K19" i="1"/>
  <c r="H19" i="1"/>
  <c r="K18" i="1"/>
  <c r="H18" i="1"/>
  <c r="K17" i="1"/>
  <c r="H17" i="1"/>
  <c r="M16" i="1"/>
  <c r="K16" i="1"/>
  <c r="H16" i="1"/>
  <c r="K15" i="1"/>
  <c r="H15" i="1"/>
  <c r="M14" i="1"/>
  <c r="M15" i="1" s="1"/>
  <c r="K14" i="1"/>
  <c r="H14" i="1"/>
  <c r="K13" i="1"/>
  <c r="H13" i="1"/>
  <c r="K12" i="1"/>
  <c r="H12" i="1"/>
  <c r="K11" i="1"/>
  <c r="H11" i="1"/>
  <c r="K10" i="1"/>
  <c r="H10" i="1"/>
  <c r="K9" i="1"/>
  <c r="H9" i="1"/>
  <c r="K8" i="1"/>
  <c r="H8" i="1"/>
  <c r="K7" i="1"/>
  <c r="H7" i="1"/>
  <c r="K6" i="1"/>
  <c r="H6" i="1"/>
  <c r="K5" i="1"/>
  <c r="H5" i="1"/>
  <c r="K4" i="1"/>
  <c r="H4" i="1"/>
  <c r="K3" i="1"/>
  <c r="H3" i="1"/>
  <c r="G3" i="1"/>
  <c r="F3" i="1"/>
  <c r="K2" i="1"/>
  <c r="H2" i="1"/>
  <c r="G2" i="1"/>
  <c r="F2" i="1"/>
  <c r="F4" i="1" l="1"/>
  <c r="F5" i="1" s="1"/>
  <c r="G4" i="1"/>
  <c r="G5" i="1" s="1"/>
  <c r="L97" i="1" l="1"/>
  <c r="L93" i="1"/>
  <c r="L89" i="1"/>
  <c r="L85" i="1"/>
  <c r="L81" i="1"/>
  <c r="L77" i="1"/>
  <c r="L73" i="1"/>
  <c r="L69" i="1"/>
  <c r="L65" i="1"/>
  <c r="L61" i="1"/>
  <c r="L57" i="1"/>
  <c r="L53" i="1"/>
  <c r="L49" i="1"/>
  <c r="L45" i="1"/>
  <c r="L36" i="1"/>
  <c r="N36" i="1" s="1"/>
  <c r="I31" i="1"/>
  <c r="L28" i="1"/>
  <c r="I23" i="1"/>
  <c r="L20" i="1"/>
  <c r="L15" i="1"/>
  <c r="I39" i="1"/>
  <c r="I10" i="1"/>
  <c r="L7" i="1"/>
  <c r="I97" i="1"/>
  <c r="I93" i="1"/>
  <c r="I89" i="1"/>
  <c r="I85" i="1"/>
  <c r="I81" i="1"/>
  <c r="I77" i="1"/>
  <c r="I73" i="1"/>
  <c r="I69" i="1"/>
  <c r="I65" i="1"/>
  <c r="I61" i="1"/>
  <c r="I57" i="1"/>
  <c r="I53" i="1"/>
  <c r="I49" i="1"/>
  <c r="I45" i="1"/>
  <c r="I36" i="1"/>
  <c r="L33" i="1"/>
  <c r="I28" i="1"/>
  <c r="L25" i="1"/>
  <c r="I20" i="1"/>
  <c r="L17" i="1"/>
  <c r="I15" i="1"/>
  <c r="L41" i="1"/>
  <c r="L12" i="1"/>
  <c r="I7" i="1"/>
  <c r="L96" i="1"/>
  <c r="L92" i="1"/>
  <c r="L88" i="1"/>
  <c r="L84" i="1"/>
  <c r="L80" i="1"/>
  <c r="L76" i="1"/>
  <c r="L72" i="1"/>
  <c r="L68" i="1"/>
  <c r="L64" i="1"/>
  <c r="L60" i="1"/>
  <c r="L56" i="1"/>
  <c r="L52" i="1"/>
  <c r="L48" i="1"/>
  <c r="L44" i="1"/>
  <c r="I33" i="1"/>
  <c r="I92" i="1"/>
  <c r="L82" i="1"/>
  <c r="L67" i="1"/>
  <c r="I58" i="1"/>
  <c r="I43" i="1"/>
  <c r="L29" i="1"/>
  <c r="L26" i="1"/>
  <c r="I14" i="1"/>
  <c r="I87" i="1"/>
  <c r="I72" i="1"/>
  <c r="L62" i="1"/>
  <c r="L47" i="1"/>
  <c r="L32" i="1"/>
  <c r="L4" i="1"/>
  <c r="L2" i="1"/>
  <c r="L91" i="1"/>
  <c r="I82" i="1"/>
  <c r="I67" i="1"/>
  <c r="I52" i="1"/>
  <c r="L39" i="1"/>
  <c r="I29" i="1"/>
  <c r="I26" i="1"/>
  <c r="L22" i="1"/>
  <c r="L19" i="1"/>
  <c r="L16" i="1"/>
  <c r="I96" i="1"/>
  <c r="L86" i="1"/>
  <c r="L71" i="1"/>
  <c r="I62" i="1"/>
  <c r="I47" i="1"/>
  <c r="L42" i="1"/>
  <c r="L35" i="1"/>
  <c r="I32" i="1"/>
  <c r="L10" i="1"/>
  <c r="I4" i="1"/>
  <c r="I91" i="1"/>
  <c r="I76" i="1"/>
  <c r="L66" i="1"/>
  <c r="L51" i="1"/>
  <c r="I22" i="1"/>
  <c r="I19" i="1"/>
  <c r="I16" i="1"/>
  <c r="L13" i="1"/>
  <c r="I2" i="1"/>
  <c r="L95" i="1"/>
  <c r="I86" i="1"/>
  <c r="I71" i="1"/>
  <c r="I56" i="1"/>
  <c r="L46" i="1"/>
  <c r="I42" i="1"/>
  <c r="L38" i="1"/>
  <c r="I35" i="1"/>
  <c r="I25" i="1"/>
  <c r="L90" i="1"/>
  <c r="L75" i="1"/>
  <c r="I66" i="1"/>
  <c r="I51" i="1"/>
  <c r="I13" i="1"/>
  <c r="L6" i="1"/>
  <c r="I95" i="1"/>
  <c r="I80" i="1"/>
  <c r="L70" i="1"/>
  <c r="L55" i="1"/>
  <c r="I46" i="1"/>
  <c r="I38" i="1"/>
  <c r="L31" i="1"/>
  <c r="L9" i="1"/>
  <c r="I90" i="1"/>
  <c r="I75" i="1"/>
  <c r="I60" i="1"/>
  <c r="L50" i="1"/>
  <c r="I41" i="1"/>
  <c r="L21" i="1"/>
  <c r="L18" i="1"/>
  <c r="I6" i="1"/>
  <c r="L94" i="1"/>
  <c r="L79" i="1"/>
  <c r="I70" i="1"/>
  <c r="I55" i="1"/>
  <c r="L34" i="1"/>
  <c r="L24" i="1"/>
  <c r="I12" i="1"/>
  <c r="I9" i="1"/>
  <c r="L3" i="1"/>
  <c r="I84" i="1"/>
  <c r="L74" i="1"/>
  <c r="L59" i="1"/>
  <c r="I50" i="1"/>
  <c r="L30" i="1"/>
  <c r="L27" i="1"/>
  <c r="I21" i="1"/>
  <c r="I18" i="1"/>
  <c r="I94" i="1"/>
  <c r="I79" i="1"/>
  <c r="I64" i="1"/>
  <c r="L54" i="1"/>
  <c r="L37" i="1"/>
  <c r="I34" i="1"/>
  <c r="I24" i="1"/>
  <c r="I3" i="1"/>
  <c r="L83" i="1"/>
  <c r="I74" i="1"/>
  <c r="I59" i="1"/>
  <c r="I44" i="1"/>
  <c r="L40" i="1"/>
  <c r="I30" i="1"/>
  <c r="I27" i="1"/>
  <c r="L5" i="1"/>
  <c r="I68" i="1"/>
  <c r="I54" i="1"/>
  <c r="L8" i="1"/>
  <c r="L14" i="1"/>
  <c r="I88" i="1"/>
  <c r="I8" i="1"/>
  <c r="L87" i="1"/>
  <c r="L58" i="1"/>
  <c r="I37" i="1"/>
  <c r="L43" i="1"/>
  <c r="L78" i="1"/>
  <c r="I17" i="1"/>
  <c r="L11" i="1"/>
  <c r="L63" i="1"/>
  <c r="L23" i="1"/>
  <c r="I78" i="1"/>
  <c r="I63" i="1"/>
  <c r="I48" i="1"/>
  <c r="I5" i="1"/>
  <c r="I11" i="1"/>
  <c r="I83" i="1"/>
  <c r="I40" i="1"/>
  <c r="O2" i="1" l="1"/>
  <c r="N2" i="1"/>
  <c r="M2" i="1"/>
  <c r="O5" i="1"/>
  <c r="N5" i="1"/>
  <c r="J2" i="1"/>
  <c r="O13" i="1"/>
  <c r="N13" i="1"/>
  <c r="O25" i="1"/>
  <c r="N25" i="1"/>
  <c r="O4" i="1"/>
  <c r="N4" i="1"/>
  <c r="O16" i="1"/>
  <c r="N16" i="1"/>
  <c r="O7" i="1"/>
  <c r="N7" i="1"/>
  <c r="O19" i="1"/>
  <c r="N19" i="1"/>
  <c r="O8" i="1"/>
  <c r="N8" i="1"/>
  <c r="O32" i="1"/>
  <c r="N32" i="1"/>
  <c r="O17" i="1"/>
  <c r="N17" i="1"/>
  <c r="O11" i="1"/>
  <c r="N11" i="1"/>
  <c r="O30" i="1"/>
  <c r="N30" i="1"/>
  <c r="O33" i="1"/>
  <c r="N33" i="1"/>
  <c r="O22" i="1"/>
  <c r="N22" i="1"/>
  <c r="O26" i="1"/>
  <c r="N26" i="1"/>
  <c r="O15" i="1"/>
  <c r="N15" i="1"/>
  <c r="O31" i="1"/>
  <c r="N31" i="1"/>
  <c r="O10" i="1"/>
  <c r="N10" i="1"/>
  <c r="O23" i="1"/>
  <c r="N23" i="1"/>
  <c r="O29" i="1"/>
  <c r="N29" i="1"/>
  <c r="O20" i="1"/>
  <c r="N20" i="1"/>
  <c r="O37" i="1"/>
  <c r="N37" i="1"/>
  <c r="O24" i="1"/>
  <c r="N24" i="1"/>
  <c r="O14" i="1"/>
  <c r="N14" i="1"/>
  <c r="O34" i="1"/>
  <c r="N34" i="1"/>
  <c r="O35" i="1"/>
  <c r="N35" i="1"/>
  <c r="O6" i="1"/>
  <c r="N6" i="1"/>
  <c r="O27" i="1"/>
  <c r="N27" i="1"/>
  <c r="O18" i="1"/>
  <c r="N18" i="1"/>
  <c r="O40" i="1"/>
  <c r="N40" i="1"/>
  <c r="O21" i="1"/>
  <c r="N21" i="1"/>
  <c r="O3" i="1"/>
  <c r="N3" i="1"/>
  <c r="O39" i="1"/>
  <c r="N39" i="1"/>
  <c r="O12" i="1"/>
  <c r="N12" i="1"/>
  <c r="O9" i="1"/>
  <c r="N9" i="1"/>
  <c r="O38" i="1"/>
  <c r="N38" i="1"/>
  <c r="O28" i="1"/>
  <c r="N28" i="1"/>
  <c r="N41" i="1" l="1"/>
  <c r="N42" i="1" s="1"/>
  <c r="O41" i="1"/>
</calcChain>
</file>

<file path=xl/sharedStrings.xml><?xml version="1.0" encoding="utf-8"?>
<sst xmlns="http://schemas.openxmlformats.org/spreadsheetml/2006/main" count="5" uniqueCount="5">
  <si>
    <t>y_train</t>
  </si>
  <si>
    <t>y_train_pre</t>
  </si>
  <si>
    <t>y_test</t>
  </si>
  <si>
    <t>y_test_pre</t>
  </si>
  <si>
    <t>feature_importances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</si>
</sst>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Tahoma"/>
      <family val="2"/>
      <scheme val="minor"/>
    </font>
    <font>
      <b/>
      <sz val="11"/>
      <color theme="1"/>
      <name val="Tahoma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ปกติ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h-TH"/>
                </a:p>
              </c:txPr>
            </c:trendlineLbl>
          </c:trendline>
          <c:xVal>
            <c:numRef>
              <c:f>Sheet1!$K$2:$K$97</c:f>
              <c:numCache>
                <c:formatCode>General</c:formatCode>
                <c:ptCount val="96"/>
                <c:pt idx="0">
                  <c:v>78.112463779999999</c:v>
                </c:pt>
                <c:pt idx="1">
                  <c:v>52.244909720000003</c:v>
                </c:pt>
                <c:pt idx="2">
                  <c:v>4.2535789299999998</c:v>
                </c:pt>
                <c:pt idx="3">
                  <c:v>4.2535091500000002</c:v>
                </c:pt>
                <c:pt idx="4">
                  <c:v>108.4708993</c:v>
                </c:pt>
                <c:pt idx="5">
                  <c:v>50.745763160000003</c:v>
                </c:pt>
                <c:pt idx="6">
                  <c:v>10.871915550000001</c:v>
                </c:pt>
                <c:pt idx="7">
                  <c:v>3.9990356600000001</c:v>
                </c:pt>
                <c:pt idx="8">
                  <c:v>14.704376979999999</c:v>
                </c:pt>
                <c:pt idx="9">
                  <c:v>45.042741909999997</c:v>
                </c:pt>
                <c:pt idx="10">
                  <c:v>2.3982928999999999</c:v>
                </c:pt>
                <c:pt idx="11">
                  <c:v>3.6436885499999998</c:v>
                </c:pt>
                <c:pt idx="12">
                  <c:v>59.710368160000002</c:v>
                </c:pt>
                <c:pt idx="13">
                  <c:v>5.1780411900000001</c:v>
                </c:pt>
                <c:pt idx="14">
                  <c:v>68.325470820000007</c:v>
                </c:pt>
                <c:pt idx="15">
                  <c:v>1.19058745</c:v>
                </c:pt>
                <c:pt idx="16">
                  <c:v>5.4058924199999998</c:v>
                </c:pt>
                <c:pt idx="17">
                  <c:v>0.60751237999999996</c:v>
                </c:pt>
                <c:pt idx="18">
                  <c:v>25.785749079999999</c:v>
                </c:pt>
                <c:pt idx="19">
                  <c:v>0</c:v>
                </c:pt>
                <c:pt idx="20">
                  <c:v>35.073869139999999</c:v>
                </c:pt>
                <c:pt idx="21">
                  <c:v>8.5702864499999993</c:v>
                </c:pt>
                <c:pt idx="22">
                  <c:v>26.346220259999999</c:v>
                </c:pt>
                <c:pt idx="23">
                  <c:v>1.1911866499999999</c:v>
                </c:pt>
                <c:pt idx="24">
                  <c:v>37.994246939999996</c:v>
                </c:pt>
                <c:pt idx="25">
                  <c:v>15.24432073</c:v>
                </c:pt>
                <c:pt idx="26">
                  <c:v>30.386639599999999</c:v>
                </c:pt>
                <c:pt idx="27">
                  <c:v>55.42659501</c:v>
                </c:pt>
                <c:pt idx="28">
                  <c:v>300.34675299999998</c:v>
                </c:pt>
                <c:pt idx="29">
                  <c:v>6.0794708399999999</c:v>
                </c:pt>
                <c:pt idx="30">
                  <c:v>163.58942769999999</c:v>
                </c:pt>
                <c:pt idx="31">
                  <c:v>4.7692317800000001</c:v>
                </c:pt>
                <c:pt idx="32">
                  <c:v>18.730269360000001</c:v>
                </c:pt>
                <c:pt idx="33">
                  <c:v>301.2415843</c:v>
                </c:pt>
                <c:pt idx="34">
                  <c:v>2.4272492699999999</c:v>
                </c:pt>
                <c:pt idx="35">
                  <c:v>19.62613988</c:v>
                </c:pt>
                <c:pt idx="36">
                  <c:v>1.8393589699999999</c:v>
                </c:pt>
                <c:pt idx="37">
                  <c:v>0</c:v>
                </c:pt>
                <c:pt idx="38">
                  <c:v>9.5437889899999995</c:v>
                </c:pt>
                <c:pt idx="39">
                  <c:v>36.255791860000002</c:v>
                </c:pt>
                <c:pt idx="40">
                  <c:v>1.8402446800000001</c:v>
                </c:pt>
                <c:pt idx="41">
                  <c:v>50.270735160000001</c:v>
                </c:pt>
                <c:pt idx="42">
                  <c:v>0</c:v>
                </c:pt>
                <c:pt idx="43">
                  <c:v>12.67251211</c:v>
                </c:pt>
                <c:pt idx="44">
                  <c:v>10.93200173</c:v>
                </c:pt>
                <c:pt idx="45">
                  <c:v>58.793109450000003</c:v>
                </c:pt>
                <c:pt idx="46">
                  <c:v>39.233572170000002</c:v>
                </c:pt>
                <c:pt idx="47">
                  <c:v>82.409633979999995</c:v>
                </c:pt>
                <c:pt idx="48">
                  <c:v>2.8782610700000002</c:v>
                </c:pt>
                <c:pt idx="49">
                  <c:v>2.4032698899999998</c:v>
                </c:pt>
                <c:pt idx="50">
                  <c:v>31.799944109999998</c:v>
                </c:pt>
                <c:pt idx="51">
                  <c:v>68.271853730000004</c:v>
                </c:pt>
                <c:pt idx="52">
                  <c:v>255.930454</c:v>
                </c:pt>
                <c:pt idx="53">
                  <c:v>9.0555594799999994</c:v>
                </c:pt>
                <c:pt idx="54">
                  <c:v>65.375777549999995</c:v>
                </c:pt>
                <c:pt idx="55">
                  <c:v>0.60288286999999996</c:v>
                </c:pt>
                <c:pt idx="56">
                  <c:v>16.900466510000001</c:v>
                </c:pt>
                <c:pt idx="57">
                  <c:v>2.2654443799999999</c:v>
                </c:pt>
                <c:pt idx="58">
                  <c:v>12.85615372</c:v>
                </c:pt>
                <c:pt idx="59">
                  <c:v>8.6385039100000007</c:v>
                </c:pt>
                <c:pt idx="60">
                  <c:v>6.60577345</c:v>
                </c:pt>
                <c:pt idx="61">
                  <c:v>49.316110330000001</c:v>
                </c:pt>
                <c:pt idx="62">
                  <c:v>24.47353545</c:v>
                </c:pt>
                <c:pt idx="63">
                  <c:v>29.45244302</c:v>
                </c:pt>
                <c:pt idx="64">
                  <c:v>61.7007634</c:v>
                </c:pt>
                <c:pt idx="65">
                  <c:v>7.3706925400000003</c:v>
                </c:pt>
                <c:pt idx="66">
                  <c:v>97.630919309999996</c:v>
                </c:pt>
                <c:pt idx="67">
                  <c:v>2.4121117000000001</c:v>
                </c:pt>
                <c:pt idx="68">
                  <c:v>0.60677954999999995</c:v>
                </c:pt>
                <c:pt idx="69">
                  <c:v>68.151237850000001</c:v>
                </c:pt>
                <c:pt idx="70">
                  <c:v>6.0932325499999997</c:v>
                </c:pt>
                <c:pt idx="71">
                  <c:v>2.3115721900000001</c:v>
                </c:pt>
                <c:pt idx="72">
                  <c:v>11.317722420000001</c:v>
                </c:pt>
                <c:pt idx="73">
                  <c:v>160.5896276</c:v>
                </c:pt>
                <c:pt idx="74">
                  <c:v>264.35805950000002</c:v>
                </c:pt>
                <c:pt idx="75">
                  <c:v>18.605276459999999</c:v>
                </c:pt>
                <c:pt idx="76">
                  <c:v>8.5932114899999998</c:v>
                </c:pt>
                <c:pt idx="77">
                  <c:v>162.75064750000001</c:v>
                </c:pt>
                <c:pt idx="78">
                  <c:v>49.009998039999999</c:v>
                </c:pt>
                <c:pt idx="79">
                  <c:v>9.8228630799999994</c:v>
                </c:pt>
                <c:pt idx="80">
                  <c:v>9.0148293899999992</c:v>
                </c:pt>
                <c:pt idx="81">
                  <c:v>44.908001130000002</c:v>
                </c:pt>
                <c:pt idx="82">
                  <c:v>37.167337099999997</c:v>
                </c:pt>
                <c:pt idx="83">
                  <c:v>1.82244081</c:v>
                </c:pt>
                <c:pt idx="84">
                  <c:v>185.51211409999999</c:v>
                </c:pt>
                <c:pt idx="85">
                  <c:v>2.4522936899999999</c:v>
                </c:pt>
                <c:pt idx="86">
                  <c:v>44.022615399999999</c:v>
                </c:pt>
                <c:pt idx="87">
                  <c:v>79.08981722</c:v>
                </c:pt>
                <c:pt idx="88">
                  <c:v>46.527872610000003</c:v>
                </c:pt>
                <c:pt idx="89">
                  <c:v>65.881509429999994</c:v>
                </c:pt>
                <c:pt idx="90">
                  <c:v>33.823060679999998</c:v>
                </c:pt>
                <c:pt idx="91">
                  <c:v>1.1331926299999999</c:v>
                </c:pt>
                <c:pt idx="92">
                  <c:v>3.4328772399999998</c:v>
                </c:pt>
                <c:pt idx="93">
                  <c:v>8.4938055899999991</c:v>
                </c:pt>
                <c:pt idx="94">
                  <c:v>9.7318586699999994</c:v>
                </c:pt>
                <c:pt idx="95">
                  <c:v>18.843478640000001</c:v>
                </c:pt>
              </c:numCache>
            </c:numRef>
          </c:xVal>
          <c:yVal>
            <c:numRef>
              <c:f>Sheet1!$L$2:$L$97</c:f>
              <c:numCache>
                <c:formatCode>General</c:formatCode>
                <c:ptCount val="96"/>
                <c:pt idx="0">
                  <c:v>62.672429055312122</c:v>
                </c:pt>
                <c:pt idx="1">
                  <c:v>39.08946545027154</c:v>
                </c:pt>
                <c:pt idx="2">
                  <c:v>4.8080417874239822</c:v>
                </c:pt>
                <c:pt idx="3">
                  <c:v>6.4191160245504673</c:v>
                </c:pt>
                <c:pt idx="4">
                  <c:v>112.51007298841374</c:v>
                </c:pt>
                <c:pt idx="5">
                  <c:v>83.353875573561112</c:v>
                </c:pt>
                <c:pt idx="6">
                  <c:v>7.7195116717249883</c:v>
                </c:pt>
                <c:pt idx="7">
                  <c:v>1.9452815333944966</c:v>
                </c:pt>
                <c:pt idx="8">
                  <c:v>39.784799296540967</c:v>
                </c:pt>
                <c:pt idx="9">
                  <c:v>56.622822911494907</c:v>
                </c:pt>
                <c:pt idx="10">
                  <c:v>5.5433715004374431</c:v>
                </c:pt>
                <c:pt idx="11">
                  <c:v>6.0149897525729701</c:v>
                </c:pt>
                <c:pt idx="12">
                  <c:v>97.538443905004783</c:v>
                </c:pt>
                <c:pt idx="13">
                  <c:v>0.66755831115800268</c:v>
                </c:pt>
                <c:pt idx="14">
                  <c:v>99.358617093376736</c:v>
                </c:pt>
                <c:pt idx="15">
                  <c:v>3.86674656836639</c:v>
                </c:pt>
                <c:pt idx="16">
                  <c:v>4.6655499652329038</c:v>
                </c:pt>
                <c:pt idx="17">
                  <c:v>3.2943202873996897</c:v>
                </c:pt>
                <c:pt idx="18">
                  <c:v>58.279666764351802</c:v>
                </c:pt>
                <c:pt idx="19">
                  <c:v>2.0059847807708366</c:v>
                </c:pt>
                <c:pt idx="20">
                  <c:v>42.125806072424581</c:v>
                </c:pt>
                <c:pt idx="21">
                  <c:v>0.7253009500946499</c:v>
                </c:pt>
                <c:pt idx="22">
                  <c:v>12.482966680378253</c:v>
                </c:pt>
                <c:pt idx="23">
                  <c:v>11.611885965836718</c:v>
                </c:pt>
                <c:pt idx="24">
                  <c:v>34.355472076147059</c:v>
                </c:pt>
                <c:pt idx="25">
                  <c:v>4.9612015398413707</c:v>
                </c:pt>
                <c:pt idx="26">
                  <c:v>95.756818020156899</c:v>
                </c:pt>
                <c:pt idx="27">
                  <c:v>65.502530428650061</c:v>
                </c:pt>
                <c:pt idx="28">
                  <c:v>103.39777898040767</c:v>
                </c:pt>
                <c:pt idx="29">
                  <c:v>16.596937158829935</c:v>
                </c:pt>
                <c:pt idx="30">
                  <c:v>83.275520249718952</c:v>
                </c:pt>
                <c:pt idx="31">
                  <c:v>3.7683574639905038</c:v>
                </c:pt>
                <c:pt idx="32">
                  <c:v>45.869739723139134</c:v>
                </c:pt>
                <c:pt idx="33">
                  <c:v>127.53462876445269</c:v>
                </c:pt>
                <c:pt idx="34">
                  <c:v>1.7602720653201231</c:v>
                </c:pt>
                <c:pt idx="35">
                  <c:v>71.529406794725531</c:v>
                </c:pt>
                <c:pt idx="36">
                  <c:v>0.89045814216990204</c:v>
                </c:pt>
                <c:pt idx="37">
                  <c:v>2.5766246512821001</c:v>
                </c:pt>
                <c:pt idx="38">
                  <c:v>19.079408061508296</c:v>
                </c:pt>
                <c:pt idx="39">
                  <c:v>34.761296920832564</c:v>
                </c:pt>
                <c:pt idx="40">
                  <c:v>4.8897784711978325</c:v>
                </c:pt>
                <c:pt idx="41">
                  <c:v>83.668493692954058</c:v>
                </c:pt>
                <c:pt idx="42">
                  <c:v>1.0123560308039159</c:v>
                </c:pt>
                <c:pt idx="43">
                  <c:v>8.3412811160222766</c:v>
                </c:pt>
                <c:pt idx="44">
                  <c:v>14.128727418843757</c:v>
                </c:pt>
                <c:pt idx="45">
                  <c:v>55.179751600165794</c:v>
                </c:pt>
                <c:pt idx="46">
                  <c:v>45.668887994459453</c:v>
                </c:pt>
                <c:pt idx="47">
                  <c:v>58.062801231845839</c:v>
                </c:pt>
                <c:pt idx="48">
                  <c:v>0.69866312794694352</c:v>
                </c:pt>
                <c:pt idx="49">
                  <c:v>1.1994024933352707</c:v>
                </c:pt>
                <c:pt idx="50">
                  <c:v>53.885648578960271</c:v>
                </c:pt>
                <c:pt idx="51">
                  <c:v>5.2748245422371216</c:v>
                </c:pt>
                <c:pt idx="52">
                  <c:v>72.880290040673842</c:v>
                </c:pt>
                <c:pt idx="53">
                  <c:v>15.074530540021252</c:v>
                </c:pt>
                <c:pt idx="54">
                  <c:v>98.919856952110365</c:v>
                </c:pt>
                <c:pt idx="55">
                  <c:v>1.4434220174694987</c:v>
                </c:pt>
                <c:pt idx="56">
                  <c:v>1.9089066590479951</c:v>
                </c:pt>
                <c:pt idx="57">
                  <c:v>2.8421836662001745</c:v>
                </c:pt>
                <c:pt idx="58">
                  <c:v>2.4858811663218883</c:v>
                </c:pt>
                <c:pt idx="59">
                  <c:v>56.648343939000725</c:v>
                </c:pt>
                <c:pt idx="60">
                  <c:v>5.7845032532636225</c:v>
                </c:pt>
                <c:pt idx="61">
                  <c:v>106.08210220302801</c:v>
                </c:pt>
                <c:pt idx="62">
                  <c:v>35.56748698478571</c:v>
                </c:pt>
                <c:pt idx="63">
                  <c:v>68.205839447456924</c:v>
                </c:pt>
                <c:pt idx="64">
                  <c:v>82.495188187370402</c:v>
                </c:pt>
                <c:pt idx="65">
                  <c:v>2.3129887238145583</c:v>
                </c:pt>
                <c:pt idx="66">
                  <c:v>93.743964440329663</c:v>
                </c:pt>
                <c:pt idx="67">
                  <c:v>3.8361025342381248</c:v>
                </c:pt>
                <c:pt idx="68">
                  <c:v>4.0566545130943004</c:v>
                </c:pt>
                <c:pt idx="69">
                  <c:v>11.969036364119674</c:v>
                </c:pt>
                <c:pt idx="70">
                  <c:v>2.8939586237282215</c:v>
                </c:pt>
                <c:pt idx="71">
                  <c:v>10.999287147611023</c:v>
                </c:pt>
                <c:pt idx="72">
                  <c:v>7.0662429836266218</c:v>
                </c:pt>
                <c:pt idx="73">
                  <c:v>41.767331847678243</c:v>
                </c:pt>
                <c:pt idx="74">
                  <c:v>90.399917438380399</c:v>
                </c:pt>
                <c:pt idx="75">
                  <c:v>19.967800563287707</c:v>
                </c:pt>
                <c:pt idx="76">
                  <c:v>0.99275468180406234</c:v>
                </c:pt>
                <c:pt idx="77">
                  <c:v>99.016159133202265</c:v>
                </c:pt>
                <c:pt idx="78">
                  <c:v>49.367039088245846</c:v>
                </c:pt>
                <c:pt idx="79">
                  <c:v>11.499680541687253</c:v>
                </c:pt>
                <c:pt idx="80">
                  <c:v>4.6341295501668425</c:v>
                </c:pt>
                <c:pt idx="81">
                  <c:v>33.933829528761855</c:v>
                </c:pt>
                <c:pt idx="82">
                  <c:v>33.562062592768129</c:v>
                </c:pt>
                <c:pt idx="83">
                  <c:v>1.8549768745227353</c:v>
                </c:pt>
                <c:pt idx="84">
                  <c:v>60.653981950113476</c:v>
                </c:pt>
                <c:pt idx="85">
                  <c:v>2.7170197468423876</c:v>
                </c:pt>
                <c:pt idx="86">
                  <c:v>20.41168180429597</c:v>
                </c:pt>
                <c:pt idx="87">
                  <c:v>68.52219871579031</c:v>
                </c:pt>
                <c:pt idx="88">
                  <c:v>115.33975164926558</c:v>
                </c:pt>
                <c:pt idx="89">
                  <c:v>143.1039902490804</c:v>
                </c:pt>
                <c:pt idx="90">
                  <c:v>75.200648367867799</c:v>
                </c:pt>
                <c:pt idx="91">
                  <c:v>4.2159652692108782</c:v>
                </c:pt>
                <c:pt idx="92">
                  <c:v>1.8942603804523876</c:v>
                </c:pt>
                <c:pt idx="93">
                  <c:v>4.7991913275584501</c:v>
                </c:pt>
                <c:pt idx="94">
                  <c:v>2.2388167424667875</c:v>
                </c:pt>
                <c:pt idx="95">
                  <c:v>41.998123141466209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5F-49E3-BDF1-3E5BB6EDB4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8525455"/>
        <c:axId val="688525935"/>
      </c:scatterChart>
      <c:valAx>
        <c:axId val="688525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688525935"/>
        <c:crosses val="autoZero"/>
        <c:crossBetween val="midCat"/>
      </c:valAx>
      <c:valAx>
        <c:axId val="688525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6885254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h-TH"/>
                </a:p>
              </c:txPr>
            </c:trendlineLbl>
          </c:trendline>
          <c:xVal>
            <c:numRef>
              <c:f>Sheet1!$H$2:$H$97</c:f>
              <c:numCache>
                <c:formatCode>General</c:formatCode>
                <c:ptCount val="96"/>
                <c:pt idx="0">
                  <c:v>3.7064423500000001</c:v>
                </c:pt>
                <c:pt idx="1">
                  <c:v>44.47152801</c:v>
                </c:pt>
                <c:pt idx="2">
                  <c:v>99.363499250000004</c:v>
                </c:pt>
                <c:pt idx="3">
                  <c:v>34.544952070000001</c:v>
                </c:pt>
                <c:pt idx="4">
                  <c:v>1.20561527</c:v>
                </c:pt>
                <c:pt idx="5">
                  <c:v>7.4856117900000001</c:v>
                </c:pt>
                <c:pt idx="6">
                  <c:v>69.311206089999999</c:v>
                </c:pt>
                <c:pt idx="7">
                  <c:v>8.5159756699999996</c:v>
                </c:pt>
                <c:pt idx="8">
                  <c:v>66.003581560000001</c:v>
                </c:pt>
                <c:pt idx="9">
                  <c:v>3.0458943199999999</c:v>
                </c:pt>
                <c:pt idx="10">
                  <c:v>89.530334749999994</c:v>
                </c:pt>
                <c:pt idx="11">
                  <c:v>1.8734263200000001</c:v>
                </c:pt>
                <c:pt idx="12">
                  <c:v>51.344335280000003</c:v>
                </c:pt>
                <c:pt idx="13">
                  <c:v>18.526088319999999</c:v>
                </c:pt>
                <c:pt idx="14">
                  <c:v>59.25990427</c:v>
                </c:pt>
                <c:pt idx="15">
                  <c:v>11.41520277</c:v>
                </c:pt>
                <c:pt idx="16">
                  <c:v>28.743264020000002</c:v>
                </c:pt>
                <c:pt idx="17">
                  <c:v>182.58027509999999</c:v>
                </c:pt>
                <c:pt idx="18">
                  <c:v>27.19526548</c:v>
                </c:pt>
                <c:pt idx="19">
                  <c:v>121.577056</c:v>
                </c:pt>
                <c:pt idx="20">
                  <c:v>25.61309829</c:v>
                </c:pt>
                <c:pt idx="21">
                  <c:v>7.3557626899999997</c:v>
                </c:pt>
                <c:pt idx="22">
                  <c:v>1.78754013</c:v>
                </c:pt>
                <c:pt idx="23">
                  <c:v>69.916259949999997</c:v>
                </c:pt>
                <c:pt idx="24">
                  <c:v>14.12258527</c:v>
                </c:pt>
                <c:pt idx="25">
                  <c:v>18.443591430000001</c:v>
                </c:pt>
                <c:pt idx="26">
                  <c:v>6.9335305500000004</c:v>
                </c:pt>
                <c:pt idx="27">
                  <c:v>1.2121146</c:v>
                </c:pt>
                <c:pt idx="28">
                  <c:v>1.8232205399999999</c:v>
                </c:pt>
                <c:pt idx="29">
                  <c:v>16.298965750000001</c:v>
                </c:pt>
                <c:pt idx="30">
                  <c:v>10.77671164</c:v>
                </c:pt>
                <c:pt idx="31">
                  <c:v>66.544820810000004</c:v>
                </c:pt>
                <c:pt idx="32">
                  <c:v>10.317224299999999</c:v>
                </c:pt>
                <c:pt idx="33">
                  <c:v>94.032946140000007</c:v>
                </c:pt>
                <c:pt idx="34">
                  <c:v>4.8035411699999999</c:v>
                </c:pt>
                <c:pt idx="35">
                  <c:v>27.539682590000002</c:v>
                </c:pt>
                <c:pt idx="36">
                  <c:v>4.8733834099999997</c:v>
                </c:pt>
                <c:pt idx="37">
                  <c:v>0.57796685999999997</c:v>
                </c:pt>
                <c:pt idx="38">
                  <c:v>79.872571640000004</c:v>
                </c:pt>
                <c:pt idx="39">
                  <c:v>9.2118353699999993</c:v>
                </c:pt>
                <c:pt idx="40">
                  <c:v>57.431448009999997</c:v>
                </c:pt>
                <c:pt idx="41">
                  <c:v>23.118756789999999</c:v>
                </c:pt>
                <c:pt idx="42">
                  <c:v>38.797919219999997</c:v>
                </c:pt>
                <c:pt idx="43">
                  <c:v>71.482203179999999</c:v>
                </c:pt>
                <c:pt idx="44">
                  <c:v>2.9947472099999999</c:v>
                </c:pt>
                <c:pt idx="45">
                  <c:v>0</c:v>
                </c:pt>
                <c:pt idx="46">
                  <c:v>16.164770499999999</c:v>
                </c:pt>
                <c:pt idx="47">
                  <c:v>171.24491449999999</c:v>
                </c:pt>
                <c:pt idx="48">
                  <c:v>18.09848835</c:v>
                </c:pt>
                <c:pt idx="49">
                  <c:v>2.3128954300000002</c:v>
                </c:pt>
                <c:pt idx="50">
                  <c:v>8.5084555799999997</c:v>
                </c:pt>
                <c:pt idx="51">
                  <c:v>2.9743138299999998</c:v>
                </c:pt>
                <c:pt idx="52">
                  <c:v>6.3372743500000004</c:v>
                </c:pt>
                <c:pt idx="53">
                  <c:v>1.7147119399999999</c:v>
                </c:pt>
                <c:pt idx="54">
                  <c:v>5.0945780100000002</c:v>
                </c:pt>
                <c:pt idx="55">
                  <c:v>14.02029529</c:v>
                </c:pt>
                <c:pt idx="56">
                  <c:v>41.654160210000001</c:v>
                </c:pt>
                <c:pt idx="57">
                  <c:v>1.82721936</c:v>
                </c:pt>
                <c:pt idx="58">
                  <c:v>386.58377200000001</c:v>
                </c:pt>
                <c:pt idx="59">
                  <c:v>46.292399629999998</c:v>
                </c:pt>
                <c:pt idx="60">
                  <c:v>36.556861099999999</c:v>
                </c:pt>
                <c:pt idx="61">
                  <c:v>1.79815689</c:v>
                </c:pt>
                <c:pt idx="62">
                  <c:v>47.855843470000003</c:v>
                </c:pt>
                <c:pt idx="63">
                  <c:v>386.83090440000001</c:v>
                </c:pt>
                <c:pt idx="64">
                  <c:v>14.08840659</c:v>
                </c:pt>
                <c:pt idx="65">
                  <c:v>17.352665399999999</c:v>
                </c:pt>
                <c:pt idx="66">
                  <c:v>4.2233653499999999</c:v>
                </c:pt>
                <c:pt idx="67">
                  <c:v>1.7155817099999999</c:v>
                </c:pt>
                <c:pt idx="68">
                  <c:v>100.64231359999999</c:v>
                </c:pt>
                <c:pt idx="69">
                  <c:v>108.8860617</c:v>
                </c:pt>
                <c:pt idx="70">
                  <c:v>30.051959839999999</c:v>
                </c:pt>
                <c:pt idx="71">
                  <c:v>17.821061790000002</c:v>
                </c:pt>
                <c:pt idx="72">
                  <c:v>12.634041160000001</c:v>
                </c:pt>
                <c:pt idx="73">
                  <c:v>0.61308808000000004</c:v>
                </c:pt>
                <c:pt idx="74">
                  <c:v>45.65433505</c:v>
                </c:pt>
                <c:pt idx="75">
                  <c:v>95.509008260000002</c:v>
                </c:pt>
                <c:pt idx="76">
                  <c:v>2.4845044600000001</c:v>
                </c:pt>
                <c:pt idx="77">
                  <c:v>9.6639482799999996</c:v>
                </c:pt>
                <c:pt idx="78">
                  <c:v>10.406629880000001</c:v>
                </c:pt>
                <c:pt idx="79">
                  <c:v>44.656862879999998</c:v>
                </c:pt>
                <c:pt idx="80">
                  <c:v>5.7510596300000003</c:v>
                </c:pt>
                <c:pt idx="81">
                  <c:v>34.712263790000002</c:v>
                </c:pt>
                <c:pt idx="82">
                  <c:v>13.470503880000001</c:v>
                </c:pt>
                <c:pt idx="83">
                  <c:v>6.0660103200000002</c:v>
                </c:pt>
                <c:pt idx="84">
                  <c:v>47.49988415</c:v>
                </c:pt>
                <c:pt idx="85">
                  <c:v>4.2189922199999996</c:v>
                </c:pt>
                <c:pt idx="86">
                  <c:v>4.04877501</c:v>
                </c:pt>
                <c:pt idx="87">
                  <c:v>83.398511900000003</c:v>
                </c:pt>
                <c:pt idx="88">
                  <c:v>9.2447554800000002</c:v>
                </c:pt>
                <c:pt idx="89">
                  <c:v>19.480064890000001</c:v>
                </c:pt>
                <c:pt idx="90">
                  <c:v>492.71008869999997</c:v>
                </c:pt>
                <c:pt idx="91">
                  <c:v>0</c:v>
                </c:pt>
                <c:pt idx="92">
                  <c:v>19.81000405</c:v>
                </c:pt>
                <c:pt idx="93">
                  <c:v>8.9988049599999993</c:v>
                </c:pt>
                <c:pt idx="94">
                  <c:v>23.990285780000001</c:v>
                </c:pt>
                <c:pt idx="95">
                  <c:v>16.40260498</c:v>
                </c:pt>
              </c:numCache>
            </c:numRef>
          </c:xVal>
          <c:yVal>
            <c:numRef>
              <c:f>Sheet1!$I$2:$I$97</c:f>
              <c:numCache>
                <c:formatCode>General</c:formatCode>
                <c:ptCount val="96"/>
                <c:pt idx="0">
                  <c:v>1.0590730532917405</c:v>
                </c:pt>
                <c:pt idx="1">
                  <c:v>33.083916860359224</c:v>
                </c:pt>
                <c:pt idx="2">
                  <c:v>117.15499229421394</c:v>
                </c:pt>
                <c:pt idx="3">
                  <c:v>26.029030186164416</c:v>
                </c:pt>
                <c:pt idx="4">
                  <c:v>0.62891720257459749</c:v>
                </c:pt>
                <c:pt idx="5">
                  <c:v>1.4778181985507965</c:v>
                </c:pt>
                <c:pt idx="6">
                  <c:v>70.545720742624809</c:v>
                </c:pt>
                <c:pt idx="7">
                  <c:v>14.228098572993449</c:v>
                </c:pt>
                <c:pt idx="8">
                  <c:v>44.530036378913053</c:v>
                </c:pt>
                <c:pt idx="9">
                  <c:v>0.35563084419538965</c:v>
                </c:pt>
                <c:pt idx="10">
                  <c:v>75.126211852852137</c:v>
                </c:pt>
                <c:pt idx="11">
                  <c:v>0.62679134414053328</c:v>
                </c:pt>
                <c:pt idx="12">
                  <c:v>45.567307896827643</c:v>
                </c:pt>
                <c:pt idx="13">
                  <c:v>21.409769344166794</c:v>
                </c:pt>
                <c:pt idx="14">
                  <c:v>77.222746142205963</c:v>
                </c:pt>
                <c:pt idx="15">
                  <c:v>8.7101605985709156</c:v>
                </c:pt>
                <c:pt idx="16">
                  <c:v>46.063265328816797</c:v>
                </c:pt>
                <c:pt idx="17">
                  <c:v>146.76323272914468</c:v>
                </c:pt>
                <c:pt idx="18">
                  <c:v>12.067232797444227</c:v>
                </c:pt>
                <c:pt idx="19">
                  <c:v>129.89542768698857</c:v>
                </c:pt>
                <c:pt idx="20">
                  <c:v>29.006991319526986</c:v>
                </c:pt>
                <c:pt idx="21">
                  <c:v>1.3102523190882656</c:v>
                </c:pt>
                <c:pt idx="22">
                  <c:v>1.117798913109076</c:v>
                </c:pt>
                <c:pt idx="23">
                  <c:v>62.70949478501457</c:v>
                </c:pt>
                <c:pt idx="24">
                  <c:v>3.7454633836717308</c:v>
                </c:pt>
                <c:pt idx="25">
                  <c:v>19.767724979614528</c:v>
                </c:pt>
                <c:pt idx="26">
                  <c:v>35.746016280752293</c:v>
                </c:pt>
                <c:pt idx="27">
                  <c:v>0.69865148970519719</c:v>
                </c:pt>
                <c:pt idx="28">
                  <c:v>1.2945124323558497</c:v>
                </c:pt>
                <c:pt idx="29">
                  <c:v>5.717100184671307</c:v>
                </c:pt>
                <c:pt idx="30">
                  <c:v>4.280603539544594</c:v>
                </c:pt>
                <c:pt idx="31">
                  <c:v>76.290171867395543</c:v>
                </c:pt>
                <c:pt idx="32">
                  <c:v>22.227474304689242</c:v>
                </c:pt>
                <c:pt idx="33">
                  <c:v>92.46996983860636</c:v>
                </c:pt>
                <c:pt idx="34">
                  <c:v>1.4846022034913489</c:v>
                </c:pt>
                <c:pt idx="35">
                  <c:v>11.205224557645977</c:v>
                </c:pt>
                <c:pt idx="36">
                  <c:v>1.8766231235276054</c:v>
                </c:pt>
                <c:pt idx="37">
                  <c:v>0.3038981301366892</c:v>
                </c:pt>
                <c:pt idx="38">
                  <c:v>87.54998077562955</c:v>
                </c:pt>
                <c:pt idx="39">
                  <c:v>2.6379024932741801</c:v>
                </c:pt>
                <c:pt idx="40">
                  <c:v>46.169681141070818</c:v>
                </c:pt>
                <c:pt idx="41">
                  <c:v>21.488538978767849</c:v>
                </c:pt>
                <c:pt idx="42">
                  <c:v>55.838088491531323</c:v>
                </c:pt>
                <c:pt idx="43">
                  <c:v>59.624231839727763</c:v>
                </c:pt>
                <c:pt idx="44">
                  <c:v>8.0509002652196173</c:v>
                </c:pt>
                <c:pt idx="45">
                  <c:v>0.70492834317784647</c:v>
                </c:pt>
                <c:pt idx="46">
                  <c:v>33.112833018859547</c:v>
                </c:pt>
                <c:pt idx="47">
                  <c:v>187.92445351814681</c:v>
                </c:pt>
                <c:pt idx="48">
                  <c:v>5.0977825980210305</c:v>
                </c:pt>
                <c:pt idx="49">
                  <c:v>1.0662064292546469</c:v>
                </c:pt>
                <c:pt idx="50">
                  <c:v>3.9814001643412302</c:v>
                </c:pt>
                <c:pt idx="51">
                  <c:v>1.662558435576512</c:v>
                </c:pt>
                <c:pt idx="52">
                  <c:v>1.8171057293029094</c:v>
                </c:pt>
                <c:pt idx="53">
                  <c:v>0.76393670090060395</c:v>
                </c:pt>
                <c:pt idx="54">
                  <c:v>0.79836770942929836</c:v>
                </c:pt>
                <c:pt idx="55">
                  <c:v>3.5596607447718678</c:v>
                </c:pt>
                <c:pt idx="56">
                  <c:v>16.660669472192765</c:v>
                </c:pt>
                <c:pt idx="57">
                  <c:v>5.1470405487938349</c:v>
                </c:pt>
                <c:pt idx="58">
                  <c:v>399.48721327253844</c:v>
                </c:pt>
                <c:pt idx="59">
                  <c:v>64.1126925233321</c:v>
                </c:pt>
                <c:pt idx="60">
                  <c:v>16.527463677020659</c:v>
                </c:pt>
                <c:pt idx="61">
                  <c:v>0.15862471208445955</c:v>
                </c:pt>
                <c:pt idx="62">
                  <c:v>36.993998420424269</c:v>
                </c:pt>
                <c:pt idx="63">
                  <c:v>401.75809426977003</c:v>
                </c:pt>
                <c:pt idx="64">
                  <c:v>4.7105827700709231</c:v>
                </c:pt>
                <c:pt idx="65">
                  <c:v>21.93602000964756</c:v>
                </c:pt>
                <c:pt idx="66">
                  <c:v>1.8992549189959109</c:v>
                </c:pt>
                <c:pt idx="67">
                  <c:v>0.97973789995567995</c:v>
                </c:pt>
                <c:pt idx="68">
                  <c:v>71.305083377002703</c:v>
                </c:pt>
                <c:pt idx="69">
                  <c:v>114.84096220286735</c:v>
                </c:pt>
                <c:pt idx="70">
                  <c:v>25.194184760031817</c:v>
                </c:pt>
                <c:pt idx="71">
                  <c:v>7.7799171300607295</c:v>
                </c:pt>
                <c:pt idx="72">
                  <c:v>32.951401649445764</c:v>
                </c:pt>
                <c:pt idx="73">
                  <c:v>0.55036066213196555</c:v>
                </c:pt>
                <c:pt idx="74">
                  <c:v>55.834245196136969</c:v>
                </c:pt>
                <c:pt idx="75">
                  <c:v>74.31611894847758</c:v>
                </c:pt>
                <c:pt idx="76">
                  <c:v>0.43901127231761988</c:v>
                </c:pt>
                <c:pt idx="77">
                  <c:v>16.230319493750713</c:v>
                </c:pt>
                <c:pt idx="78">
                  <c:v>4.2590739217637177</c:v>
                </c:pt>
                <c:pt idx="79">
                  <c:v>45.137246735197692</c:v>
                </c:pt>
                <c:pt idx="80">
                  <c:v>3.0447600684165987</c:v>
                </c:pt>
                <c:pt idx="81">
                  <c:v>34.48789572308862</c:v>
                </c:pt>
                <c:pt idx="82">
                  <c:v>5.4276513219086349</c:v>
                </c:pt>
                <c:pt idx="83">
                  <c:v>3.8436674585489969</c:v>
                </c:pt>
                <c:pt idx="84">
                  <c:v>41.512213403822535</c:v>
                </c:pt>
                <c:pt idx="85">
                  <c:v>1.0407826750050311</c:v>
                </c:pt>
                <c:pt idx="86">
                  <c:v>1.3105437260359516</c:v>
                </c:pt>
                <c:pt idx="87">
                  <c:v>74.819557347986233</c:v>
                </c:pt>
                <c:pt idx="88">
                  <c:v>22.485722421491339</c:v>
                </c:pt>
                <c:pt idx="89">
                  <c:v>17.373002120825014</c:v>
                </c:pt>
                <c:pt idx="90">
                  <c:v>517.65900373963461</c:v>
                </c:pt>
                <c:pt idx="91">
                  <c:v>0.13070047402718865</c:v>
                </c:pt>
                <c:pt idx="92">
                  <c:v>14.251361581953391</c:v>
                </c:pt>
                <c:pt idx="93">
                  <c:v>2.319313123291824</c:v>
                </c:pt>
                <c:pt idx="94">
                  <c:v>8.2316427186988275</c:v>
                </c:pt>
                <c:pt idx="95">
                  <c:v>11.001441934140663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34-40BB-99C5-DEA3FBD2D7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3428383"/>
        <c:axId val="421862783"/>
      </c:scatterChart>
      <c:valAx>
        <c:axId val="993428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21862783"/>
        <c:crosses val="autoZero"/>
        <c:crossBetween val="midCat"/>
      </c:valAx>
      <c:valAx>
        <c:axId val="421862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9934283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254317</xdr:colOff>
      <xdr:row>5</xdr:row>
      <xdr:rowOff>143827</xdr:rowOff>
    </xdr:from>
    <xdr:to>
      <xdr:col>17</xdr:col>
      <xdr:colOff>153352</xdr:colOff>
      <xdr:row>21</xdr:row>
      <xdr:rowOff>143827</xdr:rowOff>
    </xdr:to>
    <xdr:graphicFrame macro="">
      <xdr:nvGraphicFramePr>
        <xdr:cNvPr id="2" name="แผนภูมิ 1">
          <a:extLst>
            <a:ext uri="{FF2B5EF4-FFF2-40B4-BE49-F238E27FC236}">
              <a16:creationId xmlns:a16="http://schemas.microsoft.com/office/drawing/2014/main" id="{994BCF0A-8EC0-E76F-096D-C63C7CE5B6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177165</xdr:colOff>
      <xdr:row>6</xdr:row>
      <xdr:rowOff>162877</xdr:rowOff>
    </xdr:from>
    <xdr:to>
      <xdr:col>10</xdr:col>
      <xdr:colOff>85725</xdr:colOff>
      <xdr:row>22</xdr:row>
      <xdr:rowOff>162877</xdr:rowOff>
    </xdr:to>
    <xdr:graphicFrame macro="">
      <xdr:nvGraphicFramePr>
        <xdr:cNvPr id="3" name="แผนภูมิ 2">
          <a:extLst>
            <a:ext uri="{FF2B5EF4-FFF2-40B4-BE49-F238E27FC236}">
              <a16:creationId xmlns:a16="http://schemas.microsoft.com/office/drawing/2014/main" id="{8E25996D-868C-637D-6CB3-5B5943061C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7"/>
  <sheetViews>
    <sheetView tabSelected="1" topLeftCell="K1" workbookViewId="0">
      <selection activeCell="F1" sqref="F1:O1048576"/>
    </sheetView>
  </sheetViews>
  <sheetFormatPr defaultRowHeight="13.8" x14ac:dyDescent="0.25"/>
  <sheetData>
    <row r="1" spans="1:15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15" x14ac:dyDescent="0.25">
      <c r="A2" s="1">
        <v>0</v>
      </c>
      <c r="B2">
        <v>3.7064423500000001</v>
      </c>
      <c r="C2">
        <v>5.9388177843904097</v>
      </c>
      <c r="D2">
        <v>78.112463779999999</v>
      </c>
      <c r="E2">
        <v>68.741665014837693</v>
      </c>
      <c r="F2">
        <f>AVERAGE(B2:B154)</f>
        <v>42.683941092083337</v>
      </c>
      <c r="G2">
        <f>AVERAGE(C2:C154)</f>
        <v>42.95880013481591</v>
      </c>
      <c r="H2">
        <f>+B2</f>
        <v>3.7064423500000001</v>
      </c>
      <c r="I2">
        <f>_xlfn.GAMMA.INV(_xlfn.GAMMA.DIST(C2,$G$5,$G$4,TRUE),$F$5,$F$4)</f>
        <v>1.0590730532917405</v>
      </c>
      <c r="J2">
        <f>RSQ(H2:H154,I2:I154)</f>
        <v>0.98173808412558916</v>
      </c>
      <c r="K2">
        <f>+D2</f>
        <v>78.112463779999999</v>
      </c>
      <c r="L2">
        <f t="shared" ref="L2:L65" si="0">_xlfn.GAMMA.INV(_xlfn.GAMMA.DIST(E2,$G$5,$G$4,TRUE),$F$5,$F$4)</f>
        <v>62.672429055312122</v>
      </c>
      <c r="M2">
        <f>RSQ(K2:K154,L2:L154)</f>
        <v>0.43178462336545087</v>
      </c>
      <c r="N2">
        <f>(K2-L2)^2</f>
        <v>238.39467229956745</v>
      </c>
      <c r="O2">
        <f>ABS(L2-K2)/K2*100</f>
        <v>19.766416238225428</v>
      </c>
    </row>
    <row r="3" spans="1:15" x14ac:dyDescent="0.25">
      <c r="A3" s="1">
        <v>1</v>
      </c>
      <c r="B3">
        <v>44.47152801</v>
      </c>
      <c r="C3">
        <v>44.844012545016142</v>
      </c>
      <c r="D3">
        <v>52.244909720000003</v>
      </c>
      <c r="E3">
        <v>50.018476026430569</v>
      </c>
      <c r="F3">
        <f>STDEV(B2:B154)</f>
        <v>78.059429229030528</v>
      </c>
      <c r="G3">
        <f>STDEV(C2:C154)</f>
        <v>56.920455718002458</v>
      </c>
      <c r="H3">
        <f t="shared" ref="H3:H66" si="1">+B3</f>
        <v>44.47152801</v>
      </c>
      <c r="I3">
        <f t="shared" ref="I3:I66" si="2">_xlfn.GAMMA.INV(_xlfn.GAMMA.DIST(C3,$G$5,$G$4,TRUE),$F$5,$F$4)</f>
        <v>33.083916860359224</v>
      </c>
      <c r="K3">
        <f t="shared" ref="K3:K66" si="3">+D3</f>
        <v>52.244909720000003</v>
      </c>
      <c r="L3">
        <f t="shared" si="0"/>
        <v>39.08946545027154</v>
      </c>
      <c r="N3">
        <f t="shared" ref="N3:N40" si="4">(K3-L3)^2</f>
        <v>173.06571393393145</v>
      </c>
      <c r="O3">
        <f t="shared" ref="O3:O40" si="5">ABS(L3-K3)/K3*100</f>
        <v>25.180336879197235</v>
      </c>
    </row>
    <row r="4" spans="1:15" x14ac:dyDescent="0.25">
      <c r="A4" s="1">
        <v>2</v>
      </c>
      <c r="B4">
        <v>99.363499250000004</v>
      </c>
      <c r="C4">
        <v>107.1773796362743</v>
      </c>
      <c r="D4">
        <v>4.2535789299999998</v>
      </c>
      <c r="E4">
        <v>13.87412748789999</v>
      </c>
      <c r="F4">
        <f>F3^2/F2</f>
        <v>142.75332445091757</v>
      </c>
      <c r="G4">
        <f>G3^2/G2</f>
        <v>75.419664166068614</v>
      </c>
      <c r="H4">
        <f t="shared" si="1"/>
        <v>99.363499250000004</v>
      </c>
      <c r="I4">
        <f t="shared" si="2"/>
        <v>117.15499229421394</v>
      </c>
      <c r="K4">
        <f t="shared" si="3"/>
        <v>4.2535789299999998</v>
      </c>
      <c r="L4">
        <f t="shared" si="0"/>
        <v>4.8080417874239822</v>
      </c>
      <c r="N4">
        <f t="shared" si="4"/>
        <v>0.30742906026276756</v>
      </c>
      <c r="O4">
        <f t="shared" si="5"/>
        <v>13.035207916642152</v>
      </c>
    </row>
    <row r="5" spans="1:15" x14ac:dyDescent="0.25">
      <c r="A5" s="1">
        <v>3</v>
      </c>
      <c r="B5">
        <v>34.544952070000001</v>
      </c>
      <c r="C5">
        <v>38.428652896106108</v>
      </c>
      <c r="D5">
        <v>4.2535091500000002</v>
      </c>
      <c r="E5">
        <v>16.404511849850589</v>
      </c>
      <c r="F5">
        <f>+F2/F4</f>
        <v>0.29900488311751522</v>
      </c>
      <c r="G5">
        <f>+G2/G4</f>
        <v>0.56959681019294595</v>
      </c>
      <c r="H5">
        <f t="shared" si="1"/>
        <v>34.544952070000001</v>
      </c>
      <c r="I5">
        <f t="shared" si="2"/>
        <v>26.029030186164416</v>
      </c>
      <c r="K5">
        <f t="shared" si="3"/>
        <v>4.2535091500000002</v>
      </c>
      <c r="L5">
        <f t="shared" si="0"/>
        <v>6.4191160245504673</v>
      </c>
      <c r="N5">
        <f t="shared" si="4"/>
        <v>4.6898531351002424</v>
      </c>
      <c r="O5">
        <f t="shared" si="5"/>
        <v>50.913417561367346</v>
      </c>
    </row>
    <row r="6" spans="1:15" x14ac:dyDescent="0.25">
      <c r="A6" s="1">
        <v>4</v>
      </c>
      <c r="B6">
        <v>1.20561527</v>
      </c>
      <c r="C6">
        <v>4.467991535700004</v>
      </c>
      <c r="D6">
        <v>108.4708993</v>
      </c>
      <c r="E6">
        <v>104.0544641983834</v>
      </c>
      <c r="H6">
        <f t="shared" si="1"/>
        <v>1.20561527</v>
      </c>
      <c r="I6">
        <f t="shared" si="2"/>
        <v>0.62891720257459749</v>
      </c>
      <c r="K6">
        <f t="shared" si="3"/>
        <v>108.4708993</v>
      </c>
      <c r="L6">
        <f t="shared" si="0"/>
        <v>112.51007298841374</v>
      </c>
      <c r="N6">
        <f t="shared" si="4"/>
        <v>16.314924085173857</v>
      </c>
      <c r="O6">
        <f t="shared" si="5"/>
        <v>3.7237394678940774</v>
      </c>
    </row>
    <row r="7" spans="1:15" x14ac:dyDescent="0.25">
      <c r="A7" s="1">
        <v>5</v>
      </c>
      <c r="B7">
        <v>7.4856117900000001</v>
      </c>
      <c r="C7">
        <v>7.1357669215887309</v>
      </c>
      <c r="D7">
        <v>50.745763160000003</v>
      </c>
      <c r="E7">
        <v>83.881048066774383</v>
      </c>
      <c r="H7">
        <f t="shared" si="1"/>
        <v>7.4856117900000001</v>
      </c>
      <c r="I7">
        <f t="shared" si="2"/>
        <v>1.4778181985507965</v>
      </c>
      <c r="K7">
        <f t="shared" si="3"/>
        <v>50.745763160000003</v>
      </c>
      <c r="L7">
        <f t="shared" si="0"/>
        <v>83.353875573561112</v>
      </c>
      <c r="N7">
        <f t="shared" si="4"/>
        <v>1063.288995175438</v>
      </c>
      <c r="O7">
        <f t="shared" si="5"/>
        <v>64.257802785916567</v>
      </c>
    </row>
    <row r="8" spans="1:15" x14ac:dyDescent="0.25">
      <c r="A8" s="1">
        <v>6</v>
      </c>
      <c r="B8">
        <v>69.311206089999999</v>
      </c>
      <c r="C8">
        <v>74.610712902907736</v>
      </c>
      <c r="D8">
        <v>10.871915550000001</v>
      </c>
      <c r="E8">
        <v>18.2783110771</v>
      </c>
      <c r="H8">
        <f t="shared" si="1"/>
        <v>69.311206089999999</v>
      </c>
      <c r="I8">
        <f t="shared" si="2"/>
        <v>70.545720742624809</v>
      </c>
      <c r="K8">
        <f t="shared" si="3"/>
        <v>10.871915550000001</v>
      </c>
      <c r="L8">
        <f t="shared" si="0"/>
        <v>7.7195116717249883</v>
      </c>
      <c r="N8">
        <f t="shared" si="4"/>
        <v>9.937650211763339</v>
      </c>
      <c r="O8">
        <f t="shared" si="5"/>
        <v>28.995845890975598</v>
      </c>
    </row>
    <row r="9" spans="1:15" x14ac:dyDescent="0.25">
      <c r="A9" s="1">
        <v>7</v>
      </c>
      <c r="B9">
        <v>8.5159756699999996</v>
      </c>
      <c r="C9">
        <v>26.36919855502499</v>
      </c>
      <c r="D9">
        <v>3.9990356600000001</v>
      </c>
      <c r="E9">
        <v>8.3125551158945239</v>
      </c>
      <c r="H9">
        <f t="shared" si="1"/>
        <v>8.5159756699999996</v>
      </c>
      <c r="I9">
        <f t="shared" si="2"/>
        <v>14.228098572993449</v>
      </c>
      <c r="K9">
        <f t="shared" si="3"/>
        <v>3.9990356600000001</v>
      </c>
      <c r="L9">
        <f t="shared" si="0"/>
        <v>1.9452815333944966</v>
      </c>
      <c r="N9">
        <f t="shared" si="4"/>
        <v>4.2179060125491343</v>
      </c>
      <c r="O9">
        <f t="shared" si="5"/>
        <v>51.356234382903786</v>
      </c>
    </row>
    <row r="10" spans="1:15" x14ac:dyDescent="0.25">
      <c r="A10" s="1">
        <v>8</v>
      </c>
      <c r="B10">
        <v>66.003581560000001</v>
      </c>
      <c r="C10">
        <v>54.533096892696904</v>
      </c>
      <c r="D10">
        <v>14.704376979999999</v>
      </c>
      <c r="E10">
        <v>50.603827029143098</v>
      </c>
      <c r="H10">
        <f t="shared" si="1"/>
        <v>66.003581560000001</v>
      </c>
      <c r="I10">
        <f t="shared" si="2"/>
        <v>44.530036378913053</v>
      </c>
      <c r="K10">
        <f t="shared" si="3"/>
        <v>14.704376979999999</v>
      </c>
      <c r="L10">
        <f t="shared" si="0"/>
        <v>39.784799296540967</v>
      </c>
      <c r="N10">
        <f t="shared" si="4"/>
        <v>629.02758357604625</v>
      </c>
      <c r="O10">
        <f t="shared" si="5"/>
        <v>170.56433163168921</v>
      </c>
    </row>
    <row r="11" spans="1:15" x14ac:dyDescent="0.25">
      <c r="A11" s="1">
        <v>9</v>
      </c>
      <c r="B11">
        <v>3.0458943199999999</v>
      </c>
      <c r="C11">
        <v>3.282320006235715</v>
      </c>
      <c r="D11">
        <v>45.042741909999997</v>
      </c>
      <c r="E11">
        <v>64.123549740583655</v>
      </c>
      <c r="H11">
        <f t="shared" si="1"/>
        <v>3.0458943199999999</v>
      </c>
      <c r="I11">
        <f t="shared" si="2"/>
        <v>0.35563084419538965</v>
      </c>
      <c r="K11">
        <f t="shared" si="3"/>
        <v>45.042741909999997</v>
      </c>
      <c r="L11">
        <f t="shared" si="0"/>
        <v>56.622822911494907</v>
      </c>
      <c r="N11">
        <f t="shared" si="4"/>
        <v>134.09827600118336</v>
      </c>
      <c r="O11">
        <f t="shared" si="5"/>
        <v>25.709094318976177</v>
      </c>
    </row>
    <row r="12" spans="1:15" x14ac:dyDescent="0.25">
      <c r="A12" s="1">
        <v>10</v>
      </c>
      <c r="B12">
        <v>89.530334749999994</v>
      </c>
      <c r="C12">
        <v>77.96190510578873</v>
      </c>
      <c r="D12">
        <v>2.3982928999999999</v>
      </c>
      <c r="E12">
        <v>15.063110536700011</v>
      </c>
      <c r="H12">
        <f t="shared" si="1"/>
        <v>89.530334749999994</v>
      </c>
      <c r="I12">
        <f t="shared" si="2"/>
        <v>75.126211852852137</v>
      </c>
      <c r="K12">
        <f t="shared" si="3"/>
        <v>2.3982928999999999</v>
      </c>
      <c r="L12">
        <f t="shared" si="0"/>
        <v>5.5433715004374431</v>
      </c>
      <c r="N12">
        <f t="shared" si="4"/>
        <v>9.8915194029295463</v>
      </c>
      <c r="O12">
        <f t="shared" si="5"/>
        <v>131.13821920739719</v>
      </c>
    </row>
    <row r="13" spans="1:15" x14ac:dyDescent="0.25">
      <c r="A13" s="1">
        <v>11</v>
      </c>
      <c r="B13">
        <v>1.8734263200000001</v>
      </c>
      <c r="C13">
        <v>4.4597790685833374</v>
      </c>
      <c r="D13">
        <v>3.6436885499999998</v>
      </c>
      <c r="E13">
        <v>15.794543152209529</v>
      </c>
      <c r="H13">
        <f t="shared" si="1"/>
        <v>1.8734263200000001</v>
      </c>
      <c r="I13">
        <f t="shared" si="2"/>
        <v>0.62679134414053328</v>
      </c>
      <c r="K13">
        <f t="shared" si="3"/>
        <v>3.6436885499999998</v>
      </c>
      <c r="L13">
        <f t="shared" si="0"/>
        <v>6.0149897525729701</v>
      </c>
      <c r="N13">
        <f t="shared" si="4"/>
        <v>5.6230693933240152</v>
      </c>
      <c r="O13">
        <f t="shared" si="5"/>
        <v>65.079689716426799</v>
      </c>
    </row>
    <row r="14" spans="1:15" x14ac:dyDescent="0.25">
      <c r="A14" s="1">
        <v>12</v>
      </c>
      <c r="B14">
        <v>51.344335280000003</v>
      </c>
      <c r="C14">
        <v>55.377976940942723</v>
      </c>
      <c r="D14">
        <v>59.710368160000002</v>
      </c>
      <c r="E14">
        <v>93.831702088013259</v>
      </c>
      <c r="H14">
        <f t="shared" si="1"/>
        <v>51.344335280000003</v>
      </c>
      <c r="I14">
        <f t="shared" si="2"/>
        <v>45.567307896827643</v>
      </c>
      <c r="K14">
        <f t="shared" si="3"/>
        <v>59.710368160000002</v>
      </c>
      <c r="L14">
        <f t="shared" si="0"/>
        <v>97.538443905004783</v>
      </c>
      <c r="M14">
        <f>192*0.8</f>
        <v>153.60000000000002</v>
      </c>
      <c r="N14">
        <f t="shared" si="4"/>
        <v>1430.963314569819</v>
      </c>
      <c r="O14">
        <f t="shared" si="5"/>
        <v>63.35260845091527</v>
      </c>
    </row>
    <row r="15" spans="1:15" x14ac:dyDescent="0.25">
      <c r="A15" s="1">
        <v>13</v>
      </c>
      <c r="B15">
        <v>18.526088319999999</v>
      </c>
      <c r="C15">
        <v>33.959832077358307</v>
      </c>
      <c r="D15">
        <v>5.1780411900000001</v>
      </c>
      <c r="E15">
        <v>4.615201756630003</v>
      </c>
      <c r="H15">
        <f t="shared" si="1"/>
        <v>18.526088319999999</v>
      </c>
      <c r="I15">
        <f t="shared" si="2"/>
        <v>21.409769344166794</v>
      </c>
      <c r="K15">
        <f t="shared" si="3"/>
        <v>5.1780411900000001</v>
      </c>
      <c r="L15">
        <f t="shared" si="0"/>
        <v>0.66755831115800268</v>
      </c>
      <c r="M15">
        <f>+M14/12</f>
        <v>12.800000000000002</v>
      </c>
      <c r="N15">
        <f t="shared" si="4"/>
        <v>20.344455800326788</v>
      </c>
      <c r="O15">
        <f t="shared" si="5"/>
        <v>87.107898785216051</v>
      </c>
    </row>
    <row r="16" spans="1:15" x14ac:dyDescent="0.25">
      <c r="A16" s="1">
        <v>14</v>
      </c>
      <c r="B16">
        <v>59.25990427</v>
      </c>
      <c r="C16">
        <v>79.481870058331921</v>
      </c>
      <c r="D16">
        <v>68.325470820000007</v>
      </c>
      <c r="E16">
        <v>95.088533709891053</v>
      </c>
      <c r="H16">
        <f t="shared" si="1"/>
        <v>59.25990427</v>
      </c>
      <c r="I16">
        <f t="shared" si="2"/>
        <v>77.222746142205963</v>
      </c>
      <c r="K16">
        <f t="shared" si="3"/>
        <v>68.325470820000007</v>
      </c>
      <c r="L16">
        <f t="shared" si="0"/>
        <v>99.358617093376736</v>
      </c>
      <c r="M16">
        <f>192/12</f>
        <v>16</v>
      </c>
      <c r="N16">
        <f t="shared" si="4"/>
        <v>963.05616762479599</v>
      </c>
      <c r="O16">
        <f t="shared" si="5"/>
        <v>45.419586430852391</v>
      </c>
    </row>
    <row r="17" spans="1:15" x14ac:dyDescent="0.25">
      <c r="A17" s="1">
        <v>15</v>
      </c>
      <c r="B17">
        <v>11.41520277</v>
      </c>
      <c r="C17">
        <v>19.63017525291664</v>
      </c>
      <c r="D17">
        <v>1.19058745</v>
      </c>
      <c r="E17">
        <v>12.24492006179999</v>
      </c>
      <c r="H17">
        <f t="shared" si="1"/>
        <v>11.41520277</v>
      </c>
      <c r="I17">
        <f t="shared" si="2"/>
        <v>8.7101605985709156</v>
      </c>
      <c r="K17">
        <f t="shared" si="3"/>
        <v>1.19058745</v>
      </c>
      <c r="L17">
        <f t="shared" si="0"/>
        <v>3.86674656836639</v>
      </c>
      <c r="N17">
        <f t="shared" si="4"/>
        <v>7.1618276268155725</v>
      </c>
      <c r="O17">
        <f t="shared" si="5"/>
        <v>224.77635879383661</v>
      </c>
    </row>
    <row r="18" spans="1:15" x14ac:dyDescent="0.25">
      <c r="A18" s="1">
        <v>16</v>
      </c>
      <c r="B18">
        <v>28.743264020000002</v>
      </c>
      <c r="C18">
        <v>55.78029595576669</v>
      </c>
      <c r="D18">
        <v>5.4058924199999998</v>
      </c>
      <c r="E18">
        <v>13.63595366253392</v>
      </c>
      <c r="H18">
        <f t="shared" si="1"/>
        <v>28.743264020000002</v>
      </c>
      <c r="I18">
        <f t="shared" si="2"/>
        <v>46.063265328816797</v>
      </c>
      <c r="K18">
        <f t="shared" si="3"/>
        <v>5.4058924199999998</v>
      </c>
      <c r="L18">
        <f t="shared" si="0"/>
        <v>4.6655499652329038</v>
      </c>
      <c r="N18">
        <f t="shared" si="4"/>
        <v>0.54810695033056966</v>
      </c>
      <c r="O18">
        <f t="shared" si="5"/>
        <v>13.695101516043415</v>
      </c>
    </row>
    <row r="19" spans="1:15" x14ac:dyDescent="0.25">
      <c r="A19" s="1">
        <v>17</v>
      </c>
      <c r="B19">
        <v>182.58027509999999</v>
      </c>
      <c r="C19">
        <v>126.651966417352</v>
      </c>
      <c r="D19">
        <v>0.60751237999999996</v>
      </c>
      <c r="E19">
        <v>11.1779716949</v>
      </c>
      <c r="H19">
        <f t="shared" si="1"/>
        <v>182.58027509999999</v>
      </c>
      <c r="I19">
        <f t="shared" si="2"/>
        <v>146.76323272914468</v>
      </c>
      <c r="K19">
        <f t="shared" si="3"/>
        <v>0.60751237999999996</v>
      </c>
      <c r="L19">
        <f t="shared" si="0"/>
        <v>3.2943202873996897</v>
      </c>
      <c r="N19">
        <f t="shared" si="4"/>
        <v>7.2189367312654991</v>
      </c>
      <c r="O19">
        <f t="shared" si="5"/>
        <v>442.26389384849892</v>
      </c>
    </row>
    <row r="20" spans="1:15" x14ac:dyDescent="0.25">
      <c r="A20" s="1">
        <v>18</v>
      </c>
      <c r="B20">
        <v>27.19526548</v>
      </c>
      <c r="C20">
        <v>23.85881477629643</v>
      </c>
      <c r="D20">
        <v>25.785749079999999</v>
      </c>
      <c r="E20">
        <v>65.398735314978538</v>
      </c>
      <c r="H20">
        <f t="shared" si="1"/>
        <v>27.19526548</v>
      </c>
      <c r="I20">
        <f t="shared" si="2"/>
        <v>12.067232797444227</v>
      </c>
      <c r="K20">
        <f t="shared" si="3"/>
        <v>25.785749079999999</v>
      </c>
      <c r="L20">
        <f t="shared" si="0"/>
        <v>58.279666764351802</v>
      </c>
      <c r="N20">
        <f t="shared" si="4"/>
        <v>1055.8546864774307</v>
      </c>
      <c r="O20">
        <f t="shared" si="5"/>
        <v>126.01502319571863</v>
      </c>
    </row>
    <row r="21" spans="1:15" x14ac:dyDescent="0.25">
      <c r="A21" s="1">
        <v>19</v>
      </c>
      <c r="B21">
        <v>121.577056</v>
      </c>
      <c r="C21">
        <v>115.6419588519375</v>
      </c>
      <c r="D21">
        <v>0</v>
      </c>
      <c r="E21">
        <v>8.4562633686023805</v>
      </c>
      <c r="H21">
        <f t="shared" si="1"/>
        <v>121.577056</v>
      </c>
      <c r="I21">
        <f t="shared" si="2"/>
        <v>129.89542768698857</v>
      </c>
      <c r="K21">
        <f t="shared" si="3"/>
        <v>0</v>
      </c>
      <c r="L21">
        <f t="shared" si="0"/>
        <v>2.0059847807708366</v>
      </c>
      <c r="N21">
        <f t="shared" si="4"/>
        <v>4.0239749406842211</v>
      </c>
      <c r="O21" t="e">
        <f t="shared" si="5"/>
        <v>#DIV/0!</v>
      </c>
    </row>
    <row r="22" spans="1:15" x14ac:dyDescent="0.25">
      <c r="A22" s="1">
        <v>20</v>
      </c>
      <c r="B22">
        <v>25.61309829</v>
      </c>
      <c r="C22">
        <v>41.188675272523312</v>
      </c>
      <c r="D22">
        <v>35.073869139999999</v>
      </c>
      <c r="E22">
        <v>52.556004152200003</v>
      </c>
      <c r="H22">
        <f t="shared" si="1"/>
        <v>25.61309829</v>
      </c>
      <c r="I22">
        <f t="shared" si="2"/>
        <v>29.006991319526986</v>
      </c>
      <c r="K22">
        <f t="shared" si="3"/>
        <v>35.073869139999999</v>
      </c>
      <c r="L22">
        <f t="shared" si="0"/>
        <v>42.125806072424581</v>
      </c>
      <c r="N22">
        <f t="shared" si="4"/>
        <v>49.729814498893816</v>
      </c>
      <c r="O22">
        <f t="shared" si="5"/>
        <v>20.105956671835212</v>
      </c>
    </row>
    <row r="23" spans="1:15" x14ac:dyDescent="0.25">
      <c r="A23" s="1">
        <v>21</v>
      </c>
      <c r="B23">
        <v>7.3557626899999997</v>
      </c>
      <c r="C23">
        <v>6.676721087277862</v>
      </c>
      <c r="D23">
        <v>8.5702864499999993</v>
      </c>
      <c r="E23">
        <v>4.8283974935499989</v>
      </c>
      <c r="H23">
        <f t="shared" si="1"/>
        <v>7.3557626899999997</v>
      </c>
      <c r="I23">
        <f t="shared" si="2"/>
        <v>1.3102523190882656</v>
      </c>
      <c r="K23">
        <f t="shared" si="3"/>
        <v>8.5702864499999993</v>
      </c>
      <c r="L23">
        <f t="shared" si="0"/>
        <v>0.7253009500946499</v>
      </c>
      <c r="N23">
        <f t="shared" si="4"/>
        <v>61.543797493725187</v>
      </c>
      <c r="O23">
        <f t="shared" si="5"/>
        <v>91.537027912355839</v>
      </c>
    </row>
    <row r="24" spans="1:15" x14ac:dyDescent="0.25">
      <c r="A24" s="1">
        <v>22</v>
      </c>
      <c r="B24">
        <v>1.78754013</v>
      </c>
      <c r="C24">
        <v>6.1175011752277841</v>
      </c>
      <c r="D24">
        <v>26.346220259999999</v>
      </c>
      <c r="E24">
        <v>24.352641460322221</v>
      </c>
      <c r="H24">
        <f t="shared" si="1"/>
        <v>1.78754013</v>
      </c>
      <c r="I24">
        <f t="shared" si="2"/>
        <v>1.117798913109076</v>
      </c>
      <c r="K24">
        <f t="shared" si="3"/>
        <v>26.346220259999999</v>
      </c>
      <c r="L24">
        <f t="shared" si="0"/>
        <v>12.482966680378253</v>
      </c>
      <c r="N24">
        <f t="shared" si="4"/>
        <v>192.18979981289516</v>
      </c>
      <c r="O24">
        <f t="shared" si="5"/>
        <v>52.619515979184129</v>
      </c>
    </row>
    <row r="25" spans="1:15" x14ac:dyDescent="0.25">
      <c r="A25" s="1">
        <v>23</v>
      </c>
      <c r="B25">
        <v>69.916259949999997</v>
      </c>
      <c r="C25">
        <v>68.769650171369889</v>
      </c>
      <c r="D25">
        <v>1.1911866499999999</v>
      </c>
      <c r="E25">
        <v>23.311356496821428</v>
      </c>
      <c r="H25">
        <f t="shared" si="1"/>
        <v>69.916259949999997</v>
      </c>
      <c r="I25">
        <f t="shared" si="2"/>
        <v>62.70949478501457</v>
      </c>
      <c r="K25">
        <f t="shared" si="3"/>
        <v>1.1911866499999999</v>
      </c>
      <c r="L25">
        <f t="shared" si="0"/>
        <v>11.611885965836718</v>
      </c>
      <c r="N25">
        <f t="shared" si="4"/>
        <v>108.59097423107984</v>
      </c>
      <c r="O25">
        <f t="shared" si="5"/>
        <v>874.81666419252747</v>
      </c>
    </row>
    <row r="26" spans="1:15" x14ac:dyDescent="0.25">
      <c r="A26" s="1">
        <v>24</v>
      </c>
      <c r="B26">
        <v>14.12258527</v>
      </c>
      <c r="C26">
        <v>12.0243354208854</v>
      </c>
      <c r="D26">
        <v>37.994246939999996</v>
      </c>
      <c r="E26">
        <v>45.95878983157354</v>
      </c>
      <c r="H26">
        <f t="shared" si="1"/>
        <v>14.12258527</v>
      </c>
      <c r="I26">
        <f t="shared" si="2"/>
        <v>3.7454633836717308</v>
      </c>
      <c r="K26">
        <f t="shared" si="3"/>
        <v>37.994246939999996</v>
      </c>
      <c r="L26">
        <f t="shared" si="0"/>
        <v>34.355472076147059</v>
      </c>
      <c r="N26">
        <f t="shared" si="4"/>
        <v>13.240682509807963</v>
      </c>
      <c r="O26">
        <f t="shared" si="5"/>
        <v>9.5771732746782465</v>
      </c>
    </row>
    <row r="27" spans="1:15" x14ac:dyDescent="0.25">
      <c r="A27" s="1">
        <v>25</v>
      </c>
      <c r="B27">
        <v>18.443591430000001</v>
      </c>
      <c r="C27">
        <v>32.304357888800588</v>
      </c>
      <c r="D27">
        <v>15.24432073</v>
      </c>
      <c r="E27">
        <v>14.127154614271831</v>
      </c>
      <c r="H27">
        <f t="shared" si="1"/>
        <v>18.443591430000001</v>
      </c>
      <c r="I27">
        <f t="shared" si="2"/>
        <v>19.767724979614528</v>
      </c>
      <c r="K27">
        <f t="shared" si="3"/>
        <v>15.24432073</v>
      </c>
      <c r="L27">
        <f t="shared" si="0"/>
        <v>4.9612015398413707</v>
      </c>
      <c r="N27">
        <f t="shared" si="4"/>
        <v>105.74254027900867</v>
      </c>
      <c r="O27">
        <f t="shared" si="5"/>
        <v>67.455410918520016</v>
      </c>
    </row>
    <row r="28" spans="1:15" x14ac:dyDescent="0.25">
      <c r="A28" s="1">
        <v>26</v>
      </c>
      <c r="B28">
        <v>6.9335305500000004</v>
      </c>
      <c r="C28">
        <v>47.165512520699693</v>
      </c>
      <c r="D28">
        <v>30.386639599999999</v>
      </c>
      <c r="E28">
        <v>92.597385350655045</v>
      </c>
      <c r="H28">
        <f t="shared" si="1"/>
        <v>6.9335305500000004</v>
      </c>
      <c r="I28">
        <f t="shared" si="2"/>
        <v>35.746016280752293</v>
      </c>
      <c r="K28">
        <f t="shared" si="3"/>
        <v>30.386639599999999</v>
      </c>
      <c r="L28">
        <f t="shared" si="0"/>
        <v>95.756818020156899</v>
      </c>
      <c r="N28">
        <f t="shared" si="4"/>
        <v>4273.2602266831473</v>
      </c>
      <c r="O28">
        <f t="shared" si="5"/>
        <v>215.12802758274367</v>
      </c>
    </row>
    <row r="29" spans="1:15" x14ac:dyDescent="0.25">
      <c r="A29" s="1">
        <v>27</v>
      </c>
      <c r="B29">
        <v>1.2121146</v>
      </c>
      <c r="C29">
        <v>4.7309628762027804</v>
      </c>
      <c r="D29">
        <v>55.42659501</v>
      </c>
      <c r="E29">
        <v>70.868376069133362</v>
      </c>
      <c r="H29">
        <f t="shared" si="1"/>
        <v>1.2121146</v>
      </c>
      <c r="I29">
        <f t="shared" si="2"/>
        <v>0.69865148970519719</v>
      </c>
      <c r="K29">
        <f t="shared" si="3"/>
        <v>55.42659501</v>
      </c>
      <c r="L29">
        <f t="shared" si="0"/>
        <v>65.502530428650061</v>
      </c>
      <c r="N29">
        <f t="shared" si="4"/>
        <v>101.52447456080679</v>
      </c>
      <c r="O29">
        <f t="shared" si="5"/>
        <v>18.178882207778006</v>
      </c>
    </row>
    <row r="30" spans="1:15" x14ac:dyDescent="0.25">
      <c r="A30" s="1">
        <v>28</v>
      </c>
      <c r="B30">
        <v>1.8232205399999999</v>
      </c>
      <c r="C30">
        <v>6.6323593225666624</v>
      </c>
      <c r="D30">
        <v>300.34675299999998</v>
      </c>
      <c r="E30">
        <v>97.863070782900024</v>
      </c>
      <c r="H30">
        <f t="shared" si="1"/>
        <v>1.8232205399999999</v>
      </c>
      <c r="I30">
        <f t="shared" si="2"/>
        <v>1.2945124323558497</v>
      </c>
      <c r="K30">
        <f t="shared" si="3"/>
        <v>300.34675299999998</v>
      </c>
      <c r="L30">
        <f t="shared" si="0"/>
        <v>103.39777898040767</v>
      </c>
      <c r="N30">
        <f t="shared" si="4"/>
        <v>38788.898367370042</v>
      </c>
      <c r="O30">
        <f t="shared" si="5"/>
        <v>65.5738648919545</v>
      </c>
    </row>
    <row r="31" spans="1:15" x14ac:dyDescent="0.25">
      <c r="A31" s="1">
        <v>29</v>
      </c>
      <c r="B31">
        <v>16.298965750000001</v>
      </c>
      <c r="C31">
        <v>15.33514932308392</v>
      </c>
      <c r="D31">
        <v>6.0794708399999999</v>
      </c>
      <c r="E31">
        <v>28.98269069043095</v>
      </c>
      <c r="H31">
        <f t="shared" si="1"/>
        <v>16.298965750000001</v>
      </c>
      <c r="I31">
        <f t="shared" si="2"/>
        <v>5.717100184671307</v>
      </c>
      <c r="K31">
        <f t="shared" si="3"/>
        <v>6.0794708399999999</v>
      </c>
      <c r="L31">
        <f t="shared" si="0"/>
        <v>16.596937158829935</v>
      </c>
      <c r="N31">
        <f t="shared" si="4"/>
        <v>110.61709776772211</v>
      </c>
      <c r="O31">
        <f t="shared" si="5"/>
        <v>172.99970006649355</v>
      </c>
    </row>
    <row r="32" spans="1:15" x14ac:dyDescent="0.25">
      <c r="A32" s="1">
        <v>30</v>
      </c>
      <c r="B32">
        <v>10.77671164</v>
      </c>
      <c r="C32">
        <v>12.97815631010473</v>
      </c>
      <c r="D32">
        <v>163.58942769999999</v>
      </c>
      <c r="E32">
        <v>83.825234669158505</v>
      </c>
      <c r="H32">
        <f t="shared" si="1"/>
        <v>10.77671164</v>
      </c>
      <c r="I32">
        <f t="shared" si="2"/>
        <v>4.280603539544594</v>
      </c>
      <c r="K32">
        <f t="shared" si="3"/>
        <v>163.58942769999999</v>
      </c>
      <c r="L32">
        <f t="shared" si="0"/>
        <v>83.275520249718952</v>
      </c>
      <c r="N32">
        <f t="shared" si="4"/>
        <v>6450.3237299323073</v>
      </c>
      <c r="O32">
        <f t="shared" si="5"/>
        <v>49.094803117451733</v>
      </c>
    </row>
    <row r="33" spans="1:15" x14ac:dyDescent="0.25">
      <c r="A33" s="1">
        <v>31</v>
      </c>
      <c r="B33">
        <v>66.544820810000004</v>
      </c>
      <c r="C33">
        <v>78.806798232606496</v>
      </c>
      <c r="D33">
        <v>4.7692317800000001</v>
      </c>
      <c r="E33">
        <v>12.066185328220829</v>
      </c>
      <c r="H33">
        <f t="shared" si="1"/>
        <v>66.544820810000004</v>
      </c>
      <c r="I33">
        <f t="shared" si="2"/>
        <v>76.290171867395543</v>
      </c>
      <c r="K33">
        <f t="shared" si="3"/>
        <v>4.7692317800000001</v>
      </c>
      <c r="L33">
        <f t="shared" si="0"/>
        <v>3.7683574639905038</v>
      </c>
      <c r="N33">
        <f t="shared" si="4"/>
        <v>1.0017493964474773</v>
      </c>
      <c r="O33">
        <f t="shared" si="5"/>
        <v>20.98606992024817</v>
      </c>
    </row>
    <row r="34" spans="1:15" x14ac:dyDescent="0.25">
      <c r="A34" s="1">
        <v>32</v>
      </c>
      <c r="B34">
        <v>10.317224299999999</v>
      </c>
      <c r="C34">
        <v>34.769994301399969</v>
      </c>
      <c r="D34">
        <v>18.730269360000001</v>
      </c>
      <c r="E34">
        <v>55.623433608881022</v>
      </c>
      <c r="H34">
        <f t="shared" si="1"/>
        <v>10.317224299999999</v>
      </c>
      <c r="I34">
        <f t="shared" si="2"/>
        <v>22.227474304689242</v>
      </c>
      <c r="K34">
        <f t="shared" si="3"/>
        <v>18.730269360000001</v>
      </c>
      <c r="L34">
        <f t="shared" si="0"/>
        <v>45.869739723139134</v>
      </c>
      <c r="N34">
        <f t="shared" si="4"/>
        <v>736.55085159170733</v>
      </c>
      <c r="O34">
        <f t="shared" si="5"/>
        <v>144.8963164464557</v>
      </c>
    </row>
    <row r="35" spans="1:15" x14ac:dyDescent="0.25">
      <c r="A35" s="1">
        <v>33</v>
      </c>
      <c r="B35">
        <v>94.032946140000007</v>
      </c>
      <c r="C35">
        <v>90.309173047329864</v>
      </c>
      <c r="D35">
        <v>301.2415843</v>
      </c>
      <c r="E35">
        <v>114.0839269793799</v>
      </c>
      <c r="H35">
        <f t="shared" si="1"/>
        <v>94.032946140000007</v>
      </c>
      <c r="I35">
        <f t="shared" si="2"/>
        <v>92.46996983860636</v>
      </c>
      <c r="K35">
        <f t="shared" si="3"/>
        <v>301.2415843</v>
      </c>
      <c r="L35">
        <f t="shared" si="0"/>
        <v>127.53462876445269</v>
      </c>
      <c r="N35">
        <f t="shared" si="4"/>
        <v>30174.106401428609</v>
      </c>
      <c r="O35">
        <f t="shared" si="5"/>
        <v>57.663670817292044</v>
      </c>
    </row>
    <row r="36" spans="1:15" x14ac:dyDescent="0.25">
      <c r="A36" s="1">
        <v>34</v>
      </c>
      <c r="B36">
        <v>4.8035411699999999</v>
      </c>
      <c r="C36">
        <v>7.15387564926667</v>
      </c>
      <c r="D36">
        <v>2.4272492699999999</v>
      </c>
      <c r="E36">
        <v>7.8626724553999994</v>
      </c>
      <c r="H36">
        <f t="shared" si="1"/>
        <v>4.8035411699999999</v>
      </c>
      <c r="I36">
        <f t="shared" si="2"/>
        <v>1.4846022034913489</v>
      </c>
      <c r="K36">
        <f t="shared" si="3"/>
        <v>2.4272492699999999</v>
      </c>
      <c r="L36">
        <f t="shared" si="0"/>
        <v>1.7602720653201231</v>
      </c>
      <c r="N36">
        <f t="shared" si="4"/>
        <v>0.44485859156258223</v>
      </c>
      <c r="O36">
        <v>0</v>
      </c>
    </row>
    <row r="37" spans="1:15" x14ac:dyDescent="0.25">
      <c r="A37" s="1">
        <v>35</v>
      </c>
      <c r="B37">
        <v>27.539682590000002</v>
      </c>
      <c r="C37">
        <v>22.816294491871432</v>
      </c>
      <c r="D37">
        <v>19.62613988</v>
      </c>
      <c r="E37">
        <v>75.33406289004526</v>
      </c>
      <c r="H37">
        <f t="shared" si="1"/>
        <v>27.539682590000002</v>
      </c>
      <c r="I37">
        <f t="shared" si="2"/>
        <v>11.205224557645977</v>
      </c>
      <c r="K37">
        <f t="shared" si="3"/>
        <v>19.62613988</v>
      </c>
      <c r="L37">
        <f t="shared" si="0"/>
        <v>71.529406794725531</v>
      </c>
      <c r="N37">
        <f t="shared" si="4"/>
        <v>2693.9491164212423</v>
      </c>
      <c r="O37">
        <f t="shared" si="5"/>
        <v>264.45988478670483</v>
      </c>
    </row>
    <row r="38" spans="1:15" x14ac:dyDescent="0.25">
      <c r="A38" s="1">
        <v>36</v>
      </c>
      <c r="B38">
        <v>4.8733834099999997</v>
      </c>
      <c r="C38">
        <v>8.1477611597842738</v>
      </c>
      <c r="D38">
        <v>1.8393589699999999</v>
      </c>
      <c r="E38">
        <v>5.4004991131999986</v>
      </c>
      <c r="H38">
        <f t="shared" si="1"/>
        <v>4.8733834099999997</v>
      </c>
      <c r="I38">
        <f t="shared" si="2"/>
        <v>1.8766231235276054</v>
      </c>
      <c r="K38">
        <f t="shared" si="3"/>
        <v>1.8393589699999999</v>
      </c>
      <c r="L38">
        <f t="shared" si="0"/>
        <v>0.89045814216990204</v>
      </c>
      <c r="N38">
        <f t="shared" si="4"/>
        <v>0.90041278105664502</v>
      </c>
      <c r="O38">
        <f t="shared" si="5"/>
        <v>51.588669928311923</v>
      </c>
    </row>
    <row r="39" spans="1:15" x14ac:dyDescent="0.25">
      <c r="A39" s="1">
        <v>37</v>
      </c>
      <c r="B39">
        <v>0.57796685999999997</v>
      </c>
      <c r="C39">
        <v>3.0160548368300022</v>
      </c>
      <c r="D39">
        <v>0</v>
      </c>
      <c r="E39">
        <v>9.7294139129000037</v>
      </c>
      <c r="H39">
        <f t="shared" si="1"/>
        <v>0.57796685999999997</v>
      </c>
      <c r="I39">
        <f t="shared" si="2"/>
        <v>0.3038981301366892</v>
      </c>
      <c r="K39">
        <f t="shared" si="3"/>
        <v>0</v>
      </c>
      <c r="L39">
        <f t="shared" si="0"/>
        <v>2.5766246512821001</v>
      </c>
      <c r="N39">
        <f t="shared" si="4"/>
        <v>6.638994593594604</v>
      </c>
      <c r="O39" t="e">
        <f t="shared" si="5"/>
        <v>#DIV/0!</v>
      </c>
    </row>
    <row r="40" spans="1:15" x14ac:dyDescent="0.25">
      <c r="A40" s="1">
        <v>38</v>
      </c>
      <c r="B40">
        <v>79.872571640000004</v>
      </c>
      <c r="C40">
        <v>86.855566380443449</v>
      </c>
      <c r="D40">
        <v>9.5437889899999995</v>
      </c>
      <c r="E40">
        <v>31.598145241659179</v>
      </c>
      <c r="H40">
        <f t="shared" si="1"/>
        <v>79.872571640000004</v>
      </c>
      <c r="I40">
        <f t="shared" si="2"/>
        <v>87.54998077562955</v>
      </c>
      <c r="K40">
        <f t="shared" si="3"/>
        <v>9.5437889899999995</v>
      </c>
      <c r="L40">
        <f t="shared" si="0"/>
        <v>19.079408061508296</v>
      </c>
      <c r="N40">
        <f t="shared" si="4"/>
        <v>90.928031076912745</v>
      </c>
      <c r="O40">
        <f t="shared" si="5"/>
        <v>99.914395440843634</v>
      </c>
    </row>
    <row r="41" spans="1:15" x14ac:dyDescent="0.25">
      <c r="A41" s="1">
        <v>39</v>
      </c>
      <c r="B41">
        <v>9.2118353699999993</v>
      </c>
      <c r="C41">
        <v>9.8589402025504018</v>
      </c>
      <c r="D41">
        <v>36.255791860000002</v>
      </c>
      <c r="E41">
        <v>46.312269334509367</v>
      </c>
      <c r="H41">
        <f t="shared" si="1"/>
        <v>9.2118353699999993</v>
      </c>
      <c r="I41">
        <f t="shared" si="2"/>
        <v>2.6379024932741801</v>
      </c>
      <c r="K41">
        <f t="shared" si="3"/>
        <v>36.255791860000002</v>
      </c>
      <c r="L41">
        <f t="shared" si="0"/>
        <v>34.761296920832564</v>
      </c>
      <c r="N41">
        <f>AVERAGE(N2:N40)</f>
        <v>2300.9797688212643</v>
      </c>
      <c r="O41" t="e">
        <f>AVERAGE(O2:O40)</f>
        <v>#DIV/0!</v>
      </c>
    </row>
    <row r="42" spans="1:15" x14ac:dyDescent="0.25">
      <c r="A42" s="1">
        <v>40</v>
      </c>
      <c r="B42">
        <v>57.431448009999997</v>
      </c>
      <c r="C42">
        <v>55.866483692789913</v>
      </c>
      <c r="D42">
        <v>1.8402446800000001</v>
      </c>
      <c r="E42">
        <v>14.009535464250011</v>
      </c>
      <c r="H42">
        <f t="shared" si="1"/>
        <v>57.431448009999997</v>
      </c>
      <c r="I42">
        <f t="shared" si="2"/>
        <v>46.169681141070818</v>
      </c>
      <c r="K42">
        <f t="shared" si="3"/>
        <v>1.8402446800000001</v>
      </c>
      <c r="L42">
        <f t="shared" si="0"/>
        <v>4.8897784711978325</v>
      </c>
      <c r="N42">
        <f>N41^0.5</f>
        <v>47.968528941601541</v>
      </c>
    </row>
    <row r="43" spans="1:15" x14ac:dyDescent="0.25">
      <c r="A43" s="1">
        <v>41</v>
      </c>
      <c r="B43">
        <v>23.118756789999999</v>
      </c>
      <c r="C43">
        <v>34.038270024050043</v>
      </c>
      <c r="D43">
        <v>50.270735160000001</v>
      </c>
      <c r="E43">
        <v>84.105052326201005</v>
      </c>
      <c r="H43">
        <f t="shared" si="1"/>
        <v>23.118756789999999</v>
      </c>
      <c r="I43">
        <f t="shared" si="2"/>
        <v>21.488538978767849</v>
      </c>
      <c r="K43">
        <f t="shared" si="3"/>
        <v>50.270735160000001</v>
      </c>
      <c r="L43">
        <f t="shared" si="0"/>
        <v>83.668493692954058</v>
      </c>
    </row>
    <row r="44" spans="1:15" x14ac:dyDescent="0.25">
      <c r="A44" s="1">
        <v>42</v>
      </c>
      <c r="B44">
        <v>38.797919219999997</v>
      </c>
      <c r="C44">
        <v>63.516671565520028</v>
      </c>
      <c r="D44">
        <v>0</v>
      </c>
      <c r="E44">
        <v>5.7936175536999999</v>
      </c>
      <c r="H44">
        <f t="shared" si="1"/>
        <v>38.797919219999997</v>
      </c>
      <c r="I44">
        <f t="shared" si="2"/>
        <v>55.838088491531323</v>
      </c>
      <c r="K44">
        <f t="shared" si="3"/>
        <v>0</v>
      </c>
      <c r="L44">
        <f t="shared" si="0"/>
        <v>1.0123560308039159</v>
      </c>
    </row>
    <row r="45" spans="1:15" x14ac:dyDescent="0.25">
      <c r="A45" s="1">
        <v>43</v>
      </c>
      <c r="B45">
        <v>71.482203179999999</v>
      </c>
      <c r="C45">
        <v>66.427657284731225</v>
      </c>
      <c r="D45">
        <v>12.67251211</v>
      </c>
      <c r="E45">
        <v>19.133520658999849</v>
      </c>
      <c r="H45">
        <f t="shared" si="1"/>
        <v>71.482203179999999</v>
      </c>
      <c r="I45">
        <f t="shared" si="2"/>
        <v>59.624231839727763</v>
      </c>
      <c r="K45">
        <f t="shared" si="3"/>
        <v>12.67251211</v>
      </c>
      <c r="L45">
        <f t="shared" si="0"/>
        <v>8.3412811160222766</v>
      </c>
    </row>
    <row r="46" spans="1:15" x14ac:dyDescent="0.25">
      <c r="A46" s="1">
        <v>44</v>
      </c>
      <c r="B46">
        <v>2.9947472099999999</v>
      </c>
      <c r="C46">
        <v>18.737055014566678</v>
      </c>
      <c r="D46">
        <v>10.93200173</v>
      </c>
      <c r="E46">
        <v>26.256631313036522</v>
      </c>
      <c r="H46">
        <f t="shared" si="1"/>
        <v>2.9947472099999999</v>
      </c>
      <c r="I46">
        <f t="shared" si="2"/>
        <v>8.0509002652196173</v>
      </c>
      <c r="K46">
        <f t="shared" si="3"/>
        <v>10.93200173</v>
      </c>
      <c r="L46">
        <f t="shared" si="0"/>
        <v>14.128727418843757</v>
      </c>
    </row>
    <row r="47" spans="1:15" x14ac:dyDescent="0.25">
      <c r="A47" s="1">
        <v>45</v>
      </c>
      <c r="B47">
        <v>0</v>
      </c>
      <c r="C47">
        <v>4.7540562643687494</v>
      </c>
      <c r="D47">
        <v>58.793109450000003</v>
      </c>
      <c r="E47">
        <v>63.006058666618692</v>
      </c>
      <c r="H47">
        <f t="shared" si="1"/>
        <v>0</v>
      </c>
      <c r="I47">
        <f t="shared" si="2"/>
        <v>0.70492834317784647</v>
      </c>
      <c r="K47">
        <f t="shared" si="3"/>
        <v>58.793109450000003</v>
      </c>
      <c r="L47">
        <f t="shared" si="0"/>
        <v>55.179751600165794</v>
      </c>
    </row>
    <row r="48" spans="1:15" x14ac:dyDescent="0.25">
      <c r="A48" s="1">
        <v>46</v>
      </c>
      <c r="B48">
        <v>16.164770499999999</v>
      </c>
      <c r="C48">
        <v>44.869488417799992</v>
      </c>
      <c r="D48">
        <v>39.233572170000002</v>
      </c>
      <c r="E48">
        <v>55.46046411818245</v>
      </c>
      <c r="H48">
        <f t="shared" si="1"/>
        <v>16.164770499999999</v>
      </c>
      <c r="I48">
        <f t="shared" si="2"/>
        <v>33.112833018859547</v>
      </c>
      <c r="K48">
        <f t="shared" si="3"/>
        <v>39.233572170000002</v>
      </c>
      <c r="L48">
        <f t="shared" si="0"/>
        <v>45.668887994459453</v>
      </c>
    </row>
    <row r="49" spans="1:12" x14ac:dyDescent="0.25">
      <c r="A49" s="1">
        <v>47</v>
      </c>
      <c r="B49">
        <v>171.24491449999999</v>
      </c>
      <c r="C49">
        <v>152.79876261664981</v>
      </c>
      <c r="D49">
        <v>82.409633979999995</v>
      </c>
      <c r="E49">
        <v>65.232289850586682</v>
      </c>
      <c r="H49">
        <f t="shared" si="1"/>
        <v>171.24491449999999</v>
      </c>
      <c r="I49">
        <f t="shared" si="2"/>
        <v>187.92445351814681</v>
      </c>
      <c r="K49">
        <f t="shared" si="3"/>
        <v>82.409633979999995</v>
      </c>
      <c r="L49">
        <f t="shared" si="0"/>
        <v>58.062801231845839</v>
      </c>
    </row>
    <row r="50" spans="1:12" x14ac:dyDescent="0.25">
      <c r="A50" s="1">
        <v>48</v>
      </c>
      <c r="B50">
        <v>18.09848835</v>
      </c>
      <c r="C50">
        <v>14.35030257884098</v>
      </c>
      <c r="D50">
        <v>2.8782610700000002</v>
      </c>
      <c r="E50">
        <v>4.731005778635712</v>
      </c>
      <c r="H50">
        <f t="shared" si="1"/>
        <v>18.09848835</v>
      </c>
      <c r="I50">
        <f t="shared" si="2"/>
        <v>5.0977825980210305</v>
      </c>
      <c r="K50">
        <f t="shared" si="3"/>
        <v>2.8782610700000002</v>
      </c>
      <c r="L50">
        <f t="shared" si="0"/>
        <v>0.69866312794694352</v>
      </c>
    </row>
    <row r="51" spans="1:12" x14ac:dyDescent="0.25">
      <c r="A51" s="1">
        <v>49</v>
      </c>
      <c r="B51">
        <v>2.3128954300000002</v>
      </c>
      <c r="C51">
        <v>5.9607448906009601</v>
      </c>
      <c r="D51">
        <v>2.4032698899999998</v>
      </c>
      <c r="E51">
        <v>6.3592624996666647</v>
      </c>
      <c r="H51">
        <f t="shared" si="1"/>
        <v>2.3128954300000002</v>
      </c>
      <c r="I51">
        <f t="shared" si="2"/>
        <v>1.0662064292546469</v>
      </c>
      <c r="K51">
        <f t="shared" si="3"/>
        <v>2.4032698899999998</v>
      </c>
      <c r="L51">
        <f t="shared" si="0"/>
        <v>1.1994024933352707</v>
      </c>
    </row>
    <row r="52" spans="1:12" x14ac:dyDescent="0.25">
      <c r="A52" s="1">
        <v>50</v>
      </c>
      <c r="B52">
        <v>8.5084555799999997</v>
      </c>
      <c r="C52">
        <v>12.450980118415281</v>
      </c>
      <c r="D52">
        <v>31.799944109999998</v>
      </c>
      <c r="E52">
        <v>61.998285528437677</v>
      </c>
      <c r="H52">
        <f t="shared" si="1"/>
        <v>8.5084555799999997</v>
      </c>
      <c r="I52">
        <f t="shared" si="2"/>
        <v>3.9814001643412302</v>
      </c>
      <c r="K52">
        <f t="shared" si="3"/>
        <v>31.799944109999998</v>
      </c>
      <c r="L52">
        <f t="shared" si="0"/>
        <v>53.885648578960271</v>
      </c>
    </row>
    <row r="53" spans="1:12" x14ac:dyDescent="0.25">
      <c r="A53" s="1">
        <v>51</v>
      </c>
      <c r="B53">
        <v>2.9743138299999998</v>
      </c>
      <c r="C53">
        <v>7.6171361245500098</v>
      </c>
      <c r="D53">
        <v>68.271853730000004</v>
      </c>
      <c r="E53">
        <v>14.636219427671421</v>
      </c>
      <c r="H53">
        <f t="shared" si="1"/>
        <v>2.9743138299999998</v>
      </c>
      <c r="I53">
        <f t="shared" si="2"/>
        <v>1.662558435576512</v>
      </c>
      <c r="K53">
        <f t="shared" si="3"/>
        <v>68.271853730000004</v>
      </c>
      <c r="L53">
        <f t="shared" si="0"/>
        <v>5.2748245422371216</v>
      </c>
    </row>
    <row r="54" spans="1:12" x14ac:dyDescent="0.25">
      <c r="A54" s="1">
        <v>52</v>
      </c>
      <c r="B54">
        <v>6.3372743500000004</v>
      </c>
      <c r="C54">
        <v>8.0028755573536099</v>
      </c>
      <c r="D54">
        <v>255.930454</v>
      </c>
      <c r="E54">
        <v>76.324111324016201</v>
      </c>
      <c r="H54">
        <f t="shared" si="1"/>
        <v>6.3372743500000004</v>
      </c>
      <c r="I54">
        <f t="shared" si="2"/>
        <v>1.8171057293029094</v>
      </c>
      <c r="K54">
        <f t="shared" si="3"/>
        <v>255.930454</v>
      </c>
      <c r="L54">
        <f t="shared" si="0"/>
        <v>72.880290040673842</v>
      </c>
    </row>
    <row r="55" spans="1:12" x14ac:dyDescent="0.25">
      <c r="A55" s="1">
        <v>53</v>
      </c>
      <c r="B55">
        <v>1.7147119399999999</v>
      </c>
      <c r="C55">
        <v>4.9669224951604134</v>
      </c>
      <c r="D55">
        <v>9.0555594799999994</v>
      </c>
      <c r="E55">
        <v>27.317969668520011</v>
      </c>
      <c r="H55">
        <f t="shared" si="1"/>
        <v>1.7147119399999999</v>
      </c>
      <c r="I55">
        <f t="shared" si="2"/>
        <v>0.76393670090060395</v>
      </c>
      <c r="K55">
        <f t="shared" si="3"/>
        <v>9.0555594799999994</v>
      </c>
      <c r="L55">
        <f t="shared" si="0"/>
        <v>15.074530540021252</v>
      </c>
    </row>
    <row r="56" spans="1:12" x14ac:dyDescent="0.25">
      <c r="A56" s="1">
        <v>54</v>
      </c>
      <c r="B56">
        <v>5.0945780100000002</v>
      </c>
      <c r="C56">
        <v>5.0878193403687542</v>
      </c>
      <c r="D56">
        <v>65.375777549999995</v>
      </c>
      <c r="E56">
        <v>94.785950027996535</v>
      </c>
      <c r="H56">
        <f t="shared" si="1"/>
        <v>5.0945780100000002</v>
      </c>
      <c r="I56">
        <f t="shared" si="2"/>
        <v>0.79836770942929836</v>
      </c>
      <c r="K56">
        <f t="shared" si="3"/>
        <v>65.375777549999995</v>
      </c>
      <c r="L56">
        <f t="shared" si="0"/>
        <v>98.919856952110365</v>
      </c>
    </row>
    <row r="57" spans="1:12" x14ac:dyDescent="0.25">
      <c r="A57" s="1">
        <v>55</v>
      </c>
      <c r="B57">
        <v>14.02029529</v>
      </c>
      <c r="C57">
        <v>11.68090537106171</v>
      </c>
      <c r="D57">
        <v>0.60288286999999996</v>
      </c>
      <c r="E57">
        <v>7.0434083564666636</v>
      </c>
      <c r="H57">
        <f t="shared" si="1"/>
        <v>14.02029529</v>
      </c>
      <c r="I57">
        <f t="shared" si="2"/>
        <v>3.5596607447718678</v>
      </c>
      <c r="K57">
        <f t="shared" si="3"/>
        <v>0.60288286999999996</v>
      </c>
      <c r="L57">
        <f t="shared" si="0"/>
        <v>1.4434220174694987</v>
      </c>
    </row>
    <row r="58" spans="1:12" x14ac:dyDescent="0.25">
      <c r="A58" s="1">
        <v>56</v>
      </c>
      <c r="B58">
        <v>41.654160210000001</v>
      </c>
      <c r="C58">
        <v>29.051299500905749</v>
      </c>
      <c r="D58">
        <v>16.900466510000001</v>
      </c>
      <c r="E58">
        <v>8.2255534139634907</v>
      </c>
      <c r="H58">
        <f t="shared" si="1"/>
        <v>41.654160210000001</v>
      </c>
      <c r="I58">
        <f t="shared" si="2"/>
        <v>16.660669472192765</v>
      </c>
      <c r="K58">
        <f t="shared" si="3"/>
        <v>16.900466510000001</v>
      </c>
      <c r="L58">
        <f t="shared" si="0"/>
        <v>1.9089066590479951</v>
      </c>
    </row>
    <row r="59" spans="1:12" x14ac:dyDescent="0.25">
      <c r="A59" s="1">
        <v>57</v>
      </c>
      <c r="B59">
        <v>1.82721936</v>
      </c>
      <c r="C59">
        <v>14.430223963019991</v>
      </c>
      <c r="D59">
        <v>2.2654443799999999</v>
      </c>
      <c r="E59">
        <v>10.2822316718</v>
      </c>
      <c r="H59">
        <f t="shared" si="1"/>
        <v>1.82721936</v>
      </c>
      <c r="I59">
        <f t="shared" si="2"/>
        <v>5.1470405487938349</v>
      </c>
      <c r="K59">
        <f t="shared" si="3"/>
        <v>2.2654443799999999</v>
      </c>
      <c r="L59">
        <f t="shared" si="0"/>
        <v>2.8421836662001745</v>
      </c>
    </row>
    <row r="60" spans="1:12" x14ac:dyDescent="0.25">
      <c r="A60" s="1">
        <v>58</v>
      </c>
      <c r="B60">
        <v>386.58377200000001</v>
      </c>
      <c r="C60">
        <v>279.04623976965053</v>
      </c>
      <c r="D60">
        <v>12.85615372</v>
      </c>
      <c r="E60">
        <v>9.5352915755192047</v>
      </c>
      <c r="H60">
        <f t="shared" si="1"/>
        <v>386.58377200000001</v>
      </c>
      <c r="I60">
        <f t="shared" si="2"/>
        <v>399.48721327253844</v>
      </c>
      <c r="K60">
        <f t="shared" si="3"/>
        <v>12.85615372</v>
      </c>
      <c r="L60">
        <f t="shared" si="0"/>
        <v>2.4858811663218883</v>
      </c>
    </row>
    <row r="61" spans="1:12" x14ac:dyDescent="0.25">
      <c r="A61" s="1">
        <v>59</v>
      </c>
      <c r="B61">
        <v>46.292399629999998</v>
      </c>
      <c r="C61">
        <v>69.826483863042782</v>
      </c>
      <c r="D61">
        <v>8.6385039100000007</v>
      </c>
      <c r="E61">
        <v>64.143254675135552</v>
      </c>
      <c r="H61">
        <f t="shared" si="1"/>
        <v>46.292399629999998</v>
      </c>
      <c r="I61">
        <f t="shared" si="2"/>
        <v>64.1126925233321</v>
      </c>
      <c r="K61">
        <f t="shared" si="3"/>
        <v>8.6385039100000007</v>
      </c>
      <c r="L61">
        <f t="shared" si="0"/>
        <v>56.648343939000725</v>
      </c>
    </row>
    <row r="62" spans="1:12" x14ac:dyDescent="0.25">
      <c r="A62" s="1">
        <v>60</v>
      </c>
      <c r="B62">
        <v>36.556861099999999</v>
      </c>
      <c r="C62">
        <v>28.907806892370012</v>
      </c>
      <c r="D62">
        <v>6.60577345</v>
      </c>
      <c r="E62">
        <v>15.439860879545829</v>
      </c>
      <c r="H62">
        <f t="shared" si="1"/>
        <v>36.556861099999999</v>
      </c>
      <c r="I62">
        <f t="shared" si="2"/>
        <v>16.527463677020659</v>
      </c>
      <c r="K62">
        <f t="shared" si="3"/>
        <v>6.60577345</v>
      </c>
      <c r="L62">
        <f t="shared" si="0"/>
        <v>5.7845032532636225</v>
      </c>
    </row>
    <row r="63" spans="1:12" x14ac:dyDescent="0.25">
      <c r="A63" s="1">
        <v>61</v>
      </c>
      <c r="B63">
        <v>1.79815689</v>
      </c>
      <c r="C63">
        <v>2.128971296485715</v>
      </c>
      <c r="D63">
        <v>49.316110330000001</v>
      </c>
      <c r="E63">
        <v>99.696387727999976</v>
      </c>
      <c r="H63">
        <f t="shared" si="1"/>
        <v>1.79815689</v>
      </c>
      <c r="I63">
        <f t="shared" si="2"/>
        <v>0.15862471208445955</v>
      </c>
      <c r="K63">
        <f t="shared" si="3"/>
        <v>49.316110330000001</v>
      </c>
      <c r="L63">
        <f t="shared" si="0"/>
        <v>106.08210220302801</v>
      </c>
    </row>
    <row r="64" spans="1:12" x14ac:dyDescent="0.25">
      <c r="A64" s="1">
        <v>62</v>
      </c>
      <c r="B64">
        <v>47.855843470000003</v>
      </c>
      <c r="C64">
        <v>48.23813068183329</v>
      </c>
      <c r="D64">
        <v>24.47353545</v>
      </c>
      <c r="E64">
        <v>47.011280508963871</v>
      </c>
      <c r="H64">
        <f t="shared" si="1"/>
        <v>47.855843470000003</v>
      </c>
      <c r="I64">
        <f t="shared" si="2"/>
        <v>36.993998420424269</v>
      </c>
      <c r="K64">
        <f t="shared" si="3"/>
        <v>24.47353545</v>
      </c>
      <c r="L64">
        <f t="shared" si="0"/>
        <v>35.56748698478571</v>
      </c>
    </row>
    <row r="65" spans="1:12" x14ac:dyDescent="0.25">
      <c r="A65" s="1">
        <v>63</v>
      </c>
      <c r="B65">
        <v>386.83090440000001</v>
      </c>
      <c r="C65">
        <v>280.35962632581692</v>
      </c>
      <c r="D65">
        <v>29.45244302</v>
      </c>
      <c r="E65">
        <v>72.881612063633696</v>
      </c>
      <c r="H65">
        <f t="shared" si="1"/>
        <v>386.83090440000001</v>
      </c>
      <c r="I65">
        <f t="shared" si="2"/>
        <v>401.75809426977003</v>
      </c>
      <c r="K65">
        <f t="shared" si="3"/>
        <v>29.45244302</v>
      </c>
      <c r="L65">
        <f t="shared" si="0"/>
        <v>68.205839447456924</v>
      </c>
    </row>
    <row r="66" spans="1:12" x14ac:dyDescent="0.25">
      <c r="A66" s="1">
        <v>64</v>
      </c>
      <c r="B66">
        <v>14.08840659</v>
      </c>
      <c r="C66">
        <v>13.71152182107836</v>
      </c>
      <c r="D66">
        <v>61.7007634</v>
      </c>
      <c r="E66">
        <v>83.268839018301691</v>
      </c>
      <c r="H66">
        <f t="shared" si="1"/>
        <v>14.08840659</v>
      </c>
      <c r="I66">
        <f t="shared" si="2"/>
        <v>4.7105827700709231</v>
      </c>
      <c r="K66">
        <f t="shared" si="3"/>
        <v>61.7007634</v>
      </c>
      <c r="L66">
        <f t="shared" ref="L66:L122" si="6">_xlfn.GAMMA.INV(_xlfn.GAMMA.DIST(E66,$G$5,$G$4,TRUE),$F$5,$F$4)</f>
        <v>82.495188187370402</v>
      </c>
    </row>
    <row r="67" spans="1:12" x14ac:dyDescent="0.25">
      <c r="A67" s="1">
        <v>65</v>
      </c>
      <c r="B67">
        <v>17.352665399999999</v>
      </c>
      <c r="C67">
        <v>34.482258215955611</v>
      </c>
      <c r="D67">
        <v>7.3706925400000003</v>
      </c>
      <c r="E67">
        <v>9.1572794541884956</v>
      </c>
      <c r="H67">
        <f t="shared" ref="H67:H130" si="7">+B67</f>
        <v>17.352665399999999</v>
      </c>
      <c r="I67">
        <f t="shared" ref="I67:I130" si="8">_xlfn.GAMMA.INV(_xlfn.GAMMA.DIST(C67,$G$5,$G$4,TRUE),$F$5,$F$4)</f>
        <v>21.93602000964756</v>
      </c>
      <c r="K67">
        <f t="shared" ref="K67:K123" si="9">+D67</f>
        <v>7.3706925400000003</v>
      </c>
      <c r="L67">
        <f t="shared" si="6"/>
        <v>2.3129887238145583</v>
      </c>
    </row>
    <row r="68" spans="1:12" x14ac:dyDescent="0.25">
      <c r="A68" s="1">
        <v>66</v>
      </c>
      <c r="B68">
        <v>4.2233653499999999</v>
      </c>
      <c r="C68">
        <v>8.2023534967199954</v>
      </c>
      <c r="D68">
        <v>97.630919309999996</v>
      </c>
      <c r="E68">
        <v>91.197834226829897</v>
      </c>
      <c r="H68">
        <f t="shared" si="7"/>
        <v>4.2233653499999999</v>
      </c>
      <c r="I68">
        <f t="shared" si="8"/>
        <v>1.8992549189959109</v>
      </c>
      <c r="K68">
        <f t="shared" si="9"/>
        <v>97.630919309999996</v>
      </c>
      <c r="L68">
        <f t="shared" si="6"/>
        <v>93.743964440329663</v>
      </c>
    </row>
    <row r="69" spans="1:12" x14ac:dyDescent="0.25">
      <c r="A69" s="1">
        <v>67</v>
      </c>
      <c r="B69">
        <v>1.7155817099999999</v>
      </c>
      <c r="C69">
        <v>5.6905242475390434</v>
      </c>
      <c r="D69">
        <v>2.4121117000000001</v>
      </c>
      <c r="E69">
        <v>12.189444067833319</v>
      </c>
      <c r="H69">
        <f t="shared" si="7"/>
        <v>1.7155817099999999</v>
      </c>
      <c r="I69">
        <f t="shared" si="8"/>
        <v>0.97973789995567995</v>
      </c>
      <c r="K69">
        <f t="shared" si="9"/>
        <v>2.4121117000000001</v>
      </c>
      <c r="L69">
        <f t="shared" si="6"/>
        <v>3.8361025342381248</v>
      </c>
    </row>
    <row r="70" spans="1:12" x14ac:dyDescent="0.25">
      <c r="A70" s="1">
        <v>68</v>
      </c>
      <c r="B70">
        <v>100.64231359999999</v>
      </c>
      <c r="C70">
        <v>75.169288837509455</v>
      </c>
      <c r="D70">
        <v>0.60677954999999995</v>
      </c>
      <c r="E70">
        <v>12.584977511819989</v>
      </c>
      <c r="H70">
        <f t="shared" si="7"/>
        <v>100.64231359999999</v>
      </c>
      <c r="I70">
        <f t="shared" si="8"/>
        <v>71.305083377002703</v>
      </c>
      <c r="K70">
        <f t="shared" si="9"/>
        <v>0.60677954999999995</v>
      </c>
      <c r="L70">
        <f t="shared" si="6"/>
        <v>4.0566545130943004</v>
      </c>
    </row>
    <row r="71" spans="1:12" x14ac:dyDescent="0.25">
      <c r="A71" s="1">
        <v>69</v>
      </c>
      <c r="B71">
        <v>108.8860617</v>
      </c>
      <c r="C71">
        <v>105.6242286963999</v>
      </c>
      <c r="D71">
        <v>68.151237850000001</v>
      </c>
      <c r="E71">
        <v>23.74134845338542</v>
      </c>
      <c r="H71">
        <f t="shared" si="7"/>
        <v>108.8860617</v>
      </c>
      <c r="I71">
        <f t="shared" si="8"/>
        <v>114.84096220286735</v>
      </c>
      <c r="K71">
        <f t="shared" si="9"/>
        <v>68.151237850000001</v>
      </c>
      <c r="L71">
        <f t="shared" si="6"/>
        <v>11.969036364119674</v>
      </c>
    </row>
    <row r="72" spans="1:12" x14ac:dyDescent="0.25">
      <c r="A72" s="1">
        <v>70</v>
      </c>
      <c r="B72">
        <v>30.051959839999999</v>
      </c>
      <c r="C72">
        <v>37.639193851297847</v>
      </c>
      <c r="D72">
        <v>6.0932325499999997</v>
      </c>
      <c r="E72">
        <v>10.38755156579921</v>
      </c>
      <c r="H72">
        <f t="shared" si="7"/>
        <v>30.051959839999999</v>
      </c>
      <c r="I72">
        <f t="shared" si="8"/>
        <v>25.194184760031817</v>
      </c>
      <c r="K72">
        <f t="shared" si="9"/>
        <v>6.0932325499999997</v>
      </c>
      <c r="L72">
        <f t="shared" si="6"/>
        <v>2.8939586237282215</v>
      </c>
    </row>
    <row r="73" spans="1:12" x14ac:dyDescent="0.25">
      <c r="A73" s="1">
        <v>71</v>
      </c>
      <c r="B73">
        <v>17.821061790000002</v>
      </c>
      <c r="C73">
        <v>18.362448291453159</v>
      </c>
      <c r="D73">
        <v>2.3115721900000001</v>
      </c>
      <c r="E73">
        <v>22.563275641552089</v>
      </c>
      <c r="H73">
        <f t="shared" si="7"/>
        <v>17.821061790000002</v>
      </c>
      <c r="I73">
        <f t="shared" si="8"/>
        <v>7.7799171300607295</v>
      </c>
      <c r="K73">
        <f t="shared" si="9"/>
        <v>2.3115721900000001</v>
      </c>
      <c r="L73">
        <f t="shared" si="6"/>
        <v>10.999287147611023</v>
      </c>
    </row>
    <row r="74" spans="1:12" x14ac:dyDescent="0.25">
      <c r="A74" s="1">
        <v>72</v>
      </c>
      <c r="B74">
        <v>12.634041160000001</v>
      </c>
      <c r="C74">
        <v>44.727187241063511</v>
      </c>
      <c r="D74">
        <v>11.317722420000001</v>
      </c>
      <c r="E74">
        <v>17.352665560577101</v>
      </c>
      <c r="H74">
        <f t="shared" si="7"/>
        <v>12.634041160000001</v>
      </c>
      <c r="I74">
        <f t="shared" si="8"/>
        <v>32.951401649445764</v>
      </c>
      <c r="K74">
        <f t="shared" si="9"/>
        <v>11.317722420000001</v>
      </c>
      <c r="L74">
        <f t="shared" si="6"/>
        <v>7.0662429836266218</v>
      </c>
    </row>
    <row r="75" spans="1:12" x14ac:dyDescent="0.25">
      <c r="A75" s="1">
        <v>73</v>
      </c>
      <c r="B75">
        <v>0.61308808000000004</v>
      </c>
      <c r="C75">
        <v>4.1558662232666723</v>
      </c>
      <c r="D75">
        <v>160.5896276</v>
      </c>
      <c r="E75">
        <v>52.258862408823497</v>
      </c>
      <c r="H75">
        <f t="shared" si="7"/>
        <v>0.61308808000000004</v>
      </c>
      <c r="I75">
        <f t="shared" si="8"/>
        <v>0.55036066213196555</v>
      </c>
      <c r="K75">
        <f t="shared" si="9"/>
        <v>160.5896276</v>
      </c>
      <c r="L75">
        <f t="shared" si="6"/>
        <v>41.767331847678243</v>
      </c>
    </row>
    <row r="76" spans="1:12" x14ac:dyDescent="0.25">
      <c r="A76" s="1">
        <v>74</v>
      </c>
      <c r="B76">
        <v>45.65433505</v>
      </c>
      <c r="C76">
        <v>63.51369462666883</v>
      </c>
      <c r="D76">
        <v>264.35805950000002</v>
      </c>
      <c r="E76">
        <v>88.860380160297694</v>
      </c>
      <c r="H76">
        <f t="shared" si="7"/>
        <v>45.65433505</v>
      </c>
      <c r="I76">
        <f t="shared" si="8"/>
        <v>55.834245196136969</v>
      </c>
      <c r="K76">
        <f t="shared" si="9"/>
        <v>264.35805950000002</v>
      </c>
      <c r="L76">
        <f t="shared" si="6"/>
        <v>90.399917438380399</v>
      </c>
    </row>
    <row r="77" spans="1:12" x14ac:dyDescent="0.25">
      <c r="A77" s="1">
        <v>75</v>
      </c>
      <c r="B77">
        <v>95.509008260000002</v>
      </c>
      <c r="C77">
        <v>77.372320592417495</v>
      </c>
      <c r="D77">
        <v>18.605276459999999</v>
      </c>
      <c r="E77">
        <v>32.508226211639219</v>
      </c>
      <c r="H77">
        <f t="shared" si="7"/>
        <v>95.509008260000002</v>
      </c>
      <c r="I77">
        <f t="shared" si="8"/>
        <v>74.31611894847758</v>
      </c>
      <c r="K77">
        <f t="shared" si="9"/>
        <v>18.605276459999999</v>
      </c>
      <c r="L77">
        <f t="shared" si="6"/>
        <v>19.967800563287707</v>
      </c>
    </row>
    <row r="78" spans="1:12" x14ac:dyDescent="0.25">
      <c r="A78" s="1">
        <v>76</v>
      </c>
      <c r="B78">
        <v>2.4845044600000001</v>
      </c>
      <c r="C78">
        <v>3.6773144050749962</v>
      </c>
      <c r="D78">
        <v>8.5932114899999998</v>
      </c>
      <c r="E78">
        <v>5.7318397386499988</v>
      </c>
      <c r="H78">
        <f t="shared" si="7"/>
        <v>2.4845044600000001</v>
      </c>
      <c r="I78">
        <f t="shared" si="8"/>
        <v>0.43901127231761988</v>
      </c>
      <c r="K78">
        <f t="shared" si="9"/>
        <v>8.5932114899999998</v>
      </c>
      <c r="L78">
        <f t="shared" si="6"/>
        <v>0.99275468180406234</v>
      </c>
    </row>
    <row r="79" spans="1:12" x14ac:dyDescent="0.25">
      <c r="A79" s="1">
        <v>77</v>
      </c>
      <c r="B79">
        <v>9.6639482799999996</v>
      </c>
      <c r="C79">
        <v>28.586394695077029</v>
      </c>
      <c r="D79">
        <v>162.75064750000001</v>
      </c>
      <c r="E79">
        <v>94.852383781474344</v>
      </c>
      <c r="H79">
        <f t="shared" si="7"/>
        <v>9.6639482799999996</v>
      </c>
      <c r="I79">
        <f t="shared" si="8"/>
        <v>16.230319493750713</v>
      </c>
      <c r="K79">
        <f t="shared" si="9"/>
        <v>162.75064750000001</v>
      </c>
      <c r="L79">
        <f t="shared" si="6"/>
        <v>99.016159133202265</v>
      </c>
    </row>
    <row r="80" spans="1:12" x14ac:dyDescent="0.25">
      <c r="A80" s="1">
        <v>78</v>
      </c>
      <c r="B80">
        <v>10.406629880000001</v>
      </c>
      <c r="C80">
        <v>12.940708782035429</v>
      </c>
      <c r="D80">
        <v>49.009998039999999</v>
      </c>
      <c r="E80">
        <v>58.434519666329351</v>
      </c>
      <c r="H80">
        <f t="shared" si="7"/>
        <v>10.406629880000001</v>
      </c>
      <c r="I80">
        <f t="shared" si="8"/>
        <v>4.2590739217637177</v>
      </c>
      <c r="K80">
        <f t="shared" si="9"/>
        <v>49.009998039999999</v>
      </c>
      <c r="L80">
        <f t="shared" si="6"/>
        <v>49.367039088245846</v>
      </c>
    </row>
    <row r="81" spans="1:12" x14ac:dyDescent="0.25">
      <c r="A81" s="1">
        <v>79</v>
      </c>
      <c r="B81">
        <v>44.656862879999998</v>
      </c>
      <c r="C81">
        <v>55.028255193299991</v>
      </c>
      <c r="D81">
        <v>9.8228630799999994</v>
      </c>
      <c r="E81">
        <v>23.17535249599376</v>
      </c>
      <c r="H81">
        <f t="shared" si="7"/>
        <v>44.656862879999998</v>
      </c>
      <c r="I81">
        <f t="shared" si="8"/>
        <v>45.137246735197692</v>
      </c>
      <c r="K81">
        <f t="shared" si="9"/>
        <v>9.8228630799999994</v>
      </c>
      <c r="L81">
        <f t="shared" si="6"/>
        <v>11.499680541687253</v>
      </c>
    </row>
    <row r="82" spans="1:12" x14ac:dyDescent="0.25">
      <c r="A82" s="1">
        <v>80</v>
      </c>
      <c r="B82">
        <v>5.7510596300000003</v>
      </c>
      <c r="C82">
        <v>10.69009576820161</v>
      </c>
      <c r="D82">
        <v>9.0148293899999992</v>
      </c>
      <c r="E82">
        <v>13.583062896427769</v>
      </c>
      <c r="H82">
        <f t="shared" si="7"/>
        <v>5.7510596300000003</v>
      </c>
      <c r="I82">
        <f t="shared" si="8"/>
        <v>3.0447600684165987</v>
      </c>
      <c r="K82">
        <f t="shared" si="9"/>
        <v>9.0148293899999992</v>
      </c>
      <c r="L82">
        <f t="shared" si="6"/>
        <v>4.6341295501668425</v>
      </c>
    </row>
    <row r="83" spans="1:12" x14ac:dyDescent="0.25">
      <c r="A83" s="1">
        <v>81</v>
      </c>
      <c r="B83">
        <v>34.712263790000002</v>
      </c>
      <c r="C83">
        <v>46.07425300088007</v>
      </c>
      <c r="D83">
        <v>44.908001130000002</v>
      </c>
      <c r="E83">
        <v>45.590364881133347</v>
      </c>
      <c r="H83">
        <f t="shared" si="7"/>
        <v>34.712263790000002</v>
      </c>
      <c r="I83">
        <f t="shared" si="8"/>
        <v>34.48789572308862</v>
      </c>
      <c r="K83">
        <f t="shared" si="9"/>
        <v>44.908001130000002</v>
      </c>
      <c r="L83">
        <f t="shared" si="6"/>
        <v>33.933829528761855</v>
      </c>
    </row>
    <row r="84" spans="1:12" x14ac:dyDescent="0.25">
      <c r="A84" s="1">
        <v>82</v>
      </c>
      <c r="B84">
        <v>13.470503880000001</v>
      </c>
      <c r="C84">
        <v>14.880132697152099</v>
      </c>
      <c r="D84">
        <v>37.167337099999997</v>
      </c>
      <c r="E84">
        <v>45.264514970705548</v>
      </c>
      <c r="H84">
        <f t="shared" si="7"/>
        <v>13.470503880000001</v>
      </c>
      <c r="I84">
        <f t="shared" si="8"/>
        <v>5.4276513219086349</v>
      </c>
      <c r="K84">
        <f t="shared" si="9"/>
        <v>37.167337099999997</v>
      </c>
      <c r="L84">
        <f t="shared" si="6"/>
        <v>33.562062592768129</v>
      </c>
    </row>
    <row r="85" spans="1:12" x14ac:dyDescent="0.25">
      <c r="A85" s="1">
        <v>83</v>
      </c>
      <c r="B85">
        <v>6.0660103200000002</v>
      </c>
      <c r="C85">
        <v>12.203155136225011</v>
      </c>
      <c r="D85">
        <v>1.82244081</v>
      </c>
      <c r="E85">
        <v>8.0952903998277854</v>
      </c>
      <c r="H85">
        <f t="shared" si="7"/>
        <v>6.0660103200000002</v>
      </c>
      <c r="I85">
        <f t="shared" si="8"/>
        <v>3.8436674585489969</v>
      </c>
      <c r="K85">
        <f t="shared" si="9"/>
        <v>1.82244081</v>
      </c>
      <c r="L85">
        <f t="shared" si="6"/>
        <v>1.8549768745227353</v>
      </c>
    </row>
    <row r="86" spans="1:12" x14ac:dyDescent="0.25">
      <c r="A86" s="1">
        <v>84</v>
      </c>
      <c r="B86">
        <v>47.49988415</v>
      </c>
      <c r="C86">
        <v>52.047006905409518</v>
      </c>
      <c r="D86">
        <v>185.51211409999999</v>
      </c>
      <c r="E86">
        <v>67.212210401540162</v>
      </c>
      <c r="H86">
        <f t="shared" si="7"/>
        <v>47.49988415</v>
      </c>
      <c r="I86">
        <f t="shared" si="8"/>
        <v>41.512213403822535</v>
      </c>
      <c r="K86">
        <f t="shared" si="9"/>
        <v>185.51211409999999</v>
      </c>
      <c r="L86">
        <f t="shared" si="6"/>
        <v>60.653981950113476</v>
      </c>
    </row>
    <row r="87" spans="1:12" x14ac:dyDescent="0.25">
      <c r="A87" s="1">
        <v>85</v>
      </c>
      <c r="B87">
        <v>4.2189922199999996</v>
      </c>
      <c r="C87">
        <v>5.8823040585532773</v>
      </c>
      <c r="D87">
        <v>2.4522936899999999</v>
      </c>
      <c r="E87">
        <v>10.024392461890971</v>
      </c>
      <c r="H87">
        <f t="shared" si="7"/>
        <v>4.2189922199999996</v>
      </c>
      <c r="I87">
        <f t="shared" si="8"/>
        <v>1.0407826750050311</v>
      </c>
      <c r="K87">
        <f t="shared" si="9"/>
        <v>2.4522936899999999</v>
      </c>
      <c r="L87">
        <f t="shared" si="6"/>
        <v>2.7170197468423876</v>
      </c>
    </row>
    <row r="88" spans="1:12" x14ac:dyDescent="0.25">
      <c r="A88" s="1">
        <v>86</v>
      </c>
      <c r="B88">
        <v>4.04877501</v>
      </c>
      <c r="C88">
        <v>6.6775402604333269</v>
      </c>
      <c r="D88">
        <v>44.022615399999999</v>
      </c>
      <c r="E88">
        <v>32.958332227866357</v>
      </c>
      <c r="H88">
        <f t="shared" si="7"/>
        <v>4.04877501</v>
      </c>
      <c r="I88">
        <f t="shared" si="8"/>
        <v>1.3105437260359516</v>
      </c>
      <c r="K88">
        <f t="shared" si="9"/>
        <v>44.022615399999999</v>
      </c>
      <c r="L88">
        <f t="shared" si="6"/>
        <v>20.41168180429597</v>
      </c>
    </row>
    <row r="89" spans="1:12" x14ac:dyDescent="0.25">
      <c r="A89" s="1">
        <v>87</v>
      </c>
      <c r="B89">
        <v>83.398511900000003</v>
      </c>
      <c r="C89">
        <v>77.73887414514698</v>
      </c>
      <c r="D89">
        <v>79.08981722</v>
      </c>
      <c r="E89">
        <v>73.116105951631056</v>
      </c>
      <c r="H89">
        <f t="shared" si="7"/>
        <v>83.398511900000003</v>
      </c>
      <c r="I89">
        <f t="shared" si="8"/>
        <v>74.819557347986233</v>
      </c>
      <c r="K89">
        <f t="shared" si="9"/>
        <v>79.08981722</v>
      </c>
      <c r="L89">
        <f t="shared" si="6"/>
        <v>68.52219871579031</v>
      </c>
    </row>
    <row r="90" spans="1:12" x14ac:dyDescent="0.25">
      <c r="A90" s="1">
        <v>88</v>
      </c>
      <c r="B90">
        <v>9.2447554800000002</v>
      </c>
      <c r="C90">
        <v>35.024018234882263</v>
      </c>
      <c r="D90">
        <v>46.527872610000003</v>
      </c>
      <c r="E90">
        <v>105.95944763223331</v>
      </c>
      <c r="H90">
        <f t="shared" si="7"/>
        <v>9.2447554800000002</v>
      </c>
      <c r="I90">
        <f t="shared" si="8"/>
        <v>22.485722421491339</v>
      </c>
      <c r="K90">
        <f t="shared" si="9"/>
        <v>46.527872610000003</v>
      </c>
      <c r="L90">
        <f t="shared" si="6"/>
        <v>115.33975164926558</v>
      </c>
    </row>
    <row r="91" spans="1:12" x14ac:dyDescent="0.25">
      <c r="A91" s="1">
        <v>89</v>
      </c>
      <c r="B91">
        <v>19.480064890000001</v>
      </c>
      <c r="C91">
        <v>29.81263107365556</v>
      </c>
      <c r="D91">
        <v>65.881509429999994</v>
      </c>
      <c r="E91">
        <v>124.2805615099866</v>
      </c>
      <c r="H91">
        <f t="shared" si="7"/>
        <v>19.480064890000001</v>
      </c>
      <c r="I91">
        <f t="shared" si="8"/>
        <v>17.373002120825014</v>
      </c>
      <c r="K91">
        <f t="shared" si="9"/>
        <v>65.881509429999994</v>
      </c>
      <c r="L91">
        <f t="shared" si="6"/>
        <v>143.1039902490804</v>
      </c>
    </row>
    <row r="92" spans="1:12" x14ac:dyDescent="0.25">
      <c r="A92" s="1">
        <v>90</v>
      </c>
      <c r="B92">
        <v>492.71008869999997</v>
      </c>
      <c r="C92">
        <v>346.72881316538019</v>
      </c>
      <c r="D92">
        <v>33.823060679999998</v>
      </c>
      <c r="E92">
        <v>78.016015348264148</v>
      </c>
      <c r="H92">
        <f t="shared" si="7"/>
        <v>492.71008869999997</v>
      </c>
      <c r="I92">
        <f t="shared" si="8"/>
        <v>517.65900373963461</v>
      </c>
      <c r="K92">
        <f t="shared" si="9"/>
        <v>33.823060679999998</v>
      </c>
      <c r="L92">
        <f t="shared" si="6"/>
        <v>75.200648367867799</v>
      </c>
    </row>
    <row r="93" spans="1:12" x14ac:dyDescent="0.25">
      <c r="A93" s="1">
        <v>91</v>
      </c>
      <c r="B93">
        <v>0</v>
      </c>
      <c r="C93">
        <v>1.91998692105</v>
      </c>
      <c r="D93">
        <v>1.1331926299999999</v>
      </c>
      <c r="E93">
        <v>12.865507440874749</v>
      </c>
      <c r="H93">
        <f t="shared" si="7"/>
        <v>0</v>
      </c>
      <c r="I93">
        <f t="shared" si="8"/>
        <v>0.13070047402718865</v>
      </c>
      <c r="K93">
        <f t="shared" si="9"/>
        <v>1.1331926299999999</v>
      </c>
      <c r="L93">
        <f t="shared" si="6"/>
        <v>4.2159652692108782</v>
      </c>
    </row>
    <row r="94" spans="1:12" x14ac:dyDescent="0.25">
      <c r="A94" s="1">
        <v>92</v>
      </c>
      <c r="B94">
        <v>19.81000405</v>
      </c>
      <c r="C94">
        <v>26.39551389533333</v>
      </c>
      <c r="D94">
        <v>3.4328772399999998</v>
      </c>
      <c r="E94">
        <v>8.1903289525111145</v>
      </c>
      <c r="H94">
        <f t="shared" si="7"/>
        <v>19.81000405</v>
      </c>
      <c r="I94">
        <f t="shared" si="8"/>
        <v>14.251361581953391</v>
      </c>
      <c r="K94">
        <f t="shared" si="9"/>
        <v>3.4328772399999998</v>
      </c>
      <c r="L94">
        <f t="shared" si="6"/>
        <v>1.8942603804523876</v>
      </c>
    </row>
    <row r="95" spans="1:12" x14ac:dyDescent="0.25">
      <c r="A95" s="1">
        <v>93</v>
      </c>
      <c r="B95">
        <v>8.9988049599999993</v>
      </c>
      <c r="C95">
        <v>9.1713056892749982</v>
      </c>
      <c r="D95">
        <v>8.4938055899999991</v>
      </c>
      <c r="E95">
        <v>13.859413115991099</v>
      </c>
      <c r="H95">
        <f t="shared" si="7"/>
        <v>8.9988049599999993</v>
      </c>
      <c r="I95">
        <f t="shared" si="8"/>
        <v>2.319313123291824</v>
      </c>
      <c r="K95">
        <f t="shared" si="9"/>
        <v>8.4938055899999991</v>
      </c>
      <c r="L95">
        <f t="shared" si="6"/>
        <v>4.7991913275584501</v>
      </c>
    </row>
    <row r="96" spans="1:12" x14ac:dyDescent="0.25">
      <c r="A96" s="1">
        <v>94</v>
      </c>
      <c r="B96">
        <v>23.990285780000001</v>
      </c>
      <c r="C96">
        <v>18.98441393760001</v>
      </c>
      <c r="D96">
        <v>9.7318586699999994</v>
      </c>
      <c r="E96">
        <v>8.9915954763742114</v>
      </c>
      <c r="H96">
        <f t="shared" si="7"/>
        <v>23.990285780000001</v>
      </c>
      <c r="I96">
        <f t="shared" si="8"/>
        <v>8.2316427186988275</v>
      </c>
      <c r="K96">
        <f t="shared" si="9"/>
        <v>9.7318586699999994</v>
      </c>
      <c r="L96">
        <f t="shared" si="6"/>
        <v>2.2388167424667875</v>
      </c>
    </row>
    <row r="97" spans="1:12" x14ac:dyDescent="0.25">
      <c r="A97" s="1">
        <v>95</v>
      </c>
      <c r="B97">
        <v>16.40260498</v>
      </c>
      <c r="C97">
        <v>22.565931334297339</v>
      </c>
      <c r="D97">
        <v>18.843478640000001</v>
      </c>
      <c r="E97">
        <v>52.450239134442491</v>
      </c>
      <c r="H97">
        <f t="shared" si="7"/>
        <v>16.40260498</v>
      </c>
      <c r="I97">
        <f t="shared" si="8"/>
        <v>11.001441934140663</v>
      </c>
      <c r="K97">
        <f t="shared" si="9"/>
        <v>18.843478640000001</v>
      </c>
      <c r="L97">
        <f t="shared" si="6"/>
        <v>41.998123141466209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บารมี กันทะวงศ์</cp:lastModifiedBy>
  <dcterms:created xsi:type="dcterms:W3CDTF">2023-07-25T04:51:39Z</dcterms:created>
  <dcterms:modified xsi:type="dcterms:W3CDTF">2023-07-25T09:10:20Z</dcterms:modified>
</cp:coreProperties>
</file>