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Project\ธีซิส\โมเดล\"/>
    </mc:Choice>
  </mc:AlternateContent>
  <xr:revisionPtr revIDLastSave="0" documentId="13_ncr:1_{13A3D065-1315-4EE1-806F-AA3311837F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G3" i="1"/>
  <c r="G4" i="1" s="1"/>
  <c r="G5" i="1" s="1"/>
  <c r="F3" i="1"/>
  <c r="F4" i="1" s="1"/>
  <c r="F5" i="1" s="1"/>
  <c r="K2" i="1"/>
  <c r="H2" i="1"/>
  <c r="G2" i="1"/>
  <c r="F2" i="1"/>
  <c r="I143" i="1" l="1"/>
  <c r="I135" i="1"/>
  <c r="I127" i="1"/>
  <c r="I119" i="1"/>
  <c r="I111" i="1"/>
  <c r="I103" i="1"/>
  <c r="I95" i="1"/>
  <c r="I87" i="1"/>
  <c r="I79" i="1"/>
  <c r="I71" i="1"/>
  <c r="I63" i="1"/>
  <c r="I55" i="1"/>
  <c r="I47" i="1"/>
  <c r="I36" i="1"/>
  <c r="L33" i="1"/>
  <c r="N33" i="1" s="1"/>
  <c r="I28" i="1"/>
  <c r="L25" i="1"/>
  <c r="I20" i="1"/>
  <c r="L17" i="1"/>
  <c r="N17" i="1" s="1"/>
  <c r="I12" i="1"/>
  <c r="L9" i="1"/>
  <c r="L4" i="1"/>
  <c r="L2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41" i="1"/>
  <c r="L38" i="1"/>
  <c r="I33" i="1"/>
  <c r="L30" i="1"/>
  <c r="L22" i="1"/>
  <c r="I17" i="1"/>
  <c r="L14" i="1"/>
  <c r="N14" i="1" s="1"/>
  <c r="I9" i="1"/>
  <c r="L6" i="1"/>
  <c r="N6" i="1" s="1"/>
  <c r="I4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151" i="1"/>
  <c r="I25" i="1"/>
  <c r="I154" i="1"/>
  <c r="I124" i="1"/>
  <c r="I105" i="1"/>
  <c r="I75" i="1"/>
  <c r="I56" i="1"/>
  <c r="I37" i="1"/>
  <c r="I27" i="1"/>
  <c r="I153" i="1"/>
  <c r="L20" i="1"/>
  <c r="N20" i="1" s="1"/>
  <c r="L10" i="1"/>
  <c r="I152" i="1"/>
  <c r="I73" i="1"/>
  <c r="L36" i="1"/>
  <c r="N36" i="1" s="1"/>
  <c r="I10" i="1"/>
  <c r="I52" i="1"/>
  <c r="L39" i="1"/>
  <c r="N39" i="1" s="1"/>
  <c r="L19" i="1"/>
  <c r="N19" i="1" s="1"/>
  <c r="I13" i="1"/>
  <c r="I140" i="1"/>
  <c r="I121" i="1"/>
  <c r="I91" i="1"/>
  <c r="I72" i="1"/>
  <c r="L32" i="1"/>
  <c r="N32" i="1" s="1"/>
  <c r="I6" i="1"/>
  <c r="I100" i="1"/>
  <c r="I81" i="1"/>
  <c r="I39" i="1"/>
  <c r="I19" i="1"/>
  <c r="I139" i="1"/>
  <c r="I120" i="1"/>
  <c r="I60" i="1"/>
  <c r="I22" i="1"/>
  <c r="I80" i="1"/>
  <c r="I50" i="1"/>
  <c r="L12" i="1"/>
  <c r="N12" i="1" s="1"/>
  <c r="I3" i="1"/>
  <c r="I108" i="1"/>
  <c r="I89" i="1"/>
  <c r="I59" i="1"/>
  <c r="I42" i="1"/>
  <c r="I38" i="1"/>
  <c r="L15" i="1"/>
  <c r="L5" i="1"/>
  <c r="I147" i="1"/>
  <c r="I128" i="1"/>
  <c r="I98" i="1"/>
  <c r="I68" i="1"/>
  <c r="I49" i="1"/>
  <c r="L18" i="1"/>
  <c r="N18" i="1" s="1"/>
  <c r="L8" i="1"/>
  <c r="N8" i="1" s="1"/>
  <c r="L11" i="1"/>
  <c r="I146" i="1"/>
  <c r="I116" i="1"/>
  <c r="I97" i="1"/>
  <c r="I67" i="1"/>
  <c r="I48" i="1"/>
  <c r="I144" i="1"/>
  <c r="I114" i="1"/>
  <c r="I84" i="1"/>
  <c r="I65" i="1"/>
  <c r="I45" i="1"/>
  <c r="I40" i="1"/>
  <c r="I30" i="1"/>
  <c r="L7" i="1"/>
  <c r="I132" i="1"/>
  <c r="I83" i="1"/>
  <c r="I64" i="1"/>
  <c r="I44" i="1"/>
  <c r="L23" i="1"/>
  <c r="L13" i="1"/>
  <c r="N13" i="1" s="1"/>
  <c r="I7" i="1"/>
  <c r="I92" i="1"/>
  <c r="L26" i="1"/>
  <c r="L16" i="1"/>
  <c r="I112" i="1"/>
  <c r="I82" i="1"/>
  <c r="L29" i="1"/>
  <c r="I23" i="1"/>
  <c r="I43" i="1"/>
  <c r="I26" i="1"/>
  <c r="I16" i="1"/>
  <c r="I51" i="1"/>
  <c r="L35" i="1"/>
  <c r="I29" i="1"/>
  <c r="L3" i="1"/>
  <c r="I90" i="1"/>
  <c r="I32" i="1"/>
  <c r="I148" i="1"/>
  <c r="I99" i="1"/>
  <c r="I35" i="1"/>
  <c r="I137" i="1"/>
  <c r="I88" i="1"/>
  <c r="I58" i="1"/>
  <c r="L31" i="1"/>
  <c r="N31" i="1" s="1"/>
  <c r="L21" i="1"/>
  <c r="N21" i="1" s="1"/>
  <c r="I15" i="1"/>
  <c r="I123" i="1"/>
  <c r="I104" i="1"/>
  <c r="I74" i="1"/>
  <c r="I113" i="1"/>
  <c r="I122" i="1"/>
  <c r="I131" i="1"/>
  <c r="I130" i="1"/>
  <c r="I129" i="1"/>
  <c r="I138" i="1"/>
  <c r="L28" i="1"/>
  <c r="N28" i="1" s="1"/>
  <c r="I107" i="1"/>
  <c r="I5" i="1"/>
  <c r="I136" i="1"/>
  <c r="I106" i="1"/>
  <c r="I76" i="1"/>
  <c r="L24" i="1"/>
  <c r="N24" i="1" s="1"/>
  <c r="I18" i="1"/>
  <c r="L37" i="1"/>
  <c r="N37" i="1" s="1"/>
  <c r="I31" i="1"/>
  <c r="I11" i="1"/>
  <c r="I57" i="1"/>
  <c r="I115" i="1"/>
  <c r="L40" i="1"/>
  <c r="N40" i="1" s="1"/>
  <c r="L27" i="1"/>
  <c r="I21" i="1"/>
  <c r="I14" i="1"/>
  <c r="I96" i="1"/>
  <c r="I24" i="1"/>
  <c r="I145" i="1"/>
  <c r="L34" i="1"/>
  <c r="N34" i="1" s="1"/>
  <c r="I8" i="1"/>
  <c r="I34" i="1"/>
  <c r="I66" i="1"/>
  <c r="I2" i="1"/>
  <c r="O39" i="1"/>
  <c r="O14" i="1"/>
  <c r="O34" i="1"/>
  <c r="O8" i="1"/>
  <c r="O16" i="1"/>
  <c r="O29" i="1"/>
  <c r="N23" i="1"/>
  <c r="O10" i="1"/>
  <c r="O37" i="1"/>
  <c r="O26" i="1"/>
  <c r="N7" i="1"/>
  <c r="N2" i="1"/>
  <c r="N27" i="1"/>
  <c r="O15" i="1"/>
  <c r="O3" i="1"/>
  <c r="N11" i="1"/>
  <c r="O31" i="1"/>
  <c r="N5" i="1"/>
  <c r="O18" i="1"/>
  <c r="N15" i="1"/>
  <c r="N9" i="1"/>
  <c r="N3" i="1"/>
  <c r="O5" i="1"/>
  <c r="O22" i="1"/>
  <c r="N29" i="1"/>
  <c r="N16" i="1"/>
  <c r="N26" i="1"/>
  <c r="N10" i="1"/>
  <c r="O23" i="1"/>
  <c r="N25" i="1"/>
  <c r="O38" i="1"/>
  <c r="O35" i="1"/>
  <c r="N35" i="1"/>
  <c r="O6" i="1"/>
  <c r="N4" i="1"/>
  <c r="K41" i="1"/>
  <c r="O21" i="1" s="1"/>
  <c r="N22" i="1"/>
  <c r="N30" i="1"/>
  <c r="N38" i="1"/>
  <c r="O30" i="1" l="1"/>
  <c r="M2" i="1"/>
  <c r="J2" i="1"/>
  <c r="O20" i="1"/>
  <c r="O4" i="1"/>
  <c r="O36" i="1"/>
  <c r="O33" i="1"/>
  <c r="O9" i="1"/>
  <c r="O12" i="1"/>
  <c r="O25" i="1"/>
  <c r="O28" i="1"/>
  <c r="O2" i="1"/>
  <c r="O17" i="1"/>
  <c r="O40" i="1"/>
  <c r="O7" i="1"/>
  <c r="O11" i="1"/>
  <c r="O32" i="1"/>
  <c r="O24" i="1"/>
  <c r="O19" i="1"/>
  <c r="O27" i="1"/>
  <c r="O13" i="1"/>
  <c r="N41" i="1"/>
  <c r="O41" i="1" l="1"/>
  <c r="O42" i="1"/>
  <c r="O43" i="1" s="1"/>
  <c r="N42" i="1"/>
</calcChain>
</file>

<file path=xl/sharedStrings.xml><?xml version="1.0" encoding="utf-8"?>
<sst xmlns="http://schemas.openxmlformats.org/spreadsheetml/2006/main" count="7" uniqueCount="7">
  <si>
    <t>y_train</t>
  </si>
  <si>
    <t>y_train_pre</t>
  </si>
  <si>
    <t>y_test</t>
  </si>
  <si>
    <t>y_test_pre</t>
  </si>
  <si>
    <t>feature_importances</t>
  </si>
  <si>
    <t>จำนวนผู้ติดเชื้อจริง</t>
  </si>
  <si>
    <t>จำนวนผู้ติดเชื้อจากโมเดล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</si>
</sst>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ช่วงเปรียบเทียบ</a:t>
            </a:r>
          </a:p>
        </c:rich>
      </c:tx>
      <c:layout>
        <c:manualLayout>
          <c:xMode val="edge"/>
          <c:yMode val="edge"/>
          <c:x val="0.375395669291338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จำนวนผู้ติดเชื้อจากโมเดล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8355424321959752E-2"/>
                  <c:y val="-9.44918343540390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Sheet1!$H$2:$H$154</c:f>
              <c:numCache>
                <c:formatCode>General</c:formatCode>
                <c:ptCount val="153"/>
                <c:pt idx="0">
                  <c:v>41.654160210000001</c:v>
                </c:pt>
                <c:pt idx="1">
                  <c:v>1.79815689</c:v>
                </c:pt>
                <c:pt idx="2">
                  <c:v>1.1331926299999999</c:v>
                </c:pt>
                <c:pt idx="3">
                  <c:v>45.042741909999997</c:v>
                </c:pt>
                <c:pt idx="4">
                  <c:v>163.58942769999999</c:v>
                </c:pt>
                <c:pt idx="5">
                  <c:v>16.164770499999999</c:v>
                </c:pt>
                <c:pt idx="6">
                  <c:v>65.375777549999995</c:v>
                </c:pt>
                <c:pt idx="7">
                  <c:v>44.022615399999999</c:v>
                </c:pt>
                <c:pt idx="8">
                  <c:v>2.4272492699999999</c:v>
                </c:pt>
                <c:pt idx="9">
                  <c:v>36.556861099999999</c:v>
                </c:pt>
                <c:pt idx="10">
                  <c:v>38.797919219999997</c:v>
                </c:pt>
                <c:pt idx="11">
                  <c:v>14.704376979999999</c:v>
                </c:pt>
                <c:pt idx="12">
                  <c:v>7.3557626899999997</c:v>
                </c:pt>
                <c:pt idx="13">
                  <c:v>301.2415843</c:v>
                </c:pt>
                <c:pt idx="14">
                  <c:v>264.35805950000002</c:v>
                </c:pt>
                <c:pt idx="15">
                  <c:v>61.7007634</c:v>
                </c:pt>
                <c:pt idx="16">
                  <c:v>79.08981722</c:v>
                </c:pt>
                <c:pt idx="17">
                  <c:v>6.0794708399999999</c:v>
                </c:pt>
                <c:pt idx="18">
                  <c:v>97.630919309999996</c:v>
                </c:pt>
                <c:pt idx="19">
                  <c:v>6.3372743500000004</c:v>
                </c:pt>
                <c:pt idx="20">
                  <c:v>30.386639599999999</c:v>
                </c:pt>
                <c:pt idx="21">
                  <c:v>69.916259949999997</c:v>
                </c:pt>
                <c:pt idx="22">
                  <c:v>46.292399629999998</c:v>
                </c:pt>
                <c:pt idx="23">
                  <c:v>7.3706925400000003</c:v>
                </c:pt>
                <c:pt idx="24">
                  <c:v>30.051959839999999</c:v>
                </c:pt>
                <c:pt idx="25">
                  <c:v>37.994246939999996</c:v>
                </c:pt>
                <c:pt idx="26">
                  <c:v>162.75064750000001</c:v>
                </c:pt>
                <c:pt idx="27">
                  <c:v>0</c:v>
                </c:pt>
                <c:pt idx="28">
                  <c:v>1.8232205399999999</c:v>
                </c:pt>
                <c:pt idx="29">
                  <c:v>12.67251211</c:v>
                </c:pt>
                <c:pt idx="30">
                  <c:v>65.881509429999994</c:v>
                </c:pt>
                <c:pt idx="31">
                  <c:v>19.81000405</c:v>
                </c:pt>
                <c:pt idx="32">
                  <c:v>49.009998039999999</c:v>
                </c:pt>
                <c:pt idx="33">
                  <c:v>25.785749079999999</c:v>
                </c:pt>
                <c:pt idx="34">
                  <c:v>1.8734263200000001</c:v>
                </c:pt>
                <c:pt idx="35">
                  <c:v>17.821061790000002</c:v>
                </c:pt>
                <c:pt idx="36">
                  <c:v>94.032946140000007</c:v>
                </c:pt>
                <c:pt idx="37">
                  <c:v>59.25990427</c:v>
                </c:pt>
                <c:pt idx="38">
                  <c:v>19.480064890000001</c:v>
                </c:pt>
                <c:pt idx="39">
                  <c:v>10.77671164</c:v>
                </c:pt>
                <c:pt idx="40">
                  <c:v>8.5702864499999993</c:v>
                </c:pt>
                <c:pt idx="41">
                  <c:v>8.9988049599999993</c:v>
                </c:pt>
                <c:pt idx="42">
                  <c:v>9.0555594799999994</c:v>
                </c:pt>
                <c:pt idx="43">
                  <c:v>8.4938055899999991</c:v>
                </c:pt>
                <c:pt idx="44">
                  <c:v>9.6639482799999996</c:v>
                </c:pt>
                <c:pt idx="45">
                  <c:v>4.04877501</c:v>
                </c:pt>
                <c:pt idx="46">
                  <c:v>2.4121117000000001</c:v>
                </c:pt>
                <c:pt idx="47">
                  <c:v>6.0660103200000002</c:v>
                </c:pt>
                <c:pt idx="48">
                  <c:v>13.470503880000001</c:v>
                </c:pt>
                <c:pt idx="49">
                  <c:v>3.0458943199999999</c:v>
                </c:pt>
                <c:pt idx="50">
                  <c:v>4.8733834099999997</c:v>
                </c:pt>
                <c:pt idx="51">
                  <c:v>9.2118353699999993</c:v>
                </c:pt>
                <c:pt idx="52">
                  <c:v>16.900466510000001</c:v>
                </c:pt>
                <c:pt idx="53">
                  <c:v>9.7318586699999994</c:v>
                </c:pt>
                <c:pt idx="54">
                  <c:v>34.712263790000002</c:v>
                </c:pt>
                <c:pt idx="55">
                  <c:v>28.743264020000002</c:v>
                </c:pt>
                <c:pt idx="56">
                  <c:v>25.61309829</c:v>
                </c:pt>
                <c:pt idx="57">
                  <c:v>57.431448009999997</c:v>
                </c:pt>
                <c:pt idx="58">
                  <c:v>1.78754013</c:v>
                </c:pt>
                <c:pt idx="59">
                  <c:v>3.9990356600000001</c:v>
                </c:pt>
                <c:pt idx="60">
                  <c:v>1.82244081</c:v>
                </c:pt>
                <c:pt idx="61">
                  <c:v>185.51211409999999</c:v>
                </c:pt>
                <c:pt idx="62">
                  <c:v>386.58377200000001</c:v>
                </c:pt>
                <c:pt idx="63">
                  <c:v>2.8782610700000002</c:v>
                </c:pt>
                <c:pt idx="64">
                  <c:v>9.2447554800000002</c:v>
                </c:pt>
                <c:pt idx="65">
                  <c:v>19.62613988</c:v>
                </c:pt>
                <c:pt idx="66">
                  <c:v>14.12258527</c:v>
                </c:pt>
                <c:pt idx="67">
                  <c:v>2.3128954300000002</c:v>
                </c:pt>
                <c:pt idx="68">
                  <c:v>52.244909720000003</c:v>
                </c:pt>
                <c:pt idx="69">
                  <c:v>34.544952070000001</c:v>
                </c:pt>
                <c:pt idx="70">
                  <c:v>108.8860617</c:v>
                </c:pt>
                <c:pt idx="71">
                  <c:v>100.64231359999999</c:v>
                </c:pt>
                <c:pt idx="72">
                  <c:v>0</c:v>
                </c:pt>
                <c:pt idx="73">
                  <c:v>18.843478640000001</c:v>
                </c:pt>
                <c:pt idx="74">
                  <c:v>4.2233653499999999</c:v>
                </c:pt>
                <c:pt idx="75">
                  <c:v>47.855843470000003</c:v>
                </c:pt>
                <c:pt idx="76">
                  <c:v>68.325470820000007</c:v>
                </c:pt>
                <c:pt idx="77">
                  <c:v>50.270735160000001</c:v>
                </c:pt>
                <c:pt idx="78">
                  <c:v>29.45244302</c:v>
                </c:pt>
                <c:pt idx="79">
                  <c:v>66.544820810000004</c:v>
                </c:pt>
                <c:pt idx="80">
                  <c:v>182.58027509999999</c:v>
                </c:pt>
                <c:pt idx="81">
                  <c:v>66.003581560000001</c:v>
                </c:pt>
                <c:pt idx="82">
                  <c:v>14.08840659</c:v>
                </c:pt>
                <c:pt idx="83">
                  <c:v>44.47152801</c:v>
                </c:pt>
                <c:pt idx="84">
                  <c:v>0.60677954999999995</c:v>
                </c:pt>
                <c:pt idx="85">
                  <c:v>2.4032698899999998</c:v>
                </c:pt>
                <c:pt idx="86">
                  <c:v>1.8402446800000001</c:v>
                </c:pt>
                <c:pt idx="87">
                  <c:v>55.42659501</c:v>
                </c:pt>
                <c:pt idx="88">
                  <c:v>71.482203179999999</c:v>
                </c:pt>
                <c:pt idx="89">
                  <c:v>5.7510596300000003</c:v>
                </c:pt>
                <c:pt idx="90">
                  <c:v>47.49988415</c:v>
                </c:pt>
                <c:pt idx="91">
                  <c:v>160.5896276</c:v>
                </c:pt>
                <c:pt idx="92">
                  <c:v>83.398511900000003</c:v>
                </c:pt>
                <c:pt idx="93">
                  <c:v>300.34675299999998</c:v>
                </c:pt>
                <c:pt idx="94">
                  <c:v>0.61308808000000004</c:v>
                </c:pt>
                <c:pt idx="95">
                  <c:v>255.930454</c:v>
                </c:pt>
                <c:pt idx="96">
                  <c:v>36.255791860000002</c:v>
                </c:pt>
                <c:pt idx="97">
                  <c:v>0.60751237999999996</c:v>
                </c:pt>
                <c:pt idx="98">
                  <c:v>44.656862879999998</c:v>
                </c:pt>
                <c:pt idx="99">
                  <c:v>2.4522936899999999</c:v>
                </c:pt>
                <c:pt idx="100">
                  <c:v>6.60577345</c:v>
                </c:pt>
                <c:pt idx="101">
                  <c:v>4.2189922199999996</c:v>
                </c:pt>
                <c:pt idx="102">
                  <c:v>2.2654443799999999</c:v>
                </c:pt>
                <c:pt idx="103">
                  <c:v>33.823060679999998</c:v>
                </c:pt>
                <c:pt idx="104">
                  <c:v>4.8035411699999999</c:v>
                </c:pt>
                <c:pt idx="105">
                  <c:v>2.9743138299999998</c:v>
                </c:pt>
                <c:pt idx="106">
                  <c:v>3.7064423500000001</c:v>
                </c:pt>
                <c:pt idx="107">
                  <c:v>31.799944109999998</c:v>
                </c:pt>
                <c:pt idx="108">
                  <c:v>0</c:v>
                </c:pt>
                <c:pt idx="109">
                  <c:v>1.7155817099999999</c:v>
                </c:pt>
                <c:pt idx="110">
                  <c:v>23.118756789999999</c:v>
                </c:pt>
                <c:pt idx="111">
                  <c:v>11.317722420000001</c:v>
                </c:pt>
                <c:pt idx="112">
                  <c:v>69.311206089999999</c:v>
                </c:pt>
                <c:pt idx="113">
                  <c:v>51.344335280000003</c:v>
                </c:pt>
                <c:pt idx="114">
                  <c:v>35.073869139999999</c:v>
                </c:pt>
                <c:pt idx="115">
                  <c:v>3.6436885499999998</c:v>
                </c:pt>
                <c:pt idx="116">
                  <c:v>49.316110330000001</c:v>
                </c:pt>
                <c:pt idx="117">
                  <c:v>8.5084555799999997</c:v>
                </c:pt>
                <c:pt idx="118">
                  <c:v>9.8228630799999994</c:v>
                </c:pt>
                <c:pt idx="119">
                  <c:v>16.40260498</c:v>
                </c:pt>
                <c:pt idx="120">
                  <c:v>44.908001130000002</c:v>
                </c:pt>
                <c:pt idx="121">
                  <c:v>50.745763160000003</c:v>
                </c:pt>
                <c:pt idx="122">
                  <c:v>121.577056</c:v>
                </c:pt>
                <c:pt idx="123">
                  <c:v>2.3982928999999999</c:v>
                </c:pt>
                <c:pt idx="124">
                  <c:v>46.527872610000003</c:v>
                </c:pt>
                <c:pt idx="125">
                  <c:v>68.271853730000004</c:v>
                </c:pt>
                <c:pt idx="126">
                  <c:v>23.990285780000001</c:v>
                </c:pt>
                <c:pt idx="127">
                  <c:v>8.6385039100000007</c:v>
                </c:pt>
                <c:pt idx="128">
                  <c:v>8.5932114899999998</c:v>
                </c:pt>
                <c:pt idx="129">
                  <c:v>12.634041160000001</c:v>
                </c:pt>
                <c:pt idx="130">
                  <c:v>12.85615372</c:v>
                </c:pt>
                <c:pt idx="131">
                  <c:v>492.71008869999997</c:v>
                </c:pt>
                <c:pt idx="132">
                  <c:v>8.5159756699999996</c:v>
                </c:pt>
                <c:pt idx="133">
                  <c:v>27.19526548</c:v>
                </c:pt>
                <c:pt idx="134">
                  <c:v>10.317224299999999</c:v>
                </c:pt>
                <c:pt idx="135">
                  <c:v>79.872571640000004</c:v>
                </c:pt>
                <c:pt idx="136">
                  <c:v>27.539682590000002</c:v>
                </c:pt>
                <c:pt idx="137">
                  <c:v>0</c:v>
                </c:pt>
                <c:pt idx="138">
                  <c:v>18.443591430000001</c:v>
                </c:pt>
                <c:pt idx="139">
                  <c:v>15.24432073</c:v>
                </c:pt>
                <c:pt idx="140">
                  <c:v>108.4708993</c:v>
                </c:pt>
                <c:pt idx="141">
                  <c:v>0.60288286999999996</c:v>
                </c:pt>
                <c:pt idx="142">
                  <c:v>0.57796685999999997</c:v>
                </c:pt>
                <c:pt idx="143">
                  <c:v>18.730269360000001</c:v>
                </c:pt>
                <c:pt idx="144">
                  <c:v>2.9947472099999999</c:v>
                </c:pt>
                <c:pt idx="145">
                  <c:v>17.352665399999999</c:v>
                </c:pt>
                <c:pt idx="146">
                  <c:v>1.19058745</c:v>
                </c:pt>
                <c:pt idx="147">
                  <c:v>82.409633979999995</c:v>
                </c:pt>
                <c:pt idx="148">
                  <c:v>386.83090440000001</c:v>
                </c:pt>
                <c:pt idx="149">
                  <c:v>5.0945780100000002</c:v>
                </c:pt>
                <c:pt idx="150">
                  <c:v>3.4328772399999998</c:v>
                </c:pt>
                <c:pt idx="151">
                  <c:v>45.65433505</c:v>
                </c:pt>
                <c:pt idx="152">
                  <c:v>1.7147119399999999</c:v>
                </c:pt>
              </c:numCache>
            </c:numRef>
          </c:xVal>
          <c:yVal>
            <c:numRef>
              <c:f>Sheet1!$I$2:$I$154</c:f>
              <c:numCache>
                <c:formatCode>General</c:formatCode>
                <c:ptCount val="153"/>
                <c:pt idx="0">
                  <c:v>17.533486343169525</c:v>
                </c:pt>
                <c:pt idx="1">
                  <c:v>0.40960930345004415</c:v>
                </c:pt>
                <c:pt idx="2">
                  <c:v>3.8195045052465844</c:v>
                </c:pt>
                <c:pt idx="3">
                  <c:v>53.845342144079218</c:v>
                </c:pt>
                <c:pt idx="4">
                  <c:v>174.43120719667112</c:v>
                </c:pt>
                <c:pt idx="5">
                  <c:v>30.055041679244106</c:v>
                </c:pt>
                <c:pt idx="6">
                  <c:v>64.900388725961221</c:v>
                </c:pt>
                <c:pt idx="7">
                  <c:v>49.126989077255352</c:v>
                </c:pt>
                <c:pt idx="8">
                  <c:v>0.41199309649566035</c:v>
                </c:pt>
                <c:pt idx="9">
                  <c:v>17.597066788344367</c:v>
                </c:pt>
                <c:pt idx="10">
                  <c:v>49.295921732266407</c:v>
                </c:pt>
                <c:pt idx="11">
                  <c:v>23.925954285805911</c:v>
                </c:pt>
                <c:pt idx="12">
                  <c:v>2.5795333193630219</c:v>
                </c:pt>
                <c:pt idx="13">
                  <c:v>330.69370892330551</c:v>
                </c:pt>
                <c:pt idx="14">
                  <c:v>230.50116772591679</c:v>
                </c:pt>
                <c:pt idx="15">
                  <c:v>62.238412511342673</c:v>
                </c:pt>
                <c:pt idx="16">
                  <c:v>62.643465684406685</c:v>
                </c:pt>
                <c:pt idx="17">
                  <c:v>6.2307677558807857</c:v>
                </c:pt>
                <c:pt idx="18">
                  <c:v>101.93192260892216</c:v>
                </c:pt>
                <c:pt idx="19">
                  <c:v>2.5580042205524638</c:v>
                </c:pt>
                <c:pt idx="20">
                  <c:v>46.948143603746715</c:v>
                </c:pt>
                <c:pt idx="21">
                  <c:v>62.055736161499283</c:v>
                </c:pt>
                <c:pt idx="22">
                  <c:v>47.844924637208102</c:v>
                </c:pt>
                <c:pt idx="23">
                  <c:v>3.4970790088949233</c:v>
                </c:pt>
                <c:pt idx="24">
                  <c:v>19.756517458183119</c:v>
                </c:pt>
                <c:pt idx="25">
                  <c:v>26.083201494967334</c:v>
                </c:pt>
                <c:pt idx="26">
                  <c:v>135.54091982749657</c:v>
                </c:pt>
                <c:pt idx="27">
                  <c:v>0.29373419084291408</c:v>
                </c:pt>
                <c:pt idx="28">
                  <c:v>0.22851820586291785</c:v>
                </c:pt>
                <c:pt idx="29">
                  <c:v>6.5683990409696831</c:v>
                </c:pt>
                <c:pt idx="30">
                  <c:v>70.167292408892664</c:v>
                </c:pt>
                <c:pt idx="31">
                  <c:v>19.727050397128124</c:v>
                </c:pt>
                <c:pt idx="32">
                  <c:v>38.700711516676506</c:v>
                </c:pt>
                <c:pt idx="33">
                  <c:v>35.998315621174072</c:v>
                </c:pt>
                <c:pt idx="34">
                  <c:v>0.65317746838389856</c:v>
                </c:pt>
                <c:pt idx="35">
                  <c:v>9.2946824306604388</c:v>
                </c:pt>
                <c:pt idx="36">
                  <c:v>98.533570443889673</c:v>
                </c:pt>
                <c:pt idx="37">
                  <c:v>41.879220506736829</c:v>
                </c:pt>
                <c:pt idx="38">
                  <c:v>20.828199929049262</c:v>
                </c:pt>
                <c:pt idx="39">
                  <c:v>5.0207349442151816</c:v>
                </c:pt>
                <c:pt idx="40">
                  <c:v>4.0508941187855667</c:v>
                </c:pt>
                <c:pt idx="41">
                  <c:v>3.320803553764454</c:v>
                </c:pt>
                <c:pt idx="42">
                  <c:v>6.4815268474635213</c:v>
                </c:pt>
                <c:pt idx="43">
                  <c:v>3.8757791956645815</c:v>
                </c:pt>
                <c:pt idx="44">
                  <c:v>17.394800578805423</c:v>
                </c:pt>
                <c:pt idx="45">
                  <c:v>0.94197020834763501</c:v>
                </c:pt>
                <c:pt idx="46">
                  <c:v>0.52981124503635668</c:v>
                </c:pt>
                <c:pt idx="47">
                  <c:v>4.7068527034716849</c:v>
                </c:pt>
                <c:pt idx="48">
                  <c:v>8.6717980938066788</c:v>
                </c:pt>
                <c:pt idx="49">
                  <c:v>0.48004041902176525</c:v>
                </c:pt>
                <c:pt idx="50">
                  <c:v>4.3261955938693744</c:v>
                </c:pt>
                <c:pt idx="51">
                  <c:v>3.8295416736599512</c:v>
                </c:pt>
                <c:pt idx="52">
                  <c:v>3.9524338051629027</c:v>
                </c:pt>
                <c:pt idx="53">
                  <c:v>2.9521721074381269</c:v>
                </c:pt>
                <c:pt idx="54">
                  <c:v>60.399033345353999</c:v>
                </c:pt>
                <c:pt idx="55">
                  <c:v>69.037342810631429</c:v>
                </c:pt>
                <c:pt idx="56">
                  <c:v>79.842653589883028</c:v>
                </c:pt>
                <c:pt idx="57">
                  <c:v>48.028835733413437</c:v>
                </c:pt>
                <c:pt idx="58">
                  <c:v>0.33711232699489796</c:v>
                </c:pt>
                <c:pt idx="59">
                  <c:v>2.8406785247753272</c:v>
                </c:pt>
                <c:pt idx="60">
                  <c:v>1.0669225606857033</c:v>
                </c:pt>
                <c:pt idx="61">
                  <c:v>164.96796581867292</c:v>
                </c:pt>
                <c:pt idx="62">
                  <c:v>387.74620978411116</c:v>
                </c:pt>
                <c:pt idx="63">
                  <c:v>0.48463006625698041</c:v>
                </c:pt>
                <c:pt idx="64">
                  <c:v>16.688373163933651</c:v>
                </c:pt>
                <c:pt idx="65">
                  <c:v>24.223981726753522</c:v>
                </c:pt>
                <c:pt idx="66">
                  <c:v>4.8996832017109835</c:v>
                </c:pt>
                <c:pt idx="67">
                  <c:v>1.7659521835009375</c:v>
                </c:pt>
                <c:pt idx="68">
                  <c:v>35.904954715449563</c:v>
                </c:pt>
                <c:pt idx="69">
                  <c:v>24.333383909483121</c:v>
                </c:pt>
                <c:pt idx="70">
                  <c:v>102.01425300916399</c:v>
                </c:pt>
                <c:pt idx="71">
                  <c:v>75.912042448274534</c:v>
                </c:pt>
                <c:pt idx="72">
                  <c:v>2.0429351674804948</c:v>
                </c:pt>
                <c:pt idx="73">
                  <c:v>16.023024589633362</c:v>
                </c:pt>
                <c:pt idx="74">
                  <c:v>1.1687995842506838</c:v>
                </c:pt>
                <c:pt idx="75">
                  <c:v>33.301966693833357</c:v>
                </c:pt>
                <c:pt idx="76">
                  <c:v>66.193336639805537</c:v>
                </c:pt>
                <c:pt idx="77">
                  <c:v>50.013981443590012</c:v>
                </c:pt>
                <c:pt idx="78">
                  <c:v>54.943487243238295</c:v>
                </c:pt>
                <c:pt idx="79">
                  <c:v>71.783089912922563</c:v>
                </c:pt>
                <c:pt idx="80">
                  <c:v>200.66104835463267</c:v>
                </c:pt>
                <c:pt idx="81">
                  <c:v>49.991092961717207</c:v>
                </c:pt>
                <c:pt idx="82">
                  <c:v>3.9987559082598585</c:v>
                </c:pt>
                <c:pt idx="83">
                  <c:v>32.473536412348075</c:v>
                </c:pt>
                <c:pt idx="84">
                  <c:v>0.4528838696350152</c:v>
                </c:pt>
                <c:pt idx="85">
                  <c:v>0.21223052778940743</c:v>
                </c:pt>
                <c:pt idx="86">
                  <c:v>0.60496074019057644</c:v>
                </c:pt>
                <c:pt idx="87">
                  <c:v>55.713545838450891</c:v>
                </c:pt>
                <c:pt idx="88">
                  <c:v>51.022054998669347</c:v>
                </c:pt>
                <c:pt idx="89">
                  <c:v>1.9048327190208916</c:v>
                </c:pt>
                <c:pt idx="90">
                  <c:v>54.808825694474159</c:v>
                </c:pt>
                <c:pt idx="91">
                  <c:v>128.66818928586454</c:v>
                </c:pt>
                <c:pt idx="92">
                  <c:v>62.398498424227299</c:v>
                </c:pt>
                <c:pt idx="93">
                  <c:v>301.017543029455</c:v>
                </c:pt>
                <c:pt idx="94">
                  <c:v>0.10858375904740863</c:v>
                </c:pt>
                <c:pt idx="95">
                  <c:v>268.82718444335438</c:v>
                </c:pt>
                <c:pt idx="96">
                  <c:v>27.29456296948532</c:v>
                </c:pt>
                <c:pt idx="97">
                  <c:v>0.29374555475007458</c:v>
                </c:pt>
                <c:pt idx="98">
                  <c:v>50.203187742596356</c:v>
                </c:pt>
                <c:pt idx="99">
                  <c:v>0.82651679378583609</c:v>
                </c:pt>
                <c:pt idx="100">
                  <c:v>2.5876049591124297</c:v>
                </c:pt>
                <c:pt idx="101">
                  <c:v>0.93480623128386164</c:v>
                </c:pt>
                <c:pt idx="102">
                  <c:v>0.61093101542156192</c:v>
                </c:pt>
                <c:pt idx="103">
                  <c:v>52.221027151048347</c:v>
                </c:pt>
                <c:pt idx="104">
                  <c:v>0.62717358304026627</c:v>
                </c:pt>
                <c:pt idx="105">
                  <c:v>1.1771970638629683</c:v>
                </c:pt>
                <c:pt idx="106">
                  <c:v>1.301096706268188</c:v>
                </c:pt>
                <c:pt idx="107">
                  <c:v>34.842310235783557</c:v>
                </c:pt>
                <c:pt idx="108">
                  <c:v>4.022890199188469E-2</c:v>
                </c:pt>
                <c:pt idx="109">
                  <c:v>0.39605238283379307</c:v>
                </c:pt>
                <c:pt idx="110">
                  <c:v>18.490964485986133</c:v>
                </c:pt>
                <c:pt idx="111">
                  <c:v>3.1725205266765952</c:v>
                </c:pt>
                <c:pt idx="112">
                  <c:v>70.058404706049316</c:v>
                </c:pt>
                <c:pt idx="113">
                  <c:v>58.243488309962842</c:v>
                </c:pt>
                <c:pt idx="114">
                  <c:v>33.743441592014726</c:v>
                </c:pt>
                <c:pt idx="115">
                  <c:v>4.028766721543934</c:v>
                </c:pt>
                <c:pt idx="116">
                  <c:v>63.088256812732091</c:v>
                </c:pt>
                <c:pt idx="117">
                  <c:v>5.1589153583376728</c:v>
                </c:pt>
                <c:pt idx="118">
                  <c:v>8.3040166130058548</c:v>
                </c:pt>
                <c:pt idx="119">
                  <c:v>11.748819805859567</c:v>
                </c:pt>
                <c:pt idx="120">
                  <c:v>39.826756394514113</c:v>
                </c:pt>
                <c:pt idx="121">
                  <c:v>68.451366000365255</c:v>
                </c:pt>
                <c:pt idx="122">
                  <c:v>137.28518203026167</c:v>
                </c:pt>
                <c:pt idx="123">
                  <c:v>1.2248942239228082</c:v>
                </c:pt>
                <c:pt idx="124">
                  <c:v>54.803656427389747</c:v>
                </c:pt>
                <c:pt idx="125">
                  <c:v>34.801380413606573</c:v>
                </c:pt>
                <c:pt idx="126">
                  <c:v>8.0174236526778166</c:v>
                </c:pt>
                <c:pt idx="127">
                  <c:v>28.875922506362922</c:v>
                </c:pt>
                <c:pt idx="128">
                  <c:v>2.3915411299362264</c:v>
                </c:pt>
                <c:pt idx="129">
                  <c:v>36.185464224952518</c:v>
                </c:pt>
                <c:pt idx="130">
                  <c:v>3.5652304037489255</c:v>
                </c:pt>
                <c:pt idx="131">
                  <c:v>531.91998037011592</c:v>
                </c:pt>
                <c:pt idx="132">
                  <c:v>17.372991626029183</c:v>
                </c:pt>
                <c:pt idx="133">
                  <c:v>11.063673031116846</c:v>
                </c:pt>
                <c:pt idx="134">
                  <c:v>30.634723026859895</c:v>
                </c:pt>
                <c:pt idx="135">
                  <c:v>92.484157875882048</c:v>
                </c:pt>
                <c:pt idx="136">
                  <c:v>11.599502109663193</c:v>
                </c:pt>
                <c:pt idx="137">
                  <c:v>0.28260219827866662</c:v>
                </c:pt>
                <c:pt idx="138">
                  <c:v>13.492997374247894</c:v>
                </c:pt>
                <c:pt idx="139">
                  <c:v>8.0052533244334896</c:v>
                </c:pt>
                <c:pt idx="140">
                  <c:v>124.7909891964745</c:v>
                </c:pt>
                <c:pt idx="141">
                  <c:v>0.1556390229927348</c:v>
                </c:pt>
                <c:pt idx="142">
                  <c:v>1.0414236988537422</c:v>
                </c:pt>
                <c:pt idx="143">
                  <c:v>20.225864993125796</c:v>
                </c:pt>
                <c:pt idx="144">
                  <c:v>23.789811882045043</c:v>
                </c:pt>
                <c:pt idx="145">
                  <c:v>41.229199183085044</c:v>
                </c:pt>
                <c:pt idx="146">
                  <c:v>0.87582016149339215</c:v>
                </c:pt>
                <c:pt idx="147">
                  <c:v>62.422799577177457</c:v>
                </c:pt>
                <c:pt idx="148">
                  <c:v>363.10953256532389</c:v>
                </c:pt>
                <c:pt idx="149">
                  <c:v>0.7476258101850396</c:v>
                </c:pt>
                <c:pt idx="150">
                  <c:v>1.0884303503192889</c:v>
                </c:pt>
                <c:pt idx="151">
                  <c:v>48.140876045438404</c:v>
                </c:pt>
                <c:pt idx="152">
                  <c:v>0.44712044108428722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3-4FEE-868D-F0980108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29567"/>
        <c:axId val="984231007"/>
      </c:scatterChart>
      <c:valAx>
        <c:axId val="9842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จำนวนผู้ติดเชื้อจริง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231007"/>
        <c:crosses val="autoZero"/>
        <c:crossBetween val="midCat"/>
      </c:valAx>
      <c:valAx>
        <c:axId val="9842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จำนวนผู้ติดเชื้อจากโมเดล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22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ช่วงสอบเทียบ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403280839895014"/>
                  <c:y val="5.3244750656167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Sheet1!$K$2:$K$40</c:f>
              <c:numCache>
                <c:formatCode>General</c:formatCode>
                <c:ptCount val="39"/>
                <c:pt idx="0">
                  <c:v>14.02029529</c:v>
                </c:pt>
                <c:pt idx="1">
                  <c:v>10.406629880000001</c:v>
                </c:pt>
                <c:pt idx="2">
                  <c:v>1.8393589699999999</c:v>
                </c:pt>
                <c:pt idx="3">
                  <c:v>78.112463779999999</c:v>
                </c:pt>
                <c:pt idx="4">
                  <c:v>18.605276459999999</c:v>
                </c:pt>
                <c:pt idx="5">
                  <c:v>99.363499250000004</c:v>
                </c:pt>
                <c:pt idx="6">
                  <c:v>6.0932325499999997</c:v>
                </c:pt>
                <c:pt idx="7">
                  <c:v>9.5437889899999995</c:v>
                </c:pt>
                <c:pt idx="8">
                  <c:v>16.298965750000001</c:v>
                </c:pt>
                <c:pt idx="9">
                  <c:v>6.9335305500000004</c:v>
                </c:pt>
                <c:pt idx="10">
                  <c:v>18.526088319999999</c:v>
                </c:pt>
                <c:pt idx="11">
                  <c:v>4.2535091500000002</c:v>
                </c:pt>
                <c:pt idx="12">
                  <c:v>39.233572170000002</c:v>
                </c:pt>
                <c:pt idx="13">
                  <c:v>2.3115721900000001</c:v>
                </c:pt>
                <c:pt idx="14">
                  <c:v>11.41520277</c:v>
                </c:pt>
                <c:pt idx="15">
                  <c:v>4.7692317800000001</c:v>
                </c:pt>
                <c:pt idx="16">
                  <c:v>7.4856117900000001</c:v>
                </c:pt>
                <c:pt idx="17">
                  <c:v>89.530334749999994</c:v>
                </c:pt>
                <c:pt idx="18">
                  <c:v>2.4845044600000001</c:v>
                </c:pt>
                <c:pt idx="19">
                  <c:v>10.871915550000001</c:v>
                </c:pt>
                <c:pt idx="20">
                  <c:v>37.167337099999997</c:v>
                </c:pt>
                <c:pt idx="21">
                  <c:v>1.82721936</c:v>
                </c:pt>
                <c:pt idx="22">
                  <c:v>5.1780411900000001</c:v>
                </c:pt>
                <c:pt idx="23">
                  <c:v>58.793109450000003</c:v>
                </c:pt>
                <c:pt idx="24">
                  <c:v>59.710368160000002</c:v>
                </c:pt>
                <c:pt idx="25">
                  <c:v>171.24491449999999</c:v>
                </c:pt>
                <c:pt idx="26">
                  <c:v>5.4058924199999998</c:v>
                </c:pt>
                <c:pt idx="27">
                  <c:v>10.93200173</c:v>
                </c:pt>
                <c:pt idx="28">
                  <c:v>4.2535789299999998</c:v>
                </c:pt>
                <c:pt idx="29">
                  <c:v>0</c:v>
                </c:pt>
                <c:pt idx="30">
                  <c:v>18.09848835</c:v>
                </c:pt>
                <c:pt idx="31">
                  <c:v>1.2121146</c:v>
                </c:pt>
                <c:pt idx="32">
                  <c:v>95.509008260000002</c:v>
                </c:pt>
                <c:pt idx="33">
                  <c:v>68.151237850000001</c:v>
                </c:pt>
                <c:pt idx="34">
                  <c:v>1.1911866499999999</c:v>
                </c:pt>
                <c:pt idx="35">
                  <c:v>26.346220259999999</c:v>
                </c:pt>
                <c:pt idx="36">
                  <c:v>24.47353545</c:v>
                </c:pt>
                <c:pt idx="37">
                  <c:v>1.20561527</c:v>
                </c:pt>
                <c:pt idx="38">
                  <c:v>9.0148293899999992</c:v>
                </c:pt>
              </c:numCache>
            </c:numRef>
          </c:xVal>
          <c:yVal>
            <c:numRef>
              <c:f>Sheet1!$L$2:$L$40</c:f>
              <c:numCache>
                <c:formatCode>General</c:formatCode>
                <c:ptCount val="39"/>
                <c:pt idx="0">
                  <c:v>3.046994305241483</c:v>
                </c:pt>
                <c:pt idx="1">
                  <c:v>2.5952826665898812</c:v>
                </c:pt>
                <c:pt idx="2">
                  <c:v>0.71403488055665987</c:v>
                </c:pt>
                <c:pt idx="3">
                  <c:v>55.678310148668018</c:v>
                </c:pt>
                <c:pt idx="4">
                  <c:v>15.997835854261673</c:v>
                </c:pt>
                <c:pt idx="5">
                  <c:v>105.07730896302357</c:v>
                </c:pt>
                <c:pt idx="6">
                  <c:v>1.3418695569858936</c:v>
                </c:pt>
                <c:pt idx="7">
                  <c:v>35.092468456665912</c:v>
                </c:pt>
                <c:pt idx="8">
                  <c:v>1.2487214319798128</c:v>
                </c:pt>
                <c:pt idx="9">
                  <c:v>62.882746358944573</c:v>
                </c:pt>
                <c:pt idx="10">
                  <c:v>41.304398702413017</c:v>
                </c:pt>
                <c:pt idx="11">
                  <c:v>5.4958931222675274</c:v>
                </c:pt>
                <c:pt idx="12">
                  <c:v>70.680037088287378</c:v>
                </c:pt>
                <c:pt idx="13">
                  <c:v>18.793347615515927</c:v>
                </c:pt>
                <c:pt idx="14">
                  <c:v>8.7724795160908311</c:v>
                </c:pt>
                <c:pt idx="15">
                  <c:v>4.5124246196252571</c:v>
                </c:pt>
                <c:pt idx="16">
                  <c:v>2.9365575880372057</c:v>
                </c:pt>
                <c:pt idx="17">
                  <c:v>150.31537630460528</c:v>
                </c:pt>
                <c:pt idx="18">
                  <c:v>1.1685944426197943</c:v>
                </c:pt>
                <c:pt idx="19">
                  <c:v>6.128818318780568</c:v>
                </c:pt>
                <c:pt idx="20">
                  <c:v>48.558730339066017</c:v>
                </c:pt>
                <c:pt idx="21">
                  <c:v>13.044297249547903</c:v>
                </c:pt>
                <c:pt idx="22">
                  <c:v>6.5640074899032896</c:v>
                </c:pt>
                <c:pt idx="23">
                  <c:v>73.864954299536663</c:v>
                </c:pt>
                <c:pt idx="24">
                  <c:v>91.342862851225547</c:v>
                </c:pt>
                <c:pt idx="25">
                  <c:v>137.67060641212828</c:v>
                </c:pt>
                <c:pt idx="26">
                  <c:v>3.0898902799859322</c:v>
                </c:pt>
                <c:pt idx="27">
                  <c:v>20.223615643189007</c:v>
                </c:pt>
                <c:pt idx="28">
                  <c:v>2.1401972202830537</c:v>
                </c:pt>
                <c:pt idx="29">
                  <c:v>1.2278016483807048</c:v>
                </c:pt>
                <c:pt idx="30">
                  <c:v>0.8993762138419753</c:v>
                </c:pt>
                <c:pt idx="31">
                  <c:v>3.1253434223755523</c:v>
                </c:pt>
                <c:pt idx="32">
                  <c:v>49.265621415262558</c:v>
                </c:pt>
                <c:pt idx="33">
                  <c:v>18.099738107568843</c:v>
                </c:pt>
                <c:pt idx="34">
                  <c:v>19.367115885517975</c:v>
                </c:pt>
                <c:pt idx="35">
                  <c:v>8.0201268254444784</c:v>
                </c:pt>
                <c:pt idx="36">
                  <c:v>37.385217670518855</c:v>
                </c:pt>
                <c:pt idx="37">
                  <c:v>0.91403891076477972</c:v>
                </c:pt>
                <c:pt idx="38">
                  <c:v>7.0978364273068157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2-4B77-B366-C4F6720B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54063"/>
        <c:axId val="994354543"/>
      </c:scatterChart>
      <c:valAx>
        <c:axId val="9943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จำนวนผู้ติดเชื้อจริง</a:t>
                </a:r>
              </a:p>
            </c:rich>
          </c:tx>
          <c:layout>
            <c:manualLayout>
              <c:xMode val="edge"/>
              <c:yMode val="edge"/>
              <c:x val="0.49529724409448816"/>
              <c:y val="0.89319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54543"/>
        <c:crosses val="autoZero"/>
        <c:crossBetween val="midCat"/>
      </c:valAx>
      <c:valAx>
        <c:axId val="9943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จำนวนผู้ติดเชื้อจากโมเดล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9435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224790</xdr:colOff>
      <xdr:row>6</xdr:row>
      <xdr:rowOff>49530</xdr:rowOff>
    </xdr:from>
    <xdr:to>
      <xdr:col>9</xdr:col>
      <xdr:colOff>102870</xdr:colOff>
      <xdr:row>21</xdr:row>
      <xdr:rowOff>163830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E945C34-3F22-39ED-A2D2-0F3B8D90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354330</xdr:colOff>
      <xdr:row>6</xdr:row>
      <xdr:rowOff>41910</xdr:rowOff>
    </xdr:from>
    <xdr:to>
      <xdr:col>16</xdr:col>
      <xdr:colOff>232410</xdr:colOff>
      <xdr:row>21</xdr:row>
      <xdr:rowOff>156210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3F872A9-B34A-B38E-8EDC-0F5AB61B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ythonProject\&#3608;&#3637;&#3595;&#3636;&#3626;\&#3650;&#3617;&#3648;&#3604;&#3621;\random5.xlsx" TargetMode="External"/><Relationship Id="rId1" Type="http://schemas.openxmlformats.org/officeDocument/2006/relationships/externalLinkPath" Target="random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H2">
            <v>4.1654160210000004</v>
          </cell>
          <cell r="I2">
            <v>1.9160355878248911</v>
          </cell>
        </row>
        <row r="3">
          <cell r="H3">
            <v>0.179815689</v>
          </cell>
          <cell r="I3">
            <v>2.710004337118831E-2</v>
          </cell>
        </row>
        <row r="4">
          <cell r="H4">
            <v>0.113319263</v>
          </cell>
          <cell r="I4">
            <v>0.15842728435231868</v>
          </cell>
        </row>
        <row r="5">
          <cell r="H5">
            <v>4.5042741910000004</v>
          </cell>
          <cell r="I5">
            <v>4.9037408658431234</v>
          </cell>
        </row>
        <row r="6">
          <cell r="H6">
            <v>16.358942769999999</v>
          </cell>
          <cell r="I6">
            <v>18.536993941211296</v>
          </cell>
        </row>
        <row r="7">
          <cell r="H7">
            <v>1.6164770500000001</v>
          </cell>
          <cell r="I7">
            <v>3.4524482754190875</v>
          </cell>
        </row>
        <row r="8">
          <cell r="H8">
            <v>6.537577755</v>
          </cell>
          <cell r="I8">
            <v>6.3847358346403364</v>
          </cell>
        </row>
        <row r="9">
          <cell r="H9">
            <v>4.4022615399999996</v>
          </cell>
          <cell r="I9">
            <v>6.2496668165745515</v>
          </cell>
        </row>
        <row r="10">
          <cell r="H10">
            <v>0.24272492700000001</v>
          </cell>
          <cell r="I10">
            <v>8.5320790446189121E-2</v>
          </cell>
        </row>
        <row r="11">
          <cell r="H11">
            <v>3.65568611</v>
          </cell>
          <cell r="I11">
            <v>2.0170572143261927</v>
          </cell>
        </row>
        <row r="12">
          <cell r="H12">
            <v>3.8797919219999999</v>
          </cell>
          <cell r="I12">
            <v>5.1404659657315888</v>
          </cell>
        </row>
        <row r="13">
          <cell r="H13">
            <v>1.470437698</v>
          </cell>
          <cell r="I13">
            <v>2.9066484255799239</v>
          </cell>
        </row>
        <row r="14">
          <cell r="H14">
            <v>0.73557626899999995</v>
          </cell>
          <cell r="I14">
            <v>0.16953885393957277</v>
          </cell>
        </row>
        <row r="15">
          <cell r="H15">
            <v>30.124158430000001</v>
          </cell>
          <cell r="I15">
            <v>31.956952465534506</v>
          </cell>
        </row>
        <row r="16">
          <cell r="H16">
            <v>26.435805949999999</v>
          </cell>
          <cell r="I16">
            <v>22.738723441888645</v>
          </cell>
        </row>
        <row r="17">
          <cell r="H17">
            <v>6.1700763399999996</v>
          </cell>
          <cell r="I17">
            <v>6.8260479910824348</v>
          </cell>
        </row>
        <row r="18">
          <cell r="H18">
            <v>7.908981722</v>
          </cell>
          <cell r="I18">
            <v>7.2818131616215691</v>
          </cell>
        </row>
        <row r="19">
          <cell r="H19">
            <v>0.60794708399999997</v>
          </cell>
          <cell r="I19">
            <v>0.94208559644214496</v>
          </cell>
        </row>
        <row r="20">
          <cell r="H20">
            <v>9.7630919309999999</v>
          </cell>
          <cell r="I20">
            <v>9.8110745818450944</v>
          </cell>
        </row>
        <row r="21">
          <cell r="H21">
            <v>0.63372743499999995</v>
          </cell>
          <cell r="I21">
            <v>0.22525550709305275</v>
          </cell>
        </row>
        <row r="22">
          <cell r="H22">
            <v>3.0386639600000001</v>
          </cell>
          <cell r="I22">
            <v>4.4216593873045182</v>
          </cell>
        </row>
        <row r="23">
          <cell r="H23">
            <v>6.9916259949999997</v>
          </cell>
          <cell r="I23">
            <v>6.0776380073524683</v>
          </cell>
        </row>
        <row r="24">
          <cell r="H24">
            <v>4.6292399629999998</v>
          </cell>
          <cell r="I24">
            <v>4.9962780771319819</v>
          </cell>
        </row>
        <row r="25">
          <cell r="H25">
            <v>0.73706925400000001</v>
          </cell>
          <cell r="I25">
            <v>0.21417315592936662</v>
          </cell>
        </row>
        <row r="26">
          <cell r="H26">
            <v>3.0051959840000002</v>
          </cell>
          <cell r="I26">
            <v>2.2152086097979704</v>
          </cell>
        </row>
        <row r="27">
          <cell r="H27">
            <v>3.7994246939999998</v>
          </cell>
          <cell r="I27">
            <v>3.0163527107427797</v>
          </cell>
        </row>
        <row r="28">
          <cell r="H28">
            <v>16.275064749999999</v>
          </cell>
          <cell r="I28">
            <v>13.692134823065599</v>
          </cell>
        </row>
        <row r="29">
          <cell r="H29">
            <v>0</v>
          </cell>
          <cell r="I29">
            <v>2.1011169596669016E-2</v>
          </cell>
        </row>
        <row r="30">
          <cell r="H30">
            <v>0.18232205400000001</v>
          </cell>
          <cell r="I30">
            <v>3.1135706110316345E-2</v>
          </cell>
        </row>
        <row r="31">
          <cell r="H31">
            <v>1.267251211</v>
          </cell>
          <cell r="I31">
            <v>0.72193342223687351</v>
          </cell>
        </row>
        <row r="32">
          <cell r="H32">
            <v>6.5881509429999996</v>
          </cell>
          <cell r="I32">
            <v>7.0817815442949739</v>
          </cell>
        </row>
        <row r="33">
          <cell r="H33">
            <v>1.9810004050000001</v>
          </cell>
          <cell r="I33">
            <v>2.001267252148605</v>
          </cell>
        </row>
        <row r="34">
          <cell r="H34">
            <v>4.9009998039999996</v>
          </cell>
          <cell r="I34">
            <v>4.5709915813259663</v>
          </cell>
        </row>
        <row r="35">
          <cell r="H35">
            <v>2.5785749080000002</v>
          </cell>
          <cell r="I35">
            <v>3.3741705391778054</v>
          </cell>
        </row>
        <row r="36">
          <cell r="H36">
            <v>0.18734263200000001</v>
          </cell>
          <cell r="I36">
            <v>0.15494419064727125</v>
          </cell>
        </row>
        <row r="37">
          <cell r="H37">
            <v>1.7821061789999999</v>
          </cell>
          <cell r="I37">
            <v>0.74051620752149683</v>
          </cell>
        </row>
        <row r="38">
          <cell r="H38">
            <v>9.403294614</v>
          </cell>
          <cell r="I38">
            <v>10.027545315844431</v>
          </cell>
        </row>
        <row r="39">
          <cell r="H39">
            <v>5.9259904270000003</v>
          </cell>
          <cell r="I39">
            <v>4.2465405036453818</v>
          </cell>
        </row>
        <row r="40">
          <cell r="H40">
            <v>1.948006489</v>
          </cell>
          <cell r="I40">
            <v>2.108780097827716</v>
          </cell>
        </row>
        <row r="41">
          <cell r="H41">
            <v>1.0776711640000001</v>
          </cell>
          <cell r="I41">
            <v>0.41585186307524552</v>
          </cell>
        </row>
        <row r="42">
          <cell r="H42">
            <v>0.85702864499999998</v>
          </cell>
          <cell r="I42">
            <v>0.42454770884240917</v>
          </cell>
        </row>
        <row r="43">
          <cell r="H43">
            <v>0.89988049599999997</v>
          </cell>
          <cell r="I43">
            <v>0.33037063110750264</v>
          </cell>
        </row>
        <row r="44">
          <cell r="H44">
            <v>0.90555594800000005</v>
          </cell>
          <cell r="I44">
            <v>0.71941722300428779</v>
          </cell>
        </row>
        <row r="45">
          <cell r="H45">
            <v>0.84938055899999998</v>
          </cell>
          <cell r="I45">
            <v>0.3772448568032043</v>
          </cell>
        </row>
        <row r="46">
          <cell r="H46">
            <v>0.96639482799999998</v>
          </cell>
          <cell r="I46">
            <v>1.7641900211591333</v>
          </cell>
        </row>
        <row r="47">
          <cell r="H47">
            <v>0.40487750099999997</v>
          </cell>
          <cell r="I47">
            <v>8.6636137070469008E-2</v>
          </cell>
        </row>
        <row r="48">
          <cell r="H48">
            <v>0.24121117</v>
          </cell>
          <cell r="I48">
            <v>6.0933465216591189E-2</v>
          </cell>
        </row>
        <row r="49">
          <cell r="H49">
            <v>0.60660103200000004</v>
          </cell>
          <cell r="I49">
            <v>0.65556631869639936</v>
          </cell>
        </row>
        <row r="50">
          <cell r="H50">
            <v>1.347050388</v>
          </cell>
          <cell r="I50">
            <v>1.4309690051144477</v>
          </cell>
        </row>
        <row r="51">
          <cell r="H51">
            <v>0.30458943199999999</v>
          </cell>
          <cell r="I51">
            <v>4.269625026560922E-2</v>
          </cell>
        </row>
        <row r="52">
          <cell r="H52">
            <v>0.48733834100000001</v>
          </cell>
          <cell r="I52">
            <v>0.40082790899813786</v>
          </cell>
        </row>
        <row r="53">
          <cell r="H53">
            <v>0.921183537</v>
          </cell>
          <cell r="I53">
            <v>0.36795639901146343</v>
          </cell>
        </row>
        <row r="54">
          <cell r="H54">
            <v>1.6900466510000001</v>
          </cell>
          <cell r="I54">
            <v>0.43326346454889192</v>
          </cell>
        </row>
        <row r="55">
          <cell r="H55">
            <v>0.97318586699999998</v>
          </cell>
          <cell r="I55">
            <v>0.33465581066760208</v>
          </cell>
        </row>
        <row r="56">
          <cell r="H56">
            <v>3.471226379</v>
          </cell>
          <cell r="I56">
            <v>5.720756925550381</v>
          </cell>
        </row>
        <row r="57">
          <cell r="H57">
            <v>2.8743264019999999</v>
          </cell>
          <cell r="I57">
            <v>7.0279143802037876</v>
          </cell>
        </row>
        <row r="58">
          <cell r="H58">
            <v>2.5613098289999998</v>
          </cell>
          <cell r="I58">
            <v>7.1093621362193291</v>
          </cell>
        </row>
        <row r="59">
          <cell r="H59">
            <v>5.7431448009999997</v>
          </cell>
          <cell r="I59">
            <v>4.9493143697015691</v>
          </cell>
        </row>
        <row r="60">
          <cell r="H60">
            <v>0.17875401299999999</v>
          </cell>
          <cell r="I60">
            <v>4.5738270967503485E-2</v>
          </cell>
        </row>
        <row r="61">
          <cell r="H61">
            <v>0.39990356599999999</v>
          </cell>
          <cell r="I61">
            <v>0.18266185411012498</v>
          </cell>
        </row>
        <row r="62">
          <cell r="H62">
            <v>0.182244081</v>
          </cell>
          <cell r="I62">
            <v>0.11346269685991189</v>
          </cell>
        </row>
        <row r="63">
          <cell r="H63">
            <v>18.551211410000001</v>
          </cell>
          <cell r="I63">
            <v>17.191372742838517</v>
          </cell>
        </row>
        <row r="64">
          <cell r="H64">
            <v>38.658377199999997</v>
          </cell>
          <cell r="I64">
            <v>39.020762077617547</v>
          </cell>
        </row>
        <row r="65">
          <cell r="H65">
            <v>0.287826107</v>
          </cell>
          <cell r="I65">
            <v>5.3240086894333009E-2</v>
          </cell>
        </row>
        <row r="66">
          <cell r="H66">
            <v>0.92447554799999998</v>
          </cell>
          <cell r="I66">
            <v>2.5857497441889805</v>
          </cell>
        </row>
        <row r="67">
          <cell r="H67">
            <v>1.962613988</v>
          </cell>
          <cell r="I67">
            <v>2.3273534396494755</v>
          </cell>
        </row>
        <row r="68">
          <cell r="H68">
            <v>1.4122585270000001</v>
          </cell>
          <cell r="I68">
            <v>0.59276492102328171</v>
          </cell>
        </row>
        <row r="69">
          <cell r="H69">
            <v>0.23128954299999999</v>
          </cell>
          <cell r="I69">
            <v>8.3812068242819407E-2</v>
          </cell>
        </row>
        <row r="70">
          <cell r="H70">
            <v>5.2244909719999999</v>
          </cell>
          <cell r="I70">
            <v>4.0803274356244401</v>
          </cell>
        </row>
        <row r="71">
          <cell r="H71">
            <v>3.4544952069999999</v>
          </cell>
          <cell r="I71">
            <v>2.2934831684028696</v>
          </cell>
        </row>
        <row r="72">
          <cell r="H72">
            <v>10.888606169999999</v>
          </cell>
          <cell r="I72">
            <v>10.671354714572532</v>
          </cell>
        </row>
        <row r="73">
          <cell r="H73">
            <v>10.064231360000001</v>
          </cell>
          <cell r="I73">
            <v>8.4085386046285766</v>
          </cell>
        </row>
        <row r="74">
          <cell r="H74">
            <v>0</v>
          </cell>
          <cell r="I74">
            <v>9.6444220875834902E-2</v>
          </cell>
        </row>
        <row r="75">
          <cell r="H75">
            <v>1.884347864</v>
          </cell>
          <cell r="I75">
            <v>1.6283044832055797</v>
          </cell>
        </row>
        <row r="76">
          <cell r="H76">
            <v>0.42233653500000001</v>
          </cell>
          <cell r="I76">
            <v>0.14086421578472041</v>
          </cell>
        </row>
        <row r="77">
          <cell r="H77">
            <v>4.7855843470000003</v>
          </cell>
          <cell r="I77">
            <v>3.6979334726938511</v>
          </cell>
        </row>
        <row r="78">
          <cell r="H78">
            <v>6.8325470819999996</v>
          </cell>
          <cell r="I78">
            <v>6.3142490152614572</v>
          </cell>
        </row>
        <row r="79">
          <cell r="H79">
            <v>5.0270735159999997</v>
          </cell>
          <cell r="I79">
            <v>6.7734470808483609</v>
          </cell>
        </row>
        <row r="80">
          <cell r="H80">
            <v>2.9452443019999999</v>
          </cell>
          <cell r="I80">
            <v>4.9681047509160239</v>
          </cell>
        </row>
        <row r="81">
          <cell r="H81">
            <v>6.6544820810000003</v>
          </cell>
          <cell r="I81">
            <v>7.2492856777916952</v>
          </cell>
        </row>
        <row r="82">
          <cell r="H82">
            <v>18.258027510000002</v>
          </cell>
          <cell r="I82">
            <v>19.161851958097163</v>
          </cell>
        </row>
        <row r="83">
          <cell r="H83">
            <v>6.6003581560000004</v>
          </cell>
          <cell r="I83">
            <v>5.888656959317828</v>
          </cell>
        </row>
        <row r="84">
          <cell r="H84">
            <v>1.408840659</v>
          </cell>
          <cell r="I84">
            <v>0.45025526891637124</v>
          </cell>
        </row>
        <row r="85">
          <cell r="H85">
            <v>4.4471528009999997</v>
          </cell>
          <cell r="I85">
            <v>3.4426256588869517</v>
          </cell>
        </row>
        <row r="86">
          <cell r="H86">
            <v>6.0677954999999999E-2</v>
          </cell>
          <cell r="I86">
            <v>4.13446045490529E-2</v>
          </cell>
        </row>
        <row r="87">
          <cell r="H87">
            <v>0.24032698899999999</v>
          </cell>
          <cell r="I87">
            <v>2.4564344269756122E-2</v>
          </cell>
        </row>
        <row r="88">
          <cell r="H88">
            <v>0.184024468</v>
          </cell>
          <cell r="I88">
            <v>5.6844687244973872E-2</v>
          </cell>
        </row>
        <row r="89">
          <cell r="H89">
            <v>5.5426595010000002</v>
          </cell>
          <cell r="I89">
            <v>4.048555707739756</v>
          </cell>
        </row>
        <row r="90">
          <cell r="H90">
            <v>7.1482203179999999</v>
          </cell>
          <cell r="I90">
            <v>5.70280140317902</v>
          </cell>
        </row>
        <row r="91">
          <cell r="H91">
            <v>0.57510596300000005</v>
          </cell>
          <cell r="I91">
            <v>0.22425059391327662</v>
          </cell>
        </row>
        <row r="92">
          <cell r="H92">
            <v>4.7499884149999998</v>
          </cell>
          <cell r="I92">
            <v>5.1519687210573792</v>
          </cell>
        </row>
        <row r="93">
          <cell r="H93">
            <v>16.05896276</v>
          </cell>
          <cell r="I93">
            <v>13.035391351577815</v>
          </cell>
        </row>
        <row r="94">
          <cell r="H94">
            <v>8.3398511899999992</v>
          </cell>
          <cell r="I94">
            <v>6.8639018474353009</v>
          </cell>
        </row>
        <row r="95">
          <cell r="H95">
            <v>30.0346753</v>
          </cell>
          <cell r="I95">
            <v>29.393001198952916</v>
          </cell>
        </row>
        <row r="96">
          <cell r="H96">
            <v>6.1308807999999999E-2</v>
          </cell>
          <cell r="I96">
            <v>1.357788593914845E-2</v>
          </cell>
        </row>
        <row r="97">
          <cell r="H97">
            <v>25.593045400000001</v>
          </cell>
          <cell r="I97">
            <v>26.461337572643785</v>
          </cell>
        </row>
        <row r="98">
          <cell r="H98">
            <v>3.625579186</v>
          </cell>
          <cell r="I98">
            <v>2.4941568792146387</v>
          </cell>
        </row>
        <row r="99">
          <cell r="H99">
            <v>6.0751237999999999E-2</v>
          </cell>
          <cell r="I99">
            <v>5.1007441009843529E-2</v>
          </cell>
        </row>
        <row r="100">
          <cell r="H100">
            <v>4.4656862879999997</v>
          </cell>
          <cell r="I100">
            <v>4.6688567948198738</v>
          </cell>
        </row>
        <row r="101">
          <cell r="H101">
            <v>0.245229369</v>
          </cell>
          <cell r="I101">
            <v>8.768215448956744E-2</v>
          </cell>
        </row>
        <row r="102">
          <cell r="H102">
            <v>0.66057734499999998</v>
          </cell>
          <cell r="I102">
            <v>0.24317234878272961</v>
          </cell>
        </row>
        <row r="103">
          <cell r="H103">
            <v>0.42189922200000002</v>
          </cell>
          <cell r="I103">
            <v>0.11627502274440502</v>
          </cell>
        </row>
        <row r="104">
          <cell r="H104">
            <v>0.22654443799999999</v>
          </cell>
          <cell r="I104">
            <v>6.0433704388864397E-2</v>
          </cell>
        </row>
        <row r="105">
          <cell r="H105">
            <v>3.3823060680000001</v>
          </cell>
          <cell r="I105">
            <v>4.7074664577685317</v>
          </cell>
        </row>
        <row r="106">
          <cell r="H106">
            <v>0.48035411700000002</v>
          </cell>
          <cell r="I106">
            <v>8.5310183748459598E-2</v>
          </cell>
        </row>
        <row r="107">
          <cell r="H107">
            <v>0.29743138299999999</v>
          </cell>
          <cell r="I107">
            <v>0.30903093090850364</v>
          </cell>
        </row>
        <row r="108">
          <cell r="H108">
            <v>0.37064423499999999</v>
          </cell>
          <cell r="I108">
            <v>0.200870452477272</v>
          </cell>
        </row>
        <row r="109">
          <cell r="H109">
            <v>3.179994411</v>
          </cell>
          <cell r="I109">
            <v>3.0138041596619076</v>
          </cell>
        </row>
        <row r="110">
          <cell r="H110">
            <v>0</v>
          </cell>
          <cell r="I110">
            <v>4.5821009796549843E-3</v>
          </cell>
        </row>
        <row r="111">
          <cell r="H111">
            <v>0.17155817100000001</v>
          </cell>
          <cell r="I111">
            <v>6.8559978654850001E-2</v>
          </cell>
        </row>
        <row r="112">
          <cell r="H112">
            <v>2.3118756789999999</v>
          </cell>
          <cell r="I112">
            <v>1.5926954169075114</v>
          </cell>
        </row>
        <row r="113">
          <cell r="H113">
            <v>1.131772242</v>
          </cell>
          <cell r="I113">
            <v>0.32310023609461669</v>
          </cell>
        </row>
        <row r="114">
          <cell r="H114">
            <v>6.9311206089999997</v>
          </cell>
          <cell r="I114">
            <v>6.2802538667330268</v>
          </cell>
        </row>
        <row r="115">
          <cell r="H115">
            <v>5.1344335279999997</v>
          </cell>
          <cell r="I115">
            <v>4.5914195102502546</v>
          </cell>
        </row>
        <row r="116">
          <cell r="H116">
            <v>3.507386914</v>
          </cell>
          <cell r="I116">
            <v>3.5001192787014523</v>
          </cell>
        </row>
        <row r="117">
          <cell r="H117">
            <v>0.36436885499999999</v>
          </cell>
          <cell r="I117">
            <v>0.45471137552210616</v>
          </cell>
        </row>
        <row r="118">
          <cell r="H118">
            <v>4.9316110330000003</v>
          </cell>
          <cell r="I118">
            <v>5.5455730025471528</v>
          </cell>
        </row>
        <row r="119">
          <cell r="H119">
            <v>0.85084555799999995</v>
          </cell>
          <cell r="I119">
            <v>0.40894993932609414</v>
          </cell>
        </row>
        <row r="120">
          <cell r="H120">
            <v>0.98228630800000005</v>
          </cell>
          <cell r="I120">
            <v>0.9789559130672999</v>
          </cell>
        </row>
        <row r="121">
          <cell r="H121">
            <v>1.640260498</v>
          </cell>
          <cell r="I121">
            <v>1.2943811670731229</v>
          </cell>
        </row>
        <row r="122">
          <cell r="H122">
            <v>4.4908001129999997</v>
          </cell>
          <cell r="I122">
            <v>5.5982768679912622</v>
          </cell>
        </row>
        <row r="123">
          <cell r="H123">
            <v>5.0745763159999999</v>
          </cell>
          <cell r="I123">
            <v>6.7440758373516143</v>
          </cell>
        </row>
        <row r="124">
          <cell r="H124">
            <v>12.1577056</v>
          </cell>
          <cell r="I124">
            <v>14.638068847233447</v>
          </cell>
        </row>
        <row r="125">
          <cell r="H125">
            <v>0.23982929</v>
          </cell>
          <cell r="I125">
            <v>7.5241321057091762E-2</v>
          </cell>
        </row>
        <row r="126">
          <cell r="H126">
            <v>4.6527872610000003</v>
          </cell>
          <cell r="I126">
            <v>5.2101505176327354</v>
          </cell>
        </row>
        <row r="127">
          <cell r="H127">
            <v>6.8271853729999998</v>
          </cell>
          <cell r="I127">
            <v>3.6128081700667787</v>
          </cell>
        </row>
        <row r="128">
          <cell r="H128">
            <v>2.3990285779999998</v>
          </cell>
          <cell r="I128">
            <v>0.80938372601891873</v>
          </cell>
        </row>
        <row r="129">
          <cell r="H129">
            <v>0.86385039100000005</v>
          </cell>
          <cell r="I129">
            <v>1.7093515885688659</v>
          </cell>
        </row>
        <row r="130">
          <cell r="H130">
            <v>0.85932114900000001</v>
          </cell>
          <cell r="I130">
            <v>0.2444375250445944</v>
          </cell>
        </row>
        <row r="131">
          <cell r="H131">
            <v>1.263404116</v>
          </cell>
          <cell r="I131">
            <v>4.7010098791847659</v>
          </cell>
        </row>
        <row r="132">
          <cell r="H132">
            <v>1.2856153720000001</v>
          </cell>
          <cell r="I132">
            <v>0.31942104515461195</v>
          </cell>
        </row>
        <row r="133">
          <cell r="H133">
            <v>49.271008870000003</v>
          </cell>
          <cell r="I133">
            <v>53.945287467692395</v>
          </cell>
        </row>
        <row r="134">
          <cell r="H134">
            <v>0.851597567</v>
          </cell>
          <cell r="I134">
            <v>1.6696199223924892</v>
          </cell>
        </row>
        <row r="135">
          <cell r="H135">
            <v>2.7195265480000002</v>
          </cell>
          <cell r="I135">
            <v>1.0970003177110812</v>
          </cell>
        </row>
        <row r="136">
          <cell r="H136">
            <v>1.0317224300000001</v>
          </cell>
          <cell r="I136">
            <v>1.8965783634888311</v>
          </cell>
        </row>
        <row r="137">
          <cell r="H137">
            <v>7.9872571639999999</v>
          </cell>
          <cell r="I137">
            <v>6.7620108626492534</v>
          </cell>
        </row>
        <row r="138">
          <cell r="H138">
            <v>2.7539682590000001</v>
          </cell>
          <cell r="I138">
            <v>1.2932173988989268</v>
          </cell>
        </row>
        <row r="139">
          <cell r="H139">
            <v>0</v>
          </cell>
          <cell r="I139">
            <v>7.0762774227788164E-2</v>
          </cell>
        </row>
        <row r="140">
          <cell r="H140">
            <v>1.8443591429999999</v>
          </cell>
          <cell r="I140">
            <v>1.6251408407542833</v>
          </cell>
        </row>
        <row r="141">
          <cell r="H141">
            <v>1.5244320730000001</v>
          </cell>
          <cell r="I141">
            <v>0.6203638975757928</v>
          </cell>
        </row>
        <row r="142">
          <cell r="H142">
            <v>10.847089929999999</v>
          </cell>
          <cell r="I142">
            <v>11.50494910580365</v>
          </cell>
        </row>
        <row r="143">
          <cell r="H143">
            <v>6.0288287000000003E-2</v>
          </cell>
          <cell r="I143">
            <v>2.5511608076951436E-2</v>
          </cell>
        </row>
        <row r="144">
          <cell r="H144">
            <v>5.7796686E-2</v>
          </cell>
          <cell r="I144">
            <v>1.9261317059102157E-2</v>
          </cell>
        </row>
        <row r="145">
          <cell r="H145">
            <v>1.873026936</v>
          </cell>
          <cell r="I145">
            <v>2.2286182808377379</v>
          </cell>
        </row>
        <row r="146">
          <cell r="H146">
            <v>0.299474721</v>
          </cell>
          <cell r="I146">
            <v>0.76020300011909148</v>
          </cell>
        </row>
        <row r="147">
          <cell r="H147">
            <v>1.73526654</v>
          </cell>
          <cell r="I147">
            <v>3.1722362130471247</v>
          </cell>
        </row>
        <row r="148">
          <cell r="H148">
            <v>0.11905874499999999</v>
          </cell>
          <cell r="I148">
            <v>6.846386144318832E-2</v>
          </cell>
        </row>
        <row r="149">
          <cell r="H149">
            <v>8.2409633979999999</v>
          </cell>
          <cell r="I149">
            <v>6.2661980490587856</v>
          </cell>
        </row>
        <row r="150">
          <cell r="H150">
            <v>38.683090440000001</v>
          </cell>
          <cell r="I150">
            <v>36.391894090896422</v>
          </cell>
        </row>
        <row r="151">
          <cell r="H151">
            <v>0.50945780100000004</v>
          </cell>
          <cell r="I151">
            <v>7.1311772697001327E-2</v>
          </cell>
        </row>
        <row r="152">
          <cell r="H152">
            <v>0.34328772400000002</v>
          </cell>
          <cell r="I152">
            <v>0.10028463585491357</v>
          </cell>
        </row>
        <row r="153">
          <cell r="H153">
            <v>4.5654335049999997</v>
          </cell>
          <cell r="I153">
            <v>5.0293659203399583</v>
          </cell>
        </row>
        <row r="154">
          <cell r="H154">
            <v>0.17147119399999999</v>
          </cell>
          <cell r="I154">
            <v>7.5766042878711443E-2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workbookViewId="0">
      <selection activeCell="P23" sqref="P23"/>
    </sheetView>
  </sheetViews>
  <sheetFormatPr defaultRowHeight="13.8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  <c r="I1" s="2" t="s">
        <v>6</v>
      </c>
    </row>
    <row r="2" spans="1:15" x14ac:dyDescent="0.25">
      <c r="A2" s="1">
        <v>0</v>
      </c>
      <c r="B2">
        <v>41.654160210000001</v>
      </c>
      <c r="C2">
        <v>29.090033707913229</v>
      </c>
      <c r="D2">
        <v>14.02029529</v>
      </c>
      <c r="E2">
        <v>10.097654021468919</v>
      </c>
      <c r="F2">
        <f>AVERAGE(B2:B154)</f>
        <v>45.958381383006547</v>
      </c>
      <c r="G2">
        <f>AVERAGE(C2:C154)</f>
        <v>46.028359393904637</v>
      </c>
      <c r="H2">
        <f>+B2</f>
        <v>41.654160210000001</v>
      </c>
      <c r="I2">
        <f>_xlfn.GAMMA.INV(_xlfn.GAMMA.DIST(C2,$G$5,$G$4,TRUE),$F$5,$F$4)</f>
        <v>17.533486343169525</v>
      </c>
      <c r="J2">
        <f>RSQ(H2:H154,I2:I154)</f>
        <v>0.97188963513374516</v>
      </c>
      <c r="K2">
        <f>+D2</f>
        <v>14.02029529</v>
      </c>
      <c r="L2">
        <f t="shared" ref="L2:L40" si="0">_xlfn.GAMMA.INV(_xlfn.GAMMA.DIST(E2,$G$5,$G$4,TRUE),$F$5,$F$4)</f>
        <v>3.046994305241483</v>
      </c>
      <c r="M2">
        <f>RSQ(K2:K40,L2:L40)</f>
        <v>0.68933364112701223</v>
      </c>
      <c r="N2">
        <f>(K2-L2)^2</f>
        <v>120.41333450210223</v>
      </c>
      <c r="O2">
        <f>(K2-$K$41)^2</f>
        <v>167.68375092301295</v>
      </c>
    </row>
    <row r="3" spans="1:15" x14ac:dyDescent="0.25">
      <c r="A3" s="1">
        <v>1</v>
      </c>
      <c r="B3">
        <v>1.79815689</v>
      </c>
      <c r="C3">
        <v>3.2394418957982021</v>
      </c>
      <c r="D3">
        <v>10.406629880000001</v>
      </c>
      <c r="E3">
        <v>9.2004854394599871</v>
      </c>
      <c r="F3">
        <f>STDEV(B2:B154)</f>
        <v>76.701261849076445</v>
      </c>
      <c r="G3">
        <f>STDEV(C2:C154)</f>
        <v>56.536569838054689</v>
      </c>
      <c r="H3">
        <f t="shared" ref="H3:H66" si="1">+B3</f>
        <v>1.79815689</v>
      </c>
      <c r="I3">
        <f t="shared" ref="I3:I66" si="2">_xlfn.GAMMA.INV(_xlfn.GAMMA.DIST(C3,$G$5,$G$4,TRUE),$F$5,$F$4)</f>
        <v>0.40960930345004415</v>
      </c>
      <c r="K3">
        <f t="shared" ref="K3:K40" si="3">+D3</f>
        <v>10.406629880000001</v>
      </c>
      <c r="L3">
        <f t="shared" si="0"/>
        <v>2.5952826665898812</v>
      </c>
      <c r="N3">
        <f t="shared" ref="N3:N40" si="4">(K3-L3)^2</f>
        <v>61.017145288450038</v>
      </c>
      <c r="O3">
        <f t="shared" ref="O3:O40" si="5">(K3-$K$41)^2</f>
        <v>274.33103070773143</v>
      </c>
    </row>
    <row r="4" spans="1:15" x14ac:dyDescent="0.25">
      <c r="A4" s="1">
        <v>2</v>
      </c>
      <c r="B4">
        <v>1.1331926299999999</v>
      </c>
      <c r="C4">
        <v>11.521524249146131</v>
      </c>
      <c r="D4">
        <v>1.8393589699999999</v>
      </c>
      <c r="E4">
        <v>4.4173877675332971</v>
      </c>
      <c r="F4">
        <f>F3^2/F2</f>
        <v>128.00893748220437</v>
      </c>
      <c r="G4">
        <f>G3^2/G2</f>
        <v>69.443790114242489</v>
      </c>
      <c r="H4">
        <f t="shared" si="1"/>
        <v>1.1331926299999999</v>
      </c>
      <c r="I4">
        <f t="shared" si="2"/>
        <v>3.8195045052465844</v>
      </c>
      <c r="K4">
        <f t="shared" si="3"/>
        <v>1.8393589699999999</v>
      </c>
      <c r="L4">
        <f t="shared" si="0"/>
        <v>0.71403488055665987</v>
      </c>
      <c r="N4">
        <f t="shared" si="4"/>
        <v>1.2663543062814824</v>
      </c>
      <c r="O4">
        <f t="shared" si="5"/>
        <v>631.52757512735366</v>
      </c>
    </row>
    <row r="5" spans="1:15" x14ac:dyDescent="0.25">
      <c r="A5" s="1">
        <v>3</v>
      </c>
      <c r="B5">
        <v>45.042741909999997</v>
      </c>
      <c r="C5">
        <v>61.137996380943029</v>
      </c>
      <c r="D5">
        <v>78.112463779999999</v>
      </c>
      <c r="E5">
        <v>62.57519987263332</v>
      </c>
      <c r="F5">
        <f>+F2/F4</f>
        <v>0.35902478597946036</v>
      </c>
      <c r="G5">
        <f>+G2/G4</f>
        <v>0.66281462054681983</v>
      </c>
      <c r="H5">
        <f t="shared" si="1"/>
        <v>45.042741909999997</v>
      </c>
      <c r="I5">
        <f t="shared" si="2"/>
        <v>53.845342144079218</v>
      </c>
      <c r="K5">
        <f t="shared" si="3"/>
        <v>78.112463779999999</v>
      </c>
      <c r="L5">
        <f t="shared" si="0"/>
        <v>55.678310148668018</v>
      </c>
      <c r="N5">
        <f t="shared" si="4"/>
        <v>503.2912491542059</v>
      </c>
      <c r="O5">
        <f t="shared" si="5"/>
        <v>2615.5954443493342</v>
      </c>
    </row>
    <row r="6" spans="1:15" x14ac:dyDescent="0.25">
      <c r="A6" s="1">
        <v>4</v>
      </c>
      <c r="B6">
        <v>163.58942769999999</v>
      </c>
      <c r="C6">
        <v>144.66498862769481</v>
      </c>
      <c r="D6">
        <v>18.605276459999999</v>
      </c>
      <c r="E6">
        <v>27.451421255787569</v>
      </c>
      <c r="H6">
        <f t="shared" si="1"/>
        <v>163.58942769999999</v>
      </c>
      <c r="I6">
        <f t="shared" si="2"/>
        <v>174.43120719667112</v>
      </c>
      <c r="K6">
        <f t="shared" si="3"/>
        <v>18.605276459999999</v>
      </c>
      <c r="L6">
        <f t="shared" si="0"/>
        <v>15.997835854261673</v>
      </c>
      <c r="N6">
        <f t="shared" si="4"/>
        <v>6.7987465124530466</v>
      </c>
      <c r="O6">
        <f t="shared" si="5"/>
        <v>69.961429294268726</v>
      </c>
    </row>
    <row r="7" spans="1:15" x14ac:dyDescent="0.25">
      <c r="A7" s="1">
        <v>5</v>
      </c>
      <c r="B7">
        <v>16.164770499999999</v>
      </c>
      <c r="C7">
        <v>41.221461342600023</v>
      </c>
      <c r="D7">
        <v>99.363499250000004</v>
      </c>
      <c r="E7">
        <v>98.60307911735859</v>
      </c>
      <c r="H7">
        <f t="shared" si="1"/>
        <v>16.164770499999999</v>
      </c>
      <c r="I7">
        <f t="shared" si="2"/>
        <v>30.055041679244106</v>
      </c>
      <c r="K7">
        <f t="shared" si="3"/>
        <v>99.363499250000004</v>
      </c>
      <c r="L7">
        <f t="shared" si="0"/>
        <v>105.07730896302357</v>
      </c>
      <c r="N7">
        <f t="shared" si="4"/>
        <v>32.647621436642432</v>
      </c>
      <c r="O7">
        <f t="shared" si="5"/>
        <v>5240.8807943030188</v>
      </c>
    </row>
    <row r="8" spans="1:15" x14ac:dyDescent="0.25">
      <c r="A8" s="1">
        <v>6</v>
      </c>
      <c r="B8">
        <v>65.375777549999995</v>
      </c>
      <c r="C8">
        <v>69.661891682330292</v>
      </c>
      <c r="D8">
        <v>6.0932325499999997</v>
      </c>
      <c r="E8">
        <v>6.3053301327302984</v>
      </c>
      <c r="H8">
        <f t="shared" si="1"/>
        <v>65.375777549999995</v>
      </c>
      <c r="I8">
        <f t="shared" si="2"/>
        <v>64.900388725961221</v>
      </c>
      <c r="K8">
        <f t="shared" si="3"/>
        <v>6.0932325499999997</v>
      </c>
      <c r="L8">
        <f t="shared" si="0"/>
        <v>1.3418695569858936</v>
      </c>
      <c r="N8">
        <f t="shared" si="4"/>
        <v>22.575450291383962</v>
      </c>
      <c r="O8">
        <f t="shared" si="5"/>
        <v>435.82152240967503</v>
      </c>
    </row>
    <row r="9" spans="1:15" x14ac:dyDescent="0.25">
      <c r="A9" s="1">
        <v>7</v>
      </c>
      <c r="B9">
        <v>44.022615399999999</v>
      </c>
      <c r="C9">
        <v>57.387738740246718</v>
      </c>
      <c r="D9">
        <v>9.5437889899999995</v>
      </c>
      <c r="E9">
        <v>45.688691261307753</v>
      </c>
      <c r="H9">
        <f t="shared" si="1"/>
        <v>44.022615399999999</v>
      </c>
      <c r="I9">
        <f t="shared" si="2"/>
        <v>49.126989077255352</v>
      </c>
      <c r="K9">
        <f t="shared" si="3"/>
        <v>9.5437889899999995</v>
      </c>
      <c r="L9">
        <f t="shared" si="0"/>
        <v>35.092468456665912</v>
      </c>
      <c r="N9">
        <f t="shared" si="4"/>
        <v>652.73502249043645</v>
      </c>
      <c r="O9">
        <f t="shared" si="5"/>
        <v>303.65789145681919</v>
      </c>
    </row>
    <row r="10" spans="1:15" x14ac:dyDescent="0.25">
      <c r="A10" s="1">
        <v>8</v>
      </c>
      <c r="B10">
        <v>2.4272492699999999</v>
      </c>
      <c r="C10">
        <v>3.249907430053145</v>
      </c>
      <c r="D10">
        <v>16.298965750000001</v>
      </c>
      <c r="E10">
        <v>6.0531238494659192</v>
      </c>
      <c r="H10">
        <f t="shared" si="1"/>
        <v>2.4272492699999999</v>
      </c>
      <c r="I10">
        <f t="shared" si="2"/>
        <v>0.41199309649566035</v>
      </c>
      <c r="K10">
        <f t="shared" si="3"/>
        <v>16.298965750000001</v>
      </c>
      <c r="L10">
        <f t="shared" si="0"/>
        <v>1.2487214319798128</v>
      </c>
      <c r="N10">
        <f t="shared" si="4"/>
        <v>226.50985403209893</v>
      </c>
      <c r="O10">
        <f t="shared" si="5"/>
        <v>113.86182423738241</v>
      </c>
    </row>
    <row r="11" spans="1:15" x14ac:dyDescent="0.25">
      <c r="A11" s="1">
        <v>9</v>
      </c>
      <c r="B11">
        <v>36.556861099999999</v>
      </c>
      <c r="C11">
        <v>29.156926019733319</v>
      </c>
      <c r="D11">
        <v>6.9335305500000004</v>
      </c>
      <c r="E11">
        <v>68.130395731366718</v>
      </c>
      <c r="H11">
        <f t="shared" si="1"/>
        <v>36.556861099999999</v>
      </c>
      <c r="I11">
        <f t="shared" si="2"/>
        <v>17.597066788344367</v>
      </c>
      <c r="K11">
        <f t="shared" si="3"/>
        <v>6.9335305500000004</v>
      </c>
      <c r="L11">
        <f t="shared" si="0"/>
        <v>62.882746358944573</v>
      </c>
      <c r="N11">
        <f t="shared" si="4"/>
        <v>3130.3147496358533</v>
      </c>
      <c r="O11">
        <f t="shared" si="5"/>
        <v>401.44293162768241</v>
      </c>
    </row>
    <row r="12" spans="1:15" x14ac:dyDescent="0.25">
      <c r="A12" s="1">
        <v>10</v>
      </c>
      <c r="B12">
        <v>38.797919219999997</v>
      </c>
      <c r="C12">
        <v>57.523353381825117</v>
      </c>
      <c r="D12">
        <v>18.526088319999999</v>
      </c>
      <c r="E12">
        <v>50.982692544214871</v>
      </c>
      <c r="H12">
        <f t="shared" si="1"/>
        <v>38.797919219999997</v>
      </c>
      <c r="I12">
        <f t="shared" si="2"/>
        <v>49.295921732266407</v>
      </c>
      <c r="K12">
        <f t="shared" si="3"/>
        <v>18.526088319999999</v>
      </c>
      <c r="L12">
        <f t="shared" si="0"/>
        <v>41.304398702413017</v>
      </c>
      <c r="N12">
        <f t="shared" si="4"/>
        <v>518.85142387754468</v>
      </c>
      <c r="O12">
        <f t="shared" si="5"/>
        <v>71.292405968007401</v>
      </c>
    </row>
    <row r="13" spans="1:15" x14ac:dyDescent="0.25">
      <c r="A13" s="1">
        <v>11</v>
      </c>
      <c r="B13">
        <v>14.704376979999999</v>
      </c>
      <c r="C13">
        <v>35.50833083593411</v>
      </c>
      <c r="D13">
        <v>4.2535091500000002</v>
      </c>
      <c r="E13">
        <v>14.283167476814359</v>
      </c>
      <c r="H13">
        <f t="shared" si="1"/>
        <v>14.704376979999999</v>
      </c>
      <c r="I13">
        <f t="shared" si="2"/>
        <v>23.925954285805911</v>
      </c>
      <c r="K13">
        <f t="shared" si="3"/>
        <v>4.2535091500000002</v>
      </c>
      <c r="L13">
        <f t="shared" si="0"/>
        <v>5.4958931222675274</v>
      </c>
      <c r="N13">
        <f t="shared" si="4"/>
        <v>1.5435179345472396</v>
      </c>
      <c r="O13">
        <f t="shared" si="5"/>
        <v>516.01948265476949</v>
      </c>
    </row>
    <row r="14" spans="1:15" x14ac:dyDescent="0.25">
      <c r="A14" s="1">
        <v>12</v>
      </c>
      <c r="B14">
        <v>7.3557626899999997</v>
      </c>
      <c r="C14">
        <v>9.1681563015215488</v>
      </c>
      <c r="D14">
        <v>39.233572170000002</v>
      </c>
      <c r="E14">
        <v>73.997110006429949</v>
      </c>
      <c r="H14">
        <f t="shared" si="1"/>
        <v>7.3557626899999997</v>
      </c>
      <c r="I14">
        <f t="shared" si="2"/>
        <v>2.5795333193630219</v>
      </c>
      <c r="K14">
        <f t="shared" si="3"/>
        <v>39.233572170000002</v>
      </c>
      <c r="L14">
        <f t="shared" si="0"/>
        <v>70.680037088287378</v>
      </c>
      <c r="N14">
        <f t="shared" si="4"/>
        <v>988.88015585707865</v>
      </c>
      <c r="O14">
        <f t="shared" si="5"/>
        <v>150.40571569158223</v>
      </c>
    </row>
    <row r="15" spans="1:15" x14ac:dyDescent="0.25">
      <c r="A15" s="1">
        <v>13</v>
      </c>
      <c r="B15">
        <v>301.2415843</v>
      </c>
      <c r="C15">
        <v>241.2383277113403</v>
      </c>
      <c r="D15">
        <v>2.3115721900000001</v>
      </c>
      <c r="E15">
        <v>30.40251927138722</v>
      </c>
      <c r="H15">
        <f t="shared" si="1"/>
        <v>301.2415843</v>
      </c>
      <c r="I15">
        <f t="shared" si="2"/>
        <v>330.69370892330551</v>
      </c>
      <c r="K15">
        <f t="shared" si="3"/>
        <v>2.3115721900000001</v>
      </c>
      <c r="L15">
        <f t="shared" si="0"/>
        <v>18.793347615515927</v>
      </c>
      <c r="N15">
        <f t="shared" si="4"/>
        <v>271.64892117714072</v>
      </c>
      <c r="O15">
        <f t="shared" si="5"/>
        <v>608.01692342178433</v>
      </c>
    </row>
    <row r="16" spans="1:15" x14ac:dyDescent="0.25">
      <c r="A16" s="1">
        <v>14</v>
      </c>
      <c r="B16">
        <v>264.35805950000002</v>
      </c>
      <c r="C16">
        <v>180.08365517056231</v>
      </c>
      <c r="D16">
        <v>11.41520277</v>
      </c>
      <c r="E16">
        <v>18.923305585678889</v>
      </c>
      <c r="H16">
        <f t="shared" si="1"/>
        <v>264.35805950000002</v>
      </c>
      <c r="I16">
        <f t="shared" si="2"/>
        <v>230.50116772591679</v>
      </c>
      <c r="K16">
        <f t="shared" si="3"/>
        <v>11.41520277</v>
      </c>
      <c r="L16">
        <f t="shared" si="0"/>
        <v>8.7724795160908311</v>
      </c>
      <c r="N16">
        <f t="shared" si="4"/>
        <v>6.9839861967522685</v>
      </c>
      <c r="O16">
        <f t="shared" si="5"/>
        <v>241.93838245692334</v>
      </c>
    </row>
    <row r="17" spans="1:15" x14ac:dyDescent="0.25">
      <c r="A17" s="1">
        <v>15</v>
      </c>
      <c r="B17">
        <v>61.7007634</v>
      </c>
      <c r="C17">
        <v>67.639201042457557</v>
      </c>
      <c r="D17">
        <v>4.7692317800000001</v>
      </c>
      <c r="E17">
        <v>12.708387248548091</v>
      </c>
      <c r="H17">
        <f t="shared" si="1"/>
        <v>61.7007634</v>
      </c>
      <c r="I17">
        <f t="shared" si="2"/>
        <v>62.238412511342673</v>
      </c>
      <c r="K17">
        <f t="shared" si="3"/>
        <v>4.7692317800000001</v>
      </c>
      <c r="L17">
        <f t="shared" si="0"/>
        <v>4.5124246196252571</v>
      </c>
      <c r="N17">
        <f t="shared" si="4"/>
        <v>6.5949917619738993E-2</v>
      </c>
      <c r="O17">
        <f t="shared" si="5"/>
        <v>492.8550777860886</v>
      </c>
    </row>
    <row r="18" spans="1:15" x14ac:dyDescent="0.25">
      <c r="A18" s="1">
        <v>16</v>
      </c>
      <c r="B18">
        <v>79.08981722</v>
      </c>
      <c r="C18">
        <v>67.948106606045172</v>
      </c>
      <c r="D18">
        <v>7.4856117900000001</v>
      </c>
      <c r="E18">
        <v>9.8833479094451153</v>
      </c>
      <c r="H18">
        <f t="shared" si="1"/>
        <v>79.08981722</v>
      </c>
      <c r="I18">
        <f t="shared" si="2"/>
        <v>62.643465684406685</v>
      </c>
      <c r="K18">
        <f t="shared" si="3"/>
        <v>7.4856117900000001</v>
      </c>
      <c r="L18">
        <f t="shared" si="0"/>
        <v>2.9365575880372057</v>
      </c>
      <c r="N18">
        <f t="shared" si="4"/>
        <v>20.693894132395361</v>
      </c>
      <c r="O18">
        <f t="shared" si="5"/>
        <v>379.62468080516425</v>
      </c>
    </row>
    <row r="19" spans="1:15" x14ac:dyDescent="0.25">
      <c r="A19" s="1">
        <v>17</v>
      </c>
      <c r="B19">
        <v>6.0794708399999999</v>
      </c>
      <c r="C19">
        <v>15.39379142354362</v>
      </c>
      <c r="D19">
        <v>89.530334749999994</v>
      </c>
      <c r="E19">
        <v>129.01313002289999</v>
      </c>
      <c r="H19">
        <f t="shared" si="1"/>
        <v>6.0794708399999999</v>
      </c>
      <c r="I19">
        <f t="shared" si="2"/>
        <v>6.2307677558807857</v>
      </c>
      <c r="K19">
        <f t="shared" si="3"/>
        <v>89.530334749999994</v>
      </c>
      <c r="L19">
        <f t="shared" si="0"/>
        <v>150.31537630460528</v>
      </c>
      <c r="N19">
        <f t="shared" si="4"/>
        <v>3694.8212767950913</v>
      </c>
      <c r="O19">
        <f t="shared" si="5"/>
        <v>3913.8491150412556</v>
      </c>
    </row>
    <row r="20" spans="1:15" x14ac:dyDescent="0.25">
      <c r="A20" s="1">
        <v>18</v>
      </c>
      <c r="B20">
        <v>97.630919309999996</v>
      </c>
      <c r="C20">
        <v>96.419941872561452</v>
      </c>
      <c r="D20">
        <v>2.4845044600000001</v>
      </c>
      <c r="E20">
        <v>5.8299299606628274</v>
      </c>
      <c r="H20">
        <f t="shared" si="1"/>
        <v>97.630919309999996</v>
      </c>
      <c r="I20">
        <f t="shared" si="2"/>
        <v>101.93192260892216</v>
      </c>
      <c r="K20">
        <f t="shared" si="3"/>
        <v>2.4845044600000001</v>
      </c>
      <c r="L20">
        <f t="shared" si="0"/>
        <v>1.1685944426197943</v>
      </c>
      <c r="N20">
        <f t="shared" si="4"/>
        <v>1.7316191738415736</v>
      </c>
      <c r="O20">
        <f t="shared" si="5"/>
        <v>599.51850144905609</v>
      </c>
    </row>
    <row r="21" spans="1:15" x14ac:dyDescent="0.25">
      <c r="A21" s="1">
        <v>19</v>
      </c>
      <c r="B21">
        <v>6.3372743500000004</v>
      </c>
      <c r="C21">
        <v>9.1238381340195733</v>
      </c>
      <c r="D21">
        <v>10.871915550000001</v>
      </c>
      <c r="E21">
        <v>15.24262895912916</v>
      </c>
      <c r="H21">
        <f t="shared" si="1"/>
        <v>6.3372743500000004</v>
      </c>
      <c r="I21">
        <f t="shared" si="2"/>
        <v>2.5580042205524638</v>
      </c>
      <c r="K21">
        <f t="shared" si="3"/>
        <v>10.871915550000001</v>
      </c>
      <c r="L21">
        <f t="shared" si="0"/>
        <v>6.128818318780568</v>
      </c>
      <c r="N21">
        <f t="shared" si="4"/>
        <v>22.496971344801448</v>
      </c>
      <c r="O21">
        <f t="shared" si="5"/>
        <v>259.13452280837254</v>
      </c>
    </row>
    <row r="22" spans="1:15" x14ac:dyDescent="0.25">
      <c r="A22" s="1">
        <v>20</v>
      </c>
      <c r="B22">
        <v>30.386639599999999</v>
      </c>
      <c r="C22">
        <v>55.629013035554628</v>
      </c>
      <c r="D22">
        <v>37.167337099999997</v>
      </c>
      <c r="E22">
        <v>56.930782675801687</v>
      </c>
      <c r="H22">
        <f t="shared" si="1"/>
        <v>30.386639599999999</v>
      </c>
      <c r="I22">
        <f t="shared" si="2"/>
        <v>46.948143603746715</v>
      </c>
      <c r="K22">
        <f t="shared" si="3"/>
        <v>37.167337099999997</v>
      </c>
      <c r="L22">
        <f t="shared" si="0"/>
        <v>48.558730339066017</v>
      </c>
      <c r="N22">
        <f t="shared" si="4"/>
        <v>129.76383992703902</v>
      </c>
      <c r="O22">
        <f t="shared" si="5"/>
        <v>103.99442594148825</v>
      </c>
    </row>
    <row r="23" spans="1:15" x14ac:dyDescent="0.25">
      <c r="A23" s="1">
        <v>21</v>
      </c>
      <c r="B23">
        <v>69.916259949999997</v>
      </c>
      <c r="C23">
        <v>67.499751006022009</v>
      </c>
      <c r="D23">
        <v>1.82721936</v>
      </c>
      <c r="E23">
        <v>24.156217521599981</v>
      </c>
      <c r="H23">
        <f t="shared" si="1"/>
        <v>69.916259949999997</v>
      </c>
      <c r="I23">
        <f t="shared" si="2"/>
        <v>62.055736161499283</v>
      </c>
      <c r="K23">
        <f t="shared" si="3"/>
        <v>1.82721936</v>
      </c>
      <c r="L23">
        <f t="shared" si="0"/>
        <v>13.044297249547903</v>
      </c>
      <c r="N23">
        <f t="shared" si="4"/>
        <v>125.82283638018441</v>
      </c>
      <c r="O23">
        <f t="shared" si="5"/>
        <v>632.13786445292237</v>
      </c>
    </row>
    <row r="24" spans="1:15" x14ac:dyDescent="0.25">
      <c r="A24" s="1">
        <v>22</v>
      </c>
      <c r="B24">
        <v>46.292399629999998</v>
      </c>
      <c r="C24">
        <v>56.355072053169117</v>
      </c>
      <c r="D24">
        <v>5.1780411900000001</v>
      </c>
      <c r="E24">
        <v>15.881889111901019</v>
      </c>
      <c r="H24">
        <f t="shared" si="1"/>
        <v>46.292399629999998</v>
      </c>
      <c r="I24">
        <f t="shared" si="2"/>
        <v>47.844924637208102</v>
      </c>
      <c r="K24">
        <f t="shared" si="3"/>
        <v>5.1780411900000001</v>
      </c>
      <c r="L24">
        <f t="shared" si="0"/>
        <v>6.5640074899032896</v>
      </c>
      <c r="N24">
        <f t="shared" si="4"/>
        <v>1.9209025844676153</v>
      </c>
      <c r="O24">
        <f t="shared" si="5"/>
        <v>474.87078746292434</v>
      </c>
    </row>
    <row r="25" spans="1:15" x14ac:dyDescent="0.25">
      <c r="A25" s="1">
        <v>23</v>
      </c>
      <c r="B25">
        <v>7.3706925400000003</v>
      </c>
      <c r="C25">
        <v>10.941941972945081</v>
      </c>
      <c r="D25">
        <v>58.793109450000003</v>
      </c>
      <c r="E25">
        <v>76.355915620694191</v>
      </c>
      <c r="H25">
        <f t="shared" si="1"/>
        <v>7.3706925400000003</v>
      </c>
      <c r="I25">
        <f t="shared" si="2"/>
        <v>3.4970790088949233</v>
      </c>
      <c r="K25">
        <f t="shared" si="3"/>
        <v>58.793109450000003</v>
      </c>
      <c r="L25">
        <f t="shared" si="0"/>
        <v>73.864954299536663</v>
      </c>
      <c r="N25">
        <f t="shared" si="4"/>
        <v>227.16050716850475</v>
      </c>
      <c r="O25">
        <f t="shared" si="5"/>
        <v>1012.7375761087277</v>
      </c>
    </row>
    <row r="26" spans="1:15" x14ac:dyDescent="0.25">
      <c r="A26" s="1">
        <v>24</v>
      </c>
      <c r="B26">
        <v>30.051959839999999</v>
      </c>
      <c r="C26">
        <v>31.38850547131721</v>
      </c>
      <c r="D26">
        <v>59.710368160000002</v>
      </c>
      <c r="E26">
        <v>88.98344246481102</v>
      </c>
      <c r="H26">
        <f t="shared" si="1"/>
        <v>30.051959839999999</v>
      </c>
      <c r="I26">
        <f t="shared" si="2"/>
        <v>19.756517458183119</v>
      </c>
      <c r="K26">
        <f t="shared" si="3"/>
        <v>59.710368160000002</v>
      </c>
      <c r="L26">
        <f t="shared" si="0"/>
        <v>91.342862851225547</v>
      </c>
      <c r="N26">
        <f t="shared" si="4"/>
        <v>1000.6147203904123</v>
      </c>
      <c r="O26">
        <f t="shared" si="5"/>
        <v>1071.9597746287664</v>
      </c>
    </row>
    <row r="27" spans="1:15" x14ac:dyDescent="0.25">
      <c r="A27" s="1">
        <v>25</v>
      </c>
      <c r="B27">
        <v>37.994246939999996</v>
      </c>
      <c r="C27">
        <v>37.559832399682108</v>
      </c>
      <c r="D27">
        <v>171.24491449999999</v>
      </c>
      <c r="E27">
        <v>120.67116671696991</v>
      </c>
      <c r="H27">
        <f t="shared" si="1"/>
        <v>37.994246939999996</v>
      </c>
      <c r="I27">
        <f t="shared" si="2"/>
        <v>26.083201494967334</v>
      </c>
      <c r="K27">
        <f t="shared" si="3"/>
        <v>171.24491449999999</v>
      </c>
      <c r="L27">
        <f t="shared" si="0"/>
        <v>137.67060641212828</v>
      </c>
      <c r="N27">
        <f t="shared" si="4"/>
        <v>1127.234163579328</v>
      </c>
      <c r="O27">
        <f t="shared" si="5"/>
        <v>20815.374636093093</v>
      </c>
    </row>
    <row r="28" spans="1:15" x14ac:dyDescent="0.25">
      <c r="A28" s="1">
        <v>26</v>
      </c>
      <c r="B28">
        <v>162.75064750000001</v>
      </c>
      <c r="C28">
        <v>119.2556262664335</v>
      </c>
      <c r="D28">
        <v>5.4058924199999998</v>
      </c>
      <c r="E28">
        <v>10.18008714249769</v>
      </c>
      <c r="H28">
        <f t="shared" si="1"/>
        <v>162.75064750000001</v>
      </c>
      <c r="I28">
        <f t="shared" si="2"/>
        <v>135.54091982749657</v>
      </c>
      <c r="K28">
        <f t="shared" si="3"/>
        <v>5.4058924199999998</v>
      </c>
      <c r="L28">
        <f t="shared" si="0"/>
        <v>3.0898902799859322</v>
      </c>
      <c r="N28">
        <f t="shared" si="4"/>
        <v>5.3638659125497403</v>
      </c>
      <c r="O28">
        <f t="shared" si="5"/>
        <v>464.99224973703178</v>
      </c>
    </row>
    <row r="29" spans="1:15" x14ac:dyDescent="0.25">
      <c r="A29" s="1">
        <v>27</v>
      </c>
      <c r="B29">
        <v>0</v>
      </c>
      <c r="C29">
        <v>2.6938252266466951</v>
      </c>
      <c r="D29">
        <v>10.93200173</v>
      </c>
      <c r="E29">
        <v>31.86161086879504</v>
      </c>
      <c r="H29">
        <f t="shared" si="1"/>
        <v>0</v>
      </c>
      <c r="I29">
        <f t="shared" si="2"/>
        <v>0.29373419084291408</v>
      </c>
      <c r="K29">
        <f t="shared" si="3"/>
        <v>10.93200173</v>
      </c>
      <c r="L29">
        <f t="shared" si="0"/>
        <v>20.223615643189007</v>
      </c>
      <c r="N29">
        <f t="shared" si="4"/>
        <v>86.334089111767526</v>
      </c>
      <c r="O29">
        <f t="shared" si="5"/>
        <v>257.20363986738141</v>
      </c>
    </row>
    <row r="30" spans="1:15" x14ac:dyDescent="0.25">
      <c r="A30" s="1">
        <v>28</v>
      </c>
      <c r="B30">
        <v>1.8232205399999999</v>
      </c>
      <c r="C30">
        <v>2.3447439497258329</v>
      </c>
      <c r="D30">
        <v>4.2535789299999998</v>
      </c>
      <c r="E30">
        <v>8.2324679845036819</v>
      </c>
      <c r="H30">
        <f t="shared" si="1"/>
        <v>1.8232205399999999</v>
      </c>
      <c r="I30">
        <f t="shared" si="2"/>
        <v>0.22851820586291785</v>
      </c>
      <c r="K30">
        <f t="shared" si="3"/>
        <v>4.2535789299999998</v>
      </c>
      <c r="L30">
        <f t="shared" si="0"/>
        <v>2.1401972202830537</v>
      </c>
      <c r="N30">
        <f t="shared" si="4"/>
        <v>4.466382250966122</v>
      </c>
      <c r="O30">
        <f t="shared" si="5"/>
        <v>516.01631240599568</v>
      </c>
    </row>
    <row r="31" spans="1:15" x14ac:dyDescent="0.25">
      <c r="A31" s="1">
        <v>29</v>
      </c>
      <c r="B31">
        <v>12.67251211</v>
      </c>
      <c r="C31">
        <v>15.88826212107783</v>
      </c>
      <c r="D31">
        <v>0</v>
      </c>
      <c r="E31">
        <v>5.9954338698095322</v>
      </c>
      <c r="H31">
        <f t="shared" si="1"/>
        <v>12.67251211</v>
      </c>
      <c r="I31">
        <f t="shared" si="2"/>
        <v>6.5683990409696831</v>
      </c>
      <c r="K31">
        <f t="shared" si="3"/>
        <v>0</v>
      </c>
      <c r="L31">
        <f t="shared" si="0"/>
        <v>1.2278016483807048</v>
      </c>
      <c r="N31">
        <f t="shared" si="4"/>
        <v>1.5074968877663759</v>
      </c>
      <c r="O31">
        <f t="shared" si="5"/>
        <v>727.35777972938763</v>
      </c>
    </row>
    <row r="32" spans="1:15" x14ac:dyDescent="0.25">
      <c r="A32" s="1">
        <v>30</v>
      </c>
      <c r="B32">
        <v>65.881509429999994</v>
      </c>
      <c r="C32">
        <v>73.615440384846124</v>
      </c>
      <c r="D32">
        <v>18.09848835</v>
      </c>
      <c r="E32">
        <v>5.0288280038211752</v>
      </c>
      <c r="H32">
        <f t="shared" si="1"/>
        <v>65.881509429999994</v>
      </c>
      <c r="I32">
        <f t="shared" si="2"/>
        <v>70.167292408892664</v>
      </c>
      <c r="K32">
        <f t="shared" si="3"/>
        <v>18.09848835</v>
      </c>
      <c r="L32">
        <f t="shared" si="0"/>
        <v>0.8993762138419753</v>
      </c>
      <c r="N32">
        <f t="shared" si="4"/>
        <v>295.80945827213827</v>
      </c>
      <c r="O32">
        <f t="shared" si="5"/>
        <v>78.69611389769031</v>
      </c>
    </row>
    <row r="33" spans="1:15" x14ac:dyDescent="0.25">
      <c r="A33" s="1">
        <v>31</v>
      </c>
      <c r="B33">
        <v>19.81000405</v>
      </c>
      <c r="C33">
        <v>31.35855132482904</v>
      </c>
      <c r="D33">
        <v>1.2121146</v>
      </c>
      <c r="E33">
        <v>10.247886442336039</v>
      </c>
      <c r="H33">
        <f t="shared" si="1"/>
        <v>19.81000405</v>
      </c>
      <c r="I33">
        <f t="shared" si="2"/>
        <v>19.727050397128124</v>
      </c>
      <c r="K33">
        <f t="shared" si="3"/>
        <v>1.2121146</v>
      </c>
      <c r="L33">
        <f t="shared" si="0"/>
        <v>3.1253434223755523</v>
      </c>
      <c r="N33">
        <f t="shared" si="4"/>
        <v>3.6604445267685426</v>
      </c>
      <c r="O33">
        <f t="shared" si="5"/>
        <v>663.44657911312038</v>
      </c>
    </row>
    <row r="34" spans="1:15" x14ac:dyDescent="0.25">
      <c r="A34" s="1">
        <v>32</v>
      </c>
      <c r="B34">
        <v>49.009998039999999</v>
      </c>
      <c r="C34">
        <v>48.789183602318801</v>
      </c>
      <c r="D34">
        <v>95.509008260000002</v>
      </c>
      <c r="E34">
        <v>57.499036786942398</v>
      </c>
      <c r="H34">
        <f t="shared" si="1"/>
        <v>49.009998039999999</v>
      </c>
      <c r="I34">
        <f t="shared" si="2"/>
        <v>38.700711516676506</v>
      </c>
      <c r="K34">
        <f t="shared" si="3"/>
        <v>95.509008260000002</v>
      </c>
      <c r="L34">
        <f t="shared" si="0"/>
        <v>49.265621415262558</v>
      </c>
      <c r="N34">
        <f t="shared" si="4"/>
        <v>2138.450826872036</v>
      </c>
      <c r="O34">
        <f t="shared" si="5"/>
        <v>4697.6544095849267</v>
      </c>
    </row>
    <row r="35" spans="1:15" x14ac:dyDescent="0.25">
      <c r="A35" s="1">
        <v>33</v>
      </c>
      <c r="B35">
        <v>25.785749079999999</v>
      </c>
      <c r="C35">
        <v>46.474188734102007</v>
      </c>
      <c r="D35">
        <v>68.151237850000001</v>
      </c>
      <c r="E35">
        <v>29.68327819790666</v>
      </c>
      <c r="H35">
        <f t="shared" si="1"/>
        <v>25.785749079999999</v>
      </c>
      <c r="I35">
        <f t="shared" si="2"/>
        <v>35.998315621174072</v>
      </c>
      <c r="K35">
        <f t="shared" si="3"/>
        <v>68.151237850000001</v>
      </c>
      <c r="L35">
        <f t="shared" si="0"/>
        <v>18.099738107568843</v>
      </c>
      <c r="N35">
        <f t="shared" si="4"/>
        <v>2505.1526264665868</v>
      </c>
      <c r="O35">
        <f t="shared" si="5"/>
        <v>1695.9296543022629</v>
      </c>
    </row>
    <row r="36" spans="1:15" x14ac:dyDescent="0.25">
      <c r="A36" s="1">
        <v>34</v>
      </c>
      <c r="B36">
        <v>1.8734263200000001</v>
      </c>
      <c r="C36">
        <v>4.2023686137968719</v>
      </c>
      <c r="D36">
        <v>1.1911866499999999</v>
      </c>
      <c r="E36">
        <v>30.99160859200002</v>
      </c>
      <c r="H36">
        <f t="shared" si="1"/>
        <v>1.8734263200000001</v>
      </c>
      <c r="I36">
        <f t="shared" si="2"/>
        <v>0.65317746838389856</v>
      </c>
      <c r="K36">
        <f t="shared" si="3"/>
        <v>1.1911866499999999</v>
      </c>
      <c r="L36">
        <f t="shared" si="0"/>
        <v>19.367115885517975</v>
      </c>
      <c r="N36">
        <f t="shared" si="4"/>
        <v>330.36440357455712</v>
      </c>
      <c r="O36">
        <f t="shared" si="5"/>
        <v>664.52511862691301</v>
      </c>
    </row>
    <row r="37" spans="1:15" x14ac:dyDescent="0.25">
      <c r="A37" s="1">
        <v>35</v>
      </c>
      <c r="B37">
        <v>17.821061790000002</v>
      </c>
      <c r="C37">
        <v>19.602196048353271</v>
      </c>
      <c r="D37">
        <v>26.346220259999999</v>
      </c>
      <c r="E37">
        <v>17.92056227075809</v>
      </c>
      <c r="H37">
        <f t="shared" si="1"/>
        <v>17.821061790000002</v>
      </c>
      <c r="I37">
        <f t="shared" si="2"/>
        <v>9.2946824306604388</v>
      </c>
      <c r="K37">
        <f t="shared" si="3"/>
        <v>26.346220259999999</v>
      </c>
      <c r="L37">
        <f t="shared" si="0"/>
        <v>8.0201268254444784</v>
      </c>
      <c r="N37">
        <f t="shared" si="4"/>
        <v>335.84570057205894</v>
      </c>
      <c r="O37">
        <f t="shared" si="5"/>
        <v>0.38856660282189348</v>
      </c>
    </row>
    <row r="38" spans="1:15" x14ac:dyDescent="0.25">
      <c r="A38" s="1">
        <v>36</v>
      </c>
      <c r="B38">
        <v>94.032946140000007</v>
      </c>
      <c r="C38">
        <v>94.048466195201115</v>
      </c>
      <c r="D38">
        <v>24.47353545</v>
      </c>
      <c r="E38">
        <v>47.667409744145317</v>
      </c>
      <c r="H38">
        <f t="shared" si="1"/>
        <v>94.032946140000007</v>
      </c>
      <c r="I38">
        <f t="shared" si="2"/>
        <v>98.533570443889673</v>
      </c>
      <c r="K38">
        <f t="shared" si="3"/>
        <v>24.47353545</v>
      </c>
      <c r="L38">
        <f t="shared" si="0"/>
        <v>37.385217670518855</v>
      </c>
      <c r="N38">
        <f t="shared" si="4"/>
        <v>166.71153776366273</v>
      </c>
      <c r="O38">
        <f t="shared" si="5"/>
        <v>6.2301952998500427</v>
      </c>
    </row>
    <row r="39" spans="1:15" x14ac:dyDescent="0.25">
      <c r="A39" s="1">
        <v>37</v>
      </c>
      <c r="B39">
        <v>59.25990427</v>
      </c>
      <c r="C39">
        <v>51.462440042973128</v>
      </c>
      <c r="D39">
        <v>1.20561527</v>
      </c>
      <c r="E39">
        <v>5.0748295917276884</v>
      </c>
      <c r="H39">
        <f t="shared" si="1"/>
        <v>59.25990427</v>
      </c>
      <c r="I39">
        <f t="shared" si="2"/>
        <v>41.879220506736829</v>
      </c>
      <c r="K39">
        <f t="shared" si="3"/>
        <v>1.20561527</v>
      </c>
      <c r="L39">
        <f t="shared" si="0"/>
        <v>0.91403891076477972</v>
      </c>
      <c r="N39">
        <f t="shared" si="4"/>
        <v>8.501677326486623E-2</v>
      </c>
      <c r="O39">
        <f t="shared" si="5"/>
        <v>663.78143377739207</v>
      </c>
    </row>
    <row r="40" spans="1:15" x14ac:dyDescent="0.25">
      <c r="A40" s="1">
        <v>38</v>
      </c>
      <c r="B40">
        <v>19.480064890000001</v>
      </c>
      <c r="C40">
        <v>32.469313268766157</v>
      </c>
      <c r="D40">
        <v>9.0148293899999992</v>
      </c>
      <c r="E40">
        <v>16.645983222699972</v>
      </c>
      <c r="H40">
        <f t="shared" si="1"/>
        <v>19.480064890000001</v>
      </c>
      <c r="I40">
        <f t="shared" si="2"/>
        <v>20.828199929049262</v>
      </c>
      <c r="K40">
        <f t="shared" si="3"/>
        <v>9.0148293899999992</v>
      </c>
      <c r="L40">
        <f t="shared" si="0"/>
        <v>7.0978364273068157</v>
      </c>
      <c r="N40">
        <f t="shared" si="4"/>
        <v>3.6748620190151891</v>
      </c>
      <c r="O40">
        <f t="shared" si="5"/>
        <v>322.37275946709116</v>
      </c>
    </row>
    <row r="41" spans="1:15" x14ac:dyDescent="0.25">
      <c r="A41" s="1">
        <v>39</v>
      </c>
      <c r="B41">
        <v>10.77671164</v>
      </c>
      <c r="C41">
        <v>13.536429368593989</v>
      </c>
      <c r="H41">
        <f t="shared" si="1"/>
        <v>10.77671164</v>
      </c>
      <c r="I41">
        <f t="shared" si="2"/>
        <v>5.0207349442151816</v>
      </c>
      <c r="K41">
        <f>AVERAGE(K2:K40)</f>
        <v>26.969571367179487</v>
      </c>
      <c r="N41">
        <f>SUM(N2:N40)</f>
        <v>18775.230925089796</v>
      </c>
      <c r="O41">
        <f>SUM(O2:O40)</f>
        <v>52357.088879619092</v>
      </c>
    </row>
    <row r="42" spans="1:15" x14ac:dyDescent="0.25">
      <c r="A42" s="1">
        <v>40</v>
      </c>
      <c r="B42">
        <v>8.5702864499999993</v>
      </c>
      <c r="C42">
        <v>11.92616191916591</v>
      </c>
      <c r="H42">
        <f t="shared" si="1"/>
        <v>8.5702864499999993</v>
      </c>
      <c r="I42">
        <f t="shared" si="2"/>
        <v>4.0508941187855667</v>
      </c>
      <c r="N42">
        <f>N41^0.5</f>
        <v>137.02273871547669</v>
      </c>
      <c r="O42">
        <f>N41/O41</f>
        <v>0.35859959609783387</v>
      </c>
    </row>
    <row r="43" spans="1:15" x14ac:dyDescent="0.25">
      <c r="A43" s="1">
        <v>41</v>
      </c>
      <c r="B43">
        <v>8.9988049599999993</v>
      </c>
      <c r="C43">
        <v>10.61652404866679</v>
      </c>
      <c r="H43">
        <f t="shared" si="1"/>
        <v>8.9988049599999993</v>
      </c>
      <c r="I43">
        <f t="shared" si="2"/>
        <v>3.320803553764454</v>
      </c>
      <c r="O43">
        <f>1-O42</f>
        <v>0.64140040390216613</v>
      </c>
    </row>
    <row r="44" spans="1:15" x14ac:dyDescent="0.25">
      <c r="A44" s="1">
        <v>42</v>
      </c>
      <c r="B44">
        <v>9.0555594799999994</v>
      </c>
      <c r="C44">
        <v>15.761912249725111</v>
      </c>
      <c r="H44">
        <f t="shared" si="1"/>
        <v>9.0555594799999994</v>
      </c>
      <c r="I44">
        <f t="shared" si="2"/>
        <v>6.4815268474635213</v>
      </c>
    </row>
    <row r="45" spans="1:15" x14ac:dyDescent="0.25">
      <c r="A45" s="1">
        <v>43</v>
      </c>
      <c r="B45">
        <v>8.4938055899999991</v>
      </c>
      <c r="C45">
        <v>11.620760267903711</v>
      </c>
      <c r="H45">
        <f t="shared" si="1"/>
        <v>8.4938055899999991</v>
      </c>
      <c r="I45">
        <f t="shared" si="2"/>
        <v>3.8757791956645815</v>
      </c>
    </row>
    <row r="46" spans="1:15" x14ac:dyDescent="0.25">
      <c r="A46" s="1">
        <v>44</v>
      </c>
      <c r="B46">
        <v>9.6639482799999996</v>
      </c>
      <c r="C46">
        <v>28.94387221051274</v>
      </c>
      <c r="H46">
        <f t="shared" si="1"/>
        <v>9.6639482799999996</v>
      </c>
      <c r="I46">
        <f t="shared" si="2"/>
        <v>17.394800578805423</v>
      </c>
    </row>
    <row r="47" spans="1:15" x14ac:dyDescent="0.25">
      <c r="A47" s="1">
        <v>45</v>
      </c>
      <c r="B47">
        <v>4.04877501</v>
      </c>
      <c r="C47">
        <v>5.1616161986692806</v>
      </c>
      <c r="H47">
        <f t="shared" si="1"/>
        <v>4.04877501</v>
      </c>
      <c r="I47">
        <f t="shared" si="2"/>
        <v>0.94197020834763501</v>
      </c>
    </row>
    <row r="48" spans="1:15" x14ac:dyDescent="0.25">
      <c r="A48" s="1">
        <v>46</v>
      </c>
      <c r="B48">
        <v>2.4121117000000001</v>
      </c>
      <c r="C48">
        <v>3.7384840964827428</v>
      </c>
      <c r="H48">
        <f t="shared" si="1"/>
        <v>2.4121117000000001</v>
      </c>
      <c r="I48">
        <f t="shared" si="2"/>
        <v>0.52981124503635668</v>
      </c>
    </row>
    <row r="49" spans="1:9" x14ac:dyDescent="0.25">
      <c r="A49" s="1">
        <v>47</v>
      </c>
      <c r="B49">
        <v>6.0660103200000002</v>
      </c>
      <c r="C49">
        <v>13.028965955705569</v>
      </c>
      <c r="H49">
        <f t="shared" si="1"/>
        <v>6.0660103200000002</v>
      </c>
      <c r="I49">
        <f t="shared" si="2"/>
        <v>4.7068527034716849</v>
      </c>
    </row>
    <row r="50" spans="1:9" x14ac:dyDescent="0.25">
      <c r="A50" s="1">
        <v>48</v>
      </c>
      <c r="B50">
        <v>13.470503880000001</v>
      </c>
      <c r="C50">
        <v>18.79086294539049</v>
      </c>
      <c r="H50">
        <f t="shared" si="1"/>
        <v>13.470503880000001</v>
      </c>
      <c r="I50">
        <f t="shared" si="2"/>
        <v>8.6717980938066788</v>
      </c>
    </row>
    <row r="51" spans="1:9" x14ac:dyDescent="0.25">
      <c r="A51" s="1">
        <v>49</v>
      </c>
      <c r="B51">
        <v>3.0458943199999999</v>
      </c>
      <c r="C51">
        <v>3.538444946086666</v>
      </c>
      <c r="H51">
        <f t="shared" si="1"/>
        <v>3.0458943199999999</v>
      </c>
      <c r="I51">
        <f t="shared" si="2"/>
        <v>0.48004041902176525</v>
      </c>
    </row>
    <row r="52" spans="1:9" x14ac:dyDescent="0.25">
      <c r="A52" s="1">
        <v>50</v>
      </c>
      <c r="B52">
        <v>4.8733834099999997</v>
      </c>
      <c r="C52">
        <v>12.396508754941671</v>
      </c>
      <c r="H52">
        <f t="shared" si="1"/>
        <v>4.8733834099999997</v>
      </c>
      <c r="I52">
        <f t="shared" si="2"/>
        <v>4.3261955938693744</v>
      </c>
    </row>
    <row r="53" spans="1:9" x14ac:dyDescent="0.25">
      <c r="A53" s="1">
        <v>51</v>
      </c>
      <c r="B53">
        <v>9.2118353699999993</v>
      </c>
      <c r="C53">
        <v>11.53926405104853</v>
      </c>
      <c r="H53">
        <f t="shared" si="1"/>
        <v>9.2118353699999993</v>
      </c>
      <c r="I53">
        <f t="shared" si="2"/>
        <v>3.8295416736599512</v>
      </c>
    </row>
    <row r="54" spans="1:9" x14ac:dyDescent="0.25">
      <c r="A54" s="1">
        <v>52</v>
      </c>
      <c r="B54">
        <v>16.900466510000001</v>
      </c>
      <c r="C54">
        <v>11.75506918074127</v>
      </c>
      <c r="H54">
        <f t="shared" si="1"/>
        <v>16.900466510000001</v>
      </c>
      <c r="I54">
        <f t="shared" si="2"/>
        <v>3.9524338051629027</v>
      </c>
    </row>
    <row r="55" spans="1:9" x14ac:dyDescent="0.25">
      <c r="A55" s="1">
        <v>53</v>
      </c>
      <c r="B55">
        <v>9.7318586699999994</v>
      </c>
      <c r="C55">
        <v>9.9138344082486753</v>
      </c>
      <c r="H55">
        <f t="shared" si="1"/>
        <v>9.7318586699999994</v>
      </c>
      <c r="I55">
        <f t="shared" si="2"/>
        <v>2.9521721074381269</v>
      </c>
    </row>
    <row r="56" spans="1:9" x14ac:dyDescent="0.25">
      <c r="A56" s="1">
        <v>54</v>
      </c>
      <c r="B56">
        <v>34.712263790000002</v>
      </c>
      <c r="C56">
        <v>66.231145824203878</v>
      </c>
      <c r="H56">
        <f t="shared" si="1"/>
        <v>34.712263790000002</v>
      </c>
      <c r="I56">
        <f t="shared" si="2"/>
        <v>60.399033345353999</v>
      </c>
    </row>
    <row r="57" spans="1:9" x14ac:dyDescent="0.25">
      <c r="A57" s="1">
        <v>55</v>
      </c>
      <c r="B57">
        <v>28.743264020000002</v>
      </c>
      <c r="C57">
        <v>72.772393817466607</v>
      </c>
      <c r="H57">
        <f t="shared" si="1"/>
        <v>28.743264020000002</v>
      </c>
      <c r="I57">
        <f t="shared" si="2"/>
        <v>69.037342810631429</v>
      </c>
    </row>
    <row r="58" spans="1:9" x14ac:dyDescent="0.25">
      <c r="A58" s="1">
        <v>56</v>
      </c>
      <c r="B58">
        <v>25.61309829</v>
      </c>
      <c r="C58">
        <v>80.731307645300149</v>
      </c>
      <c r="H58">
        <f t="shared" si="1"/>
        <v>25.61309829</v>
      </c>
      <c r="I58">
        <f t="shared" si="2"/>
        <v>79.842653589883028</v>
      </c>
    </row>
    <row r="59" spans="1:9" x14ac:dyDescent="0.25">
      <c r="A59" s="1">
        <v>57</v>
      </c>
      <c r="B59">
        <v>57.431448009999997</v>
      </c>
      <c r="C59">
        <v>56.50358797138739</v>
      </c>
      <c r="H59">
        <f t="shared" si="1"/>
        <v>57.431448009999997</v>
      </c>
      <c r="I59">
        <f t="shared" si="2"/>
        <v>48.028835733413437</v>
      </c>
    </row>
    <row r="60" spans="1:9" x14ac:dyDescent="0.25">
      <c r="A60" s="1">
        <v>58</v>
      </c>
      <c r="B60">
        <v>1.78754013</v>
      </c>
      <c r="C60">
        <v>2.9074313688227922</v>
      </c>
      <c r="H60">
        <f t="shared" si="1"/>
        <v>1.78754013</v>
      </c>
      <c r="I60">
        <f t="shared" si="2"/>
        <v>0.33711232699489796</v>
      </c>
    </row>
    <row r="61" spans="1:9" x14ac:dyDescent="0.25">
      <c r="A61" s="1">
        <v>59</v>
      </c>
      <c r="B61">
        <v>3.9990356600000001</v>
      </c>
      <c r="C61">
        <v>9.694759212943076</v>
      </c>
      <c r="H61">
        <f t="shared" si="1"/>
        <v>3.9990356600000001</v>
      </c>
      <c r="I61">
        <f t="shared" si="2"/>
        <v>2.8406785247753272</v>
      </c>
    </row>
    <row r="62" spans="1:9" x14ac:dyDescent="0.25">
      <c r="A62" s="1">
        <v>60</v>
      </c>
      <c r="B62">
        <v>1.82244081</v>
      </c>
      <c r="C62">
        <v>5.5374265689779198</v>
      </c>
      <c r="H62">
        <f t="shared" si="1"/>
        <v>1.82244081</v>
      </c>
      <c r="I62">
        <f t="shared" si="2"/>
        <v>1.0669225606857033</v>
      </c>
    </row>
    <row r="63" spans="1:9" x14ac:dyDescent="0.25">
      <c r="A63" s="1">
        <v>61</v>
      </c>
      <c r="B63">
        <v>185.51211409999999</v>
      </c>
      <c r="C63">
        <v>138.5595717155461</v>
      </c>
      <c r="H63">
        <f t="shared" si="1"/>
        <v>185.51211409999999</v>
      </c>
      <c r="I63">
        <f t="shared" si="2"/>
        <v>164.96796581867292</v>
      </c>
    </row>
    <row r="64" spans="1:9" x14ac:dyDescent="0.25">
      <c r="A64" s="1">
        <v>62</v>
      </c>
      <c r="B64">
        <v>386.58377200000001</v>
      </c>
      <c r="C64">
        <v>275.28824628131491</v>
      </c>
      <c r="H64">
        <f t="shared" si="1"/>
        <v>386.58377200000001</v>
      </c>
      <c r="I64">
        <f t="shared" si="2"/>
        <v>387.74620978411116</v>
      </c>
    </row>
    <row r="65" spans="1:9" x14ac:dyDescent="0.25">
      <c r="A65" s="1">
        <v>63</v>
      </c>
      <c r="B65">
        <v>2.8782610700000002</v>
      </c>
      <c r="C65">
        <v>3.5572519709763442</v>
      </c>
      <c r="H65">
        <f t="shared" si="1"/>
        <v>2.8782610700000002</v>
      </c>
      <c r="I65">
        <f t="shared" si="2"/>
        <v>0.48463006625698041</v>
      </c>
    </row>
    <row r="66" spans="1:9" x14ac:dyDescent="0.25">
      <c r="A66" s="1">
        <v>64</v>
      </c>
      <c r="B66">
        <v>9.2447554800000002</v>
      </c>
      <c r="C66">
        <v>28.19386471409932</v>
      </c>
      <c r="H66">
        <f t="shared" si="1"/>
        <v>9.2447554800000002</v>
      </c>
      <c r="I66">
        <f t="shared" si="2"/>
        <v>16.688373163933651</v>
      </c>
    </row>
    <row r="67" spans="1:9" x14ac:dyDescent="0.25">
      <c r="A67" s="1">
        <v>65</v>
      </c>
      <c r="B67">
        <v>19.62613988</v>
      </c>
      <c r="C67">
        <v>35.794690343273487</v>
      </c>
      <c r="H67">
        <f t="shared" ref="H67:H130" si="6">+B67</f>
        <v>19.62613988</v>
      </c>
      <c r="I67">
        <f t="shared" ref="I67:I130" si="7">_xlfn.GAMMA.INV(_xlfn.GAMMA.DIST(C67,$G$5,$G$4,TRUE),$F$5,$F$4)</f>
        <v>24.223981726753522</v>
      </c>
    </row>
    <row r="68" spans="1:9" x14ac:dyDescent="0.25">
      <c r="A68" s="1">
        <v>66</v>
      </c>
      <c r="B68">
        <v>14.12258527</v>
      </c>
      <c r="C68">
        <v>13.342136902866599</v>
      </c>
      <c r="H68">
        <f t="shared" si="6"/>
        <v>14.12258527</v>
      </c>
      <c r="I68">
        <f t="shared" si="7"/>
        <v>4.8996832017109835</v>
      </c>
    </row>
    <row r="69" spans="1:9" x14ac:dyDescent="0.25">
      <c r="A69" s="1">
        <v>67</v>
      </c>
      <c r="B69">
        <v>2.3128954300000002</v>
      </c>
      <c r="C69">
        <v>7.3734149653171883</v>
      </c>
      <c r="H69">
        <f t="shared" si="6"/>
        <v>2.3128954300000002</v>
      </c>
      <c r="I69">
        <f t="shared" si="7"/>
        <v>1.7659521835009375</v>
      </c>
    </row>
    <row r="70" spans="1:9" x14ac:dyDescent="0.25">
      <c r="A70" s="1">
        <v>68</v>
      </c>
      <c r="B70">
        <v>52.244909720000003</v>
      </c>
      <c r="C70">
        <v>46.393461093880461</v>
      </c>
      <c r="H70">
        <f t="shared" si="6"/>
        <v>52.244909720000003</v>
      </c>
      <c r="I70">
        <f t="shared" si="7"/>
        <v>35.904954715449563</v>
      </c>
    </row>
    <row r="71" spans="1:9" x14ac:dyDescent="0.25">
      <c r="A71" s="1">
        <v>69</v>
      </c>
      <c r="B71">
        <v>34.544952070000001</v>
      </c>
      <c r="C71">
        <v>35.899564179074169</v>
      </c>
      <c r="H71">
        <f t="shared" si="6"/>
        <v>34.544952070000001</v>
      </c>
      <c r="I71">
        <f t="shared" si="7"/>
        <v>24.333383909483121</v>
      </c>
    </row>
    <row r="72" spans="1:9" x14ac:dyDescent="0.25">
      <c r="A72" s="1">
        <v>70</v>
      </c>
      <c r="B72">
        <v>108.8860617</v>
      </c>
      <c r="C72">
        <v>96.477227455653022</v>
      </c>
      <c r="H72">
        <f t="shared" si="6"/>
        <v>108.8860617</v>
      </c>
      <c r="I72">
        <f t="shared" si="7"/>
        <v>102.01425300916399</v>
      </c>
    </row>
    <row r="73" spans="1:9" x14ac:dyDescent="0.25">
      <c r="A73" s="1">
        <v>71</v>
      </c>
      <c r="B73">
        <v>100.64231359999999</v>
      </c>
      <c r="C73">
        <v>77.861614828854215</v>
      </c>
      <c r="H73">
        <f t="shared" si="6"/>
        <v>100.64231359999999</v>
      </c>
      <c r="I73">
        <f t="shared" si="7"/>
        <v>75.912042448274534</v>
      </c>
    </row>
    <row r="74" spans="1:9" x14ac:dyDescent="0.25">
      <c r="A74" s="1">
        <v>72</v>
      </c>
      <c r="B74">
        <v>0</v>
      </c>
      <c r="C74">
        <v>8.0153897449652067</v>
      </c>
      <c r="H74">
        <f t="shared" si="6"/>
        <v>0</v>
      </c>
      <c r="I74">
        <f t="shared" si="7"/>
        <v>2.0429351674804948</v>
      </c>
    </row>
    <row r="75" spans="1:9" x14ac:dyDescent="0.25">
      <c r="A75" s="1">
        <v>73</v>
      </c>
      <c r="B75">
        <v>18.843478640000001</v>
      </c>
      <c r="C75">
        <v>27.478671918720089</v>
      </c>
      <c r="H75">
        <f t="shared" si="6"/>
        <v>18.843478640000001</v>
      </c>
      <c r="I75">
        <f t="shared" si="7"/>
        <v>16.023024589633362</v>
      </c>
    </row>
    <row r="76" spans="1:9" x14ac:dyDescent="0.25">
      <c r="A76" s="1">
        <v>74</v>
      </c>
      <c r="B76">
        <v>4.2233653499999999</v>
      </c>
      <c r="C76">
        <v>5.8305092760918704</v>
      </c>
      <c r="H76">
        <f t="shared" si="6"/>
        <v>4.2233653499999999</v>
      </c>
      <c r="I76">
        <f t="shared" si="7"/>
        <v>1.1687995842506838</v>
      </c>
    </row>
    <row r="77" spans="1:9" x14ac:dyDescent="0.25">
      <c r="A77" s="1">
        <v>75</v>
      </c>
      <c r="B77">
        <v>47.855843470000003</v>
      </c>
      <c r="C77">
        <v>44.12089606673581</v>
      </c>
      <c r="H77">
        <f t="shared" si="6"/>
        <v>47.855843470000003</v>
      </c>
      <c r="I77">
        <f t="shared" si="7"/>
        <v>33.301966693833357</v>
      </c>
    </row>
    <row r="78" spans="1:9" x14ac:dyDescent="0.25">
      <c r="A78" s="1">
        <v>76</v>
      </c>
      <c r="B78">
        <v>68.325470820000007</v>
      </c>
      <c r="C78">
        <v>70.638206130436259</v>
      </c>
      <c r="H78">
        <f t="shared" si="6"/>
        <v>68.325470820000007</v>
      </c>
      <c r="I78">
        <f t="shared" si="7"/>
        <v>66.193336639805537</v>
      </c>
    </row>
    <row r="79" spans="1:9" x14ac:dyDescent="0.25">
      <c r="A79" s="1">
        <v>77</v>
      </c>
      <c r="B79">
        <v>50.270735160000001</v>
      </c>
      <c r="C79">
        <v>58.098635256274562</v>
      </c>
      <c r="H79">
        <f t="shared" si="6"/>
        <v>50.270735160000001</v>
      </c>
      <c r="I79">
        <f t="shared" si="7"/>
        <v>50.013981443590012</v>
      </c>
    </row>
    <row r="80" spans="1:9" x14ac:dyDescent="0.25">
      <c r="A80" s="1">
        <v>78</v>
      </c>
      <c r="B80">
        <v>29.45244302</v>
      </c>
      <c r="C80">
        <v>62.000284113177607</v>
      </c>
      <c r="H80">
        <f t="shared" si="6"/>
        <v>29.45244302</v>
      </c>
      <c r="I80">
        <f t="shared" si="7"/>
        <v>54.943487243238295</v>
      </c>
    </row>
    <row r="81" spans="1:9" x14ac:dyDescent="0.25">
      <c r="A81" s="1">
        <v>79</v>
      </c>
      <c r="B81">
        <v>66.544820810000004</v>
      </c>
      <c r="C81">
        <v>74.816350213467572</v>
      </c>
      <c r="H81">
        <f t="shared" si="6"/>
        <v>66.544820810000004</v>
      </c>
      <c r="I81">
        <f t="shared" si="7"/>
        <v>71.783089912922563</v>
      </c>
    </row>
    <row r="82" spans="1:9" x14ac:dyDescent="0.25">
      <c r="A82" s="1">
        <v>80</v>
      </c>
      <c r="B82">
        <v>182.58027509999999</v>
      </c>
      <c r="C82">
        <v>161.3784916006197</v>
      </c>
      <c r="H82">
        <f t="shared" si="6"/>
        <v>182.58027509999999</v>
      </c>
      <c r="I82">
        <f t="shared" si="7"/>
        <v>200.66104835463267</v>
      </c>
    </row>
    <row r="83" spans="1:9" x14ac:dyDescent="0.25">
      <c r="A83" s="1">
        <v>81</v>
      </c>
      <c r="B83">
        <v>66.003581560000001</v>
      </c>
      <c r="C83">
        <v>58.08032653438638</v>
      </c>
      <c r="H83">
        <f t="shared" si="6"/>
        <v>66.003581560000001</v>
      </c>
      <c r="I83">
        <f t="shared" si="7"/>
        <v>49.991092961717207</v>
      </c>
    </row>
    <row r="84" spans="1:9" x14ac:dyDescent="0.25">
      <c r="A84" s="1">
        <v>82</v>
      </c>
      <c r="B84">
        <v>14.08840659</v>
      </c>
      <c r="C84">
        <v>11.83575851874815</v>
      </c>
      <c r="H84">
        <f t="shared" si="6"/>
        <v>14.08840659</v>
      </c>
      <c r="I84">
        <f t="shared" si="7"/>
        <v>3.9987559082598585</v>
      </c>
    </row>
    <row r="85" spans="1:9" x14ac:dyDescent="0.25">
      <c r="A85" s="1">
        <v>83</v>
      </c>
      <c r="B85">
        <v>44.47152801</v>
      </c>
      <c r="C85">
        <v>43.388315734506563</v>
      </c>
      <c r="H85">
        <f t="shared" si="6"/>
        <v>44.47152801</v>
      </c>
      <c r="I85">
        <f t="shared" si="7"/>
        <v>32.473536412348075</v>
      </c>
    </row>
    <row r="86" spans="1:9" x14ac:dyDescent="0.25">
      <c r="A86" s="1">
        <v>84</v>
      </c>
      <c r="B86">
        <v>0.60677954999999995</v>
      </c>
      <c r="C86">
        <v>3.4255478151110248</v>
      </c>
      <c r="H86">
        <f t="shared" si="6"/>
        <v>0.60677954999999995</v>
      </c>
      <c r="I86">
        <f t="shared" si="7"/>
        <v>0.4528838696350152</v>
      </c>
    </row>
    <row r="87" spans="1:9" x14ac:dyDescent="0.25">
      <c r="A87" s="1">
        <v>85</v>
      </c>
      <c r="B87">
        <v>2.4032698899999998</v>
      </c>
      <c r="C87">
        <v>2.2509866413378572</v>
      </c>
      <c r="H87">
        <f t="shared" si="6"/>
        <v>2.4032698899999998</v>
      </c>
      <c r="I87">
        <f t="shared" si="7"/>
        <v>0.21223052778940743</v>
      </c>
    </row>
    <row r="88" spans="1:9" x14ac:dyDescent="0.25">
      <c r="A88" s="1">
        <v>86</v>
      </c>
      <c r="B88">
        <v>1.8402446800000001</v>
      </c>
      <c r="C88">
        <v>4.0259165981168481</v>
      </c>
      <c r="H88">
        <f t="shared" si="6"/>
        <v>1.8402446800000001</v>
      </c>
      <c r="I88">
        <f t="shared" si="7"/>
        <v>0.60496074019057644</v>
      </c>
    </row>
    <row r="89" spans="1:9" x14ac:dyDescent="0.25">
      <c r="A89" s="1">
        <v>87</v>
      </c>
      <c r="B89">
        <v>55.42659501</v>
      </c>
      <c r="C89">
        <v>62.602726585580868</v>
      </c>
      <c r="H89">
        <f t="shared" si="6"/>
        <v>55.42659501</v>
      </c>
      <c r="I89">
        <f t="shared" si="7"/>
        <v>55.713545838450891</v>
      </c>
    </row>
    <row r="90" spans="1:9" x14ac:dyDescent="0.25">
      <c r="A90" s="1">
        <v>88</v>
      </c>
      <c r="B90">
        <v>71.482203179999999</v>
      </c>
      <c r="C90">
        <v>58.903165206427069</v>
      </c>
      <c r="H90">
        <f t="shared" si="6"/>
        <v>71.482203179999999</v>
      </c>
      <c r="I90">
        <f t="shared" si="7"/>
        <v>51.022054998669347</v>
      </c>
    </row>
    <row r="91" spans="1:9" x14ac:dyDescent="0.25">
      <c r="A91" s="1">
        <v>89</v>
      </c>
      <c r="B91">
        <v>5.7510596300000003</v>
      </c>
      <c r="C91">
        <v>7.6999666572214043</v>
      </c>
      <c r="H91">
        <f t="shared" si="6"/>
        <v>5.7510596300000003</v>
      </c>
      <c r="I91">
        <f t="shared" si="7"/>
        <v>1.9048327190208916</v>
      </c>
    </row>
    <row r="92" spans="1:9" x14ac:dyDescent="0.25">
      <c r="A92" s="1">
        <v>90</v>
      </c>
      <c r="B92">
        <v>47.49988415</v>
      </c>
      <c r="C92">
        <v>61.894747255797277</v>
      </c>
      <c r="H92">
        <f t="shared" si="6"/>
        <v>47.49988415</v>
      </c>
      <c r="I92">
        <f t="shared" si="7"/>
        <v>54.808825694474159</v>
      </c>
    </row>
    <row r="93" spans="1:9" x14ac:dyDescent="0.25">
      <c r="A93" s="1">
        <v>91</v>
      </c>
      <c r="B93">
        <v>160.5896276</v>
      </c>
      <c r="C93">
        <v>114.6649004200177</v>
      </c>
      <c r="H93">
        <f t="shared" si="6"/>
        <v>160.5896276</v>
      </c>
      <c r="I93">
        <f t="shared" si="7"/>
        <v>128.66818928586454</v>
      </c>
    </row>
    <row r="94" spans="1:9" x14ac:dyDescent="0.25">
      <c r="A94" s="1">
        <v>92</v>
      </c>
      <c r="B94">
        <v>83.398511900000003</v>
      </c>
      <c r="C94">
        <v>67.761336705416923</v>
      </c>
      <c r="H94">
        <f t="shared" si="6"/>
        <v>83.398511900000003</v>
      </c>
      <c r="I94">
        <f t="shared" si="7"/>
        <v>62.398498424227299</v>
      </c>
    </row>
    <row r="95" spans="1:9" x14ac:dyDescent="0.25">
      <c r="A95" s="1">
        <v>93</v>
      </c>
      <c r="B95">
        <v>300.34675299999998</v>
      </c>
      <c r="C95">
        <v>223.33554270506471</v>
      </c>
      <c r="H95">
        <f t="shared" si="6"/>
        <v>300.34675299999998</v>
      </c>
      <c r="I95">
        <f t="shared" si="7"/>
        <v>301.017543029455</v>
      </c>
    </row>
    <row r="96" spans="1:9" x14ac:dyDescent="0.25">
      <c r="A96" s="1">
        <v>94</v>
      </c>
      <c r="B96">
        <v>0.61308808000000004</v>
      </c>
      <c r="C96">
        <v>1.556934830564251</v>
      </c>
      <c r="H96">
        <f t="shared" si="6"/>
        <v>0.61308808000000004</v>
      </c>
      <c r="I96">
        <f t="shared" si="7"/>
        <v>0.10858375904740863</v>
      </c>
    </row>
    <row r="97" spans="1:9" x14ac:dyDescent="0.25">
      <c r="A97" s="1">
        <v>95</v>
      </c>
      <c r="B97">
        <v>255.930454</v>
      </c>
      <c r="C97">
        <v>203.73190550361559</v>
      </c>
      <c r="H97">
        <f t="shared" si="6"/>
        <v>255.930454</v>
      </c>
      <c r="I97">
        <f t="shared" si="7"/>
        <v>268.82718444335438</v>
      </c>
    </row>
    <row r="98" spans="1:9" x14ac:dyDescent="0.25">
      <c r="A98" s="1">
        <v>96</v>
      </c>
      <c r="B98">
        <v>36.255791860000002</v>
      </c>
      <c r="C98">
        <v>38.691441877719228</v>
      </c>
      <c r="H98">
        <f t="shared" si="6"/>
        <v>36.255791860000002</v>
      </c>
      <c r="I98">
        <f t="shared" si="7"/>
        <v>27.29456296948532</v>
      </c>
    </row>
    <row r="99" spans="1:9" x14ac:dyDescent="0.25">
      <c r="A99" s="1">
        <v>97</v>
      </c>
      <c r="B99">
        <v>0.60751237999999996</v>
      </c>
      <c r="C99">
        <v>2.6938829164222038</v>
      </c>
      <c r="H99">
        <f t="shared" si="6"/>
        <v>0.60751237999999996</v>
      </c>
      <c r="I99">
        <f t="shared" si="7"/>
        <v>0.29374555475007458</v>
      </c>
    </row>
    <row r="100" spans="1:9" x14ac:dyDescent="0.25">
      <c r="A100" s="1">
        <v>98</v>
      </c>
      <c r="B100">
        <v>44.656862879999998</v>
      </c>
      <c r="C100">
        <v>58.249911661510552</v>
      </c>
      <c r="H100">
        <f t="shared" si="6"/>
        <v>44.656862879999998</v>
      </c>
      <c r="I100">
        <f t="shared" si="7"/>
        <v>50.203187742596356</v>
      </c>
    </row>
    <row r="101" spans="1:9" x14ac:dyDescent="0.25">
      <c r="A101" s="1">
        <v>99</v>
      </c>
      <c r="B101">
        <v>2.4522936899999999</v>
      </c>
      <c r="C101">
        <v>4.7954309764064744</v>
      </c>
      <c r="H101">
        <f t="shared" si="6"/>
        <v>2.4522936899999999</v>
      </c>
      <c r="I101">
        <f t="shared" si="7"/>
        <v>0.82651679378583609</v>
      </c>
    </row>
    <row r="102" spans="1:9" x14ac:dyDescent="0.25">
      <c r="A102" s="1">
        <v>100</v>
      </c>
      <c r="B102">
        <v>6.60577345</v>
      </c>
      <c r="C102">
        <v>9.1847347684108733</v>
      </c>
      <c r="H102">
        <f t="shared" si="6"/>
        <v>6.60577345</v>
      </c>
      <c r="I102">
        <f t="shared" si="7"/>
        <v>2.5876049591124297</v>
      </c>
    </row>
    <row r="103" spans="1:9" x14ac:dyDescent="0.25">
      <c r="A103" s="1">
        <v>101</v>
      </c>
      <c r="B103">
        <v>4.2189922199999996</v>
      </c>
      <c r="C103">
        <v>5.1394601131879742</v>
      </c>
      <c r="H103">
        <f t="shared" si="6"/>
        <v>4.2189922199999996</v>
      </c>
      <c r="I103">
        <f t="shared" si="7"/>
        <v>0.93480623128386164</v>
      </c>
    </row>
    <row r="104" spans="1:9" x14ac:dyDescent="0.25">
      <c r="A104" s="1">
        <v>102</v>
      </c>
      <c r="B104">
        <v>2.2654443799999999</v>
      </c>
      <c r="C104">
        <v>4.0480808914567401</v>
      </c>
      <c r="H104">
        <f t="shared" si="6"/>
        <v>2.2654443799999999</v>
      </c>
      <c r="I104">
        <f t="shared" si="7"/>
        <v>0.61093101542156192</v>
      </c>
    </row>
    <row r="105" spans="1:9" x14ac:dyDescent="0.25">
      <c r="A105" s="1">
        <v>103</v>
      </c>
      <c r="B105">
        <v>33.823060679999998</v>
      </c>
      <c r="C105">
        <v>59.855474826051328</v>
      </c>
      <c r="H105">
        <f t="shared" si="6"/>
        <v>33.823060679999998</v>
      </c>
      <c r="I105">
        <f t="shared" si="7"/>
        <v>52.221027151048347</v>
      </c>
    </row>
    <row r="106" spans="1:9" x14ac:dyDescent="0.25">
      <c r="A106" s="1">
        <v>104</v>
      </c>
      <c r="B106">
        <v>4.8035411699999999</v>
      </c>
      <c r="C106">
        <v>4.1079196817268251</v>
      </c>
      <c r="H106">
        <f t="shared" si="6"/>
        <v>4.8035411699999999</v>
      </c>
      <c r="I106">
        <f t="shared" si="7"/>
        <v>0.62717358304026627</v>
      </c>
    </row>
    <row r="107" spans="1:9" x14ac:dyDescent="0.25">
      <c r="A107" s="1">
        <v>105</v>
      </c>
      <c r="B107">
        <v>2.9743138299999998</v>
      </c>
      <c r="C107">
        <v>5.8541877669505444</v>
      </c>
      <c r="H107">
        <f t="shared" si="6"/>
        <v>2.9743138299999998</v>
      </c>
      <c r="I107">
        <f t="shared" si="7"/>
        <v>1.1771970638629683</v>
      </c>
    </row>
    <row r="108" spans="1:9" x14ac:dyDescent="0.25">
      <c r="A108" s="1">
        <v>106</v>
      </c>
      <c r="B108">
        <v>3.7064423500000001</v>
      </c>
      <c r="C108">
        <v>6.1958459689427023</v>
      </c>
      <c r="H108">
        <f t="shared" si="6"/>
        <v>3.7064423500000001</v>
      </c>
      <c r="I108">
        <f t="shared" si="7"/>
        <v>1.301096706268188</v>
      </c>
    </row>
    <row r="109" spans="1:9" x14ac:dyDescent="0.25">
      <c r="A109" s="1">
        <v>107</v>
      </c>
      <c r="B109">
        <v>31.799944109999998</v>
      </c>
      <c r="C109">
        <v>45.470880342809068</v>
      </c>
      <c r="H109">
        <f t="shared" si="6"/>
        <v>31.799944109999998</v>
      </c>
      <c r="I109">
        <f t="shared" si="7"/>
        <v>34.842310235783557</v>
      </c>
    </row>
    <row r="110" spans="1:9" x14ac:dyDescent="0.25">
      <c r="A110" s="1">
        <v>108</v>
      </c>
      <c r="B110">
        <v>0</v>
      </c>
      <c r="C110">
        <v>0.90435098884507314</v>
      </c>
      <c r="H110">
        <f t="shared" si="6"/>
        <v>0</v>
      </c>
      <c r="I110">
        <f t="shared" si="7"/>
        <v>4.022890199188469E-2</v>
      </c>
    </row>
    <row r="111" spans="1:9" x14ac:dyDescent="0.25">
      <c r="A111" s="1">
        <v>109</v>
      </c>
      <c r="B111">
        <v>1.7155817099999999</v>
      </c>
      <c r="C111">
        <v>3.1794167506444788</v>
      </c>
      <c r="H111">
        <f t="shared" si="6"/>
        <v>1.7155817099999999</v>
      </c>
      <c r="I111">
        <f t="shared" si="7"/>
        <v>0.39605238283379307</v>
      </c>
    </row>
    <row r="112" spans="1:9" x14ac:dyDescent="0.25">
      <c r="A112" s="1">
        <v>110</v>
      </c>
      <c r="B112">
        <v>23.118756789999999</v>
      </c>
      <c r="C112">
        <v>30.089941581175012</v>
      </c>
      <c r="H112">
        <f t="shared" si="6"/>
        <v>23.118756789999999</v>
      </c>
      <c r="I112">
        <f t="shared" si="7"/>
        <v>18.490964485986133</v>
      </c>
    </row>
    <row r="113" spans="1:9" x14ac:dyDescent="0.25">
      <c r="A113" s="1">
        <v>111</v>
      </c>
      <c r="B113">
        <v>11.317722420000001</v>
      </c>
      <c r="C113">
        <v>10.33765090710664</v>
      </c>
      <c r="H113">
        <f t="shared" si="6"/>
        <v>11.317722420000001</v>
      </c>
      <c r="I113">
        <f t="shared" si="7"/>
        <v>3.1725205266765952</v>
      </c>
    </row>
    <row r="114" spans="1:9" x14ac:dyDescent="0.25">
      <c r="A114" s="1">
        <v>112</v>
      </c>
      <c r="B114">
        <v>69.311206089999999</v>
      </c>
      <c r="C114">
        <v>73.534317515147492</v>
      </c>
      <c r="H114">
        <f t="shared" si="6"/>
        <v>69.311206089999999</v>
      </c>
      <c r="I114">
        <f t="shared" si="7"/>
        <v>70.058404706049316</v>
      </c>
    </row>
    <row r="115" spans="1:9" x14ac:dyDescent="0.25">
      <c r="A115" s="1">
        <v>113</v>
      </c>
      <c r="B115">
        <v>51.344335280000003</v>
      </c>
      <c r="C115">
        <v>64.569598501636378</v>
      </c>
      <c r="H115">
        <f t="shared" si="6"/>
        <v>51.344335280000003</v>
      </c>
      <c r="I115">
        <f t="shared" si="7"/>
        <v>58.243488309962842</v>
      </c>
    </row>
    <row r="116" spans="1:9" x14ac:dyDescent="0.25">
      <c r="A116" s="1">
        <v>114</v>
      </c>
      <c r="B116">
        <v>35.073869139999999</v>
      </c>
      <c r="C116">
        <v>44.509395305143492</v>
      </c>
      <c r="H116">
        <f t="shared" si="6"/>
        <v>35.073869139999999</v>
      </c>
      <c r="I116">
        <f t="shared" si="7"/>
        <v>33.743441592014726</v>
      </c>
    </row>
    <row r="117" spans="1:9" x14ac:dyDescent="0.25">
      <c r="A117" s="1">
        <v>115</v>
      </c>
      <c r="B117">
        <v>3.6436885499999998</v>
      </c>
      <c r="C117">
        <v>11.88784827165458</v>
      </c>
      <c r="H117">
        <f t="shared" si="6"/>
        <v>3.6436885499999998</v>
      </c>
      <c r="I117">
        <f t="shared" si="7"/>
        <v>4.028766721543934</v>
      </c>
    </row>
    <row r="118" spans="1:9" x14ac:dyDescent="0.25">
      <c r="A118" s="1">
        <v>116</v>
      </c>
      <c r="B118">
        <v>49.316110330000001</v>
      </c>
      <c r="C118">
        <v>68.286844127929825</v>
      </c>
      <c r="H118">
        <f t="shared" si="6"/>
        <v>49.316110330000001</v>
      </c>
      <c r="I118">
        <f t="shared" si="7"/>
        <v>63.088256812732091</v>
      </c>
    </row>
    <row r="119" spans="1:9" x14ac:dyDescent="0.25">
      <c r="A119" s="1">
        <v>117</v>
      </c>
      <c r="B119">
        <v>8.5084555799999997</v>
      </c>
      <c r="C119">
        <v>13.756137456285281</v>
      </c>
      <c r="H119">
        <f t="shared" si="6"/>
        <v>8.5084555799999997</v>
      </c>
      <c r="I119">
        <f t="shared" si="7"/>
        <v>5.1589153583376728</v>
      </c>
    </row>
    <row r="120" spans="1:9" x14ac:dyDescent="0.25">
      <c r="A120" s="1">
        <v>118</v>
      </c>
      <c r="B120">
        <v>9.8228630799999994</v>
      </c>
      <c r="C120">
        <v>18.302551060569989</v>
      </c>
      <c r="H120">
        <f t="shared" si="6"/>
        <v>9.8228630799999994</v>
      </c>
      <c r="I120">
        <f t="shared" si="7"/>
        <v>8.3040166130058548</v>
      </c>
    </row>
    <row r="121" spans="1:9" x14ac:dyDescent="0.25">
      <c r="A121" s="1">
        <v>119</v>
      </c>
      <c r="B121">
        <v>16.40260498</v>
      </c>
      <c r="C121">
        <v>22.637999071143149</v>
      </c>
      <c r="H121">
        <f t="shared" si="6"/>
        <v>16.40260498</v>
      </c>
      <c r="I121">
        <f t="shared" si="7"/>
        <v>11.748819805859567</v>
      </c>
    </row>
    <row r="122" spans="1:9" x14ac:dyDescent="0.25">
      <c r="A122" s="1">
        <v>120</v>
      </c>
      <c r="B122">
        <v>44.908001130000002</v>
      </c>
      <c r="C122">
        <v>49.742058103215633</v>
      </c>
      <c r="H122">
        <f t="shared" si="6"/>
        <v>44.908001130000002</v>
      </c>
      <c r="I122">
        <f t="shared" si="7"/>
        <v>39.826756394514113</v>
      </c>
    </row>
    <row r="123" spans="1:9" x14ac:dyDescent="0.25">
      <c r="A123" s="1">
        <v>121</v>
      </c>
      <c r="B123">
        <v>50.745763160000003</v>
      </c>
      <c r="C123">
        <v>72.334126251792199</v>
      </c>
      <c r="H123">
        <f t="shared" si="6"/>
        <v>50.745763160000003</v>
      </c>
      <c r="I123">
        <f t="shared" si="7"/>
        <v>68.451366000365255</v>
      </c>
    </row>
    <row r="124" spans="1:9" x14ac:dyDescent="0.25">
      <c r="A124" s="1">
        <v>122</v>
      </c>
      <c r="B124">
        <v>121.577056</v>
      </c>
      <c r="C124">
        <v>120.4152235937395</v>
      </c>
      <c r="H124">
        <f t="shared" si="6"/>
        <v>121.577056</v>
      </c>
      <c r="I124">
        <f t="shared" si="7"/>
        <v>137.28518203026167</v>
      </c>
    </row>
    <row r="125" spans="1:9" x14ac:dyDescent="0.25">
      <c r="A125" s="1">
        <v>123</v>
      </c>
      <c r="B125">
        <v>2.3982928999999999</v>
      </c>
      <c r="C125">
        <v>5.9873843122501764</v>
      </c>
      <c r="H125">
        <f t="shared" si="6"/>
        <v>2.3982928999999999</v>
      </c>
      <c r="I125">
        <f t="shared" si="7"/>
        <v>1.2248942239228082</v>
      </c>
    </row>
    <row r="126" spans="1:9" x14ac:dyDescent="0.25">
      <c r="A126" s="1">
        <v>124</v>
      </c>
      <c r="B126">
        <v>46.527872610000003</v>
      </c>
      <c r="C126">
        <v>61.890694884315877</v>
      </c>
      <c r="H126">
        <f t="shared" si="6"/>
        <v>46.527872610000003</v>
      </c>
      <c r="I126">
        <f t="shared" si="7"/>
        <v>54.803656427389747</v>
      </c>
    </row>
    <row r="127" spans="1:9" x14ac:dyDescent="0.25">
      <c r="A127" s="1">
        <v>125</v>
      </c>
      <c r="B127">
        <v>68.271853730000004</v>
      </c>
      <c r="C127">
        <v>45.43520580196202</v>
      </c>
      <c r="H127">
        <f t="shared" si="6"/>
        <v>68.271853730000004</v>
      </c>
      <c r="I127">
        <f t="shared" si="7"/>
        <v>34.801380413606573</v>
      </c>
    </row>
    <row r="128" spans="1:9" x14ac:dyDescent="0.25">
      <c r="A128" s="1">
        <v>126</v>
      </c>
      <c r="B128">
        <v>23.990285780000001</v>
      </c>
      <c r="C128">
        <v>17.916902964063649</v>
      </c>
      <c r="H128">
        <f t="shared" si="6"/>
        <v>23.990285780000001</v>
      </c>
      <c r="I128">
        <f t="shared" si="7"/>
        <v>8.0174236526778166</v>
      </c>
    </row>
    <row r="129" spans="1:9" x14ac:dyDescent="0.25">
      <c r="A129" s="1">
        <v>127</v>
      </c>
      <c r="B129">
        <v>8.6385039100000007</v>
      </c>
      <c r="C129">
        <v>40.148651080000732</v>
      </c>
      <c r="H129">
        <f t="shared" si="6"/>
        <v>8.6385039100000007</v>
      </c>
      <c r="I129">
        <f t="shared" si="7"/>
        <v>28.875922506362922</v>
      </c>
    </row>
    <row r="130" spans="1:9" x14ac:dyDescent="0.25">
      <c r="A130" s="1">
        <v>128</v>
      </c>
      <c r="B130">
        <v>8.5932114899999998</v>
      </c>
      <c r="C130">
        <v>8.77610721109866</v>
      </c>
      <c r="H130">
        <f t="shared" si="6"/>
        <v>8.5932114899999998</v>
      </c>
      <c r="I130">
        <f t="shared" si="7"/>
        <v>2.3915411299362264</v>
      </c>
    </row>
    <row r="131" spans="1:9" x14ac:dyDescent="0.25">
      <c r="A131" s="1">
        <v>129</v>
      </c>
      <c r="B131">
        <v>12.634041160000001</v>
      </c>
      <c r="C131">
        <v>46.635856740293583</v>
      </c>
      <c r="H131">
        <f t="shared" ref="H131:H154" si="8">+B131</f>
        <v>12.634041160000001</v>
      </c>
      <c r="I131">
        <f t="shared" ref="I131:I154" si="9">_xlfn.GAMMA.INV(_xlfn.GAMMA.DIST(C131,$G$5,$G$4,TRUE),$F$5,$F$4)</f>
        <v>36.185464224952518</v>
      </c>
    </row>
    <row r="132" spans="1:9" x14ac:dyDescent="0.25">
      <c r="A132" s="1">
        <v>130</v>
      </c>
      <c r="B132">
        <v>12.85615372</v>
      </c>
      <c r="C132">
        <v>11.06607733557075</v>
      </c>
      <c r="H132">
        <f t="shared" si="8"/>
        <v>12.85615372</v>
      </c>
      <c r="I132">
        <f t="shared" si="9"/>
        <v>3.5652304037489255</v>
      </c>
    </row>
    <row r="133" spans="1:9" x14ac:dyDescent="0.25">
      <c r="A133" s="1">
        <v>131</v>
      </c>
      <c r="B133">
        <v>492.71008869999997</v>
      </c>
      <c r="C133">
        <v>359.80831937940019</v>
      </c>
      <c r="H133">
        <f t="shared" si="8"/>
        <v>492.71008869999997</v>
      </c>
      <c r="I133">
        <f t="shared" si="9"/>
        <v>531.91998037011592</v>
      </c>
    </row>
    <row r="134" spans="1:9" x14ac:dyDescent="0.25">
      <c r="A134" s="1">
        <v>132</v>
      </c>
      <c r="B134">
        <v>8.5159756699999996</v>
      </c>
      <c r="C134">
        <v>28.920856058066661</v>
      </c>
      <c r="H134">
        <f t="shared" si="8"/>
        <v>8.5159756699999996</v>
      </c>
      <c r="I134">
        <f t="shared" si="9"/>
        <v>17.372991626029183</v>
      </c>
    </row>
    <row r="135" spans="1:9" x14ac:dyDescent="0.25">
      <c r="A135" s="1">
        <v>133</v>
      </c>
      <c r="B135">
        <v>27.19526548</v>
      </c>
      <c r="C135">
        <v>21.813366960404171</v>
      </c>
      <c r="H135">
        <f t="shared" si="8"/>
        <v>27.19526548</v>
      </c>
      <c r="I135">
        <f t="shared" si="9"/>
        <v>11.063673031116846</v>
      </c>
    </row>
    <row r="136" spans="1:9" x14ac:dyDescent="0.25">
      <c r="A136" s="1">
        <v>134</v>
      </c>
      <c r="B136">
        <v>10.317224299999999</v>
      </c>
      <c r="C136">
        <v>41.744821489677463</v>
      </c>
      <c r="H136">
        <f t="shared" si="8"/>
        <v>10.317224299999999</v>
      </c>
      <c r="I136">
        <f t="shared" si="9"/>
        <v>30.634723026859895</v>
      </c>
    </row>
    <row r="137" spans="1:9" x14ac:dyDescent="0.25">
      <c r="A137" s="1">
        <v>135</v>
      </c>
      <c r="B137">
        <v>79.872571640000004</v>
      </c>
      <c r="C137">
        <v>89.791858409210022</v>
      </c>
      <c r="H137">
        <f t="shared" si="8"/>
        <v>79.872571640000004</v>
      </c>
      <c r="I137">
        <f t="shared" si="9"/>
        <v>92.484157875882048</v>
      </c>
    </row>
    <row r="138" spans="1:9" x14ac:dyDescent="0.25">
      <c r="A138" s="1">
        <v>136</v>
      </c>
      <c r="B138">
        <v>27.539682590000002</v>
      </c>
      <c r="C138">
        <v>22.4596397900802</v>
      </c>
      <c r="H138">
        <f t="shared" si="8"/>
        <v>27.539682590000002</v>
      </c>
      <c r="I138">
        <f t="shared" si="9"/>
        <v>11.599502109663193</v>
      </c>
    </row>
    <row r="139" spans="1:9" x14ac:dyDescent="0.25">
      <c r="A139" s="1">
        <v>137</v>
      </c>
      <c r="B139">
        <v>0</v>
      </c>
      <c r="C139">
        <v>2.63683750774375</v>
      </c>
      <c r="H139">
        <f t="shared" si="8"/>
        <v>0</v>
      </c>
      <c r="I139">
        <f t="shared" si="9"/>
        <v>0.28260219827866662</v>
      </c>
    </row>
    <row r="140" spans="1:9" x14ac:dyDescent="0.25">
      <c r="A140" s="1">
        <v>138</v>
      </c>
      <c r="B140">
        <v>18.443591430000001</v>
      </c>
      <c r="C140">
        <v>24.670739644167039</v>
      </c>
      <c r="H140">
        <f t="shared" si="8"/>
        <v>18.443591430000001</v>
      </c>
      <c r="I140">
        <f t="shared" si="9"/>
        <v>13.492997374247894</v>
      </c>
    </row>
    <row r="141" spans="1:9" x14ac:dyDescent="0.25">
      <c r="A141" s="1">
        <v>139</v>
      </c>
      <c r="B141">
        <v>15.24432073</v>
      </c>
      <c r="C141">
        <v>17.900422647171641</v>
      </c>
      <c r="H141">
        <f t="shared" si="8"/>
        <v>15.24432073</v>
      </c>
      <c r="I141">
        <f t="shared" si="9"/>
        <v>8.0052533244334896</v>
      </c>
    </row>
    <row r="142" spans="1:9" x14ac:dyDescent="0.25">
      <c r="A142" s="1">
        <v>140</v>
      </c>
      <c r="B142">
        <v>108.4708993</v>
      </c>
      <c r="C142">
        <v>112.05898803347</v>
      </c>
      <c r="H142">
        <f t="shared" si="8"/>
        <v>108.4708993</v>
      </c>
      <c r="I142">
        <f t="shared" si="9"/>
        <v>124.7909891964745</v>
      </c>
    </row>
    <row r="143" spans="1:9" x14ac:dyDescent="0.25">
      <c r="A143" s="1">
        <v>141</v>
      </c>
      <c r="B143">
        <v>0.60288286999999996</v>
      </c>
      <c r="C143">
        <v>1.89745703070643</v>
      </c>
      <c r="H143">
        <f t="shared" si="8"/>
        <v>0.60288286999999996</v>
      </c>
      <c r="I143">
        <f t="shared" si="9"/>
        <v>0.1556390229927348</v>
      </c>
    </row>
    <row r="144" spans="1:9" x14ac:dyDescent="0.25">
      <c r="A144" s="1">
        <v>142</v>
      </c>
      <c r="B144">
        <v>0.57796685999999997</v>
      </c>
      <c r="C144">
        <v>5.4622848300760234</v>
      </c>
      <c r="H144">
        <f t="shared" si="8"/>
        <v>0.57796685999999997</v>
      </c>
      <c r="I144">
        <f t="shared" si="9"/>
        <v>1.0414236988537422</v>
      </c>
    </row>
    <row r="145" spans="1:9" x14ac:dyDescent="0.25">
      <c r="A145" s="1">
        <v>143</v>
      </c>
      <c r="B145">
        <v>18.730269360000001</v>
      </c>
      <c r="C145">
        <v>31.86388144410466</v>
      </c>
      <c r="H145">
        <f t="shared" si="8"/>
        <v>18.730269360000001</v>
      </c>
      <c r="I145">
        <f t="shared" si="9"/>
        <v>20.225864993125796</v>
      </c>
    </row>
    <row r="146" spans="1:9" x14ac:dyDescent="0.25">
      <c r="A146" s="1">
        <v>144</v>
      </c>
      <c r="B146">
        <v>2.9947472099999999</v>
      </c>
      <c r="C146">
        <v>35.377189574073292</v>
      </c>
      <c r="H146">
        <f t="shared" si="8"/>
        <v>2.9947472099999999</v>
      </c>
      <c r="I146">
        <f t="shared" si="9"/>
        <v>23.789811882045043</v>
      </c>
    </row>
    <row r="147" spans="1:9" x14ac:dyDescent="0.25">
      <c r="A147" s="1">
        <v>145</v>
      </c>
      <c r="B147">
        <v>17.352665399999999</v>
      </c>
      <c r="C147">
        <v>50.919813845327518</v>
      </c>
      <c r="H147">
        <f t="shared" si="8"/>
        <v>17.352665399999999</v>
      </c>
      <c r="I147">
        <f t="shared" si="9"/>
        <v>41.229199183085044</v>
      </c>
    </row>
    <row r="148" spans="1:9" x14ac:dyDescent="0.25">
      <c r="A148" s="1">
        <v>146</v>
      </c>
      <c r="B148">
        <v>1.19058745</v>
      </c>
      <c r="C148">
        <v>4.9542641834811834</v>
      </c>
      <c r="H148">
        <f t="shared" si="8"/>
        <v>1.19058745</v>
      </c>
      <c r="I148">
        <f t="shared" si="9"/>
        <v>0.87582016149339215</v>
      </c>
    </row>
    <row r="149" spans="1:9" x14ac:dyDescent="0.25">
      <c r="A149" s="1">
        <v>147</v>
      </c>
      <c r="B149">
        <v>82.409633979999995</v>
      </c>
      <c r="C149">
        <v>67.779871329278535</v>
      </c>
      <c r="H149">
        <f t="shared" si="8"/>
        <v>82.409633979999995</v>
      </c>
      <c r="I149">
        <f t="shared" si="9"/>
        <v>62.422799577177457</v>
      </c>
    </row>
    <row r="150" spans="1:9" x14ac:dyDescent="0.25">
      <c r="A150" s="1">
        <v>148</v>
      </c>
      <c r="B150">
        <v>386.83090440000001</v>
      </c>
      <c r="C150">
        <v>260.63792571913592</v>
      </c>
      <c r="H150">
        <f t="shared" si="8"/>
        <v>386.83090440000001</v>
      </c>
      <c r="I150">
        <f t="shared" si="9"/>
        <v>363.10953256532389</v>
      </c>
    </row>
    <row r="151" spans="1:9" x14ac:dyDescent="0.25">
      <c r="A151" s="1">
        <v>149</v>
      </c>
      <c r="B151">
        <v>5.0945780100000002</v>
      </c>
      <c r="C151">
        <v>4.5327533623310279</v>
      </c>
      <c r="H151">
        <f t="shared" si="8"/>
        <v>5.0945780100000002</v>
      </c>
      <c r="I151">
        <f t="shared" si="9"/>
        <v>0.7476258101850396</v>
      </c>
    </row>
    <row r="152" spans="1:9" x14ac:dyDescent="0.25">
      <c r="A152" s="1">
        <v>150</v>
      </c>
      <c r="B152">
        <v>3.4328772399999998</v>
      </c>
      <c r="C152">
        <v>5.6002311855633273</v>
      </c>
      <c r="H152">
        <f t="shared" si="8"/>
        <v>3.4328772399999998</v>
      </c>
      <c r="I152">
        <f t="shared" si="9"/>
        <v>1.0884303503192889</v>
      </c>
    </row>
    <row r="153" spans="1:9" x14ac:dyDescent="0.25">
      <c r="A153" s="1">
        <v>151</v>
      </c>
      <c r="B153">
        <v>45.65433505</v>
      </c>
      <c r="C153">
        <v>56.594002043675523</v>
      </c>
      <c r="H153">
        <f t="shared" si="8"/>
        <v>45.65433505</v>
      </c>
      <c r="I153">
        <f t="shared" si="9"/>
        <v>48.140876045438404</v>
      </c>
    </row>
    <row r="154" spans="1:9" x14ac:dyDescent="0.25">
      <c r="A154" s="1">
        <v>152</v>
      </c>
      <c r="B154">
        <v>1.7147119399999999</v>
      </c>
      <c r="C154">
        <v>3.401217424808594</v>
      </c>
      <c r="H154">
        <f t="shared" si="8"/>
        <v>1.7147119399999999</v>
      </c>
      <c r="I154">
        <f t="shared" si="9"/>
        <v>0.44712044108428722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บารมี กันทะวงศ์</cp:lastModifiedBy>
  <dcterms:created xsi:type="dcterms:W3CDTF">2023-07-25T04:19:03Z</dcterms:created>
  <dcterms:modified xsi:type="dcterms:W3CDTF">2023-07-25T09:10:25Z</dcterms:modified>
</cp:coreProperties>
</file>