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ythonProject\ธีซิส\โมเดล\"/>
    </mc:Choice>
  </mc:AlternateContent>
  <xr:revisionPtr revIDLastSave="0" documentId="13_ncr:1_{4EA62A6B-7F24-4CB7-9B9D-532D0880272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5" i="1" l="1"/>
  <c r="M16" i="1"/>
  <c r="M14" i="1"/>
  <c r="F6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K40" i="1"/>
  <c r="H40" i="1"/>
  <c r="K39" i="1"/>
  <c r="H39" i="1"/>
  <c r="K38" i="1"/>
  <c r="H38" i="1"/>
  <c r="K37" i="1"/>
  <c r="H37" i="1"/>
  <c r="K36" i="1"/>
  <c r="H36" i="1"/>
  <c r="K35" i="1"/>
  <c r="H35" i="1"/>
  <c r="K34" i="1"/>
  <c r="H34" i="1"/>
  <c r="K33" i="1"/>
  <c r="H33" i="1"/>
  <c r="K32" i="1"/>
  <c r="H32" i="1"/>
  <c r="K31" i="1"/>
  <c r="H31" i="1"/>
  <c r="K30" i="1"/>
  <c r="H30" i="1"/>
  <c r="K29" i="1"/>
  <c r="H29" i="1"/>
  <c r="K28" i="1"/>
  <c r="H28" i="1"/>
  <c r="K27" i="1"/>
  <c r="H27" i="1"/>
  <c r="K26" i="1"/>
  <c r="H26" i="1"/>
  <c r="K25" i="1"/>
  <c r="H25" i="1"/>
  <c r="K24" i="1"/>
  <c r="H24" i="1"/>
  <c r="K23" i="1"/>
  <c r="H23" i="1"/>
  <c r="K22" i="1"/>
  <c r="H22" i="1"/>
  <c r="K21" i="1"/>
  <c r="H21" i="1"/>
  <c r="K20" i="1"/>
  <c r="H20" i="1"/>
  <c r="K19" i="1"/>
  <c r="H19" i="1"/>
  <c r="K18" i="1"/>
  <c r="H18" i="1"/>
  <c r="K17" i="1"/>
  <c r="H17" i="1"/>
  <c r="K16" i="1"/>
  <c r="H16" i="1"/>
  <c r="K15" i="1"/>
  <c r="H15" i="1"/>
  <c r="K14" i="1"/>
  <c r="H14" i="1"/>
  <c r="K13" i="1"/>
  <c r="H13" i="1"/>
  <c r="K12" i="1"/>
  <c r="H12" i="1"/>
  <c r="K11" i="1"/>
  <c r="H11" i="1"/>
  <c r="K10" i="1"/>
  <c r="H10" i="1"/>
  <c r="K9" i="1"/>
  <c r="H9" i="1"/>
  <c r="K8" i="1"/>
  <c r="H8" i="1"/>
  <c r="K7" i="1"/>
  <c r="H7" i="1"/>
  <c r="K6" i="1"/>
  <c r="H6" i="1"/>
  <c r="K5" i="1"/>
  <c r="H5" i="1"/>
  <c r="K4" i="1"/>
  <c r="H4" i="1"/>
  <c r="F4" i="1"/>
  <c r="K3" i="1"/>
  <c r="H3" i="1"/>
  <c r="G3" i="1"/>
  <c r="G4" i="1" s="1"/>
  <c r="F3" i="1"/>
  <c r="K2" i="1"/>
  <c r="H2" i="1"/>
  <c r="G2" i="1"/>
  <c r="G5" i="1" s="1"/>
  <c r="F2" i="1"/>
  <c r="F5" i="1" s="1"/>
  <c r="I146" i="1" l="1"/>
  <c r="I138" i="1"/>
  <c r="I130" i="1"/>
  <c r="I122" i="1"/>
  <c r="I114" i="1"/>
  <c r="I106" i="1"/>
  <c r="I98" i="1"/>
  <c r="I90" i="1"/>
  <c r="I82" i="1"/>
  <c r="I74" i="1"/>
  <c r="I66" i="1"/>
  <c r="I58" i="1"/>
  <c r="I50" i="1"/>
  <c r="L36" i="1"/>
  <c r="N36" i="1" s="1"/>
  <c r="I31" i="1"/>
  <c r="L28" i="1"/>
  <c r="I23" i="1"/>
  <c r="L20" i="1"/>
  <c r="I15" i="1"/>
  <c r="L12" i="1"/>
  <c r="I7" i="1"/>
  <c r="I39" i="1"/>
  <c r="I145" i="1"/>
  <c r="I137" i="1"/>
  <c r="I129" i="1"/>
  <c r="I121" i="1"/>
  <c r="I113" i="1"/>
  <c r="I105" i="1"/>
  <c r="I97" i="1"/>
  <c r="I89" i="1"/>
  <c r="I81" i="1"/>
  <c r="I73" i="1"/>
  <c r="I65" i="1"/>
  <c r="I57" i="1"/>
  <c r="I49" i="1"/>
  <c r="I36" i="1"/>
  <c r="L33" i="1"/>
  <c r="O33" i="1" s="1"/>
  <c r="I28" i="1"/>
  <c r="L25" i="1"/>
  <c r="O25" i="1" s="1"/>
  <c r="I20" i="1"/>
  <c r="L17" i="1"/>
  <c r="O17" i="1" s="1"/>
  <c r="I12" i="1"/>
  <c r="L9" i="1"/>
  <c r="O9" i="1" s="1"/>
  <c r="L4" i="1"/>
  <c r="O4" i="1" s="1"/>
  <c r="L2" i="1"/>
  <c r="I135" i="1"/>
  <c r="I119" i="1"/>
  <c r="I111" i="1"/>
  <c r="I103" i="1"/>
  <c r="I95" i="1"/>
  <c r="I87" i="1"/>
  <c r="I79" i="1"/>
  <c r="I71" i="1"/>
  <c r="I63" i="1"/>
  <c r="I55" i="1"/>
  <c r="I47" i="1"/>
  <c r="L35" i="1"/>
  <c r="O35" i="1" s="1"/>
  <c r="I30" i="1"/>
  <c r="L27" i="1"/>
  <c r="O27" i="1" s="1"/>
  <c r="I22" i="1"/>
  <c r="L19" i="1"/>
  <c r="O19" i="1" s="1"/>
  <c r="I14" i="1"/>
  <c r="I42" i="1"/>
  <c r="I152" i="1"/>
  <c r="I144" i="1"/>
  <c r="I136" i="1"/>
  <c r="I128" i="1"/>
  <c r="I120" i="1"/>
  <c r="I112" i="1"/>
  <c r="I104" i="1"/>
  <c r="I96" i="1"/>
  <c r="I88" i="1"/>
  <c r="I80" i="1"/>
  <c r="I72" i="1"/>
  <c r="I64" i="1"/>
  <c r="I56" i="1"/>
  <c r="I48" i="1"/>
  <c r="I33" i="1"/>
  <c r="L30" i="1"/>
  <c r="I25" i="1"/>
  <c r="L22" i="1"/>
  <c r="I17" i="1"/>
  <c r="L14" i="1"/>
  <c r="I9" i="1"/>
  <c r="L6" i="1"/>
  <c r="I4" i="1"/>
  <c r="I143" i="1"/>
  <c r="I41" i="1"/>
  <c r="L38" i="1"/>
  <c r="O38" i="1" s="1"/>
  <c r="I151" i="1"/>
  <c r="I150" i="1"/>
  <c r="I110" i="1"/>
  <c r="I100" i="1"/>
  <c r="I78" i="1"/>
  <c r="I68" i="1"/>
  <c r="I46" i="1"/>
  <c r="I24" i="1"/>
  <c r="L5" i="1"/>
  <c r="I40" i="1"/>
  <c r="I141" i="1"/>
  <c r="I131" i="1"/>
  <c r="I16" i="1"/>
  <c r="I140" i="1"/>
  <c r="I2" i="1"/>
  <c r="I19" i="1"/>
  <c r="I85" i="1"/>
  <c r="I38" i="1"/>
  <c r="I11" i="1"/>
  <c r="I126" i="1"/>
  <c r="I125" i="1"/>
  <c r="L21" i="1"/>
  <c r="O21" i="1" s="1"/>
  <c r="I124" i="1"/>
  <c r="I6" i="1"/>
  <c r="L32" i="1"/>
  <c r="O32" i="1" s="1"/>
  <c r="I123" i="1"/>
  <c r="I109" i="1"/>
  <c r="I99" i="1"/>
  <c r="I77" i="1"/>
  <c r="I67" i="1"/>
  <c r="I45" i="1"/>
  <c r="L39" i="1"/>
  <c r="I35" i="1"/>
  <c r="L8" i="1"/>
  <c r="O8" i="1" s="1"/>
  <c r="I5" i="1"/>
  <c r="L31" i="1"/>
  <c r="O31" i="1" s="1"/>
  <c r="I27" i="1"/>
  <c r="I118" i="1"/>
  <c r="I108" i="1"/>
  <c r="I86" i="1"/>
  <c r="I76" i="1"/>
  <c r="I44" i="1"/>
  <c r="L23" i="1"/>
  <c r="O23" i="1" s="1"/>
  <c r="L11" i="1"/>
  <c r="O11" i="1" s="1"/>
  <c r="I8" i="1"/>
  <c r="I149" i="1"/>
  <c r="L15" i="1"/>
  <c r="O15" i="1" s="1"/>
  <c r="I127" i="1"/>
  <c r="I117" i="1"/>
  <c r="I107" i="1"/>
  <c r="I75" i="1"/>
  <c r="I53" i="1"/>
  <c r="I43" i="1"/>
  <c r="L34" i="1"/>
  <c r="O34" i="1" s="1"/>
  <c r="L26" i="1"/>
  <c r="O26" i="1" s="1"/>
  <c r="I116" i="1"/>
  <c r="I94" i="1"/>
  <c r="I84" i="1"/>
  <c r="I62" i="1"/>
  <c r="I52" i="1"/>
  <c r="L18" i="1"/>
  <c r="O18" i="1" s="1"/>
  <c r="L7" i="1"/>
  <c r="O7" i="1" s="1"/>
  <c r="I147" i="1"/>
  <c r="I26" i="1"/>
  <c r="I115" i="1"/>
  <c r="I93" i="1"/>
  <c r="I83" i="1"/>
  <c r="I61" i="1"/>
  <c r="I51" i="1"/>
  <c r="L37" i="1"/>
  <c r="O37" i="1" s="1"/>
  <c r="L29" i="1"/>
  <c r="O29" i="1" s="1"/>
  <c r="I18" i="1"/>
  <c r="L10" i="1"/>
  <c r="O10" i="1" s="1"/>
  <c r="I92" i="1"/>
  <c r="I60" i="1"/>
  <c r="I37" i="1"/>
  <c r="I29" i="1"/>
  <c r="I10" i="1"/>
  <c r="I133" i="1"/>
  <c r="I101" i="1"/>
  <c r="I59" i="1"/>
  <c r="L24" i="1"/>
  <c r="O24" i="1" s="1"/>
  <c r="I132" i="1"/>
  <c r="I32" i="1"/>
  <c r="I54" i="1"/>
  <c r="I139" i="1"/>
  <c r="I148" i="1"/>
  <c r="I34" i="1"/>
  <c r="I134" i="1"/>
  <c r="I102" i="1"/>
  <c r="I70" i="1"/>
  <c r="L40" i="1"/>
  <c r="O40" i="1" s="1"/>
  <c r="L13" i="1"/>
  <c r="O13" i="1" s="1"/>
  <c r="L3" i="1"/>
  <c r="O3" i="1" s="1"/>
  <c r="I21" i="1"/>
  <c r="I91" i="1"/>
  <c r="I69" i="1"/>
  <c r="I13" i="1"/>
  <c r="I3" i="1"/>
  <c r="I142" i="1"/>
  <c r="N31" i="1"/>
  <c r="L16" i="1"/>
  <c r="N29" i="1"/>
  <c r="N23" i="1"/>
  <c r="N32" i="1"/>
  <c r="N13" i="1"/>
  <c r="N3" i="1"/>
  <c r="N10" i="1"/>
  <c r="N9" i="1"/>
  <c r="N4" i="1"/>
  <c r="N19" i="1"/>
  <c r="N2" i="1"/>
  <c r="N27" i="1"/>
  <c r="J2" i="1" l="1"/>
  <c r="O6" i="1"/>
  <c r="N6" i="1"/>
  <c r="O14" i="1"/>
  <c r="N14" i="1"/>
  <c r="O12" i="1"/>
  <c r="N12" i="1"/>
  <c r="O16" i="1"/>
  <c r="N16" i="1"/>
  <c r="N40" i="1"/>
  <c r="O22" i="1"/>
  <c r="N22" i="1"/>
  <c r="N20" i="1"/>
  <c r="O20" i="1"/>
  <c r="N33" i="1"/>
  <c r="N8" i="1"/>
  <c r="O30" i="1"/>
  <c r="N30" i="1"/>
  <c r="O28" i="1"/>
  <c r="N28" i="1"/>
  <c r="N7" i="1"/>
  <c r="N37" i="1"/>
  <c r="N35" i="1"/>
  <c r="N24" i="1"/>
  <c r="N38" i="1"/>
  <c r="O5" i="1"/>
  <c r="N5" i="1"/>
  <c r="N41" i="1" s="1"/>
  <c r="N42" i="1" s="1"/>
  <c r="N17" i="1"/>
  <c r="N15" i="1"/>
  <c r="N11" i="1"/>
  <c r="O2" i="1"/>
  <c r="O41" i="1" s="1"/>
  <c r="M2" i="1"/>
  <c r="N34" i="1"/>
  <c r="O39" i="1"/>
  <c r="N39" i="1"/>
  <c r="N25" i="1"/>
  <c r="N21" i="1"/>
  <c r="N18" i="1"/>
  <c r="N26" i="1"/>
</calcChain>
</file>

<file path=xl/sharedStrings.xml><?xml version="1.0" encoding="utf-8"?>
<sst xmlns="http://schemas.openxmlformats.org/spreadsheetml/2006/main" count="5" uniqueCount="5">
  <si>
    <t>y_train</t>
  </si>
  <si>
    <t>y_train_pre</t>
  </si>
  <si>
    <t>y_test</t>
  </si>
  <si>
    <t>y_test_pre</t>
  </si>
  <si>
    <t>feature_importances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</si>
</sst>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Tahoma"/>
      <family val="2"/>
      <scheme val="minor"/>
    </font>
    <font>
      <b/>
      <sz val="11"/>
      <color theme="1"/>
      <name val="Tahoma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ปกติ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Sheet1!$K$2:$K$40</c:f>
              <c:numCache>
                <c:formatCode>General</c:formatCode>
                <c:ptCount val="39"/>
                <c:pt idx="0">
                  <c:v>49.009998039999999</c:v>
                </c:pt>
                <c:pt idx="1">
                  <c:v>18.443591430000001</c:v>
                </c:pt>
                <c:pt idx="2">
                  <c:v>6.3372743500000004</c:v>
                </c:pt>
                <c:pt idx="3">
                  <c:v>7.4856117900000001</c:v>
                </c:pt>
                <c:pt idx="4">
                  <c:v>2.8782610700000002</c:v>
                </c:pt>
                <c:pt idx="5">
                  <c:v>5.1780411900000001</c:v>
                </c:pt>
                <c:pt idx="6">
                  <c:v>5.7510596300000003</c:v>
                </c:pt>
                <c:pt idx="7">
                  <c:v>28.743264020000002</c:v>
                </c:pt>
                <c:pt idx="8">
                  <c:v>79.872571640000004</c:v>
                </c:pt>
                <c:pt idx="9">
                  <c:v>99.363499250000004</c:v>
                </c:pt>
                <c:pt idx="10">
                  <c:v>66.544820810000004</c:v>
                </c:pt>
                <c:pt idx="11">
                  <c:v>33.823060679999998</c:v>
                </c:pt>
                <c:pt idx="12">
                  <c:v>25.785749079999999</c:v>
                </c:pt>
                <c:pt idx="13">
                  <c:v>26.346220259999999</c:v>
                </c:pt>
                <c:pt idx="14">
                  <c:v>9.7318586699999994</c:v>
                </c:pt>
                <c:pt idx="15">
                  <c:v>3.4328772399999998</c:v>
                </c:pt>
                <c:pt idx="16">
                  <c:v>1.7155817099999999</c:v>
                </c:pt>
                <c:pt idx="17">
                  <c:v>1.7147119399999999</c:v>
                </c:pt>
                <c:pt idx="18">
                  <c:v>3.9990356600000001</c:v>
                </c:pt>
                <c:pt idx="19">
                  <c:v>18.843478640000001</c:v>
                </c:pt>
                <c:pt idx="20">
                  <c:v>45.65433505</c:v>
                </c:pt>
                <c:pt idx="21">
                  <c:v>50.745763160000003</c:v>
                </c:pt>
                <c:pt idx="22">
                  <c:v>34.712263790000002</c:v>
                </c:pt>
                <c:pt idx="23">
                  <c:v>44.908001130000002</c:v>
                </c:pt>
                <c:pt idx="24">
                  <c:v>18.730269360000001</c:v>
                </c:pt>
                <c:pt idx="25">
                  <c:v>10.77671164</c:v>
                </c:pt>
                <c:pt idx="26">
                  <c:v>7.3706925400000003</c:v>
                </c:pt>
                <c:pt idx="27">
                  <c:v>1.1331926299999999</c:v>
                </c:pt>
                <c:pt idx="28">
                  <c:v>2.2654443799999999</c:v>
                </c:pt>
                <c:pt idx="29">
                  <c:v>5.0945780100000002</c:v>
                </c:pt>
                <c:pt idx="30">
                  <c:v>11.317722420000001</c:v>
                </c:pt>
                <c:pt idx="31">
                  <c:v>14.704376979999999</c:v>
                </c:pt>
                <c:pt idx="32">
                  <c:v>44.656862879999998</c:v>
                </c:pt>
                <c:pt idx="33">
                  <c:v>108.4708993</c:v>
                </c:pt>
                <c:pt idx="34">
                  <c:v>108.8860617</c:v>
                </c:pt>
                <c:pt idx="35">
                  <c:v>83.398511900000003</c:v>
                </c:pt>
                <c:pt idx="36">
                  <c:v>71.482203179999999</c:v>
                </c:pt>
                <c:pt idx="37">
                  <c:v>36.556861099999999</c:v>
                </c:pt>
                <c:pt idx="38">
                  <c:v>16.298965750000001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98-4E73-9C15-9B1F4660F2C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Sheet1!$L$2:$L$40</c:f>
              <c:numCache>
                <c:formatCode>General</c:formatCode>
                <c:ptCount val="39"/>
                <c:pt idx="0">
                  <c:v>60.614316267923584</c:v>
                </c:pt>
                <c:pt idx="1">
                  <c:v>35.401231150169217</c:v>
                </c:pt>
                <c:pt idx="2">
                  <c:v>5.1310454375975683</c:v>
                </c:pt>
                <c:pt idx="3">
                  <c:v>4.3804281606374493</c:v>
                </c:pt>
                <c:pt idx="4">
                  <c:v>0.94505488676049143</c:v>
                </c:pt>
                <c:pt idx="5">
                  <c:v>15.036325777110557</c:v>
                </c:pt>
                <c:pt idx="6">
                  <c:v>12.685357565442828</c:v>
                </c:pt>
                <c:pt idx="7">
                  <c:v>136.36725358119395</c:v>
                </c:pt>
                <c:pt idx="8">
                  <c:v>133.19050439427011</c:v>
                </c:pt>
                <c:pt idx="9">
                  <c:v>144.87675807053429</c:v>
                </c:pt>
                <c:pt idx="10">
                  <c:v>167.3149060154966</c:v>
                </c:pt>
                <c:pt idx="11">
                  <c:v>144.21263871652604</c:v>
                </c:pt>
                <c:pt idx="12">
                  <c:v>87.674786801164487</c:v>
                </c:pt>
                <c:pt idx="13">
                  <c:v>12.873923473373143</c:v>
                </c:pt>
                <c:pt idx="14">
                  <c:v>6.6275433314413252</c:v>
                </c:pt>
                <c:pt idx="15">
                  <c:v>5.0328415389451022</c:v>
                </c:pt>
                <c:pt idx="16">
                  <c:v>1.4262501604164595</c:v>
                </c:pt>
                <c:pt idx="17">
                  <c:v>2.4086485079700659</c:v>
                </c:pt>
                <c:pt idx="18">
                  <c:v>3.6155853355053718</c:v>
                </c:pt>
                <c:pt idx="19">
                  <c:v>47.178454038363626</c:v>
                </c:pt>
                <c:pt idx="20">
                  <c:v>105.3559750854093</c:v>
                </c:pt>
                <c:pt idx="21">
                  <c:v>144.50193451733219</c:v>
                </c:pt>
                <c:pt idx="22">
                  <c:v>148.59167057211846</c:v>
                </c:pt>
                <c:pt idx="23">
                  <c:v>59.263079619682429</c:v>
                </c:pt>
                <c:pt idx="24">
                  <c:v>67.934879593802833</c:v>
                </c:pt>
                <c:pt idx="25">
                  <c:v>6.2190605400876944</c:v>
                </c:pt>
                <c:pt idx="26">
                  <c:v>4.3325567947625858</c:v>
                </c:pt>
                <c:pt idx="27">
                  <c:v>10.672198027581866</c:v>
                </c:pt>
                <c:pt idx="28">
                  <c:v>0.53997148686439544</c:v>
                </c:pt>
                <c:pt idx="29">
                  <c:v>0.64261557266019731</c:v>
                </c:pt>
                <c:pt idx="30">
                  <c:v>4.3799616967665393</c:v>
                </c:pt>
                <c:pt idx="31">
                  <c:v>35.563931209589569</c:v>
                </c:pt>
                <c:pt idx="32">
                  <c:v>78.332245633131606</c:v>
                </c:pt>
                <c:pt idx="33">
                  <c:v>170.83465800302432</c:v>
                </c:pt>
                <c:pt idx="34">
                  <c:v>113.74279163080169</c:v>
                </c:pt>
                <c:pt idx="35">
                  <c:v>54.127680292981339</c:v>
                </c:pt>
                <c:pt idx="36">
                  <c:v>51.941647728672045</c:v>
                </c:pt>
                <c:pt idx="37">
                  <c:v>11.469879441397762</c:v>
                </c:pt>
                <c:pt idx="38">
                  <c:v>1.1297237363923021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98-4E73-9C15-9B1F4660F2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9488335"/>
        <c:axId val="1749483535"/>
      </c:lineChart>
      <c:catAx>
        <c:axId val="17494883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749483535"/>
        <c:crosses val="autoZero"/>
        <c:auto val="1"/>
        <c:lblAlgn val="ctr"/>
        <c:lblOffset val="100"/>
        <c:noMultiLvlLbl val="0"/>
      </c:catAx>
      <c:valAx>
        <c:axId val="1749483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749488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/>
              <a:t>ช่วงเปรียบเทียบปี 2004-2016</a:t>
            </a:r>
          </a:p>
        </c:rich>
      </c:tx>
      <c:layout>
        <c:manualLayout>
          <c:xMode val="edge"/>
          <c:yMode val="edge"/>
          <c:x val="0.2584790026246719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h-TH"/>
                </a:p>
              </c:txPr>
            </c:trendlineLbl>
          </c:trendline>
          <c:xVal>
            <c:numRef>
              <c:f>Sheet1!$H$2:$H$152</c:f>
              <c:numCache>
                <c:formatCode>General</c:formatCode>
                <c:ptCount val="151"/>
                <c:pt idx="0">
                  <c:v>37.994246939999996</c:v>
                </c:pt>
                <c:pt idx="1">
                  <c:v>18.526088319999999</c:v>
                </c:pt>
                <c:pt idx="2">
                  <c:v>46.527872610000003</c:v>
                </c:pt>
                <c:pt idx="3">
                  <c:v>10.871915550000001</c:v>
                </c:pt>
                <c:pt idx="4">
                  <c:v>4.2535789299999998</c:v>
                </c:pt>
                <c:pt idx="5">
                  <c:v>2.4522936899999999</c:v>
                </c:pt>
                <c:pt idx="6">
                  <c:v>163.58942769999999</c:v>
                </c:pt>
                <c:pt idx="7">
                  <c:v>30.051959839999999</c:v>
                </c:pt>
                <c:pt idx="8">
                  <c:v>2.3115721900000001</c:v>
                </c:pt>
                <c:pt idx="9">
                  <c:v>49.316110330000001</c:v>
                </c:pt>
                <c:pt idx="10">
                  <c:v>386.58377200000001</c:v>
                </c:pt>
                <c:pt idx="11">
                  <c:v>50.270735160000001</c:v>
                </c:pt>
                <c:pt idx="12">
                  <c:v>31.799944109999998</c:v>
                </c:pt>
                <c:pt idx="13">
                  <c:v>3.0458943199999999</c:v>
                </c:pt>
                <c:pt idx="14">
                  <c:v>51.344335280000003</c:v>
                </c:pt>
                <c:pt idx="15">
                  <c:v>10.317224299999999</c:v>
                </c:pt>
                <c:pt idx="16">
                  <c:v>37.167337099999997</c:v>
                </c:pt>
                <c:pt idx="17">
                  <c:v>1.82244081</c:v>
                </c:pt>
                <c:pt idx="18">
                  <c:v>23.118756789999999</c:v>
                </c:pt>
                <c:pt idx="19">
                  <c:v>2.9947472099999999</c:v>
                </c:pt>
                <c:pt idx="20">
                  <c:v>8.5159756699999996</c:v>
                </c:pt>
                <c:pt idx="21">
                  <c:v>3.6436885499999998</c:v>
                </c:pt>
                <c:pt idx="22">
                  <c:v>6.0794708399999999</c:v>
                </c:pt>
                <c:pt idx="23">
                  <c:v>12.634041160000001</c:v>
                </c:pt>
                <c:pt idx="24">
                  <c:v>89.530334749999994</c:v>
                </c:pt>
                <c:pt idx="25">
                  <c:v>46.292399629999998</c:v>
                </c:pt>
                <c:pt idx="26">
                  <c:v>255.930454</c:v>
                </c:pt>
                <c:pt idx="27">
                  <c:v>0</c:v>
                </c:pt>
                <c:pt idx="28">
                  <c:v>2.4121117000000001</c:v>
                </c:pt>
                <c:pt idx="29">
                  <c:v>30.386639599999999</c:v>
                </c:pt>
                <c:pt idx="30">
                  <c:v>300.34675299999998</c:v>
                </c:pt>
                <c:pt idx="31">
                  <c:v>65.375777549999995</c:v>
                </c:pt>
                <c:pt idx="32">
                  <c:v>121.577056</c:v>
                </c:pt>
                <c:pt idx="33">
                  <c:v>2.3128954300000002</c:v>
                </c:pt>
                <c:pt idx="34">
                  <c:v>68.271853730000004</c:v>
                </c:pt>
                <c:pt idx="35">
                  <c:v>1.79815689</c:v>
                </c:pt>
                <c:pt idx="36">
                  <c:v>160.5896276</c:v>
                </c:pt>
                <c:pt idx="37">
                  <c:v>34.544952070000001</c:v>
                </c:pt>
                <c:pt idx="38">
                  <c:v>19.81000405</c:v>
                </c:pt>
                <c:pt idx="39">
                  <c:v>12.67251211</c:v>
                </c:pt>
                <c:pt idx="40">
                  <c:v>69.311206089999999</c:v>
                </c:pt>
                <c:pt idx="41">
                  <c:v>59.710368160000002</c:v>
                </c:pt>
                <c:pt idx="42">
                  <c:v>8.9988049599999993</c:v>
                </c:pt>
                <c:pt idx="43">
                  <c:v>17.352665399999999</c:v>
                </c:pt>
                <c:pt idx="44">
                  <c:v>1.1911866499999999</c:v>
                </c:pt>
                <c:pt idx="45">
                  <c:v>8.5702864499999993</c:v>
                </c:pt>
                <c:pt idx="46">
                  <c:v>45.042741909999997</c:v>
                </c:pt>
                <c:pt idx="47">
                  <c:v>5.4058924199999998</c:v>
                </c:pt>
                <c:pt idx="48">
                  <c:v>8.6385039100000007</c:v>
                </c:pt>
                <c:pt idx="49">
                  <c:v>11.41520277</c:v>
                </c:pt>
                <c:pt idx="50">
                  <c:v>13.470503880000001</c:v>
                </c:pt>
                <c:pt idx="51">
                  <c:v>4.2189922199999996</c:v>
                </c:pt>
                <c:pt idx="52">
                  <c:v>0.60288286999999996</c:v>
                </c:pt>
                <c:pt idx="53">
                  <c:v>18.605276459999999</c:v>
                </c:pt>
                <c:pt idx="54">
                  <c:v>47.49988415</c:v>
                </c:pt>
                <c:pt idx="55">
                  <c:v>16.900466510000001</c:v>
                </c:pt>
                <c:pt idx="56">
                  <c:v>0.61308808000000004</c:v>
                </c:pt>
                <c:pt idx="57">
                  <c:v>6.9335305500000004</c:v>
                </c:pt>
                <c:pt idx="58">
                  <c:v>6.0932325499999997</c:v>
                </c:pt>
                <c:pt idx="59">
                  <c:v>0</c:v>
                </c:pt>
                <c:pt idx="60">
                  <c:v>19.62613988</c:v>
                </c:pt>
                <c:pt idx="61">
                  <c:v>1.8402446800000001</c:v>
                </c:pt>
                <c:pt idx="62">
                  <c:v>386.83090440000001</c:v>
                </c:pt>
                <c:pt idx="63">
                  <c:v>2.4845044600000001</c:v>
                </c:pt>
                <c:pt idx="64">
                  <c:v>57.431448009999997</c:v>
                </c:pt>
                <c:pt idx="65">
                  <c:v>95.509008260000002</c:v>
                </c:pt>
                <c:pt idx="66">
                  <c:v>0</c:v>
                </c:pt>
                <c:pt idx="67">
                  <c:v>68.151237850000001</c:v>
                </c:pt>
                <c:pt idx="68">
                  <c:v>79.08981722</c:v>
                </c:pt>
                <c:pt idx="69">
                  <c:v>264.35805950000002</c:v>
                </c:pt>
                <c:pt idx="70">
                  <c:v>61.7007634</c:v>
                </c:pt>
                <c:pt idx="71">
                  <c:v>2.9743138299999998</c:v>
                </c:pt>
                <c:pt idx="72">
                  <c:v>9.0148293899999992</c:v>
                </c:pt>
                <c:pt idx="73">
                  <c:v>14.12258527</c:v>
                </c:pt>
                <c:pt idx="74">
                  <c:v>10.406629880000001</c:v>
                </c:pt>
                <c:pt idx="75">
                  <c:v>52.244909720000003</c:v>
                </c:pt>
                <c:pt idx="76">
                  <c:v>8.5084555799999997</c:v>
                </c:pt>
                <c:pt idx="77">
                  <c:v>162.75064750000001</c:v>
                </c:pt>
                <c:pt idx="78">
                  <c:v>19.480064890000001</c:v>
                </c:pt>
                <c:pt idx="79">
                  <c:v>9.2118353699999993</c:v>
                </c:pt>
                <c:pt idx="80">
                  <c:v>4.2233653499999999</c:v>
                </c:pt>
                <c:pt idx="81">
                  <c:v>9.6639482799999996</c:v>
                </c:pt>
                <c:pt idx="82">
                  <c:v>16.164770499999999</c:v>
                </c:pt>
                <c:pt idx="83">
                  <c:v>1.20561527</c:v>
                </c:pt>
                <c:pt idx="84">
                  <c:v>14.02029529</c:v>
                </c:pt>
                <c:pt idx="85">
                  <c:v>182.58027509999999</c:v>
                </c:pt>
                <c:pt idx="86">
                  <c:v>94.032946140000007</c:v>
                </c:pt>
                <c:pt idx="87">
                  <c:v>6.0660103200000002</c:v>
                </c:pt>
                <c:pt idx="88">
                  <c:v>1.2121146</c:v>
                </c:pt>
                <c:pt idx="89">
                  <c:v>69.916259949999997</c:v>
                </c:pt>
                <c:pt idx="90">
                  <c:v>17.821061790000002</c:v>
                </c:pt>
                <c:pt idx="91">
                  <c:v>1.78754013</c:v>
                </c:pt>
                <c:pt idx="92">
                  <c:v>0.60751237999999996</c:v>
                </c:pt>
                <c:pt idx="93">
                  <c:v>2.3982928999999999</c:v>
                </c:pt>
                <c:pt idx="94">
                  <c:v>27.19526548</c:v>
                </c:pt>
                <c:pt idx="95">
                  <c:v>1.82721936</c:v>
                </c:pt>
                <c:pt idx="96">
                  <c:v>66.003581560000001</c:v>
                </c:pt>
                <c:pt idx="97">
                  <c:v>18.09848835</c:v>
                </c:pt>
                <c:pt idx="98">
                  <c:v>47.855843470000003</c:v>
                </c:pt>
                <c:pt idx="99">
                  <c:v>7.3557626899999997</c:v>
                </c:pt>
                <c:pt idx="100">
                  <c:v>15.24432073</c:v>
                </c:pt>
                <c:pt idx="101">
                  <c:v>29.45244302</c:v>
                </c:pt>
                <c:pt idx="102">
                  <c:v>185.51211409999999</c:v>
                </c:pt>
                <c:pt idx="103">
                  <c:v>58.793109450000003</c:v>
                </c:pt>
                <c:pt idx="104">
                  <c:v>2.4272492699999999</c:v>
                </c:pt>
                <c:pt idx="105">
                  <c:v>44.022615399999999</c:v>
                </c:pt>
                <c:pt idx="106">
                  <c:v>44.47152801</c:v>
                </c:pt>
                <c:pt idx="107">
                  <c:v>1.8232205399999999</c:v>
                </c:pt>
                <c:pt idx="108">
                  <c:v>9.2447554800000002</c:v>
                </c:pt>
                <c:pt idx="109">
                  <c:v>171.24491449999999</c:v>
                </c:pt>
                <c:pt idx="110">
                  <c:v>4.7692317800000001</c:v>
                </c:pt>
                <c:pt idx="111">
                  <c:v>6.60577345</c:v>
                </c:pt>
                <c:pt idx="112">
                  <c:v>10.93200173</c:v>
                </c:pt>
                <c:pt idx="113">
                  <c:v>41.654160210000001</c:v>
                </c:pt>
                <c:pt idx="114">
                  <c:v>3.7064423500000001</c:v>
                </c:pt>
                <c:pt idx="115">
                  <c:v>0.57796685999999997</c:v>
                </c:pt>
                <c:pt idx="116">
                  <c:v>59.25990427</c:v>
                </c:pt>
                <c:pt idx="117">
                  <c:v>97.630919309999996</c:v>
                </c:pt>
                <c:pt idx="118">
                  <c:v>36.255791860000002</c:v>
                </c:pt>
                <c:pt idx="119">
                  <c:v>2.4032698899999998</c:v>
                </c:pt>
                <c:pt idx="120">
                  <c:v>301.2415843</c:v>
                </c:pt>
                <c:pt idx="121">
                  <c:v>1.8393589699999999</c:v>
                </c:pt>
                <c:pt idx="122">
                  <c:v>25.61309829</c:v>
                </c:pt>
                <c:pt idx="123">
                  <c:v>55.42659501</c:v>
                </c:pt>
                <c:pt idx="124">
                  <c:v>68.325470820000007</c:v>
                </c:pt>
                <c:pt idx="125">
                  <c:v>23.990285780000001</c:v>
                </c:pt>
                <c:pt idx="126">
                  <c:v>24.47353545</c:v>
                </c:pt>
                <c:pt idx="127">
                  <c:v>1.8734263200000001</c:v>
                </c:pt>
                <c:pt idx="128">
                  <c:v>100.64231359999999</c:v>
                </c:pt>
                <c:pt idx="129">
                  <c:v>8.4938055899999991</c:v>
                </c:pt>
                <c:pt idx="130">
                  <c:v>8.5932114899999998</c:v>
                </c:pt>
                <c:pt idx="131">
                  <c:v>9.8228630799999994</c:v>
                </c:pt>
                <c:pt idx="132">
                  <c:v>78.112463779999999</c:v>
                </c:pt>
                <c:pt idx="133">
                  <c:v>4.8733834099999997</c:v>
                </c:pt>
                <c:pt idx="134">
                  <c:v>4.2535091500000002</c:v>
                </c:pt>
                <c:pt idx="135">
                  <c:v>39.233572170000002</c:v>
                </c:pt>
                <c:pt idx="136">
                  <c:v>4.8035411699999999</c:v>
                </c:pt>
                <c:pt idx="137">
                  <c:v>65.881509429999994</c:v>
                </c:pt>
                <c:pt idx="138">
                  <c:v>38.797919219999997</c:v>
                </c:pt>
                <c:pt idx="139">
                  <c:v>16.40260498</c:v>
                </c:pt>
                <c:pt idx="140">
                  <c:v>0.60677954999999995</c:v>
                </c:pt>
                <c:pt idx="141">
                  <c:v>0</c:v>
                </c:pt>
                <c:pt idx="142">
                  <c:v>14.08840659</c:v>
                </c:pt>
                <c:pt idx="143">
                  <c:v>9.5437889899999995</c:v>
                </c:pt>
                <c:pt idx="144">
                  <c:v>4.04877501</c:v>
                </c:pt>
                <c:pt idx="145">
                  <c:v>492.71008869999997</c:v>
                </c:pt>
                <c:pt idx="146">
                  <c:v>1.19058745</c:v>
                </c:pt>
                <c:pt idx="147">
                  <c:v>35.073869139999999</c:v>
                </c:pt>
                <c:pt idx="148">
                  <c:v>12.85615372</c:v>
                </c:pt>
                <c:pt idx="149">
                  <c:v>82.409633979999995</c:v>
                </c:pt>
                <c:pt idx="150">
                  <c:v>0</c:v>
                </c:pt>
              </c:numCache>
            </c:numRef>
          </c:xVal>
          <c:yVal>
            <c:numRef>
              <c:f>Sheet1!$I$2:$I$152</c:f>
              <c:numCache>
                <c:formatCode>General</c:formatCode>
                <c:ptCount val="151"/>
                <c:pt idx="0">
                  <c:v>30.113744226420447</c:v>
                </c:pt>
                <c:pt idx="1">
                  <c:v>16.761176670222795</c:v>
                </c:pt>
                <c:pt idx="2">
                  <c:v>50.465957382014309</c:v>
                </c:pt>
                <c:pt idx="3">
                  <c:v>3.9519855822732932</c:v>
                </c:pt>
                <c:pt idx="4">
                  <c:v>0.61164484606771552</c:v>
                </c:pt>
                <c:pt idx="5">
                  <c:v>0.82085066286408237</c:v>
                </c:pt>
                <c:pt idx="6">
                  <c:v>178.54213617100712</c:v>
                </c:pt>
                <c:pt idx="7">
                  <c:v>23.488982109091204</c:v>
                </c:pt>
                <c:pt idx="8">
                  <c:v>3.4687087160678538</c:v>
                </c:pt>
                <c:pt idx="9">
                  <c:v>76.969085636846842</c:v>
                </c:pt>
                <c:pt idx="10">
                  <c:v>382.80114660953444</c:v>
                </c:pt>
                <c:pt idx="11">
                  <c:v>75.670799220078294</c:v>
                </c:pt>
                <c:pt idx="12">
                  <c:v>30.035111160388336</c:v>
                </c:pt>
                <c:pt idx="13">
                  <c:v>0.54147321098213164</c:v>
                </c:pt>
                <c:pt idx="14">
                  <c:v>55.117240334777961</c:v>
                </c:pt>
                <c:pt idx="15">
                  <c:v>18.596214977478152</c:v>
                </c:pt>
                <c:pt idx="16">
                  <c:v>31.766692442129639</c:v>
                </c:pt>
                <c:pt idx="17">
                  <c:v>0.63708370696563543</c:v>
                </c:pt>
                <c:pt idx="18">
                  <c:v>13.948968987744857</c:v>
                </c:pt>
                <c:pt idx="19">
                  <c:v>21.523282750932569</c:v>
                </c:pt>
                <c:pt idx="20">
                  <c:v>22.98078816020546</c:v>
                </c:pt>
                <c:pt idx="21">
                  <c:v>4.3603362532247747</c:v>
                </c:pt>
                <c:pt idx="22">
                  <c:v>7.2293950409599104</c:v>
                </c:pt>
                <c:pt idx="23">
                  <c:v>27.081629156050109</c:v>
                </c:pt>
                <c:pt idx="24">
                  <c:v>104.36372117615764</c:v>
                </c:pt>
                <c:pt idx="25">
                  <c:v>44.275006325620396</c:v>
                </c:pt>
                <c:pt idx="26">
                  <c:v>274.31567473949593</c:v>
                </c:pt>
                <c:pt idx="27">
                  <c:v>0.21170781515309031</c:v>
                </c:pt>
                <c:pt idx="28">
                  <c:v>0.52175297297762424</c:v>
                </c:pt>
                <c:pt idx="29">
                  <c:v>51.003057437196283</c:v>
                </c:pt>
                <c:pt idx="30">
                  <c:v>330.45093551400402</c:v>
                </c:pt>
                <c:pt idx="31">
                  <c:v>67.861009297665419</c:v>
                </c:pt>
                <c:pt idx="32">
                  <c:v>119.89887091228127</c:v>
                </c:pt>
                <c:pt idx="33">
                  <c:v>1.5250842115797967</c:v>
                </c:pt>
                <c:pt idx="34">
                  <c:v>41.10282951873107</c:v>
                </c:pt>
                <c:pt idx="35">
                  <c:v>0.37772266544495953</c:v>
                </c:pt>
                <c:pt idx="36">
                  <c:v>156.48854649816653</c:v>
                </c:pt>
                <c:pt idx="37">
                  <c:v>22.362521916695055</c:v>
                </c:pt>
                <c:pt idx="38">
                  <c:v>16.204033539055612</c:v>
                </c:pt>
                <c:pt idx="39">
                  <c:v>9.5876172498759882</c:v>
                </c:pt>
                <c:pt idx="40">
                  <c:v>64.610176555843296</c:v>
                </c:pt>
                <c:pt idx="41">
                  <c:v>70.38026753292003</c:v>
                </c:pt>
                <c:pt idx="42">
                  <c:v>4.2111459622266842</c:v>
                </c:pt>
                <c:pt idx="43">
                  <c:v>22.655446470747393</c:v>
                </c:pt>
                <c:pt idx="44">
                  <c:v>1.664799947116014</c:v>
                </c:pt>
                <c:pt idx="45">
                  <c:v>1.4500750721417581</c:v>
                </c:pt>
                <c:pt idx="46">
                  <c:v>65.216878515644183</c:v>
                </c:pt>
                <c:pt idx="47">
                  <c:v>0.85680491593484498</c:v>
                </c:pt>
                <c:pt idx="48">
                  <c:v>45.131121330202987</c:v>
                </c:pt>
                <c:pt idx="49">
                  <c:v>5.1799186901762777</c:v>
                </c:pt>
                <c:pt idx="50">
                  <c:v>11.274917258045869</c:v>
                </c:pt>
                <c:pt idx="51">
                  <c:v>1.0049976901306741</c:v>
                </c:pt>
                <c:pt idx="52">
                  <c:v>0.34194691171071739</c:v>
                </c:pt>
                <c:pt idx="53">
                  <c:v>16.596309115171294</c:v>
                </c:pt>
                <c:pt idx="54">
                  <c:v>40.74201772787714</c:v>
                </c:pt>
                <c:pt idx="55">
                  <c:v>4.7388886101884156</c:v>
                </c:pt>
                <c:pt idx="56">
                  <c:v>0.22146930913447627</c:v>
                </c:pt>
                <c:pt idx="57">
                  <c:v>14.925306299332059</c:v>
                </c:pt>
                <c:pt idx="58">
                  <c:v>1.1098274498336931</c:v>
                </c:pt>
                <c:pt idx="59">
                  <c:v>0.84449105983231498</c:v>
                </c:pt>
                <c:pt idx="60">
                  <c:v>27.257334386140673</c:v>
                </c:pt>
                <c:pt idx="61">
                  <c:v>0.40664035911278962</c:v>
                </c:pt>
                <c:pt idx="62">
                  <c:v>405.23017562922752</c:v>
                </c:pt>
                <c:pt idx="63">
                  <c:v>0.50617229364127192</c:v>
                </c:pt>
                <c:pt idx="64">
                  <c:v>44.840279771884511</c:v>
                </c:pt>
                <c:pt idx="65">
                  <c:v>76.674070563930712</c:v>
                </c:pt>
                <c:pt idx="66">
                  <c:v>0.18492960079732437</c:v>
                </c:pt>
                <c:pt idx="67">
                  <c:v>41.471305132584384</c:v>
                </c:pt>
                <c:pt idx="68">
                  <c:v>61.146534941121999</c:v>
                </c:pt>
                <c:pt idx="69">
                  <c:v>245.22143583695473</c:v>
                </c:pt>
                <c:pt idx="70">
                  <c:v>57.737914835326414</c:v>
                </c:pt>
                <c:pt idx="71">
                  <c:v>1.3564577654397885</c:v>
                </c:pt>
                <c:pt idx="72">
                  <c:v>4.9334050570592662</c:v>
                </c:pt>
                <c:pt idx="73">
                  <c:v>7.7114935526636419</c:v>
                </c:pt>
                <c:pt idx="74">
                  <c:v>3.4704470426599427</c:v>
                </c:pt>
                <c:pt idx="75">
                  <c:v>52.40144391473104</c:v>
                </c:pt>
                <c:pt idx="76">
                  <c:v>3.4427511098458217</c:v>
                </c:pt>
                <c:pt idx="77">
                  <c:v>155.28512054940745</c:v>
                </c:pt>
                <c:pt idx="78">
                  <c:v>21.094971507875243</c:v>
                </c:pt>
                <c:pt idx="79">
                  <c:v>4.6890911315369186</c:v>
                </c:pt>
                <c:pt idx="80">
                  <c:v>1.4854051027976705</c:v>
                </c:pt>
                <c:pt idx="81">
                  <c:v>18.380868417958276</c:v>
                </c:pt>
                <c:pt idx="82">
                  <c:v>53.225980656794718</c:v>
                </c:pt>
                <c:pt idx="83">
                  <c:v>0.25277182689629568</c:v>
                </c:pt>
                <c:pt idx="84">
                  <c:v>6.6251923530896635</c:v>
                </c:pt>
                <c:pt idx="85">
                  <c:v>142.74945862521255</c:v>
                </c:pt>
                <c:pt idx="86">
                  <c:v>127.61932474466329</c:v>
                </c:pt>
                <c:pt idx="87">
                  <c:v>5.784419533938304</c:v>
                </c:pt>
                <c:pt idx="88">
                  <c:v>0.83683473718430545</c:v>
                </c:pt>
                <c:pt idx="89">
                  <c:v>55.585124263031439</c:v>
                </c:pt>
                <c:pt idx="90">
                  <c:v>7.1733394985882368</c:v>
                </c:pt>
                <c:pt idx="91">
                  <c:v>0.60708288150319212</c:v>
                </c:pt>
                <c:pt idx="92">
                  <c:v>0.74071721951889224</c:v>
                </c:pt>
                <c:pt idx="93">
                  <c:v>0.81109563523221029</c:v>
                </c:pt>
                <c:pt idx="94">
                  <c:v>11.624685697872524</c:v>
                </c:pt>
                <c:pt idx="95">
                  <c:v>2.9690569261913504</c:v>
                </c:pt>
                <c:pt idx="96">
                  <c:v>45.323338378338498</c:v>
                </c:pt>
                <c:pt idx="97">
                  <c:v>5.1683431781168592</c:v>
                </c:pt>
                <c:pt idx="98">
                  <c:v>54.239337100025153</c:v>
                </c:pt>
                <c:pt idx="99">
                  <c:v>2.7830766601113774</c:v>
                </c:pt>
                <c:pt idx="100">
                  <c:v>5.942407732151743</c:v>
                </c:pt>
                <c:pt idx="101">
                  <c:v>50.890464512412017</c:v>
                </c:pt>
                <c:pt idx="102">
                  <c:v>150.40641169119334</c:v>
                </c:pt>
                <c:pt idx="103">
                  <c:v>58.794882160843095</c:v>
                </c:pt>
                <c:pt idx="104">
                  <c:v>0.39854063416818236</c:v>
                </c:pt>
                <c:pt idx="105">
                  <c:v>32.712534911429962</c:v>
                </c:pt>
                <c:pt idx="106">
                  <c:v>38.72236893129471</c:v>
                </c:pt>
                <c:pt idx="107">
                  <c:v>0.16577819991901874</c:v>
                </c:pt>
                <c:pt idx="108">
                  <c:v>40.390630894216088</c:v>
                </c:pt>
                <c:pt idx="109">
                  <c:v>206.33683981805362</c:v>
                </c:pt>
                <c:pt idx="110">
                  <c:v>2.9672122145981246</c:v>
                </c:pt>
                <c:pt idx="111">
                  <c:v>4.5621349995616445</c:v>
                </c:pt>
                <c:pt idx="112">
                  <c:v>6.8625638673741634</c:v>
                </c:pt>
                <c:pt idx="113">
                  <c:v>18.702907877552796</c:v>
                </c:pt>
                <c:pt idx="114">
                  <c:v>2.5772096425433255</c:v>
                </c:pt>
                <c:pt idx="115">
                  <c:v>0.97103458154220768</c:v>
                </c:pt>
                <c:pt idx="116">
                  <c:v>58.140886708399989</c:v>
                </c:pt>
                <c:pt idx="117">
                  <c:v>111.00832458192681</c:v>
                </c:pt>
                <c:pt idx="118">
                  <c:v>33.670105556118216</c:v>
                </c:pt>
                <c:pt idx="119">
                  <c:v>0.2192303212082895</c:v>
                </c:pt>
                <c:pt idx="120">
                  <c:v>315.96686033138047</c:v>
                </c:pt>
                <c:pt idx="121">
                  <c:v>0.35167325898808793</c:v>
                </c:pt>
                <c:pt idx="122">
                  <c:v>45.235445333277205</c:v>
                </c:pt>
                <c:pt idx="123">
                  <c:v>49.085421112744896</c:v>
                </c:pt>
                <c:pt idx="124">
                  <c:v>68.694811298954079</c:v>
                </c:pt>
                <c:pt idx="125">
                  <c:v>6.7878564795236231</c:v>
                </c:pt>
                <c:pt idx="126">
                  <c:v>23.145375532174782</c:v>
                </c:pt>
                <c:pt idx="127">
                  <c:v>0.37427511538832098</c:v>
                </c:pt>
                <c:pt idx="128">
                  <c:v>77.480990644071397</c:v>
                </c:pt>
                <c:pt idx="129">
                  <c:v>3.6442583179225001</c:v>
                </c:pt>
                <c:pt idx="130">
                  <c:v>2.0478315768323005</c:v>
                </c:pt>
                <c:pt idx="131">
                  <c:v>15.542066100856482</c:v>
                </c:pt>
                <c:pt idx="132">
                  <c:v>92.886541258119536</c:v>
                </c:pt>
                <c:pt idx="133">
                  <c:v>2.8078556035937066</c:v>
                </c:pt>
                <c:pt idx="134">
                  <c:v>1.2566965362648992</c:v>
                </c:pt>
                <c:pt idx="135">
                  <c:v>35.870192991827743</c:v>
                </c:pt>
                <c:pt idx="136">
                  <c:v>1.2561816604022249</c:v>
                </c:pt>
                <c:pt idx="137">
                  <c:v>78.707220035738047</c:v>
                </c:pt>
                <c:pt idx="138">
                  <c:v>56.845449050517274</c:v>
                </c:pt>
                <c:pt idx="139">
                  <c:v>12.553962405080485</c:v>
                </c:pt>
                <c:pt idx="140">
                  <c:v>0.51047623259845232</c:v>
                </c:pt>
                <c:pt idx="141">
                  <c:v>0.45531895270657502</c:v>
                </c:pt>
                <c:pt idx="142">
                  <c:v>3.1067989342839404</c:v>
                </c:pt>
                <c:pt idx="143">
                  <c:v>6.4944638700479942</c:v>
                </c:pt>
                <c:pt idx="144">
                  <c:v>0.97081881470227849</c:v>
                </c:pt>
                <c:pt idx="145">
                  <c:v>463.97543067229037</c:v>
                </c:pt>
                <c:pt idx="146">
                  <c:v>0.91023830602108091</c:v>
                </c:pt>
                <c:pt idx="147">
                  <c:v>38.079964258505228</c:v>
                </c:pt>
                <c:pt idx="148">
                  <c:v>5.1727128194172876</c:v>
                </c:pt>
                <c:pt idx="149">
                  <c:v>72.161636203663832</c:v>
                </c:pt>
                <c:pt idx="150">
                  <c:v>8.0123424218969175E-2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5B-46F2-BCFA-E8749AC7B0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9513775"/>
        <c:axId val="1749469135"/>
      </c:scatterChart>
      <c:valAx>
        <c:axId val="1749513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h-TH"/>
                  <a:t>ค่าจริง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749469135"/>
        <c:crosses val="autoZero"/>
        <c:crossBetween val="midCat"/>
      </c:valAx>
      <c:valAx>
        <c:axId val="1749469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h-TH"/>
                  <a:t>ค่าจากโมเดล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7495137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ช่วงสอบเทียบปี 2017-2020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h-TH"/>
                </a:p>
              </c:txPr>
            </c:trendlineLbl>
          </c:trendline>
          <c:xVal>
            <c:numRef>
              <c:f>Sheet1!$K$2:$K$40</c:f>
              <c:numCache>
                <c:formatCode>General</c:formatCode>
                <c:ptCount val="39"/>
                <c:pt idx="0">
                  <c:v>49.009998039999999</c:v>
                </c:pt>
                <c:pt idx="1">
                  <c:v>18.443591430000001</c:v>
                </c:pt>
                <c:pt idx="2">
                  <c:v>6.3372743500000004</c:v>
                </c:pt>
                <c:pt idx="3">
                  <c:v>7.4856117900000001</c:v>
                </c:pt>
                <c:pt idx="4">
                  <c:v>2.8782610700000002</c:v>
                </c:pt>
                <c:pt idx="5">
                  <c:v>5.1780411900000001</c:v>
                </c:pt>
                <c:pt idx="6">
                  <c:v>5.7510596300000003</c:v>
                </c:pt>
                <c:pt idx="7">
                  <c:v>28.743264020000002</c:v>
                </c:pt>
                <c:pt idx="8">
                  <c:v>79.872571640000004</c:v>
                </c:pt>
                <c:pt idx="9">
                  <c:v>99.363499250000004</c:v>
                </c:pt>
                <c:pt idx="10">
                  <c:v>66.544820810000004</c:v>
                </c:pt>
                <c:pt idx="11">
                  <c:v>33.823060679999998</c:v>
                </c:pt>
                <c:pt idx="12">
                  <c:v>25.785749079999999</c:v>
                </c:pt>
                <c:pt idx="13">
                  <c:v>26.346220259999999</c:v>
                </c:pt>
                <c:pt idx="14">
                  <c:v>9.7318586699999994</c:v>
                </c:pt>
                <c:pt idx="15">
                  <c:v>3.4328772399999998</c:v>
                </c:pt>
                <c:pt idx="16">
                  <c:v>1.7155817099999999</c:v>
                </c:pt>
                <c:pt idx="17">
                  <c:v>1.7147119399999999</c:v>
                </c:pt>
                <c:pt idx="18">
                  <c:v>3.9990356600000001</c:v>
                </c:pt>
                <c:pt idx="19">
                  <c:v>18.843478640000001</c:v>
                </c:pt>
                <c:pt idx="20">
                  <c:v>45.65433505</c:v>
                </c:pt>
                <c:pt idx="21">
                  <c:v>50.745763160000003</c:v>
                </c:pt>
                <c:pt idx="22">
                  <c:v>34.712263790000002</c:v>
                </c:pt>
                <c:pt idx="23">
                  <c:v>44.908001130000002</c:v>
                </c:pt>
                <c:pt idx="24">
                  <c:v>18.730269360000001</c:v>
                </c:pt>
                <c:pt idx="25">
                  <c:v>10.77671164</c:v>
                </c:pt>
                <c:pt idx="26">
                  <c:v>7.3706925400000003</c:v>
                </c:pt>
                <c:pt idx="27">
                  <c:v>1.1331926299999999</c:v>
                </c:pt>
                <c:pt idx="28">
                  <c:v>2.2654443799999999</c:v>
                </c:pt>
                <c:pt idx="29">
                  <c:v>5.0945780100000002</c:v>
                </c:pt>
                <c:pt idx="30">
                  <c:v>11.317722420000001</c:v>
                </c:pt>
                <c:pt idx="31">
                  <c:v>14.704376979999999</c:v>
                </c:pt>
                <c:pt idx="32">
                  <c:v>44.656862879999998</c:v>
                </c:pt>
                <c:pt idx="33">
                  <c:v>108.4708993</c:v>
                </c:pt>
                <c:pt idx="34">
                  <c:v>108.8860617</c:v>
                </c:pt>
                <c:pt idx="35">
                  <c:v>83.398511900000003</c:v>
                </c:pt>
                <c:pt idx="36">
                  <c:v>71.482203179999999</c:v>
                </c:pt>
                <c:pt idx="37">
                  <c:v>36.556861099999999</c:v>
                </c:pt>
                <c:pt idx="38">
                  <c:v>16.298965750000001</c:v>
                </c:pt>
              </c:numCache>
            </c:numRef>
          </c:xVal>
          <c:yVal>
            <c:numRef>
              <c:f>Sheet1!$L$2:$L$40</c:f>
              <c:numCache>
                <c:formatCode>General</c:formatCode>
                <c:ptCount val="39"/>
                <c:pt idx="0">
                  <c:v>60.614316267923584</c:v>
                </c:pt>
                <c:pt idx="1">
                  <c:v>35.401231150169217</c:v>
                </c:pt>
                <c:pt idx="2">
                  <c:v>5.1310454375975683</c:v>
                </c:pt>
                <c:pt idx="3">
                  <c:v>4.3804281606374493</c:v>
                </c:pt>
                <c:pt idx="4">
                  <c:v>0.94505488676049143</c:v>
                </c:pt>
                <c:pt idx="5">
                  <c:v>15.036325777110557</c:v>
                </c:pt>
                <c:pt idx="6">
                  <c:v>12.685357565442828</c:v>
                </c:pt>
                <c:pt idx="7">
                  <c:v>136.36725358119395</c:v>
                </c:pt>
                <c:pt idx="8">
                  <c:v>133.19050439427011</c:v>
                </c:pt>
                <c:pt idx="9">
                  <c:v>144.87675807053429</c:v>
                </c:pt>
                <c:pt idx="10">
                  <c:v>167.3149060154966</c:v>
                </c:pt>
                <c:pt idx="11">
                  <c:v>144.21263871652604</c:v>
                </c:pt>
                <c:pt idx="12">
                  <c:v>87.674786801164487</c:v>
                </c:pt>
                <c:pt idx="13">
                  <c:v>12.873923473373143</c:v>
                </c:pt>
                <c:pt idx="14">
                  <c:v>6.6275433314413252</c:v>
                </c:pt>
                <c:pt idx="15">
                  <c:v>5.0328415389451022</c:v>
                </c:pt>
                <c:pt idx="16">
                  <c:v>1.4262501604164595</c:v>
                </c:pt>
                <c:pt idx="17">
                  <c:v>2.4086485079700659</c:v>
                </c:pt>
                <c:pt idx="18">
                  <c:v>3.6155853355053718</c:v>
                </c:pt>
                <c:pt idx="19">
                  <c:v>47.178454038363626</c:v>
                </c:pt>
                <c:pt idx="20">
                  <c:v>105.3559750854093</c:v>
                </c:pt>
                <c:pt idx="21">
                  <c:v>144.50193451733219</c:v>
                </c:pt>
                <c:pt idx="22">
                  <c:v>148.59167057211846</c:v>
                </c:pt>
                <c:pt idx="23">
                  <c:v>59.263079619682429</c:v>
                </c:pt>
                <c:pt idx="24">
                  <c:v>67.934879593802833</c:v>
                </c:pt>
                <c:pt idx="25">
                  <c:v>6.2190605400876944</c:v>
                </c:pt>
                <c:pt idx="26">
                  <c:v>4.3325567947625858</c:v>
                </c:pt>
                <c:pt idx="27">
                  <c:v>10.672198027581866</c:v>
                </c:pt>
                <c:pt idx="28">
                  <c:v>0.53997148686439544</c:v>
                </c:pt>
                <c:pt idx="29">
                  <c:v>0.64261557266019731</c:v>
                </c:pt>
                <c:pt idx="30">
                  <c:v>4.3799616967665393</c:v>
                </c:pt>
                <c:pt idx="31">
                  <c:v>35.563931209589569</c:v>
                </c:pt>
                <c:pt idx="32">
                  <c:v>78.332245633131606</c:v>
                </c:pt>
                <c:pt idx="33">
                  <c:v>170.83465800302432</c:v>
                </c:pt>
                <c:pt idx="34">
                  <c:v>113.74279163080169</c:v>
                </c:pt>
                <c:pt idx="35">
                  <c:v>54.127680292981339</c:v>
                </c:pt>
                <c:pt idx="36">
                  <c:v>51.941647728672045</c:v>
                </c:pt>
                <c:pt idx="37">
                  <c:v>11.469879441397762</c:v>
                </c:pt>
                <c:pt idx="38">
                  <c:v>1.1297237363923021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FA-4E41-BF53-1316545853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9473455"/>
        <c:axId val="1749473935"/>
      </c:scatterChart>
      <c:valAx>
        <c:axId val="1749473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h-TH"/>
                  <a:t>ค่าจริง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749473935"/>
        <c:crosses val="autoZero"/>
        <c:crossBetween val="midCat"/>
      </c:valAx>
      <c:valAx>
        <c:axId val="1749473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h-TH"/>
                  <a:t>ค่าจากโมเดล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7494734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87630</xdr:rowOff>
    </xdr:from>
    <xdr:to>
      <xdr:col>6</xdr:col>
      <xdr:colOff>548640</xdr:colOff>
      <xdr:row>26</xdr:row>
      <xdr:rowOff>26670</xdr:rowOff>
    </xdr:to>
    <xdr:graphicFrame macro="">
      <xdr:nvGraphicFramePr>
        <xdr:cNvPr id="6" name="แผนภูมิ 5">
          <a:extLst>
            <a:ext uri="{FF2B5EF4-FFF2-40B4-BE49-F238E27FC236}">
              <a16:creationId xmlns:a16="http://schemas.microsoft.com/office/drawing/2014/main" id="{AC2B1D67-73D2-10B3-2F7D-2C08ACD27A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636270</xdr:colOff>
      <xdr:row>5</xdr:row>
      <xdr:rowOff>118110</xdr:rowOff>
    </xdr:from>
    <xdr:to>
      <xdr:col>8</xdr:col>
      <xdr:colOff>514350</xdr:colOff>
      <xdr:row>21</xdr:row>
      <xdr:rowOff>57150</xdr:rowOff>
    </xdr:to>
    <xdr:graphicFrame macro="">
      <xdr:nvGraphicFramePr>
        <xdr:cNvPr id="7" name="แผนภูมิ 6">
          <a:extLst>
            <a:ext uri="{FF2B5EF4-FFF2-40B4-BE49-F238E27FC236}">
              <a16:creationId xmlns:a16="http://schemas.microsoft.com/office/drawing/2014/main" id="{A20F4E96-AF85-2F55-F4E8-76955FAE32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26670</xdr:colOff>
      <xdr:row>6</xdr:row>
      <xdr:rowOff>64770</xdr:rowOff>
    </xdr:from>
    <xdr:to>
      <xdr:col>15</xdr:col>
      <xdr:colOff>575310</xdr:colOff>
      <xdr:row>22</xdr:row>
      <xdr:rowOff>3810</xdr:rowOff>
    </xdr:to>
    <xdr:graphicFrame macro="">
      <xdr:nvGraphicFramePr>
        <xdr:cNvPr id="8" name="แผนภูมิ 7">
          <a:extLst>
            <a:ext uri="{FF2B5EF4-FFF2-40B4-BE49-F238E27FC236}">
              <a16:creationId xmlns:a16="http://schemas.microsoft.com/office/drawing/2014/main" id="{92EA13FE-10BC-AAAE-A9DC-489E5C05AC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52"/>
  <sheetViews>
    <sheetView tabSelected="1" topLeftCell="A3" workbookViewId="0">
      <selection activeCell="G3" sqref="G2:O1048576"/>
    </sheetView>
  </sheetViews>
  <sheetFormatPr defaultRowHeight="13.8" x14ac:dyDescent="0.25"/>
  <sheetData>
    <row r="1" spans="1:15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15" x14ac:dyDescent="0.25">
      <c r="A2" s="1">
        <v>0</v>
      </c>
      <c r="B2">
        <v>37.994246939999996</v>
      </c>
      <c r="C2">
        <v>40.36535392216043</v>
      </c>
      <c r="D2">
        <v>49.009998039999999</v>
      </c>
      <c r="E2">
        <v>65.251768509161153</v>
      </c>
      <c r="F2">
        <f>AVERAGE(B2:B154)</f>
        <v>45.262821912913928</v>
      </c>
      <c r="G2">
        <f>AVERAGE(C2:C154)</f>
        <v>44.386240808383832</v>
      </c>
      <c r="H2">
        <f>+B2</f>
        <v>37.994246939999996</v>
      </c>
      <c r="I2">
        <f>_xlfn.GAMMA.INV(_xlfn.GAMMA.DIST(C2,$G$5,$G$4,TRUE),$F$5,$F$4)</f>
        <v>30.113744226420447</v>
      </c>
      <c r="J2">
        <f>RSQ(H2:H154,I2:I154)</f>
        <v>0.97390445986560548</v>
      </c>
      <c r="K2">
        <f>+D2</f>
        <v>49.009998039999999</v>
      </c>
      <c r="L2">
        <f t="shared" ref="L2:L40" si="0">_xlfn.GAMMA.INV(_xlfn.GAMMA.DIST(E2,$G$5,$G$4,TRUE),$F$5,$F$4)</f>
        <v>60.614316267923584</v>
      </c>
      <c r="M2">
        <f>RSQ(K2:K40,L2:L40)</f>
        <v>0.57038958282182861</v>
      </c>
      <c r="N2">
        <f>(K2-L2)^2</f>
        <v>134.66020153491957</v>
      </c>
      <c r="O2">
        <f>ABS(L2-K2)/K2*100</f>
        <v>23.677450912062074</v>
      </c>
    </row>
    <row r="3" spans="1:15" x14ac:dyDescent="0.25">
      <c r="A3" s="1">
        <v>1</v>
      </c>
      <c r="B3">
        <v>18.526088319999999</v>
      </c>
      <c r="C3">
        <v>27.52322241883444</v>
      </c>
      <c r="D3">
        <v>18.443591430000001</v>
      </c>
      <c r="E3">
        <v>44.99793894265332</v>
      </c>
      <c r="F3">
        <f>STDEV(B2:B154)</f>
        <v>77.993800995821204</v>
      </c>
      <c r="G3">
        <f>STDEV(C2:C154)</f>
        <v>56.877220644320801</v>
      </c>
      <c r="H3">
        <f t="shared" ref="H3:H66" si="1">+B3</f>
        <v>18.526088319999999</v>
      </c>
      <c r="I3">
        <f t="shared" ref="I3:I66" si="2">_xlfn.GAMMA.INV(_xlfn.GAMMA.DIST(C3,$G$5,$G$4,TRUE),$F$5,$F$4)</f>
        <v>16.761176670222795</v>
      </c>
      <c r="K3">
        <f t="shared" ref="K3:K40" si="3">+D3</f>
        <v>18.443591430000001</v>
      </c>
      <c r="L3">
        <f t="shared" si="0"/>
        <v>35.401231150169217</v>
      </c>
      <c r="N3">
        <f t="shared" ref="N3:N40" si="4">(K3-L3)^2</f>
        <v>287.56154487906065</v>
      </c>
      <c r="O3">
        <f t="shared" ref="O3:O40" si="5">ABS(L3-K3)/K3*100</f>
        <v>91.943262702004091</v>
      </c>
    </row>
    <row r="4" spans="1:15" x14ac:dyDescent="0.25">
      <c r="A4" s="1">
        <v>2</v>
      </c>
      <c r="B4">
        <v>46.527872610000003</v>
      </c>
      <c r="C4">
        <v>57.382078961341612</v>
      </c>
      <c r="D4">
        <v>6.3372743500000004</v>
      </c>
      <c r="E4">
        <v>13.212841392286901</v>
      </c>
      <c r="F4">
        <f>F3^2/F2</f>
        <v>134.39358698137667</v>
      </c>
      <c r="G4">
        <f>G3^2/G2</f>
        <v>72.883356853498412</v>
      </c>
      <c r="H4">
        <f t="shared" si="1"/>
        <v>46.527872610000003</v>
      </c>
      <c r="I4">
        <f t="shared" si="2"/>
        <v>50.465957382014309</v>
      </c>
      <c r="K4">
        <f t="shared" si="3"/>
        <v>6.3372743500000004</v>
      </c>
      <c r="L4">
        <f t="shared" si="0"/>
        <v>5.1310454375975683</v>
      </c>
      <c r="N4">
        <f t="shared" si="4"/>
        <v>1.4549881891155543</v>
      </c>
      <c r="O4">
        <f t="shared" si="5"/>
        <v>19.033875539922491</v>
      </c>
    </row>
    <row r="5" spans="1:15" x14ac:dyDescent="0.25">
      <c r="A5" s="1">
        <v>3</v>
      </c>
      <c r="B5">
        <v>10.871915550000001</v>
      </c>
      <c r="C5">
        <v>11.29902340372751</v>
      </c>
      <c r="D5">
        <v>7.4856117900000001</v>
      </c>
      <c r="E5">
        <v>12.015689194588569</v>
      </c>
      <c r="F5">
        <f>+F2/F4</f>
        <v>0.33679301914299031</v>
      </c>
      <c r="G5">
        <f>+G2/G4</f>
        <v>0.60900379352180301</v>
      </c>
      <c r="H5">
        <f t="shared" si="1"/>
        <v>10.871915550000001</v>
      </c>
      <c r="I5">
        <f t="shared" si="2"/>
        <v>3.9519855822732932</v>
      </c>
      <c r="K5">
        <f t="shared" si="3"/>
        <v>7.4856117900000001</v>
      </c>
      <c r="L5">
        <f t="shared" si="0"/>
        <v>4.3804281606374493</v>
      </c>
      <c r="N5">
        <f t="shared" si="4"/>
        <v>9.6421653720611822</v>
      </c>
      <c r="O5">
        <f t="shared" si="5"/>
        <v>41.482028676811069</v>
      </c>
    </row>
    <row r="6" spans="1:15" x14ac:dyDescent="0.25">
      <c r="A6" s="1">
        <v>4</v>
      </c>
      <c r="B6">
        <v>4.2535789299999998</v>
      </c>
      <c r="C6">
        <v>3.8225177988069681</v>
      </c>
      <c r="D6">
        <v>2.8782610700000002</v>
      </c>
      <c r="E6">
        <v>4.9016494742171259</v>
      </c>
      <c r="F6">
        <f>RSQ(D2:D40,E2:E40)</f>
        <v>0.58678798004598309</v>
      </c>
      <c r="H6">
        <f t="shared" si="1"/>
        <v>4.2535789299999998</v>
      </c>
      <c r="I6">
        <f t="shared" si="2"/>
        <v>0.61164484606771552</v>
      </c>
      <c r="K6">
        <f t="shared" si="3"/>
        <v>2.8782610700000002</v>
      </c>
      <c r="L6">
        <f t="shared" si="0"/>
        <v>0.94505488676049143</v>
      </c>
      <c r="N6">
        <f t="shared" si="4"/>
        <v>3.7372861469154688</v>
      </c>
      <c r="O6">
        <f t="shared" si="5"/>
        <v>67.165769060674847</v>
      </c>
    </row>
    <row r="7" spans="1:15" x14ac:dyDescent="0.25">
      <c r="A7" s="1">
        <v>5</v>
      </c>
      <c r="B7">
        <v>2.4522936899999999</v>
      </c>
      <c r="C7">
        <v>4.5214793658861279</v>
      </c>
      <c r="D7">
        <v>5.1780411900000001</v>
      </c>
      <c r="E7">
        <v>25.679543103779281</v>
      </c>
      <c r="H7">
        <f t="shared" si="1"/>
        <v>2.4522936899999999</v>
      </c>
      <c r="I7">
        <f t="shared" si="2"/>
        <v>0.82085066286408237</v>
      </c>
      <c r="K7">
        <f t="shared" si="3"/>
        <v>5.1780411900000001</v>
      </c>
      <c r="L7">
        <f t="shared" si="0"/>
        <v>15.036325777110557</v>
      </c>
      <c r="N7">
        <f t="shared" si="4"/>
        <v>97.185775000461561</v>
      </c>
      <c r="O7">
        <f t="shared" si="5"/>
        <v>190.38636861655704</v>
      </c>
    </row>
    <row r="8" spans="1:15" x14ac:dyDescent="0.25">
      <c r="A8" s="1">
        <v>6</v>
      </c>
      <c r="B8">
        <v>163.58942769999999</v>
      </c>
      <c r="C8">
        <v>145.66619362896469</v>
      </c>
      <c r="D8">
        <v>5.7510596300000003</v>
      </c>
      <c r="E8">
        <v>23.059148170354991</v>
      </c>
      <c r="H8">
        <f t="shared" si="1"/>
        <v>163.58942769999999</v>
      </c>
      <c r="I8">
        <f t="shared" si="2"/>
        <v>178.54213617100712</v>
      </c>
      <c r="K8">
        <f t="shared" si="3"/>
        <v>5.7510596300000003</v>
      </c>
      <c r="L8">
        <f t="shared" si="0"/>
        <v>12.685357565442828</v>
      </c>
      <c r="N8">
        <f t="shared" si="4"/>
        <v>48.084487857486664</v>
      </c>
      <c r="O8">
        <f t="shared" si="5"/>
        <v>120.57426598866317</v>
      </c>
    </row>
    <row r="9" spans="1:15" x14ac:dyDescent="0.25">
      <c r="A9" s="1">
        <v>7</v>
      </c>
      <c r="B9">
        <v>30.051959839999999</v>
      </c>
      <c r="C9">
        <v>34.249218388288369</v>
      </c>
      <c r="D9">
        <v>28.743264020000002</v>
      </c>
      <c r="E9">
        <v>118.3087346927434</v>
      </c>
      <c r="H9">
        <f t="shared" si="1"/>
        <v>30.051959839999999</v>
      </c>
      <c r="I9">
        <f t="shared" si="2"/>
        <v>23.488982109091204</v>
      </c>
      <c r="K9">
        <f t="shared" si="3"/>
        <v>28.743264020000002</v>
      </c>
      <c r="L9">
        <f t="shared" si="0"/>
        <v>136.36725358119395</v>
      </c>
      <c r="N9">
        <f t="shared" si="4"/>
        <v>11582.923129067985</v>
      </c>
      <c r="O9">
        <f t="shared" si="5"/>
        <v>374.43203905550718</v>
      </c>
    </row>
    <row r="10" spans="1:15" x14ac:dyDescent="0.25">
      <c r="A10" s="1">
        <v>8</v>
      </c>
      <c r="B10">
        <v>2.3115721900000001</v>
      </c>
      <c r="C10">
        <v>10.455371595805239</v>
      </c>
      <c r="D10">
        <v>79.872571640000004</v>
      </c>
      <c r="E10">
        <v>116.2047907647143</v>
      </c>
      <c r="H10">
        <f t="shared" si="1"/>
        <v>2.3115721900000001</v>
      </c>
      <c r="I10">
        <f t="shared" si="2"/>
        <v>3.4687087160678538</v>
      </c>
      <c r="K10">
        <f t="shared" si="3"/>
        <v>79.872571640000004</v>
      </c>
      <c r="L10">
        <f t="shared" si="0"/>
        <v>133.19050439427011</v>
      </c>
      <c r="N10">
        <f t="shared" si="4"/>
        <v>2842.8019531888685</v>
      </c>
      <c r="O10">
        <f t="shared" si="5"/>
        <v>66.753744945866501</v>
      </c>
    </row>
    <row r="11" spans="1:15" x14ac:dyDescent="0.25">
      <c r="A11" s="1">
        <v>9</v>
      </c>
      <c r="B11">
        <v>49.316110330000001</v>
      </c>
      <c r="C11">
        <v>77.397792336351401</v>
      </c>
      <c r="D11">
        <v>99.363499250000004</v>
      </c>
      <c r="E11">
        <v>123.9108125275766</v>
      </c>
      <c r="H11">
        <f t="shared" si="1"/>
        <v>49.316110330000001</v>
      </c>
      <c r="I11">
        <f t="shared" si="2"/>
        <v>76.969085636846842</v>
      </c>
      <c r="K11">
        <f t="shared" si="3"/>
        <v>99.363499250000004</v>
      </c>
      <c r="L11">
        <f t="shared" si="0"/>
        <v>144.87675807053429</v>
      </c>
      <c r="N11">
        <f t="shared" si="4"/>
        <v>2071.4567284649424</v>
      </c>
      <c r="O11">
        <f t="shared" si="5"/>
        <v>45.80480675909196</v>
      </c>
    </row>
    <row r="12" spans="1:15" x14ac:dyDescent="0.25">
      <c r="A12" s="1">
        <v>10</v>
      </c>
      <c r="B12">
        <v>386.58377200000001</v>
      </c>
      <c r="C12">
        <v>270.23119831330052</v>
      </c>
      <c r="D12">
        <v>66.544820810000004</v>
      </c>
      <c r="E12">
        <v>138.47549376153731</v>
      </c>
      <c r="H12">
        <f t="shared" si="1"/>
        <v>386.58377200000001</v>
      </c>
      <c r="I12">
        <f t="shared" si="2"/>
        <v>382.80114660953444</v>
      </c>
      <c r="K12">
        <f t="shared" si="3"/>
        <v>66.544820810000004</v>
      </c>
      <c r="L12">
        <f t="shared" si="0"/>
        <v>167.3149060154966</v>
      </c>
      <c r="N12">
        <f t="shared" si="4"/>
        <v>10154.610072323045</v>
      </c>
      <c r="O12">
        <f t="shared" si="5"/>
        <v>151.4318980484104</v>
      </c>
    </row>
    <row r="13" spans="1:15" x14ac:dyDescent="0.25">
      <c r="A13" s="1">
        <v>11</v>
      </c>
      <c r="B13">
        <v>50.270735160000001</v>
      </c>
      <c r="C13">
        <v>76.453238796466877</v>
      </c>
      <c r="D13">
        <v>33.823060679999998</v>
      </c>
      <c r="E13">
        <v>123.4752924022454</v>
      </c>
      <c r="H13">
        <f t="shared" si="1"/>
        <v>50.270735160000001</v>
      </c>
      <c r="I13">
        <f t="shared" si="2"/>
        <v>75.670799220078294</v>
      </c>
      <c r="K13">
        <f t="shared" si="3"/>
        <v>33.823060679999998</v>
      </c>
      <c r="L13">
        <f t="shared" si="0"/>
        <v>144.21263871652604</v>
      </c>
      <c r="N13">
        <f t="shared" si="4"/>
        <v>12185.858939082274</v>
      </c>
      <c r="O13">
        <f t="shared" si="5"/>
        <v>326.37371017638503</v>
      </c>
    </row>
    <row r="14" spans="1:15" x14ac:dyDescent="0.25">
      <c r="A14" s="1">
        <v>12</v>
      </c>
      <c r="B14">
        <v>31.799944109999998</v>
      </c>
      <c r="C14">
        <v>40.294979717824141</v>
      </c>
      <c r="D14">
        <v>25.785749079999999</v>
      </c>
      <c r="E14">
        <v>85.080352302026711</v>
      </c>
      <c r="H14">
        <f t="shared" si="1"/>
        <v>31.799944109999998</v>
      </c>
      <c r="I14">
        <f t="shared" si="2"/>
        <v>30.035111160388336</v>
      </c>
      <c r="K14">
        <f t="shared" si="3"/>
        <v>25.785749079999999</v>
      </c>
      <c r="L14">
        <f t="shared" si="0"/>
        <v>87.674786801164487</v>
      </c>
      <c r="M14">
        <f>192*0.8</f>
        <v>153.60000000000002</v>
      </c>
      <c r="N14">
        <f t="shared" si="4"/>
        <v>3830.2529900517206</v>
      </c>
      <c r="O14">
        <f t="shared" si="5"/>
        <v>240.01256480529008</v>
      </c>
    </row>
    <row r="15" spans="1:15" x14ac:dyDescent="0.25">
      <c r="A15" s="1">
        <v>13</v>
      </c>
      <c r="B15">
        <v>3.0458943199999999</v>
      </c>
      <c r="C15">
        <v>3.5664744191680779</v>
      </c>
      <c r="D15">
        <v>26.346220259999999</v>
      </c>
      <c r="E15">
        <v>23.274552064574991</v>
      </c>
      <c r="H15">
        <f t="shared" si="1"/>
        <v>3.0458943199999999</v>
      </c>
      <c r="I15">
        <f t="shared" si="2"/>
        <v>0.54147321098213164</v>
      </c>
      <c r="K15">
        <f t="shared" si="3"/>
        <v>26.346220259999999</v>
      </c>
      <c r="L15">
        <f t="shared" si="0"/>
        <v>12.873923473373143</v>
      </c>
      <c r="M15">
        <f>+M14/12</f>
        <v>12.800000000000002</v>
      </c>
      <c r="N15">
        <f t="shared" si="4"/>
        <v>181.50278070695632</v>
      </c>
      <c r="O15">
        <f t="shared" si="5"/>
        <v>51.135596126026073</v>
      </c>
    </row>
    <row r="16" spans="1:15" x14ac:dyDescent="0.25">
      <c r="A16" s="1">
        <v>14</v>
      </c>
      <c r="B16">
        <v>51.344335280000003</v>
      </c>
      <c r="C16">
        <v>61.026968086825072</v>
      </c>
      <c r="D16">
        <v>9.7318586699999994</v>
      </c>
      <c r="E16">
        <v>15.42822050426023</v>
      </c>
      <c r="H16">
        <f t="shared" si="1"/>
        <v>51.344335280000003</v>
      </c>
      <c r="I16">
        <f t="shared" si="2"/>
        <v>55.117240334777961</v>
      </c>
      <c r="K16">
        <f t="shared" si="3"/>
        <v>9.7318586699999994</v>
      </c>
      <c r="L16">
        <f t="shared" si="0"/>
        <v>6.6275433314413252</v>
      </c>
      <c r="M16">
        <f>192/12</f>
        <v>16</v>
      </c>
      <c r="N16">
        <f t="shared" si="4"/>
        <v>9.6367737212106555</v>
      </c>
      <c r="O16">
        <f t="shared" si="5"/>
        <v>31.898483566435459</v>
      </c>
    </row>
    <row r="17" spans="1:15" x14ac:dyDescent="0.25">
      <c r="A17" s="1">
        <v>15</v>
      </c>
      <c r="B17">
        <v>10.317224299999999</v>
      </c>
      <c r="C17">
        <v>29.424089232412829</v>
      </c>
      <c r="D17">
        <v>3.4328772399999998</v>
      </c>
      <c r="E17">
        <v>13.059980217734759</v>
      </c>
      <c r="H17">
        <f t="shared" si="1"/>
        <v>10.317224299999999</v>
      </c>
      <c r="I17">
        <f t="shared" si="2"/>
        <v>18.596214977478152</v>
      </c>
      <c r="K17">
        <f t="shared" si="3"/>
        <v>3.4328772399999998</v>
      </c>
      <c r="L17">
        <f t="shared" si="0"/>
        <v>5.0328415389451022</v>
      </c>
      <c r="N17">
        <f t="shared" si="4"/>
        <v>2.5598857578988929</v>
      </c>
      <c r="O17">
        <f t="shared" si="5"/>
        <v>46.607093323998456</v>
      </c>
    </row>
    <row r="18" spans="1:15" x14ac:dyDescent="0.25">
      <c r="A18" s="1">
        <v>16</v>
      </c>
      <c r="B18">
        <v>37.167337099999997</v>
      </c>
      <c r="C18">
        <v>41.834061715350003</v>
      </c>
      <c r="D18">
        <v>1.7155817099999999</v>
      </c>
      <c r="E18">
        <v>6.2132215663976833</v>
      </c>
      <c r="H18">
        <f t="shared" si="1"/>
        <v>37.167337099999997</v>
      </c>
      <c r="I18">
        <f t="shared" si="2"/>
        <v>31.766692442129639</v>
      </c>
      <c r="K18">
        <f t="shared" si="3"/>
        <v>1.7155817099999999</v>
      </c>
      <c r="L18">
        <f t="shared" si="0"/>
        <v>1.4262501604164595</v>
      </c>
      <c r="N18">
        <f t="shared" si="4"/>
        <v>8.3712745584412732E-2</v>
      </c>
      <c r="O18">
        <f t="shared" si="5"/>
        <v>16.864923885411468</v>
      </c>
    </row>
    <row r="19" spans="1:15" x14ac:dyDescent="0.25">
      <c r="A19" s="1">
        <v>17</v>
      </c>
      <c r="B19">
        <v>1.82244081</v>
      </c>
      <c r="C19">
        <v>3.9122875490045201</v>
      </c>
      <c r="D19">
        <v>1.7147119399999999</v>
      </c>
      <c r="E19">
        <v>8.4310875530108405</v>
      </c>
      <c r="H19">
        <f t="shared" si="1"/>
        <v>1.82244081</v>
      </c>
      <c r="I19">
        <f t="shared" si="2"/>
        <v>0.63708370696563543</v>
      </c>
      <c r="K19">
        <f t="shared" si="3"/>
        <v>1.7147119399999999</v>
      </c>
      <c r="L19">
        <f t="shared" si="0"/>
        <v>2.4086485079700659</v>
      </c>
      <c r="N19">
        <f t="shared" si="4"/>
        <v>0.481547960366074</v>
      </c>
      <c r="O19">
        <f t="shared" si="5"/>
        <v>40.469571114671659</v>
      </c>
    </row>
    <row r="20" spans="1:15" x14ac:dyDescent="0.25">
      <c r="A20" s="1">
        <v>18</v>
      </c>
      <c r="B20">
        <v>23.118756789999999</v>
      </c>
      <c r="C20">
        <v>24.48450272385001</v>
      </c>
      <c r="D20">
        <v>3.9990356600000001</v>
      </c>
      <c r="E20">
        <v>10.716124235778331</v>
      </c>
      <c r="H20">
        <f t="shared" si="1"/>
        <v>23.118756789999999</v>
      </c>
      <c r="I20">
        <f t="shared" si="2"/>
        <v>13.948968987744857</v>
      </c>
      <c r="K20">
        <f t="shared" si="3"/>
        <v>3.9990356600000001</v>
      </c>
      <c r="L20">
        <f t="shared" si="0"/>
        <v>3.6155853355053718</v>
      </c>
      <c r="N20">
        <f t="shared" si="4"/>
        <v>0.14703415135503578</v>
      </c>
      <c r="O20">
        <f t="shared" si="5"/>
        <v>9.5885697727093628</v>
      </c>
    </row>
    <row r="21" spans="1:15" x14ac:dyDescent="0.25">
      <c r="A21" s="1">
        <v>19</v>
      </c>
      <c r="B21">
        <v>2.9947472099999999</v>
      </c>
      <c r="C21">
        <v>32.348276018699949</v>
      </c>
      <c r="D21">
        <v>18.843478640000001</v>
      </c>
      <c r="E21">
        <v>54.761667814559971</v>
      </c>
      <c r="H21">
        <f t="shared" si="1"/>
        <v>2.9947472099999999</v>
      </c>
      <c r="I21">
        <f t="shared" si="2"/>
        <v>21.523282750932569</v>
      </c>
      <c r="K21">
        <f t="shared" si="3"/>
        <v>18.843478640000001</v>
      </c>
      <c r="L21">
        <f t="shared" si="0"/>
        <v>47.178454038363626</v>
      </c>
      <c r="N21">
        <f t="shared" si="4"/>
        <v>802.87083082587185</v>
      </c>
      <c r="O21">
        <f t="shared" si="5"/>
        <v>150.3701940586254</v>
      </c>
    </row>
    <row r="22" spans="1:15" x14ac:dyDescent="0.25">
      <c r="A22" s="1">
        <v>20</v>
      </c>
      <c r="B22">
        <v>8.5159756699999996</v>
      </c>
      <c r="C22">
        <v>33.762123484</v>
      </c>
      <c r="D22">
        <v>45.65433505</v>
      </c>
      <c r="E22">
        <v>97.422395160794153</v>
      </c>
      <c r="H22">
        <f t="shared" si="1"/>
        <v>8.5159756699999996</v>
      </c>
      <c r="I22">
        <f t="shared" si="2"/>
        <v>22.98078816020546</v>
      </c>
      <c r="K22">
        <f t="shared" si="3"/>
        <v>45.65433505</v>
      </c>
      <c r="L22">
        <f t="shared" si="0"/>
        <v>105.3559750854093</v>
      </c>
      <c r="N22">
        <f t="shared" si="4"/>
        <v>3564.2858229175863</v>
      </c>
      <c r="O22">
        <f t="shared" si="5"/>
        <v>130.76883053936692</v>
      </c>
    </row>
    <row r="23" spans="1:15" x14ac:dyDescent="0.25">
      <c r="A23" s="1">
        <v>21</v>
      </c>
      <c r="B23">
        <v>3.6436885499999998</v>
      </c>
      <c r="C23">
        <v>11.98266913735428</v>
      </c>
      <c r="D23">
        <v>50.745763160000003</v>
      </c>
      <c r="E23">
        <v>123.66504259781939</v>
      </c>
      <c r="H23">
        <f t="shared" si="1"/>
        <v>3.6436885499999998</v>
      </c>
      <c r="I23">
        <f t="shared" si="2"/>
        <v>4.3603362532247747</v>
      </c>
      <c r="K23">
        <f t="shared" si="3"/>
        <v>50.745763160000003</v>
      </c>
      <c r="L23">
        <f t="shared" si="0"/>
        <v>144.50193451733219</v>
      </c>
      <c r="N23">
        <f t="shared" si="4"/>
        <v>8790.2196675854375</v>
      </c>
      <c r="O23">
        <f t="shared" si="5"/>
        <v>184.75664867177494</v>
      </c>
    </row>
    <row r="24" spans="1:15" x14ac:dyDescent="0.25">
      <c r="A24" s="1">
        <v>22</v>
      </c>
      <c r="B24">
        <v>6.0794708399999999</v>
      </c>
      <c r="C24">
        <v>16.26877374555918</v>
      </c>
      <c r="D24">
        <v>34.712263790000002</v>
      </c>
      <c r="E24">
        <v>126.3419659367336</v>
      </c>
      <c r="H24">
        <f t="shared" si="1"/>
        <v>6.0794708399999999</v>
      </c>
      <c r="I24">
        <f t="shared" si="2"/>
        <v>7.2293950409599104</v>
      </c>
      <c r="K24">
        <f t="shared" si="3"/>
        <v>34.712263790000002</v>
      </c>
      <c r="L24">
        <f t="shared" si="0"/>
        <v>148.59167057211846</v>
      </c>
      <c r="N24">
        <f t="shared" si="4"/>
        <v>12968.519289047206</v>
      </c>
      <c r="O24">
        <f t="shared" si="5"/>
        <v>328.06678201991861</v>
      </c>
    </row>
    <row r="25" spans="1:15" x14ac:dyDescent="0.25">
      <c r="A25" s="1">
        <v>23</v>
      </c>
      <c r="B25">
        <v>12.634041160000001</v>
      </c>
      <c r="C25">
        <v>37.615638832626082</v>
      </c>
      <c r="D25">
        <v>44.908001130000002</v>
      </c>
      <c r="E25">
        <v>64.220928402912051</v>
      </c>
      <c r="H25">
        <f t="shared" si="1"/>
        <v>12.634041160000001</v>
      </c>
      <c r="I25">
        <f t="shared" si="2"/>
        <v>27.081629156050109</v>
      </c>
      <c r="K25">
        <f t="shared" si="3"/>
        <v>44.908001130000002</v>
      </c>
      <c r="L25">
        <f t="shared" si="0"/>
        <v>59.263079619682429</v>
      </c>
      <c r="N25">
        <f t="shared" si="4"/>
        <v>206.0682784449431</v>
      </c>
      <c r="O25">
        <f t="shared" si="5"/>
        <v>31.965525359561749</v>
      </c>
    </row>
    <row r="26" spans="1:15" x14ac:dyDescent="0.25">
      <c r="A26" s="1">
        <v>24</v>
      </c>
      <c r="B26">
        <v>89.530334749999994</v>
      </c>
      <c r="C26">
        <v>96.739487446612372</v>
      </c>
      <c r="D26">
        <v>18.730269360000001</v>
      </c>
      <c r="E26">
        <v>70.758829599090049</v>
      </c>
      <c r="H26">
        <f t="shared" si="1"/>
        <v>89.530334749999994</v>
      </c>
      <c r="I26">
        <f t="shared" si="2"/>
        <v>104.36372117615764</v>
      </c>
      <c r="K26">
        <f t="shared" si="3"/>
        <v>18.730269360000001</v>
      </c>
      <c r="L26">
        <f t="shared" si="0"/>
        <v>67.934879593802833</v>
      </c>
      <c r="N26">
        <f t="shared" si="4"/>
        <v>2421.0936682604543</v>
      </c>
      <c r="O26">
        <f t="shared" si="5"/>
        <v>262.70102841597804</v>
      </c>
    </row>
    <row r="27" spans="1:15" x14ac:dyDescent="0.25">
      <c r="A27" s="1">
        <v>25</v>
      </c>
      <c r="B27">
        <v>46.292399629999998</v>
      </c>
      <c r="C27">
        <v>52.413230283368421</v>
      </c>
      <c r="D27">
        <v>10.77671164</v>
      </c>
      <c r="E27">
        <v>14.84266909676691</v>
      </c>
      <c r="H27">
        <f t="shared" si="1"/>
        <v>46.292399629999998</v>
      </c>
      <c r="I27">
        <f t="shared" si="2"/>
        <v>44.275006325620396</v>
      </c>
      <c r="K27">
        <f t="shared" si="3"/>
        <v>10.77671164</v>
      </c>
      <c r="L27">
        <f t="shared" si="0"/>
        <v>6.2190605400876944</v>
      </c>
      <c r="N27">
        <f t="shared" si="4"/>
        <v>20.772183548531853</v>
      </c>
      <c r="O27">
        <f t="shared" si="5"/>
        <v>42.291667923967076</v>
      </c>
    </row>
    <row r="28" spans="1:15" x14ac:dyDescent="0.25">
      <c r="A28" s="1">
        <v>26</v>
      </c>
      <c r="B28">
        <v>255.930454</v>
      </c>
      <c r="C28">
        <v>205.19580401213449</v>
      </c>
      <c r="D28">
        <v>7.3706925400000003</v>
      </c>
      <c r="E28">
        <v>11.936923784567741</v>
      </c>
      <c r="H28">
        <f t="shared" si="1"/>
        <v>255.930454</v>
      </c>
      <c r="I28">
        <f t="shared" si="2"/>
        <v>274.31567473949593</v>
      </c>
      <c r="K28">
        <f t="shared" si="3"/>
        <v>7.3706925400000003</v>
      </c>
      <c r="L28">
        <f t="shared" si="0"/>
        <v>4.3325567947625858</v>
      </c>
      <c r="N28">
        <f t="shared" si="4"/>
        <v>9.230268806489299</v>
      </c>
      <c r="O28">
        <f t="shared" si="5"/>
        <v>41.219135498459067</v>
      </c>
    </row>
    <row r="29" spans="1:15" x14ac:dyDescent="0.25">
      <c r="A29" s="1">
        <v>27</v>
      </c>
      <c r="B29">
        <v>0</v>
      </c>
      <c r="C29">
        <v>2.0977102076416672</v>
      </c>
      <c r="D29">
        <v>1.1331926299999999</v>
      </c>
      <c r="E29">
        <v>20.692072366732511</v>
      </c>
      <c r="H29">
        <f t="shared" si="1"/>
        <v>0</v>
      </c>
      <c r="I29">
        <f t="shared" si="2"/>
        <v>0.21170781515309031</v>
      </c>
      <c r="K29">
        <f t="shared" si="3"/>
        <v>1.1331926299999999</v>
      </c>
      <c r="L29">
        <f t="shared" si="0"/>
        <v>10.672198027581866</v>
      </c>
      <c r="N29">
        <f t="shared" si="4"/>
        <v>90.992623975095967</v>
      </c>
      <c r="O29">
        <f t="shared" si="5"/>
        <v>841.78145401297456</v>
      </c>
    </row>
    <row r="30" spans="1:15" x14ac:dyDescent="0.25">
      <c r="A30" s="1">
        <v>28</v>
      </c>
      <c r="B30">
        <v>2.4121117000000001</v>
      </c>
      <c r="C30">
        <v>3.492068295546892</v>
      </c>
      <c r="D30">
        <v>2.2654443799999999</v>
      </c>
      <c r="E30">
        <v>3.5608485133504182</v>
      </c>
      <c r="H30">
        <f t="shared" si="1"/>
        <v>2.4121117000000001</v>
      </c>
      <c r="I30">
        <f t="shared" si="2"/>
        <v>0.52175297297762424</v>
      </c>
      <c r="K30">
        <f t="shared" si="3"/>
        <v>2.2654443799999999</v>
      </c>
      <c r="L30">
        <f t="shared" si="0"/>
        <v>0.53997148686439544</v>
      </c>
      <c r="N30">
        <f t="shared" si="4"/>
        <v>2.977256704945753</v>
      </c>
      <c r="O30">
        <f t="shared" si="5"/>
        <v>76.164875570046192</v>
      </c>
    </row>
    <row r="31" spans="1:15" x14ac:dyDescent="0.25">
      <c r="A31" s="1">
        <v>29</v>
      </c>
      <c r="B31">
        <v>30.386639599999999</v>
      </c>
      <c r="C31">
        <v>57.806564624115573</v>
      </c>
      <c r="D31">
        <v>5.0945780100000002</v>
      </c>
      <c r="E31">
        <v>3.9316105436049629</v>
      </c>
      <c r="H31">
        <f t="shared" si="1"/>
        <v>30.386639599999999</v>
      </c>
      <c r="I31">
        <f t="shared" si="2"/>
        <v>51.003057437196283</v>
      </c>
      <c r="K31">
        <f t="shared" si="3"/>
        <v>5.0945780100000002</v>
      </c>
      <c r="L31">
        <f t="shared" si="0"/>
        <v>0.64261557266019731</v>
      </c>
      <c r="N31">
        <f t="shared" si="4"/>
        <v>19.819969543484554</v>
      </c>
      <c r="O31">
        <f t="shared" si="5"/>
        <v>87.386284567655537</v>
      </c>
    </row>
    <row r="32" spans="1:15" x14ac:dyDescent="0.25">
      <c r="A32" s="1">
        <v>30</v>
      </c>
      <c r="B32">
        <v>300.34675299999998</v>
      </c>
      <c r="C32">
        <v>239.07449333136699</v>
      </c>
      <c r="D32">
        <v>11.317722420000001</v>
      </c>
      <c r="E32">
        <v>12.01492320863807</v>
      </c>
      <c r="H32">
        <f t="shared" si="1"/>
        <v>300.34675299999998</v>
      </c>
      <c r="I32">
        <f t="shared" si="2"/>
        <v>330.45093551400402</v>
      </c>
      <c r="K32">
        <f t="shared" si="3"/>
        <v>11.317722420000001</v>
      </c>
      <c r="L32">
        <f t="shared" si="0"/>
        <v>4.3799616967665393</v>
      </c>
      <c r="N32">
        <f t="shared" si="4"/>
        <v>48.132523852840883</v>
      </c>
      <c r="O32">
        <f t="shared" si="5"/>
        <v>61.299972430614368</v>
      </c>
    </row>
    <row r="33" spans="1:15" x14ac:dyDescent="0.25">
      <c r="A33" s="1">
        <v>31</v>
      </c>
      <c r="B33">
        <v>65.375777549999995</v>
      </c>
      <c r="C33">
        <v>70.703869060058793</v>
      </c>
      <c r="D33">
        <v>14.704376979999999</v>
      </c>
      <c r="E33">
        <v>45.137633710161708</v>
      </c>
      <c r="H33">
        <f t="shared" si="1"/>
        <v>65.375777549999995</v>
      </c>
      <c r="I33">
        <f t="shared" si="2"/>
        <v>67.861009297665419</v>
      </c>
      <c r="K33">
        <f t="shared" si="3"/>
        <v>14.704376979999999</v>
      </c>
      <c r="L33">
        <f t="shared" si="0"/>
        <v>35.563931209589569</v>
      </c>
      <c r="N33">
        <f t="shared" si="4"/>
        <v>435.12100265718811</v>
      </c>
      <c r="O33">
        <f t="shared" si="5"/>
        <v>141.85949025899887</v>
      </c>
    </row>
    <row r="34" spans="1:15" x14ac:dyDescent="0.25">
      <c r="A34" s="1">
        <v>32</v>
      </c>
      <c r="B34">
        <v>121.577056</v>
      </c>
      <c r="C34">
        <v>107.3194442213167</v>
      </c>
      <c r="D34">
        <v>44.656862879999998</v>
      </c>
      <c r="E34">
        <v>78.386354445761015</v>
      </c>
      <c r="H34">
        <f t="shared" si="1"/>
        <v>121.577056</v>
      </c>
      <c r="I34">
        <f t="shared" si="2"/>
        <v>119.89887091228127</v>
      </c>
      <c r="K34">
        <f t="shared" si="3"/>
        <v>44.656862879999998</v>
      </c>
      <c r="L34">
        <f t="shared" si="0"/>
        <v>78.332245633131606</v>
      </c>
      <c r="N34">
        <f t="shared" si="4"/>
        <v>1134.0314035699137</v>
      </c>
      <c r="O34">
        <f t="shared" si="5"/>
        <v>75.409199351111269</v>
      </c>
    </row>
    <row r="35" spans="1:15" x14ac:dyDescent="0.25">
      <c r="A35" s="1">
        <v>33</v>
      </c>
      <c r="B35">
        <v>2.3128954300000002</v>
      </c>
      <c r="C35">
        <v>6.4590517688575053</v>
      </c>
      <c r="D35">
        <v>108.4708993</v>
      </c>
      <c r="E35">
        <v>140.73614261098231</v>
      </c>
      <c r="H35">
        <f t="shared" si="1"/>
        <v>2.3128954300000002</v>
      </c>
      <c r="I35">
        <f t="shared" si="2"/>
        <v>1.5250842115797967</v>
      </c>
      <c r="K35">
        <f t="shared" si="3"/>
        <v>108.4708993</v>
      </c>
      <c r="L35">
        <f t="shared" si="0"/>
        <v>170.83465800302432</v>
      </c>
      <c r="N35">
        <f t="shared" si="4"/>
        <v>3889.2383995690411</v>
      </c>
      <c r="O35">
        <f t="shared" si="5"/>
        <v>57.493538917330909</v>
      </c>
    </row>
    <row r="36" spans="1:15" x14ac:dyDescent="0.25">
      <c r="A36" s="1">
        <v>34</v>
      </c>
      <c r="B36">
        <v>68.271853730000004</v>
      </c>
      <c r="C36">
        <v>49.806703194976691</v>
      </c>
      <c r="D36">
        <v>108.8860617</v>
      </c>
      <c r="E36">
        <v>103.15438947527301</v>
      </c>
      <c r="H36">
        <f t="shared" si="1"/>
        <v>68.271853730000004</v>
      </c>
      <c r="I36">
        <f t="shared" si="2"/>
        <v>41.10282951873107</v>
      </c>
      <c r="K36">
        <f t="shared" si="3"/>
        <v>108.8860617</v>
      </c>
      <c r="L36">
        <f t="shared" si="0"/>
        <v>113.74279163080169</v>
      </c>
      <c r="N36">
        <f t="shared" si="4"/>
        <v>23.587825620745001</v>
      </c>
      <c r="O36">
        <v>0</v>
      </c>
    </row>
    <row r="37" spans="1:15" x14ac:dyDescent="0.25">
      <c r="A37" s="1">
        <v>35</v>
      </c>
      <c r="B37">
        <v>1.79815689</v>
      </c>
      <c r="C37">
        <v>2.907695050575934</v>
      </c>
      <c r="D37">
        <v>83.398511900000003</v>
      </c>
      <c r="E37">
        <v>60.257236944366667</v>
      </c>
      <c r="H37">
        <f t="shared" si="1"/>
        <v>1.79815689</v>
      </c>
      <c r="I37">
        <f t="shared" si="2"/>
        <v>0.37772266544495953</v>
      </c>
      <c r="K37">
        <f t="shared" si="3"/>
        <v>83.398511900000003</v>
      </c>
      <c r="L37">
        <f t="shared" si="0"/>
        <v>54.127680292981339</v>
      </c>
      <c r="N37">
        <f t="shared" si="4"/>
        <v>856.78158296644278</v>
      </c>
      <c r="O37">
        <f t="shared" si="5"/>
        <v>35.097546635024145</v>
      </c>
    </row>
    <row r="38" spans="1:15" x14ac:dyDescent="0.25">
      <c r="A38" s="1">
        <v>36</v>
      </c>
      <c r="B38">
        <v>160.5896276</v>
      </c>
      <c r="C38">
        <v>131.48281940903991</v>
      </c>
      <c r="D38">
        <v>71.482203179999999</v>
      </c>
      <c r="E38">
        <v>58.546032773594987</v>
      </c>
      <c r="H38">
        <f t="shared" si="1"/>
        <v>160.5896276</v>
      </c>
      <c r="I38">
        <f t="shared" si="2"/>
        <v>156.48854649816653</v>
      </c>
      <c r="K38">
        <f t="shared" si="3"/>
        <v>71.482203179999999</v>
      </c>
      <c r="L38">
        <f t="shared" si="0"/>
        <v>51.941647728672045</v>
      </c>
      <c r="N38">
        <f t="shared" si="4"/>
        <v>381.8333073464226</v>
      </c>
      <c r="O38">
        <f t="shared" si="5"/>
        <v>27.336252356579859</v>
      </c>
    </row>
    <row r="39" spans="1:15" x14ac:dyDescent="0.25">
      <c r="A39" s="1">
        <v>37</v>
      </c>
      <c r="B39">
        <v>34.544952070000001</v>
      </c>
      <c r="C39">
        <v>33.165506518536617</v>
      </c>
      <c r="D39">
        <v>36.556861099999999</v>
      </c>
      <c r="E39">
        <v>21.64560998506499</v>
      </c>
      <c r="H39">
        <f t="shared" si="1"/>
        <v>34.544952070000001</v>
      </c>
      <c r="I39">
        <f t="shared" si="2"/>
        <v>22.362521916695055</v>
      </c>
      <c r="K39">
        <f t="shared" si="3"/>
        <v>36.556861099999999</v>
      </c>
      <c r="L39">
        <f t="shared" si="0"/>
        <v>11.469879441397762</v>
      </c>
      <c r="N39">
        <f t="shared" si="4"/>
        <v>629.35664873904511</v>
      </c>
      <c r="O39">
        <f t="shared" si="5"/>
        <v>68.624550641745984</v>
      </c>
    </row>
    <row r="40" spans="1:15" x14ac:dyDescent="0.25">
      <c r="A40" s="1">
        <v>38</v>
      </c>
      <c r="B40">
        <v>19.81000405</v>
      </c>
      <c r="C40">
        <v>26.934172116336661</v>
      </c>
      <c r="D40">
        <v>16.298965750000001</v>
      </c>
      <c r="E40">
        <v>5.4311482844440464</v>
      </c>
      <c r="H40">
        <f t="shared" si="1"/>
        <v>19.81000405</v>
      </c>
      <c r="I40">
        <f t="shared" si="2"/>
        <v>16.204033539055612</v>
      </c>
      <c r="K40">
        <f t="shared" si="3"/>
        <v>16.298965750000001</v>
      </c>
      <c r="L40">
        <f t="shared" si="0"/>
        <v>1.1297237363923021</v>
      </c>
      <c r="N40">
        <f t="shared" si="4"/>
        <v>230.10590326740095</v>
      </c>
      <c r="O40">
        <f t="shared" si="5"/>
        <v>93.068739736493384</v>
      </c>
    </row>
    <row r="41" spans="1:15" x14ac:dyDescent="0.25">
      <c r="A41" s="1">
        <v>39</v>
      </c>
      <c r="B41">
        <v>12.67251211</v>
      </c>
      <c r="C41">
        <v>19.35777935654918</v>
      </c>
      <c r="H41">
        <f t="shared" si="1"/>
        <v>12.67251211</v>
      </c>
      <c r="I41">
        <f t="shared" si="2"/>
        <v>9.5876172498759882</v>
      </c>
      <c r="N41">
        <f>AVERAGE(N2:N40)</f>
        <v>2050.5046270115722</v>
      </c>
      <c r="O41">
        <f>AVERAGE(O2:O40)</f>
        <v>120.34096769340321</v>
      </c>
    </row>
    <row r="42" spans="1:15" x14ac:dyDescent="0.25">
      <c r="A42" s="1">
        <v>40</v>
      </c>
      <c r="B42">
        <v>69.311206089999999</v>
      </c>
      <c r="C42">
        <v>68.273287209643399</v>
      </c>
      <c r="H42">
        <f t="shared" si="1"/>
        <v>69.311206089999999</v>
      </c>
      <c r="I42">
        <f t="shared" si="2"/>
        <v>64.610176555843296</v>
      </c>
      <c r="N42">
        <f>N41^0.5</f>
        <v>45.282498020886308</v>
      </c>
    </row>
    <row r="43" spans="1:15" x14ac:dyDescent="0.25">
      <c r="A43" s="1">
        <v>41</v>
      </c>
      <c r="B43">
        <v>59.710368160000002</v>
      </c>
      <c r="C43">
        <v>72.571740583213497</v>
      </c>
      <c r="H43">
        <f t="shared" si="1"/>
        <v>59.710368160000002</v>
      </c>
      <c r="I43">
        <f t="shared" si="2"/>
        <v>70.38026753292003</v>
      </c>
    </row>
    <row r="44" spans="1:15" x14ac:dyDescent="0.25">
      <c r="A44" s="1">
        <v>42</v>
      </c>
      <c r="B44">
        <v>8.9988049599999993</v>
      </c>
      <c r="C44">
        <v>11.73572638964999</v>
      </c>
      <c r="H44">
        <f t="shared" si="1"/>
        <v>8.9988049599999993</v>
      </c>
      <c r="I44">
        <f t="shared" si="2"/>
        <v>4.2111459622266842</v>
      </c>
    </row>
    <row r="45" spans="1:15" x14ac:dyDescent="0.25">
      <c r="A45" s="1">
        <v>43</v>
      </c>
      <c r="B45">
        <v>17.352665399999999</v>
      </c>
      <c r="C45">
        <v>33.448734229938033</v>
      </c>
      <c r="H45">
        <f t="shared" si="1"/>
        <v>17.352665399999999</v>
      </c>
      <c r="I45">
        <f t="shared" si="2"/>
        <v>22.655446470747393</v>
      </c>
    </row>
    <row r="46" spans="1:15" x14ac:dyDescent="0.25">
      <c r="A46" s="1">
        <v>44</v>
      </c>
      <c r="B46">
        <v>1.1911866499999999</v>
      </c>
      <c r="C46">
        <v>6.7960483034004664</v>
      </c>
      <c r="H46">
        <f t="shared" si="1"/>
        <v>1.1911866499999999</v>
      </c>
      <c r="I46">
        <f t="shared" si="2"/>
        <v>1.664799947116014</v>
      </c>
    </row>
    <row r="47" spans="1:15" x14ac:dyDescent="0.25">
      <c r="A47" s="1">
        <v>45</v>
      </c>
      <c r="B47">
        <v>8.5702864499999993</v>
      </c>
      <c r="C47">
        <v>6.2730850835029646</v>
      </c>
      <c r="H47">
        <f t="shared" si="1"/>
        <v>8.5702864499999993</v>
      </c>
      <c r="I47">
        <f t="shared" si="2"/>
        <v>1.4500750721417581</v>
      </c>
    </row>
    <row r="48" spans="1:15" x14ac:dyDescent="0.25">
      <c r="A48" s="1">
        <v>46</v>
      </c>
      <c r="B48">
        <v>45.042741909999997</v>
      </c>
      <c r="C48">
        <v>68.72871339411526</v>
      </c>
      <c r="H48">
        <f t="shared" si="1"/>
        <v>45.042741909999997</v>
      </c>
      <c r="I48">
        <f t="shared" si="2"/>
        <v>65.216878515644183</v>
      </c>
    </row>
    <row r="49" spans="1:9" x14ac:dyDescent="0.25">
      <c r="A49" s="1">
        <v>47</v>
      </c>
      <c r="B49">
        <v>5.4058924199999998</v>
      </c>
      <c r="C49">
        <v>4.6338126004323774</v>
      </c>
      <c r="H49">
        <f t="shared" si="1"/>
        <v>5.4058924199999998</v>
      </c>
      <c r="I49">
        <f t="shared" si="2"/>
        <v>0.85680491593484498</v>
      </c>
    </row>
    <row r="50" spans="1:9" x14ac:dyDescent="0.25">
      <c r="A50" s="1">
        <v>48</v>
      </c>
      <c r="B50">
        <v>8.6385039100000007</v>
      </c>
      <c r="C50">
        <v>53.109225379624931</v>
      </c>
      <c r="H50">
        <f t="shared" si="1"/>
        <v>8.6385039100000007</v>
      </c>
      <c r="I50">
        <f t="shared" si="2"/>
        <v>45.131121330202987</v>
      </c>
    </row>
    <row r="51" spans="1:9" x14ac:dyDescent="0.25">
      <c r="A51" s="1">
        <v>49</v>
      </c>
      <c r="B51">
        <v>11.41520277</v>
      </c>
      <c r="C51">
        <v>13.28852661913943</v>
      </c>
      <c r="H51">
        <f t="shared" si="1"/>
        <v>11.41520277</v>
      </c>
      <c r="I51">
        <f t="shared" si="2"/>
        <v>5.1799186901762777</v>
      </c>
    </row>
    <row r="52" spans="1:9" x14ac:dyDescent="0.25">
      <c r="A52" s="1">
        <v>50</v>
      </c>
      <c r="B52">
        <v>13.470503880000001</v>
      </c>
      <c r="C52">
        <v>21.41456482290226</v>
      </c>
      <c r="H52">
        <f t="shared" si="1"/>
        <v>13.470503880000001</v>
      </c>
      <c r="I52">
        <f t="shared" si="2"/>
        <v>11.274917258045869</v>
      </c>
    </row>
    <row r="53" spans="1:9" x14ac:dyDescent="0.25">
      <c r="A53" s="1">
        <v>51</v>
      </c>
      <c r="B53">
        <v>4.2189922199999996</v>
      </c>
      <c r="C53">
        <v>5.0777832281114836</v>
      </c>
      <c r="H53">
        <f t="shared" si="1"/>
        <v>4.2189922199999996</v>
      </c>
      <c r="I53">
        <f t="shared" si="2"/>
        <v>1.0049976901306741</v>
      </c>
    </row>
    <row r="54" spans="1:9" x14ac:dyDescent="0.25">
      <c r="A54" s="1">
        <v>52</v>
      </c>
      <c r="B54">
        <v>0.60288286999999996</v>
      </c>
      <c r="C54">
        <v>2.7486182322530959</v>
      </c>
      <c r="H54">
        <f t="shared" si="1"/>
        <v>0.60288286999999996</v>
      </c>
      <c r="I54">
        <f t="shared" si="2"/>
        <v>0.34194691171071739</v>
      </c>
    </row>
    <row r="55" spans="1:9" x14ac:dyDescent="0.25">
      <c r="A55" s="1">
        <v>53</v>
      </c>
      <c r="B55">
        <v>18.605276459999999</v>
      </c>
      <c r="C55">
        <v>27.34952600823544</v>
      </c>
      <c r="H55">
        <f t="shared" si="1"/>
        <v>18.605276459999999</v>
      </c>
      <c r="I55">
        <f t="shared" si="2"/>
        <v>16.596309115171294</v>
      </c>
    </row>
    <row r="56" spans="1:9" x14ac:dyDescent="0.25">
      <c r="A56" s="1">
        <v>54</v>
      </c>
      <c r="B56">
        <v>47.49988415</v>
      </c>
      <c r="C56">
        <v>49.507321889199083</v>
      </c>
      <c r="H56">
        <f t="shared" si="1"/>
        <v>47.49988415</v>
      </c>
      <c r="I56">
        <f t="shared" si="2"/>
        <v>40.74201772787714</v>
      </c>
    </row>
    <row r="57" spans="1:9" x14ac:dyDescent="0.25">
      <c r="A57" s="1">
        <v>55</v>
      </c>
      <c r="B57">
        <v>16.900466510000001</v>
      </c>
      <c r="C57">
        <v>12.595900586555</v>
      </c>
      <c r="H57">
        <f t="shared" si="1"/>
        <v>16.900466510000001</v>
      </c>
      <c r="I57">
        <f t="shared" si="2"/>
        <v>4.7388886101884156</v>
      </c>
    </row>
    <row r="58" spans="1:9" x14ac:dyDescent="0.25">
      <c r="A58" s="1">
        <v>56</v>
      </c>
      <c r="B58">
        <v>0.61308808000000004</v>
      </c>
      <c r="C58">
        <v>2.151577016205239</v>
      </c>
      <c r="H58">
        <f t="shared" si="1"/>
        <v>0.61308808000000004</v>
      </c>
      <c r="I58">
        <f t="shared" si="2"/>
        <v>0.22146930913447627</v>
      </c>
    </row>
    <row r="59" spans="1:9" x14ac:dyDescent="0.25">
      <c r="A59" s="1">
        <v>57</v>
      </c>
      <c r="B59">
        <v>6.9335305500000004</v>
      </c>
      <c r="C59">
        <v>25.558761796999729</v>
      </c>
      <c r="H59">
        <f t="shared" si="1"/>
        <v>6.9335305500000004</v>
      </c>
      <c r="I59">
        <f t="shared" si="2"/>
        <v>14.925306299332059</v>
      </c>
    </row>
    <row r="60" spans="1:9" x14ac:dyDescent="0.25">
      <c r="A60" s="1">
        <v>58</v>
      </c>
      <c r="B60">
        <v>6.0932325499999997</v>
      </c>
      <c r="C60">
        <v>5.3758796981845176</v>
      </c>
      <c r="H60">
        <f t="shared" si="1"/>
        <v>6.0932325499999997</v>
      </c>
      <c r="I60">
        <f t="shared" si="2"/>
        <v>1.1098274498336931</v>
      </c>
    </row>
    <row r="61" spans="1:9" x14ac:dyDescent="0.25">
      <c r="A61" s="1">
        <v>59</v>
      </c>
      <c r="B61">
        <v>0</v>
      </c>
      <c r="C61">
        <v>4.5955613391018177</v>
      </c>
      <c r="H61">
        <f t="shared" si="1"/>
        <v>0</v>
      </c>
      <c r="I61">
        <f t="shared" si="2"/>
        <v>0.84449105983231498</v>
      </c>
    </row>
    <row r="62" spans="1:9" x14ac:dyDescent="0.25">
      <c r="A62" s="1">
        <v>60</v>
      </c>
      <c r="B62">
        <v>19.62613988</v>
      </c>
      <c r="C62">
        <v>37.777103197079583</v>
      </c>
      <c r="H62">
        <f t="shared" si="1"/>
        <v>19.62613988</v>
      </c>
      <c r="I62">
        <f t="shared" si="2"/>
        <v>27.257334386140673</v>
      </c>
    </row>
    <row r="63" spans="1:9" x14ac:dyDescent="0.25">
      <c r="A63" s="1">
        <v>61</v>
      </c>
      <c r="B63">
        <v>1.8402446800000001</v>
      </c>
      <c r="C63">
        <v>3.0316730441633362</v>
      </c>
      <c r="H63">
        <f t="shared" si="1"/>
        <v>1.8402446800000001</v>
      </c>
      <c r="I63">
        <f t="shared" si="2"/>
        <v>0.40664035911278962</v>
      </c>
    </row>
    <row r="64" spans="1:9" x14ac:dyDescent="0.25">
      <c r="A64" s="1">
        <v>62</v>
      </c>
      <c r="B64">
        <v>386.83090440000001</v>
      </c>
      <c r="C64">
        <v>283.4772276819026</v>
      </c>
      <c r="H64">
        <f t="shared" si="1"/>
        <v>386.83090440000001</v>
      </c>
      <c r="I64">
        <f t="shared" si="2"/>
        <v>405.23017562922752</v>
      </c>
    </row>
    <row r="65" spans="1:9" x14ac:dyDescent="0.25">
      <c r="A65" s="1">
        <v>63</v>
      </c>
      <c r="B65">
        <v>2.4845044600000001</v>
      </c>
      <c r="C65">
        <v>3.4324467720315468</v>
      </c>
      <c r="H65">
        <f t="shared" si="1"/>
        <v>2.4845044600000001</v>
      </c>
      <c r="I65">
        <f t="shared" si="2"/>
        <v>0.50617229364127192</v>
      </c>
    </row>
    <row r="66" spans="1:9" x14ac:dyDescent="0.25">
      <c r="A66" s="1">
        <v>64</v>
      </c>
      <c r="B66">
        <v>57.431448009999997</v>
      </c>
      <c r="C66">
        <v>52.873120302804793</v>
      </c>
      <c r="H66">
        <f t="shared" si="1"/>
        <v>57.431448009999997</v>
      </c>
      <c r="I66">
        <f t="shared" si="2"/>
        <v>44.840279771884511</v>
      </c>
    </row>
    <row r="67" spans="1:9" x14ac:dyDescent="0.25">
      <c r="A67" s="1">
        <v>65</v>
      </c>
      <c r="B67">
        <v>95.509008260000002</v>
      </c>
      <c r="C67">
        <v>77.183420673343804</v>
      </c>
      <c r="H67">
        <f t="shared" ref="H67:H130" si="6">+B67</f>
        <v>95.509008260000002</v>
      </c>
      <c r="I67">
        <f t="shared" ref="I67:I130" si="7">_xlfn.GAMMA.INV(_xlfn.GAMMA.DIST(C67,$G$5,$G$4,TRUE),$F$5,$F$4)</f>
        <v>76.674070563930712</v>
      </c>
    </row>
    <row r="68" spans="1:9" x14ac:dyDescent="0.25">
      <c r="A68" s="1">
        <v>66</v>
      </c>
      <c r="B68">
        <v>0</v>
      </c>
      <c r="C68">
        <v>1.9441831103433329</v>
      </c>
      <c r="H68">
        <f t="shared" si="6"/>
        <v>0</v>
      </c>
      <c r="I68">
        <f t="shared" si="7"/>
        <v>0.18492960079732437</v>
      </c>
    </row>
    <row r="69" spans="1:9" x14ac:dyDescent="0.25">
      <c r="A69" s="1">
        <v>67</v>
      </c>
      <c r="B69">
        <v>68.151237850000001</v>
      </c>
      <c r="C69">
        <v>50.111809145145017</v>
      </c>
      <c r="H69">
        <f t="shared" si="6"/>
        <v>68.151237850000001</v>
      </c>
      <c r="I69">
        <f t="shared" si="7"/>
        <v>41.471305132584384</v>
      </c>
    </row>
    <row r="70" spans="1:9" x14ac:dyDescent="0.25">
      <c r="A70" s="1">
        <v>68</v>
      </c>
      <c r="B70">
        <v>79.08981722</v>
      </c>
      <c r="C70">
        <v>65.656492791341748</v>
      </c>
      <c r="H70">
        <f t="shared" si="6"/>
        <v>79.08981722</v>
      </c>
      <c r="I70">
        <f t="shared" si="7"/>
        <v>61.146534941121999</v>
      </c>
    </row>
    <row r="71" spans="1:9" x14ac:dyDescent="0.25">
      <c r="A71" s="1">
        <v>69</v>
      </c>
      <c r="B71">
        <v>264.35805950000002</v>
      </c>
      <c r="C71">
        <v>187.3883131693747</v>
      </c>
      <c r="H71">
        <f t="shared" si="6"/>
        <v>264.35805950000002</v>
      </c>
      <c r="I71">
        <f t="shared" si="7"/>
        <v>245.22143583695473</v>
      </c>
    </row>
    <row r="72" spans="1:9" x14ac:dyDescent="0.25">
      <c r="A72" s="1">
        <v>70</v>
      </c>
      <c r="B72">
        <v>61.7007634</v>
      </c>
      <c r="C72">
        <v>63.051546048402251</v>
      </c>
      <c r="H72">
        <f t="shared" si="6"/>
        <v>61.7007634</v>
      </c>
      <c r="I72">
        <f t="shared" si="7"/>
        <v>57.737914835326414</v>
      </c>
    </row>
    <row r="73" spans="1:9" x14ac:dyDescent="0.25">
      <c r="A73" s="1">
        <v>71</v>
      </c>
      <c r="B73">
        <v>2.9743138299999998</v>
      </c>
      <c r="C73">
        <v>6.0355212910394416</v>
      </c>
      <c r="H73">
        <f t="shared" si="6"/>
        <v>2.9743138299999998</v>
      </c>
      <c r="I73">
        <f t="shared" si="7"/>
        <v>1.3564577654397885</v>
      </c>
    </row>
    <row r="74" spans="1:9" x14ac:dyDescent="0.25">
      <c r="A74" s="1">
        <v>72</v>
      </c>
      <c r="B74">
        <v>9.0148293899999992</v>
      </c>
      <c r="C74">
        <v>12.904110098766671</v>
      </c>
      <c r="H74">
        <f t="shared" si="6"/>
        <v>9.0148293899999992</v>
      </c>
      <c r="I74">
        <f t="shared" si="7"/>
        <v>4.9334050570592662</v>
      </c>
    </row>
    <row r="75" spans="1:9" x14ac:dyDescent="0.25">
      <c r="A75" s="1">
        <v>73</v>
      </c>
      <c r="B75">
        <v>14.12258527</v>
      </c>
      <c r="C75">
        <v>16.924928786610451</v>
      </c>
      <c r="H75">
        <f t="shared" si="6"/>
        <v>14.12258527</v>
      </c>
      <c r="I75">
        <f t="shared" si="7"/>
        <v>7.7114935526636419</v>
      </c>
    </row>
    <row r="76" spans="1:9" x14ac:dyDescent="0.25">
      <c r="A76" s="1">
        <v>74</v>
      </c>
      <c r="B76">
        <v>10.406629880000001</v>
      </c>
      <c r="C76">
        <v>10.458481373938611</v>
      </c>
      <c r="H76">
        <f t="shared" si="6"/>
        <v>10.406629880000001</v>
      </c>
      <c r="I76">
        <f t="shared" si="7"/>
        <v>3.4704470426599427</v>
      </c>
    </row>
    <row r="77" spans="1:9" x14ac:dyDescent="0.25">
      <c r="A77" s="1">
        <v>75</v>
      </c>
      <c r="B77">
        <v>52.244909720000003</v>
      </c>
      <c r="C77">
        <v>58.907223957311231</v>
      </c>
      <c r="H77">
        <f t="shared" si="6"/>
        <v>52.244909720000003</v>
      </c>
      <c r="I77">
        <f t="shared" si="7"/>
        <v>52.40144391473104</v>
      </c>
    </row>
    <row r="78" spans="1:9" x14ac:dyDescent="0.25">
      <c r="A78" s="1">
        <v>76</v>
      </c>
      <c r="B78">
        <v>8.5084555799999997</v>
      </c>
      <c r="C78">
        <v>10.40886558660501</v>
      </c>
      <c r="H78">
        <f t="shared" si="6"/>
        <v>8.5084555799999997</v>
      </c>
      <c r="I78">
        <f t="shared" si="7"/>
        <v>3.4427511098458217</v>
      </c>
    </row>
    <row r="79" spans="1:9" x14ac:dyDescent="0.25">
      <c r="A79" s="1">
        <v>77</v>
      </c>
      <c r="B79">
        <v>162.75064750000001</v>
      </c>
      <c r="C79">
        <v>130.701682083349</v>
      </c>
      <c r="H79">
        <f t="shared" si="6"/>
        <v>162.75064750000001</v>
      </c>
      <c r="I79">
        <f t="shared" si="7"/>
        <v>155.28512054940745</v>
      </c>
    </row>
    <row r="80" spans="1:9" x14ac:dyDescent="0.25">
      <c r="A80" s="1">
        <v>78</v>
      </c>
      <c r="B80">
        <v>19.480064890000001</v>
      </c>
      <c r="C80">
        <v>31.927777376836971</v>
      </c>
      <c r="H80">
        <f t="shared" si="6"/>
        <v>19.480064890000001</v>
      </c>
      <c r="I80">
        <f t="shared" si="7"/>
        <v>21.094971507875243</v>
      </c>
    </row>
    <row r="81" spans="1:9" x14ac:dyDescent="0.25">
      <c r="A81" s="1">
        <v>79</v>
      </c>
      <c r="B81">
        <v>9.2118353699999993</v>
      </c>
      <c r="C81">
        <v>12.516270321211071</v>
      </c>
      <c r="H81">
        <f t="shared" si="6"/>
        <v>9.2118353699999993</v>
      </c>
      <c r="I81">
        <f t="shared" si="7"/>
        <v>4.6890911315369186</v>
      </c>
    </row>
    <row r="82" spans="1:9" x14ac:dyDescent="0.25">
      <c r="A82" s="1">
        <v>80</v>
      </c>
      <c r="B82">
        <v>4.2233653499999999</v>
      </c>
      <c r="C82">
        <v>6.361141577675256</v>
      </c>
      <c r="H82">
        <f t="shared" si="6"/>
        <v>4.2233653499999999</v>
      </c>
      <c r="I82">
        <f t="shared" si="7"/>
        <v>1.4854051027976705</v>
      </c>
    </row>
    <row r="83" spans="1:9" x14ac:dyDescent="0.25">
      <c r="A83" s="1">
        <v>81</v>
      </c>
      <c r="B83">
        <v>9.6639482799999996</v>
      </c>
      <c r="C83">
        <v>29.203946986016689</v>
      </c>
      <c r="H83">
        <f t="shared" si="6"/>
        <v>9.6639482799999996</v>
      </c>
      <c r="I83">
        <f t="shared" si="7"/>
        <v>18.380868417958276</v>
      </c>
    </row>
    <row r="84" spans="1:9" x14ac:dyDescent="0.25">
      <c r="A84" s="1">
        <v>82</v>
      </c>
      <c r="B84">
        <v>16.164770499999999</v>
      </c>
      <c r="C84">
        <v>59.553229763099949</v>
      </c>
      <c r="H84">
        <f t="shared" si="6"/>
        <v>16.164770499999999</v>
      </c>
      <c r="I84">
        <f t="shared" si="7"/>
        <v>53.225980656794718</v>
      </c>
    </row>
    <row r="85" spans="1:9" x14ac:dyDescent="0.25">
      <c r="A85" s="1">
        <v>83</v>
      </c>
      <c r="B85">
        <v>1.20561527</v>
      </c>
      <c r="C85">
        <v>2.3178113621861338</v>
      </c>
      <c r="H85">
        <f t="shared" si="6"/>
        <v>1.20561527</v>
      </c>
      <c r="I85">
        <f t="shared" si="7"/>
        <v>0.25277182689629568</v>
      </c>
    </row>
    <row r="86" spans="1:9" x14ac:dyDescent="0.25">
      <c r="A86" s="1">
        <v>84</v>
      </c>
      <c r="B86">
        <v>14.02029529</v>
      </c>
      <c r="C86">
        <v>15.42488682846856</v>
      </c>
      <c r="H86">
        <f t="shared" si="6"/>
        <v>14.02029529</v>
      </c>
      <c r="I86">
        <f t="shared" si="7"/>
        <v>6.6251923530896635</v>
      </c>
    </row>
    <row r="87" spans="1:9" x14ac:dyDescent="0.25">
      <c r="A87" s="1">
        <v>85</v>
      </c>
      <c r="B87">
        <v>182.58027509999999</v>
      </c>
      <c r="C87">
        <v>122.51477454599789</v>
      </c>
      <c r="H87">
        <f t="shared" si="6"/>
        <v>182.58027509999999</v>
      </c>
      <c r="I87">
        <f t="shared" si="7"/>
        <v>142.74945862521255</v>
      </c>
    </row>
    <row r="88" spans="1:9" x14ac:dyDescent="0.25">
      <c r="A88" s="1">
        <v>86</v>
      </c>
      <c r="B88">
        <v>94.032946140000007</v>
      </c>
      <c r="C88">
        <v>112.497297753068</v>
      </c>
      <c r="H88">
        <f t="shared" si="6"/>
        <v>94.032946140000007</v>
      </c>
      <c r="I88">
        <f t="shared" si="7"/>
        <v>127.61932474466329</v>
      </c>
    </row>
    <row r="89" spans="1:9" x14ac:dyDescent="0.25">
      <c r="A89" s="1">
        <v>87</v>
      </c>
      <c r="B89">
        <v>6.0660103200000002</v>
      </c>
      <c r="C89">
        <v>14.204693006203501</v>
      </c>
      <c r="H89">
        <f t="shared" si="6"/>
        <v>6.0660103200000002</v>
      </c>
      <c r="I89">
        <f t="shared" si="7"/>
        <v>5.784419533938304</v>
      </c>
    </row>
    <row r="90" spans="1:9" x14ac:dyDescent="0.25">
      <c r="A90" s="1">
        <v>88</v>
      </c>
      <c r="B90">
        <v>1.2121146</v>
      </c>
      <c r="C90">
        <v>4.5716628467733367</v>
      </c>
      <c r="H90">
        <f t="shared" si="6"/>
        <v>1.2121146</v>
      </c>
      <c r="I90">
        <f t="shared" si="7"/>
        <v>0.83683473718430545</v>
      </c>
    </row>
    <row r="91" spans="1:9" x14ac:dyDescent="0.25">
      <c r="A91" s="1">
        <v>89</v>
      </c>
      <c r="B91">
        <v>69.916259949999997</v>
      </c>
      <c r="C91">
        <v>61.389888944894317</v>
      </c>
      <c r="H91">
        <f t="shared" si="6"/>
        <v>69.916259949999997</v>
      </c>
      <c r="I91">
        <f t="shared" si="7"/>
        <v>55.585124263031439</v>
      </c>
    </row>
    <row r="92" spans="1:9" x14ac:dyDescent="0.25">
      <c r="A92" s="1">
        <v>90</v>
      </c>
      <c r="B92">
        <v>17.821061790000002</v>
      </c>
      <c r="C92">
        <v>16.19152711269999</v>
      </c>
      <c r="H92">
        <f t="shared" si="6"/>
        <v>17.821061790000002</v>
      </c>
      <c r="I92">
        <f t="shared" si="7"/>
        <v>7.1733394985882368</v>
      </c>
    </row>
    <row r="93" spans="1:9" x14ac:dyDescent="0.25">
      <c r="A93" s="1">
        <v>91</v>
      </c>
      <c r="B93">
        <v>1.78754013</v>
      </c>
      <c r="C93">
        <v>3.8062566710470249</v>
      </c>
      <c r="H93">
        <f t="shared" si="6"/>
        <v>1.78754013</v>
      </c>
      <c r="I93">
        <f t="shared" si="7"/>
        <v>0.60708288150319212</v>
      </c>
    </row>
    <row r="94" spans="1:9" x14ac:dyDescent="0.25">
      <c r="A94" s="1">
        <v>92</v>
      </c>
      <c r="B94">
        <v>0.60751237999999996</v>
      </c>
      <c r="C94">
        <v>4.2635832888438907</v>
      </c>
      <c r="H94">
        <f t="shared" si="6"/>
        <v>0.60751237999999996</v>
      </c>
      <c r="I94">
        <f t="shared" si="7"/>
        <v>0.74071721951889224</v>
      </c>
    </row>
    <row r="95" spans="1:9" x14ac:dyDescent="0.25">
      <c r="A95" s="1">
        <v>93</v>
      </c>
      <c r="B95">
        <v>2.3982928999999999</v>
      </c>
      <c r="C95">
        <v>4.4906555763971436</v>
      </c>
      <c r="H95">
        <f t="shared" si="6"/>
        <v>2.3982928999999999</v>
      </c>
      <c r="I95">
        <f t="shared" si="7"/>
        <v>0.81109563523221029</v>
      </c>
    </row>
    <row r="96" spans="1:9" x14ac:dyDescent="0.25">
      <c r="A96" s="1">
        <v>94</v>
      </c>
      <c r="B96">
        <v>27.19526548</v>
      </c>
      <c r="C96">
        <v>21.828179432212512</v>
      </c>
      <c r="H96">
        <f t="shared" si="6"/>
        <v>27.19526548</v>
      </c>
      <c r="I96">
        <f t="shared" si="7"/>
        <v>11.624685697872524</v>
      </c>
    </row>
    <row r="97" spans="1:9" x14ac:dyDescent="0.25">
      <c r="A97" s="1">
        <v>95</v>
      </c>
      <c r="B97">
        <v>1.82721936</v>
      </c>
      <c r="C97">
        <v>9.5356464326249917</v>
      </c>
      <c r="H97">
        <f t="shared" si="6"/>
        <v>1.82721936</v>
      </c>
      <c r="I97">
        <f t="shared" si="7"/>
        <v>2.9690569261913504</v>
      </c>
    </row>
    <row r="98" spans="1:9" x14ac:dyDescent="0.25">
      <c r="A98" s="1">
        <v>96</v>
      </c>
      <c r="B98">
        <v>66.003581560000001</v>
      </c>
      <c r="C98">
        <v>53.265077325591477</v>
      </c>
      <c r="H98">
        <f t="shared" si="6"/>
        <v>66.003581560000001</v>
      </c>
      <c r="I98">
        <f t="shared" si="7"/>
        <v>45.323338378338498</v>
      </c>
    </row>
    <row r="99" spans="1:9" x14ac:dyDescent="0.25">
      <c r="A99" s="1">
        <v>97</v>
      </c>
      <c r="B99">
        <v>18.09848835</v>
      </c>
      <c r="C99">
        <v>13.270623840384131</v>
      </c>
      <c r="H99">
        <f t="shared" si="6"/>
        <v>18.09848835</v>
      </c>
      <c r="I99">
        <f t="shared" si="7"/>
        <v>5.1683431781168592</v>
      </c>
    </row>
    <row r="100" spans="1:9" x14ac:dyDescent="0.25">
      <c r="A100" s="1">
        <v>98</v>
      </c>
      <c r="B100">
        <v>47.855843470000003</v>
      </c>
      <c r="C100">
        <v>60.34423843672996</v>
      </c>
      <c r="H100">
        <f t="shared" si="6"/>
        <v>47.855843470000003</v>
      </c>
      <c r="I100">
        <f t="shared" si="7"/>
        <v>54.239337100025153</v>
      </c>
    </row>
    <row r="101" spans="1:9" x14ac:dyDescent="0.25">
      <c r="A101" s="1">
        <v>99</v>
      </c>
      <c r="B101">
        <v>7.3557626899999997</v>
      </c>
      <c r="C101">
        <v>9.1786493605827424</v>
      </c>
      <c r="H101">
        <f t="shared" si="6"/>
        <v>7.3557626899999997</v>
      </c>
      <c r="I101">
        <f t="shared" si="7"/>
        <v>2.7830766601113774</v>
      </c>
    </row>
    <row r="102" spans="1:9" x14ac:dyDescent="0.25">
      <c r="A102" s="1">
        <v>100</v>
      </c>
      <c r="B102">
        <v>15.24432073</v>
      </c>
      <c r="C102">
        <v>14.43847156379608</v>
      </c>
      <c r="H102">
        <f t="shared" si="6"/>
        <v>15.24432073</v>
      </c>
      <c r="I102">
        <f t="shared" si="7"/>
        <v>5.942407732151743</v>
      </c>
    </row>
    <row r="103" spans="1:9" x14ac:dyDescent="0.25">
      <c r="A103" s="1">
        <v>101</v>
      </c>
      <c r="B103">
        <v>29.45244302</v>
      </c>
      <c r="C103">
        <v>57.717660347898509</v>
      </c>
      <c r="H103">
        <f t="shared" si="6"/>
        <v>29.45244302</v>
      </c>
      <c r="I103">
        <f t="shared" si="7"/>
        <v>50.890464512412017</v>
      </c>
    </row>
    <row r="104" spans="1:9" x14ac:dyDescent="0.25">
      <c r="A104" s="1">
        <v>102</v>
      </c>
      <c r="B104">
        <v>185.51211409999999</v>
      </c>
      <c r="C104">
        <v>127.5265552362272</v>
      </c>
      <c r="H104">
        <f t="shared" si="6"/>
        <v>185.51211409999999</v>
      </c>
      <c r="I104">
        <f t="shared" si="7"/>
        <v>150.40641169119334</v>
      </c>
    </row>
    <row r="105" spans="1:9" x14ac:dyDescent="0.25">
      <c r="A105" s="1">
        <v>103</v>
      </c>
      <c r="B105">
        <v>58.793109450000003</v>
      </c>
      <c r="C105">
        <v>63.86262075683144</v>
      </c>
      <c r="H105">
        <f t="shared" si="6"/>
        <v>58.793109450000003</v>
      </c>
      <c r="I105">
        <f t="shared" si="7"/>
        <v>58.794882160843095</v>
      </c>
    </row>
    <row r="106" spans="1:9" x14ac:dyDescent="0.25">
      <c r="A106" s="1">
        <v>104</v>
      </c>
      <c r="B106">
        <v>2.4272492699999999</v>
      </c>
      <c r="C106">
        <v>2.9973331174601991</v>
      </c>
      <c r="H106">
        <f t="shared" si="6"/>
        <v>2.4272492699999999</v>
      </c>
      <c r="I106">
        <f t="shared" si="7"/>
        <v>0.39854063416818236</v>
      </c>
    </row>
    <row r="107" spans="1:9" x14ac:dyDescent="0.25">
      <c r="A107" s="1">
        <v>105</v>
      </c>
      <c r="B107">
        <v>44.022615399999999</v>
      </c>
      <c r="C107">
        <v>42.665740596030602</v>
      </c>
      <c r="H107">
        <f t="shared" si="6"/>
        <v>44.022615399999999</v>
      </c>
      <c r="I107">
        <f t="shared" si="7"/>
        <v>32.712534911429962</v>
      </c>
    </row>
    <row r="108" spans="1:9" x14ac:dyDescent="0.25">
      <c r="A108" s="1">
        <v>106</v>
      </c>
      <c r="B108">
        <v>44.47152801</v>
      </c>
      <c r="C108">
        <v>47.819774663827367</v>
      </c>
      <c r="H108">
        <f t="shared" si="6"/>
        <v>44.47152801</v>
      </c>
      <c r="I108">
        <f t="shared" si="7"/>
        <v>38.72236893129471</v>
      </c>
    </row>
    <row r="109" spans="1:9" x14ac:dyDescent="0.25">
      <c r="A109" s="1">
        <v>107</v>
      </c>
      <c r="B109">
        <v>1.8232205399999999</v>
      </c>
      <c r="C109">
        <v>1.8284359879664269</v>
      </c>
      <c r="H109">
        <f t="shared" si="6"/>
        <v>1.8232205399999999</v>
      </c>
      <c r="I109">
        <f t="shared" si="7"/>
        <v>0.16577819991901874</v>
      </c>
    </row>
    <row r="110" spans="1:9" x14ac:dyDescent="0.25">
      <c r="A110" s="1">
        <v>108</v>
      </c>
      <c r="B110">
        <v>9.2447554800000002</v>
      </c>
      <c r="C110">
        <v>49.215161997415187</v>
      </c>
      <c r="H110">
        <f t="shared" si="6"/>
        <v>9.2447554800000002</v>
      </c>
      <c r="I110">
        <f t="shared" si="7"/>
        <v>40.390630894216088</v>
      </c>
    </row>
    <row r="111" spans="1:9" x14ac:dyDescent="0.25">
      <c r="A111" s="1">
        <v>109</v>
      </c>
      <c r="B111">
        <v>171.24491449999999</v>
      </c>
      <c r="C111">
        <v>163.23995022835811</v>
      </c>
      <c r="H111">
        <f t="shared" si="6"/>
        <v>171.24491449999999</v>
      </c>
      <c r="I111">
        <f t="shared" si="7"/>
        <v>206.33683981805362</v>
      </c>
    </row>
    <row r="112" spans="1:9" x14ac:dyDescent="0.25">
      <c r="A112" s="1">
        <v>110</v>
      </c>
      <c r="B112">
        <v>4.7692317800000001</v>
      </c>
      <c r="C112">
        <v>9.5321476612775093</v>
      </c>
      <c r="H112">
        <f t="shared" si="6"/>
        <v>4.7692317800000001</v>
      </c>
      <c r="I112">
        <f t="shared" si="7"/>
        <v>2.9672122145981246</v>
      </c>
    </row>
    <row r="113" spans="1:9" x14ac:dyDescent="0.25">
      <c r="A113" s="1">
        <v>111</v>
      </c>
      <c r="B113">
        <v>6.60577345</v>
      </c>
      <c r="C113">
        <v>12.31186425887558</v>
      </c>
      <c r="H113">
        <f t="shared" si="6"/>
        <v>6.60577345</v>
      </c>
      <c r="I113">
        <f t="shared" si="7"/>
        <v>4.5621349995616445</v>
      </c>
    </row>
    <row r="114" spans="1:9" x14ac:dyDescent="0.25">
      <c r="A114" s="1">
        <v>112</v>
      </c>
      <c r="B114">
        <v>10.93200173</v>
      </c>
      <c r="C114">
        <v>15.7594519720961</v>
      </c>
      <c r="H114">
        <f t="shared" si="6"/>
        <v>10.93200173</v>
      </c>
      <c r="I114">
        <f t="shared" si="7"/>
        <v>6.8625638673741634</v>
      </c>
    </row>
    <row r="115" spans="1:9" x14ac:dyDescent="0.25">
      <c r="A115" s="1">
        <v>113</v>
      </c>
      <c r="B115">
        <v>41.654160210000001</v>
      </c>
      <c r="C115">
        <v>29.53288486776777</v>
      </c>
      <c r="H115">
        <f t="shared" si="6"/>
        <v>41.654160210000001</v>
      </c>
      <c r="I115">
        <f t="shared" si="7"/>
        <v>18.702907877552796</v>
      </c>
    </row>
    <row r="116" spans="1:9" x14ac:dyDescent="0.25">
      <c r="A116" s="1">
        <v>114</v>
      </c>
      <c r="B116">
        <v>3.7064423500000001</v>
      </c>
      <c r="C116">
        <v>8.772742128799532</v>
      </c>
      <c r="H116">
        <f t="shared" si="6"/>
        <v>3.7064423500000001</v>
      </c>
      <c r="I116">
        <f t="shared" si="7"/>
        <v>2.5772096425433255</v>
      </c>
    </row>
    <row r="117" spans="1:9" x14ac:dyDescent="0.25">
      <c r="A117" s="1">
        <v>115</v>
      </c>
      <c r="B117">
        <v>0.57796685999999997</v>
      </c>
      <c r="C117">
        <v>4.9785291690000983</v>
      </c>
      <c r="H117">
        <f t="shared" si="6"/>
        <v>0.57796685999999997</v>
      </c>
      <c r="I117">
        <f t="shared" si="7"/>
        <v>0.97103458154220768</v>
      </c>
    </row>
    <row r="118" spans="1:9" x14ac:dyDescent="0.25">
      <c r="A118" s="1">
        <v>116</v>
      </c>
      <c r="B118">
        <v>59.25990427</v>
      </c>
      <c r="C118">
        <v>63.36113168973008</v>
      </c>
      <c r="H118">
        <f t="shared" si="6"/>
        <v>59.25990427</v>
      </c>
      <c r="I118">
        <f t="shared" si="7"/>
        <v>58.140886708399989</v>
      </c>
    </row>
    <row r="119" spans="1:9" x14ac:dyDescent="0.25">
      <c r="A119" s="1">
        <v>117</v>
      </c>
      <c r="B119">
        <v>97.630919309999996</v>
      </c>
      <c r="C119">
        <v>101.293136953966</v>
      </c>
      <c r="H119">
        <f t="shared" si="6"/>
        <v>97.630919309999996</v>
      </c>
      <c r="I119">
        <f t="shared" si="7"/>
        <v>111.00832458192681</v>
      </c>
    </row>
    <row r="120" spans="1:9" x14ac:dyDescent="0.25">
      <c r="A120" s="1">
        <v>118</v>
      </c>
      <c r="B120">
        <v>36.255791860000002</v>
      </c>
      <c r="C120">
        <v>43.501611165013337</v>
      </c>
      <c r="H120">
        <f t="shared" si="6"/>
        <v>36.255791860000002</v>
      </c>
      <c r="I120">
        <f t="shared" si="7"/>
        <v>33.670105556118216</v>
      </c>
    </row>
    <row r="121" spans="1:9" x14ac:dyDescent="0.25">
      <c r="A121" s="1">
        <v>119</v>
      </c>
      <c r="B121">
        <v>2.4032698899999998</v>
      </c>
      <c r="C121">
        <v>2.1393130283735702</v>
      </c>
      <c r="H121">
        <f t="shared" si="6"/>
        <v>2.4032698899999998</v>
      </c>
      <c r="I121">
        <f t="shared" si="7"/>
        <v>0.2192303212082895</v>
      </c>
    </row>
    <row r="122" spans="1:9" x14ac:dyDescent="0.25">
      <c r="A122" s="1">
        <v>120</v>
      </c>
      <c r="B122">
        <v>301.2415843</v>
      </c>
      <c r="C122">
        <v>230.38532883520031</v>
      </c>
      <c r="H122">
        <f t="shared" si="6"/>
        <v>301.2415843</v>
      </c>
      <c r="I122">
        <f t="shared" si="7"/>
        <v>315.96686033138047</v>
      </c>
    </row>
    <row r="123" spans="1:9" x14ac:dyDescent="0.25">
      <c r="A123" s="1">
        <v>121</v>
      </c>
      <c r="B123">
        <v>1.8393589699999999</v>
      </c>
      <c r="C123">
        <v>2.7925360620512518</v>
      </c>
      <c r="H123">
        <f t="shared" si="6"/>
        <v>1.8393589699999999</v>
      </c>
      <c r="I123">
        <f t="shared" si="7"/>
        <v>0.35167325898808793</v>
      </c>
    </row>
    <row r="124" spans="1:9" x14ac:dyDescent="0.25">
      <c r="A124" s="1">
        <v>122</v>
      </c>
      <c r="B124">
        <v>25.61309829</v>
      </c>
      <c r="C124">
        <v>53.19383122088</v>
      </c>
      <c r="H124">
        <f t="shared" si="6"/>
        <v>25.61309829</v>
      </c>
      <c r="I124">
        <f t="shared" si="7"/>
        <v>45.235445333277205</v>
      </c>
    </row>
    <row r="125" spans="1:9" x14ac:dyDescent="0.25">
      <c r="A125" s="1">
        <v>123</v>
      </c>
      <c r="B125">
        <v>55.42659501</v>
      </c>
      <c r="C125">
        <v>56.286420890899898</v>
      </c>
      <c r="H125">
        <f t="shared" si="6"/>
        <v>55.42659501</v>
      </c>
      <c r="I125">
        <f t="shared" si="7"/>
        <v>49.085421112744896</v>
      </c>
    </row>
    <row r="126" spans="1:9" x14ac:dyDescent="0.25">
      <c r="A126" s="1">
        <v>124</v>
      </c>
      <c r="B126">
        <v>68.325470820000007</v>
      </c>
      <c r="C126">
        <v>71.32355306516564</v>
      </c>
      <c r="H126">
        <f t="shared" si="6"/>
        <v>68.325470820000007</v>
      </c>
      <c r="I126">
        <f t="shared" si="7"/>
        <v>68.694811298954079</v>
      </c>
    </row>
    <row r="127" spans="1:9" x14ac:dyDescent="0.25">
      <c r="A127" s="1">
        <v>125</v>
      </c>
      <c r="B127">
        <v>23.990285780000001</v>
      </c>
      <c r="C127">
        <v>15.65459133125001</v>
      </c>
      <c r="H127">
        <f t="shared" si="6"/>
        <v>23.990285780000001</v>
      </c>
      <c r="I127">
        <f t="shared" si="7"/>
        <v>6.7878564795236231</v>
      </c>
    </row>
    <row r="128" spans="1:9" x14ac:dyDescent="0.25">
      <c r="A128" s="1">
        <v>126</v>
      </c>
      <c r="B128">
        <v>24.47353545</v>
      </c>
      <c r="C128">
        <v>33.920198371761778</v>
      </c>
      <c r="H128">
        <f t="shared" si="6"/>
        <v>24.47353545</v>
      </c>
      <c r="I128">
        <f t="shared" si="7"/>
        <v>23.145375532174782</v>
      </c>
    </row>
    <row r="129" spans="1:9" x14ac:dyDescent="0.25">
      <c r="A129" s="1">
        <v>127</v>
      </c>
      <c r="B129">
        <v>1.8734263200000001</v>
      </c>
      <c r="C129">
        <v>2.892651324199027</v>
      </c>
      <c r="H129">
        <f t="shared" si="6"/>
        <v>1.8734263200000001</v>
      </c>
      <c r="I129">
        <f t="shared" si="7"/>
        <v>0.37427511538832098</v>
      </c>
    </row>
    <row r="130" spans="1:9" x14ac:dyDescent="0.25">
      <c r="A130" s="1">
        <v>128</v>
      </c>
      <c r="B130">
        <v>100.64231359999999</v>
      </c>
      <c r="C130">
        <v>77.769403581845665</v>
      </c>
      <c r="H130">
        <f t="shared" si="6"/>
        <v>100.64231359999999</v>
      </c>
      <c r="I130">
        <f t="shared" si="7"/>
        <v>77.480990644071397</v>
      </c>
    </row>
    <row r="131" spans="1:9" x14ac:dyDescent="0.25">
      <c r="A131" s="1">
        <v>129</v>
      </c>
      <c r="B131">
        <v>8.4938055899999991</v>
      </c>
      <c r="C131">
        <v>10.76656630733916</v>
      </c>
      <c r="H131">
        <f t="shared" ref="H131:H154" si="8">+B131</f>
        <v>8.4938055899999991</v>
      </c>
      <c r="I131">
        <f t="shared" ref="I131:I154" si="9">_xlfn.GAMMA.INV(_xlfn.GAMMA.DIST(C131,$G$5,$G$4,TRUE),$F$5,$F$4)</f>
        <v>3.6442583179225001</v>
      </c>
    </row>
    <row r="132" spans="1:9" x14ac:dyDescent="0.25">
      <c r="A132" s="1">
        <v>130</v>
      </c>
      <c r="B132">
        <v>8.5932114899999998</v>
      </c>
      <c r="C132">
        <v>7.667103752854513</v>
      </c>
      <c r="H132">
        <f t="shared" si="8"/>
        <v>8.5932114899999998</v>
      </c>
      <c r="I132">
        <f t="shared" si="9"/>
        <v>2.0478315768323005</v>
      </c>
    </row>
    <row r="133" spans="1:9" x14ac:dyDescent="0.25">
      <c r="A133" s="1">
        <v>131</v>
      </c>
      <c r="B133">
        <v>9.8228630799999994</v>
      </c>
      <c r="C133">
        <v>26.22639125316012</v>
      </c>
      <c r="H133">
        <f t="shared" si="8"/>
        <v>9.8228630799999994</v>
      </c>
      <c r="I133">
        <f t="shared" si="9"/>
        <v>15.542066100856482</v>
      </c>
    </row>
    <row r="134" spans="1:9" x14ac:dyDescent="0.25">
      <c r="A134" s="1">
        <v>132</v>
      </c>
      <c r="B134">
        <v>78.112463779999999</v>
      </c>
      <c r="C134">
        <v>88.758959139328994</v>
      </c>
      <c r="H134">
        <f t="shared" si="8"/>
        <v>78.112463779999999</v>
      </c>
      <c r="I134">
        <f t="shared" si="9"/>
        <v>92.886541258119536</v>
      </c>
    </row>
    <row r="135" spans="1:9" x14ac:dyDescent="0.25">
      <c r="A135" s="1">
        <v>133</v>
      </c>
      <c r="B135">
        <v>4.8733834099999997</v>
      </c>
      <c r="C135">
        <v>9.2267238079358247</v>
      </c>
      <c r="H135">
        <f t="shared" si="8"/>
        <v>4.8733834099999997</v>
      </c>
      <c r="I135">
        <f t="shared" si="9"/>
        <v>2.8078556035937066</v>
      </c>
    </row>
    <row r="136" spans="1:9" x14ac:dyDescent="0.25">
      <c r="A136" s="1">
        <v>134</v>
      </c>
      <c r="B136">
        <v>4.2535091500000002</v>
      </c>
      <c r="C136">
        <v>5.7750342238050054</v>
      </c>
      <c r="H136">
        <f t="shared" si="8"/>
        <v>4.2535091500000002</v>
      </c>
      <c r="I136">
        <f t="shared" si="9"/>
        <v>1.2566965362648992</v>
      </c>
    </row>
    <row r="137" spans="1:9" x14ac:dyDescent="0.25">
      <c r="A137" s="1">
        <v>135</v>
      </c>
      <c r="B137">
        <v>39.233572170000002</v>
      </c>
      <c r="C137">
        <v>45.400167792335587</v>
      </c>
      <c r="H137">
        <f t="shared" si="8"/>
        <v>39.233572170000002</v>
      </c>
      <c r="I137">
        <f t="shared" si="9"/>
        <v>35.870192991827743</v>
      </c>
    </row>
    <row r="138" spans="1:9" x14ac:dyDescent="0.25">
      <c r="A138" s="1">
        <v>136</v>
      </c>
      <c r="B138">
        <v>4.8035411699999999</v>
      </c>
      <c r="C138">
        <v>5.7736687741345172</v>
      </c>
      <c r="H138">
        <f t="shared" si="8"/>
        <v>4.8035411699999999</v>
      </c>
      <c r="I138">
        <f t="shared" si="9"/>
        <v>1.2561816604022249</v>
      </c>
    </row>
    <row r="139" spans="1:9" x14ac:dyDescent="0.25">
      <c r="A139" s="1">
        <v>137</v>
      </c>
      <c r="B139">
        <v>65.881509429999994</v>
      </c>
      <c r="C139">
        <v>78.65772437470855</v>
      </c>
      <c r="H139">
        <f t="shared" si="8"/>
        <v>65.881509429999994</v>
      </c>
      <c r="I139">
        <f t="shared" si="9"/>
        <v>78.707220035738047</v>
      </c>
    </row>
    <row r="140" spans="1:9" x14ac:dyDescent="0.25">
      <c r="A140" s="1">
        <v>138</v>
      </c>
      <c r="B140">
        <v>38.797919219999997</v>
      </c>
      <c r="C140">
        <v>62.364291515102977</v>
      </c>
      <c r="H140">
        <f t="shared" si="8"/>
        <v>38.797919219999997</v>
      </c>
      <c r="I140">
        <f t="shared" si="9"/>
        <v>56.845449050517274</v>
      </c>
    </row>
    <row r="141" spans="1:9" x14ac:dyDescent="0.25">
      <c r="A141" s="1">
        <v>139</v>
      </c>
      <c r="B141">
        <v>16.40260498</v>
      </c>
      <c r="C141">
        <v>22.90846122193776</v>
      </c>
      <c r="H141">
        <f t="shared" si="8"/>
        <v>16.40260498</v>
      </c>
      <c r="I141">
        <f t="shared" si="9"/>
        <v>12.553962405080485</v>
      </c>
    </row>
    <row r="142" spans="1:9" x14ac:dyDescent="0.25">
      <c r="A142" s="1">
        <v>140</v>
      </c>
      <c r="B142">
        <v>0.60677954999999995</v>
      </c>
      <c r="C142">
        <v>3.4489921291437522</v>
      </c>
      <c r="H142">
        <f t="shared" si="8"/>
        <v>0.60677954999999995</v>
      </c>
      <c r="I142">
        <f t="shared" si="9"/>
        <v>0.51047623259845232</v>
      </c>
    </row>
    <row r="143" spans="1:9" x14ac:dyDescent="0.25">
      <c r="A143" s="1">
        <v>141</v>
      </c>
      <c r="B143">
        <v>0</v>
      </c>
      <c r="C143">
        <v>3.2322803398066671</v>
      </c>
      <c r="H143">
        <f t="shared" si="8"/>
        <v>0</v>
      </c>
      <c r="I143">
        <f t="shared" si="9"/>
        <v>0.45531895270657502</v>
      </c>
    </row>
    <row r="144" spans="1:9" x14ac:dyDescent="0.25">
      <c r="A144" s="1">
        <v>142</v>
      </c>
      <c r="B144">
        <v>14.08840659</v>
      </c>
      <c r="C144">
        <v>9.7946291366535654</v>
      </c>
      <c r="H144">
        <f t="shared" si="8"/>
        <v>14.08840659</v>
      </c>
      <c r="I144">
        <f t="shared" si="9"/>
        <v>3.1067989342839404</v>
      </c>
    </row>
    <row r="145" spans="1:9" x14ac:dyDescent="0.25">
      <c r="A145" s="1">
        <v>143</v>
      </c>
      <c r="B145">
        <v>9.5437889899999995</v>
      </c>
      <c r="C145">
        <v>15.238865075000479</v>
      </c>
      <c r="H145">
        <f t="shared" si="8"/>
        <v>9.5437889899999995</v>
      </c>
      <c r="I145">
        <f t="shared" si="9"/>
        <v>6.4944638700479942</v>
      </c>
    </row>
    <row r="146" spans="1:9" x14ac:dyDescent="0.25">
      <c r="A146" s="1">
        <v>144</v>
      </c>
      <c r="B146">
        <v>4.04877501</v>
      </c>
      <c r="C146">
        <v>4.9778941393554739</v>
      </c>
      <c r="H146">
        <f t="shared" si="8"/>
        <v>4.04877501</v>
      </c>
      <c r="I146">
        <f t="shared" si="9"/>
        <v>0.97081881470227849</v>
      </c>
    </row>
    <row r="147" spans="1:9" x14ac:dyDescent="0.25">
      <c r="A147" s="1">
        <v>145</v>
      </c>
      <c r="B147">
        <v>492.71008869999997</v>
      </c>
      <c r="C147">
        <v>317.93222653370037</v>
      </c>
      <c r="H147">
        <f t="shared" si="8"/>
        <v>492.71008869999997</v>
      </c>
      <c r="I147">
        <f t="shared" si="9"/>
        <v>463.97543067229037</v>
      </c>
    </row>
    <row r="148" spans="1:9" x14ac:dyDescent="0.25">
      <c r="A148" s="1">
        <v>146</v>
      </c>
      <c r="B148">
        <v>1.19058745</v>
      </c>
      <c r="C148">
        <v>4.7972554504380804</v>
      </c>
      <c r="H148">
        <f t="shared" si="8"/>
        <v>1.19058745</v>
      </c>
      <c r="I148">
        <f t="shared" si="9"/>
        <v>0.91023830602108091</v>
      </c>
    </row>
    <row r="149" spans="1:9" x14ac:dyDescent="0.25">
      <c r="A149" s="1">
        <v>147</v>
      </c>
      <c r="B149">
        <v>35.073869139999999</v>
      </c>
      <c r="C149">
        <v>47.278654246989888</v>
      </c>
      <c r="H149">
        <f t="shared" si="8"/>
        <v>35.073869139999999</v>
      </c>
      <c r="I149">
        <f t="shared" si="9"/>
        <v>38.079964258505228</v>
      </c>
    </row>
    <row r="150" spans="1:9" x14ac:dyDescent="0.25">
      <c r="A150" s="1">
        <v>148</v>
      </c>
      <c r="B150">
        <v>12.85615372</v>
      </c>
      <c r="C150">
        <v>13.277383639191671</v>
      </c>
      <c r="H150">
        <f t="shared" si="8"/>
        <v>12.85615372</v>
      </c>
      <c r="I150">
        <f t="shared" si="9"/>
        <v>5.1727128194172876</v>
      </c>
    </row>
    <row r="151" spans="1:9" x14ac:dyDescent="0.25">
      <c r="A151" s="1">
        <v>149</v>
      </c>
      <c r="B151">
        <v>82.409633979999995</v>
      </c>
      <c r="C151">
        <v>73.884695367141887</v>
      </c>
      <c r="H151">
        <f t="shared" si="8"/>
        <v>82.409633979999995</v>
      </c>
      <c r="I151">
        <f t="shared" si="9"/>
        <v>72.161636203663832</v>
      </c>
    </row>
    <row r="152" spans="1:9" x14ac:dyDescent="0.25">
      <c r="A152" s="1">
        <v>150</v>
      </c>
      <c r="B152">
        <v>0</v>
      </c>
      <c r="C152">
        <v>1.2170669687811719</v>
      </c>
      <c r="H152">
        <f t="shared" si="8"/>
        <v>0</v>
      </c>
      <c r="I152">
        <f t="shared" si="9"/>
        <v>8.0123424218969175E-2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บารมี กันทะวงศ์</cp:lastModifiedBy>
  <dcterms:created xsi:type="dcterms:W3CDTF">2023-07-25T04:36:40Z</dcterms:created>
  <dcterms:modified xsi:type="dcterms:W3CDTF">2023-07-25T09:10:24Z</dcterms:modified>
</cp:coreProperties>
</file>