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xr:revisionPtr revIDLastSave="0" documentId="8_{8E2B0588-6719-42F5-B044-FC6E674C33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 неделя" sheetId="1" r:id="rId1"/>
    <sheet name="2 неделя" sheetId="2" r:id="rId2"/>
    <sheet name="3 неделя" sheetId="3" r:id="rId3"/>
    <sheet name="4 неделя" sheetId="4" r:id="rId4"/>
    <sheet name="5 неделя" sheetId="5" r:id="rId5"/>
    <sheet name="ЗП ведомость" sheetId="6" r:id="rId6"/>
    <sheet name="Анализ чел.-час." sheetId="7" r:id="rId7"/>
    <sheet name="Нормы выхода персонала" sheetId="8" r:id="rId8"/>
    <sheet name="Структура чел-час на обесп.маг 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9" i="7" l="1"/>
  <c r="M189" i="7"/>
  <c r="J189" i="7"/>
  <c r="I189" i="7"/>
  <c r="E189" i="7"/>
  <c r="Q185" i="7"/>
  <c r="P185" i="7"/>
  <c r="P189" i="7" s="1"/>
  <c r="O185" i="7"/>
  <c r="O189" i="7" s="1"/>
  <c r="N185" i="7"/>
  <c r="N189" i="7" s="1"/>
  <c r="M185" i="7"/>
  <c r="L185" i="7"/>
  <c r="L189" i="7" s="1"/>
  <c r="K185" i="7"/>
  <c r="K189" i="7" s="1"/>
  <c r="J185" i="7"/>
  <c r="I185" i="7"/>
  <c r="H185" i="7"/>
  <c r="H189" i="7" s="1"/>
  <c r="G185" i="7"/>
  <c r="G189" i="7" s="1"/>
  <c r="F185" i="7"/>
  <c r="F189" i="7" s="1"/>
  <c r="E185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M140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K127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N123" i="7"/>
  <c r="H121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K117" i="7"/>
  <c r="E115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P110" i="7"/>
  <c r="J108" i="7"/>
  <c r="J111" i="7" s="1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N104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K98" i="7"/>
  <c r="E96" i="7"/>
  <c r="E99" i="7" s="1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H92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J86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H81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J74" i="7"/>
  <c r="N72" i="7"/>
  <c r="N75" i="7" s="1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J62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P56" i="7"/>
  <c r="M55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L51" i="7"/>
  <c r="I50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E45" i="7"/>
  <c r="O43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J39" i="7"/>
  <c r="G38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K33" i="7"/>
  <c r="P32" i="7"/>
  <c r="O30" i="7"/>
  <c r="O33" i="7" s="1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H27" i="7"/>
  <c r="E26" i="7"/>
  <c r="I24" i="7"/>
  <c r="Q23" i="7"/>
  <c r="P23" i="7"/>
  <c r="O23" i="7"/>
  <c r="N23" i="7"/>
  <c r="M23" i="7"/>
  <c r="M27" i="7" s="1"/>
  <c r="L23" i="7"/>
  <c r="K23" i="7"/>
  <c r="J23" i="7"/>
  <c r="I23" i="7"/>
  <c r="H23" i="7"/>
  <c r="G23" i="7"/>
  <c r="F23" i="7"/>
  <c r="E23" i="7"/>
  <c r="J20" i="7"/>
  <c r="G19" i="7"/>
  <c r="N18" i="7"/>
  <c r="N21" i="7" s="1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G15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J8" i="7"/>
  <c r="E8" i="7"/>
  <c r="G7" i="7"/>
  <c r="O6" i="7"/>
  <c r="Q5" i="7"/>
  <c r="P5" i="7"/>
  <c r="O5" i="7"/>
  <c r="N5" i="7"/>
  <c r="M5" i="7"/>
  <c r="L5" i="7"/>
  <c r="K5" i="7"/>
  <c r="J5" i="7"/>
  <c r="I5" i="7"/>
  <c r="H5" i="7"/>
  <c r="G5" i="7"/>
  <c r="F5" i="7"/>
  <c r="E5" i="7"/>
  <c r="AB2" i="7"/>
  <c r="O16" i="6"/>
  <c r="N16" i="6"/>
  <c r="M16" i="6"/>
  <c r="L16" i="6"/>
  <c r="K16" i="6"/>
  <c r="F9" i="6"/>
  <c r="F8" i="6"/>
  <c r="F7" i="6"/>
  <c r="F6" i="6"/>
  <c r="F5" i="6"/>
  <c r="F4" i="6"/>
  <c r="F16" i="6" s="1"/>
  <c r="D44" i="5"/>
  <c r="H9" i="6" s="1"/>
  <c r="D43" i="5"/>
  <c r="D45" i="5" s="1"/>
  <c r="D40" i="5"/>
  <c r="D39" i="5"/>
  <c r="H8" i="6" s="1"/>
  <c r="D38" i="5"/>
  <c r="D35" i="5"/>
  <c r="D34" i="5"/>
  <c r="H7" i="6" s="1"/>
  <c r="D33" i="5"/>
  <c r="D30" i="5"/>
  <c r="D29" i="5"/>
  <c r="H6" i="6" s="1"/>
  <c r="D28" i="5"/>
  <c r="D25" i="5"/>
  <c r="D24" i="5"/>
  <c r="H5" i="6" s="1"/>
  <c r="D23" i="5"/>
  <c r="D20" i="5"/>
  <c r="D19" i="5"/>
  <c r="H4" i="6" s="1"/>
  <c r="D18" i="5"/>
  <c r="D15" i="5"/>
  <c r="D14" i="5"/>
  <c r="D13" i="5"/>
  <c r="CQ11" i="5"/>
  <c r="CM11" i="5"/>
  <c r="CI11" i="5"/>
  <c r="CE11" i="5"/>
  <c r="CA11" i="5"/>
  <c r="BW11" i="5"/>
  <c r="BS11" i="5"/>
  <c r="BO11" i="5"/>
  <c r="BK11" i="5"/>
  <c r="BG11" i="5"/>
  <c r="BC11" i="5"/>
  <c r="AY11" i="5"/>
  <c r="AU11" i="5"/>
  <c r="AQ11" i="5"/>
  <c r="AM11" i="5"/>
  <c r="AI11" i="5"/>
  <c r="AE11" i="5"/>
  <c r="AA11" i="5"/>
  <c r="W11" i="5"/>
  <c r="S11" i="5"/>
  <c r="O11" i="5"/>
  <c r="K11" i="5"/>
  <c r="G11" i="5"/>
  <c r="CQ9" i="5"/>
  <c r="Q182" i="7" s="1"/>
  <c r="CP9" i="5"/>
  <c r="P182" i="7" s="1"/>
  <c r="CO9" i="5"/>
  <c r="O182" i="7" s="1"/>
  <c r="CN9" i="5"/>
  <c r="N182" i="7" s="1"/>
  <c r="CM9" i="5"/>
  <c r="M182" i="7" s="1"/>
  <c r="CL9" i="5"/>
  <c r="L182" i="7" s="1"/>
  <c r="CK9" i="5"/>
  <c r="K182" i="7" s="1"/>
  <c r="CJ9" i="5"/>
  <c r="J182" i="7" s="1"/>
  <c r="CI9" i="5"/>
  <c r="I182" i="7" s="1"/>
  <c r="CH9" i="5"/>
  <c r="H182" i="7" s="1"/>
  <c r="CG9" i="5"/>
  <c r="G182" i="7" s="1"/>
  <c r="CF9" i="5"/>
  <c r="F182" i="7" s="1"/>
  <c r="CE9" i="5"/>
  <c r="E182" i="7" s="1"/>
  <c r="CD9" i="5"/>
  <c r="Q176" i="7" s="1"/>
  <c r="CC9" i="5"/>
  <c r="P176" i="7" s="1"/>
  <c r="CB9" i="5"/>
  <c r="O176" i="7" s="1"/>
  <c r="CA9" i="5"/>
  <c r="N176" i="7" s="1"/>
  <c r="BZ9" i="5"/>
  <c r="M176" i="7" s="1"/>
  <c r="BY9" i="5"/>
  <c r="L176" i="7" s="1"/>
  <c r="BX9" i="5"/>
  <c r="K176" i="7" s="1"/>
  <c r="BW9" i="5"/>
  <c r="J176" i="7" s="1"/>
  <c r="BV9" i="5"/>
  <c r="I176" i="7" s="1"/>
  <c r="BU9" i="5"/>
  <c r="H176" i="7" s="1"/>
  <c r="BT9" i="5"/>
  <c r="G176" i="7" s="1"/>
  <c r="BS9" i="5"/>
  <c r="F176" i="7" s="1"/>
  <c r="BR9" i="5"/>
  <c r="E176" i="7" s="1"/>
  <c r="BQ9" i="5"/>
  <c r="Q170" i="7" s="1"/>
  <c r="BP9" i="5"/>
  <c r="P170" i="7" s="1"/>
  <c r="BO9" i="5"/>
  <c r="O170" i="7" s="1"/>
  <c r="BN9" i="5"/>
  <c r="N170" i="7" s="1"/>
  <c r="BM9" i="5"/>
  <c r="M170" i="7" s="1"/>
  <c r="BL9" i="5"/>
  <c r="L170" i="7" s="1"/>
  <c r="BK9" i="5"/>
  <c r="K170" i="7" s="1"/>
  <c r="BJ9" i="5"/>
  <c r="J170" i="7" s="1"/>
  <c r="BI9" i="5"/>
  <c r="I170" i="7" s="1"/>
  <c r="BH9" i="5"/>
  <c r="H170" i="7" s="1"/>
  <c r="BG9" i="5"/>
  <c r="G170" i="7" s="1"/>
  <c r="BF9" i="5"/>
  <c r="F170" i="7" s="1"/>
  <c r="BE9" i="5"/>
  <c r="E170" i="7" s="1"/>
  <c r="BD9" i="5"/>
  <c r="Q164" i="7" s="1"/>
  <c r="BC9" i="5"/>
  <c r="P164" i="7" s="1"/>
  <c r="BB9" i="5"/>
  <c r="O164" i="7" s="1"/>
  <c r="BA9" i="5"/>
  <c r="N164" i="7" s="1"/>
  <c r="AZ9" i="5"/>
  <c r="M164" i="7" s="1"/>
  <c r="AY9" i="5"/>
  <c r="L164" i="7" s="1"/>
  <c r="AX9" i="5"/>
  <c r="K164" i="7" s="1"/>
  <c r="AW9" i="5"/>
  <c r="J164" i="7" s="1"/>
  <c r="AV9" i="5"/>
  <c r="I164" i="7" s="1"/>
  <c r="AU9" i="5"/>
  <c r="H164" i="7" s="1"/>
  <c r="AT9" i="5"/>
  <c r="G164" i="7" s="1"/>
  <c r="AS9" i="5"/>
  <c r="F164" i="7" s="1"/>
  <c r="AR9" i="5"/>
  <c r="E164" i="7" s="1"/>
  <c r="AQ9" i="5"/>
  <c r="Q158" i="7" s="1"/>
  <c r="AP9" i="5"/>
  <c r="P158" i="7" s="1"/>
  <c r="AO9" i="5"/>
  <c r="O158" i="7" s="1"/>
  <c r="AN9" i="5"/>
  <c r="N158" i="7" s="1"/>
  <c r="AM9" i="5"/>
  <c r="M158" i="7" s="1"/>
  <c r="AL9" i="5"/>
  <c r="L158" i="7" s="1"/>
  <c r="AK9" i="5"/>
  <c r="K158" i="7" s="1"/>
  <c r="AJ9" i="5"/>
  <c r="J158" i="7" s="1"/>
  <c r="AI9" i="5"/>
  <c r="I158" i="7" s="1"/>
  <c r="AH9" i="5"/>
  <c r="H158" i="7" s="1"/>
  <c r="AG9" i="5"/>
  <c r="G158" i="7" s="1"/>
  <c r="AF9" i="5"/>
  <c r="F158" i="7" s="1"/>
  <c r="AE9" i="5"/>
  <c r="E158" i="7" s="1"/>
  <c r="AD9" i="5"/>
  <c r="Q152" i="7" s="1"/>
  <c r="AC9" i="5"/>
  <c r="P152" i="7" s="1"/>
  <c r="AB9" i="5"/>
  <c r="O152" i="7" s="1"/>
  <c r="AA9" i="5"/>
  <c r="N152" i="7" s="1"/>
  <c r="Z9" i="5"/>
  <c r="M152" i="7" s="1"/>
  <c r="Y9" i="5"/>
  <c r="L152" i="7" s="1"/>
  <c r="X9" i="5"/>
  <c r="K152" i="7" s="1"/>
  <c r="W9" i="5"/>
  <c r="J152" i="7" s="1"/>
  <c r="V9" i="5"/>
  <c r="I152" i="7" s="1"/>
  <c r="U9" i="5"/>
  <c r="H152" i="7" s="1"/>
  <c r="T9" i="5"/>
  <c r="G152" i="7" s="1"/>
  <c r="S9" i="5"/>
  <c r="F152" i="7" s="1"/>
  <c r="R9" i="5"/>
  <c r="E152" i="7" s="1"/>
  <c r="Q9" i="5"/>
  <c r="Q146" i="7" s="1"/>
  <c r="P9" i="5"/>
  <c r="P146" i="7" s="1"/>
  <c r="O9" i="5"/>
  <c r="O146" i="7" s="1"/>
  <c r="N9" i="5"/>
  <c r="N146" i="7" s="1"/>
  <c r="M9" i="5"/>
  <c r="M146" i="7" s="1"/>
  <c r="L9" i="5"/>
  <c r="L146" i="7" s="1"/>
  <c r="K9" i="5"/>
  <c r="K146" i="7" s="1"/>
  <c r="J9" i="5"/>
  <c r="J146" i="7" s="1"/>
  <c r="I9" i="5"/>
  <c r="I146" i="7" s="1"/>
  <c r="H9" i="5"/>
  <c r="H146" i="7" s="1"/>
  <c r="G9" i="5"/>
  <c r="G146" i="7" s="1"/>
  <c r="F9" i="5"/>
  <c r="F146" i="7" s="1"/>
  <c r="E9" i="5"/>
  <c r="E146" i="7" s="1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CQ7" i="5"/>
  <c r="Q181" i="7" s="1"/>
  <c r="CP7" i="5"/>
  <c r="P181" i="7" s="1"/>
  <c r="CO7" i="5"/>
  <c r="O181" i="7" s="1"/>
  <c r="CN7" i="5"/>
  <c r="N181" i="7" s="1"/>
  <c r="CM7" i="5"/>
  <c r="M181" i="7" s="1"/>
  <c r="CL7" i="5"/>
  <c r="L181" i="7" s="1"/>
  <c r="CK7" i="5"/>
  <c r="K181" i="7" s="1"/>
  <c r="CJ7" i="5"/>
  <c r="J181" i="7" s="1"/>
  <c r="CI7" i="5"/>
  <c r="I181" i="7" s="1"/>
  <c r="CH7" i="5"/>
  <c r="H181" i="7" s="1"/>
  <c r="CG7" i="5"/>
  <c r="G181" i="7" s="1"/>
  <c r="CF7" i="5"/>
  <c r="F181" i="7" s="1"/>
  <c r="CE7" i="5"/>
  <c r="E181" i="7" s="1"/>
  <c r="CD7" i="5"/>
  <c r="Q175" i="7" s="1"/>
  <c r="CC7" i="5"/>
  <c r="P175" i="7" s="1"/>
  <c r="CB7" i="5"/>
  <c r="O175" i="7" s="1"/>
  <c r="CA7" i="5"/>
  <c r="N175" i="7" s="1"/>
  <c r="BZ7" i="5"/>
  <c r="M175" i="7" s="1"/>
  <c r="BY7" i="5"/>
  <c r="L175" i="7" s="1"/>
  <c r="BX7" i="5"/>
  <c r="K175" i="7" s="1"/>
  <c r="BW7" i="5"/>
  <c r="J175" i="7" s="1"/>
  <c r="BV7" i="5"/>
  <c r="I175" i="7" s="1"/>
  <c r="BU7" i="5"/>
  <c r="H175" i="7" s="1"/>
  <c r="BT7" i="5"/>
  <c r="G175" i="7" s="1"/>
  <c r="BS7" i="5"/>
  <c r="F175" i="7" s="1"/>
  <c r="BR7" i="5"/>
  <c r="E175" i="7" s="1"/>
  <c r="BQ7" i="5"/>
  <c r="Q169" i="7" s="1"/>
  <c r="BP7" i="5"/>
  <c r="P169" i="7" s="1"/>
  <c r="BO7" i="5"/>
  <c r="O169" i="7" s="1"/>
  <c r="BN7" i="5"/>
  <c r="N169" i="7" s="1"/>
  <c r="BM7" i="5"/>
  <c r="M169" i="7" s="1"/>
  <c r="BL7" i="5"/>
  <c r="L169" i="7" s="1"/>
  <c r="BK7" i="5"/>
  <c r="K169" i="7" s="1"/>
  <c r="BJ7" i="5"/>
  <c r="J169" i="7" s="1"/>
  <c r="BI7" i="5"/>
  <c r="I169" i="7" s="1"/>
  <c r="BH7" i="5"/>
  <c r="H169" i="7" s="1"/>
  <c r="BG7" i="5"/>
  <c r="G169" i="7" s="1"/>
  <c r="BF7" i="5"/>
  <c r="F169" i="7" s="1"/>
  <c r="BE7" i="5"/>
  <c r="E169" i="7" s="1"/>
  <c r="BD7" i="5"/>
  <c r="Q163" i="7" s="1"/>
  <c r="BC7" i="5"/>
  <c r="P163" i="7" s="1"/>
  <c r="BB7" i="5"/>
  <c r="O163" i="7" s="1"/>
  <c r="BA7" i="5"/>
  <c r="N163" i="7" s="1"/>
  <c r="AZ7" i="5"/>
  <c r="M163" i="7" s="1"/>
  <c r="AY7" i="5"/>
  <c r="L163" i="7" s="1"/>
  <c r="AX7" i="5"/>
  <c r="K163" i="7" s="1"/>
  <c r="AW7" i="5"/>
  <c r="J163" i="7" s="1"/>
  <c r="AV7" i="5"/>
  <c r="I163" i="7" s="1"/>
  <c r="AU7" i="5"/>
  <c r="H163" i="7" s="1"/>
  <c r="AT7" i="5"/>
  <c r="G163" i="7" s="1"/>
  <c r="AS7" i="5"/>
  <c r="F163" i="7" s="1"/>
  <c r="AR7" i="5"/>
  <c r="E163" i="7" s="1"/>
  <c r="AQ7" i="5"/>
  <c r="Q157" i="7" s="1"/>
  <c r="AP7" i="5"/>
  <c r="P157" i="7" s="1"/>
  <c r="AO7" i="5"/>
  <c r="O157" i="7" s="1"/>
  <c r="AN7" i="5"/>
  <c r="N157" i="7" s="1"/>
  <c r="AM7" i="5"/>
  <c r="M157" i="7" s="1"/>
  <c r="AL7" i="5"/>
  <c r="L157" i="7" s="1"/>
  <c r="AK7" i="5"/>
  <c r="K157" i="7" s="1"/>
  <c r="AJ7" i="5"/>
  <c r="J157" i="7" s="1"/>
  <c r="AI7" i="5"/>
  <c r="I157" i="7" s="1"/>
  <c r="AH7" i="5"/>
  <c r="H157" i="7" s="1"/>
  <c r="AG7" i="5"/>
  <c r="G157" i="7" s="1"/>
  <c r="AF7" i="5"/>
  <c r="F157" i="7" s="1"/>
  <c r="AE7" i="5"/>
  <c r="E157" i="7" s="1"/>
  <c r="AD7" i="5"/>
  <c r="Q151" i="7" s="1"/>
  <c r="AC7" i="5"/>
  <c r="P151" i="7" s="1"/>
  <c r="AB7" i="5"/>
  <c r="O151" i="7" s="1"/>
  <c r="AA7" i="5"/>
  <c r="N151" i="7" s="1"/>
  <c r="Z7" i="5"/>
  <c r="M151" i="7" s="1"/>
  <c r="Y7" i="5"/>
  <c r="L151" i="7" s="1"/>
  <c r="X7" i="5"/>
  <c r="K151" i="7" s="1"/>
  <c r="W7" i="5"/>
  <c r="J151" i="7" s="1"/>
  <c r="V7" i="5"/>
  <c r="I151" i="7" s="1"/>
  <c r="U7" i="5"/>
  <c r="H151" i="7" s="1"/>
  <c r="T7" i="5"/>
  <c r="G151" i="7" s="1"/>
  <c r="S7" i="5"/>
  <c r="F151" i="7" s="1"/>
  <c r="R7" i="5"/>
  <c r="E151" i="7" s="1"/>
  <c r="Q7" i="5"/>
  <c r="Q145" i="7" s="1"/>
  <c r="P7" i="5"/>
  <c r="P145" i="7" s="1"/>
  <c r="O7" i="5"/>
  <c r="O145" i="7" s="1"/>
  <c r="N7" i="5"/>
  <c r="N145" i="7" s="1"/>
  <c r="M7" i="5"/>
  <c r="M145" i="7" s="1"/>
  <c r="L7" i="5"/>
  <c r="L145" i="7" s="1"/>
  <c r="K7" i="5"/>
  <c r="K145" i="7" s="1"/>
  <c r="J7" i="5"/>
  <c r="J145" i="7" s="1"/>
  <c r="I7" i="5"/>
  <c r="I145" i="7" s="1"/>
  <c r="H7" i="5"/>
  <c r="H145" i="7" s="1"/>
  <c r="G7" i="5"/>
  <c r="G145" i="7" s="1"/>
  <c r="F7" i="5"/>
  <c r="F145" i="7" s="1"/>
  <c r="E7" i="5"/>
  <c r="E145" i="7" s="1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CQ5" i="5"/>
  <c r="Q180" i="7" s="1"/>
  <c r="Q183" i="7" s="1"/>
  <c r="CP5" i="5"/>
  <c r="P180" i="7" s="1"/>
  <c r="P183" i="7" s="1"/>
  <c r="CO5" i="5"/>
  <c r="O180" i="7" s="1"/>
  <c r="O183" i="7" s="1"/>
  <c r="CN5" i="5"/>
  <c r="N180" i="7" s="1"/>
  <c r="N183" i="7" s="1"/>
  <c r="CM5" i="5"/>
  <c r="M180" i="7" s="1"/>
  <c r="M183" i="7" s="1"/>
  <c r="CL5" i="5"/>
  <c r="L180" i="7" s="1"/>
  <c r="L183" i="7" s="1"/>
  <c r="CK5" i="5"/>
  <c r="K180" i="7" s="1"/>
  <c r="K183" i="7" s="1"/>
  <c r="CJ5" i="5"/>
  <c r="J180" i="7" s="1"/>
  <c r="J183" i="7" s="1"/>
  <c r="CI5" i="5"/>
  <c r="I180" i="7" s="1"/>
  <c r="I183" i="7" s="1"/>
  <c r="CH5" i="5"/>
  <c r="H180" i="7" s="1"/>
  <c r="H183" i="7" s="1"/>
  <c r="CG5" i="5"/>
  <c r="G180" i="7" s="1"/>
  <c r="G183" i="7" s="1"/>
  <c r="CF5" i="5"/>
  <c r="F180" i="7" s="1"/>
  <c r="F183" i="7" s="1"/>
  <c r="CE5" i="5"/>
  <c r="E180" i="7" s="1"/>
  <c r="E183" i="7" s="1"/>
  <c r="CD5" i="5"/>
  <c r="Q174" i="7" s="1"/>
  <c r="Q177" i="7" s="1"/>
  <c r="CC5" i="5"/>
  <c r="P174" i="7" s="1"/>
  <c r="P177" i="7" s="1"/>
  <c r="CB5" i="5"/>
  <c r="O174" i="7" s="1"/>
  <c r="O177" i="7" s="1"/>
  <c r="CA5" i="5"/>
  <c r="N174" i="7" s="1"/>
  <c r="N177" i="7" s="1"/>
  <c r="BZ5" i="5"/>
  <c r="M174" i="7" s="1"/>
  <c r="M177" i="7" s="1"/>
  <c r="BY5" i="5"/>
  <c r="L174" i="7" s="1"/>
  <c r="L177" i="7" s="1"/>
  <c r="BX5" i="5"/>
  <c r="K174" i="7" s="1"/>
  <c r="K177" i="7" s="1"/>
  <c r="BW5" i="5"/>
  <c r="J174" i="7" s="1"/>
  <c r="J177" i="7" s="1"/>
  <c r="BV5" i="5"/>
  <c r="I174" i="7" s="1"/>
  <c r="I177" i="7" s="1"/>
  <c r="BU5" i="5"/>
  <c r="H174" i="7" s="1"/>
  <c r="H177" i="7" s="1"/>
  <c r="BT5" i="5"/>
  <c r="G174" i="7" s="1"/>
  <c r="G177" i="7" s="1"/>
  <c r="BS5" i="5"/>
  <c r="F174" i="7" s="1"/>
  <c r="F177" i="7" s="1"/>
  <c r="BR5" i="5"/>
  <c r="E174" i="7" s="1"/>
  <c r="E177" i="7" s="1"/>
  <c r="BQ5" i="5"/>
  <c r="Q168" i="7" s="1"/>
  <c r="Q171" i="7" s="1"/>
  <c r="BP5" i="5"/>
  <c r="P168" i="7" s="1"/>
  <c r="P171" i="7" s="1"/>
  <c r="BO5" i="5"/>
  <c r="O168" i="7" s="1"/>
  <c r="O171" i="7" s="1"/>
  <c r="BN5" i="5"/>
  <c r="N168" i="7" s="1"/>
  <c r="N171" i="7" s="1"/>
  <c r="BM5" i="5"/>
  <c r="M168" i="7" s="1"/>
  <c r="M171" i="7" s="1"/>
  <c r="BL5" i="5"/>
  <c r="L168" i="7" s="1"/>
  <c r="L171" i="7" s="1"/>
  <c r="BK5" i="5"/>
  <c r="K168" i="7" s="1"/>
  <c r="K171" i="7" s="1"/>
  <c r="BJ5" i="5"/>
  <c r="J168" i="7" s="1"/>
  <c r="J171" i="7" s="1"/>
  <c r="BI5" i="5"/>
  <c r="I168" i="7" s="1"/>
  <c r="I171" i="7" s="1"/>
  <c r="BH5" i="5"/>
  <c r="H168" i="7" s="1"/>
  <c r="H171" i="7" s="1"/>
  <c r="BG5" i="5"/>
  <c r="G168" i="7" s="1"/>
  <c r="G171" i="7" s="1"/>
  <c r="BF5" i="5"/>
  <c r="F168" i="7" s="1"/>
  <c r="F171" i="7" s="1"/>
  <c r="BE5" i="5"/>
  <c r="E168" i="7" s="1"/>
  <c r="E171" i="7" s="1"/>
  <c r="BD5" i="5"/>
  <c r="Q162" i="7" s="1"/>
  <c r="Q165" i="7" s="1"/>
  <c r="BC5" i="5"/>
  <c r="P162" i="7" s="1"/>
  <c r="P165" i="7" s="1"/>
  <c r="BB5" i="5"/>
  <c r="O162" i="7" s="1"/>
  <c r="O165" i="7" s="1"/>
  <c r="BA5" i="5"/>
  <c r="N162" i="7" s="1"/>
  <c r="N165" i="7" s="1"/>
  <c r="AZ5" i="5"/>
  <c r="M162" i="7" s="1"/>
  <c r="M165" i="7" s="1"/>
  <c r="AY5" i="5"/>
  <c r="L162" i="7" s="1"/>
  <c r="L165" i="7" s="1"/>
  <c r="AX5" i="5"/>
  <c r="K162" i="7" s="1"/>
  <c r="K165" i="7" s="1"/>
  <c r="AW5" i="5"/>
  <c r="J162" i="7" s="1"/>
  <c r="J165" i="7" s="1"/>
  <c r="AV5" i="5"/>
  <c r="I162" i="7" s="1"/>
  <c r="I165" i="7" s="1"/>
  <c r="AU5" i="5"/>
  <c r="H162" i="7" s="1"/>
  <c r="H165" i="7" s="1"/>
  <c r="AT5" i="5"/>
  <c r="G162" i="7" s="1"/>
  <c r="G165" i="7" s="1"/>
  <c r="AS5" i="5"/>
  <c r="F162" i="7" s="1"/>
  <c r="F165" i="7" s="1"/>
  <c r="AR5" i="5"/>
  <c r="E162" i="7" s="1"/>
  <c r="E165" i="7" s="1"/>
  <c r="AQ5" i="5"/>
  <c r="Q156" i="7" s="1"/>
  <c r="Q159" i="7" s="1"/>
  <c r="AP5" i="5"/>
  <c r="P156" i="7" s="1"/>
  <c r="P159" i="7" s="1"/>
  <c r="AO5" i="5"/>
  <c r="O156" i="7" s="1"/>
  <c r="O159" i="7" s="1"/>
  <c r="AN5" i="5"/>
  <c r="N156" i="7" s="1"/>
  <c r="N159" i="7" s="1"/>
  <c r="AM5" i="5"/>
  <c r="M156" i="7" s="1"/>
  <c r="M159" i="7" s="1"/>
  <c r="AL5" i="5"/>
  <c r="L156" i="7" s="1"/>
  <c r="L159" i="7" s="1"/>
  <c r="AK5" i="5"/>
  <c r="K156" i="7" s="1"/>
  <c r="K159" i="7" s="1"/>
  <c r="AJ5" i="5"/>
  <c r="J156" i="7" s="1"/>
  <c r="J159" i="7" s="1"/>
  <c r="AI5" i="5"/>
  <c r="I156" i="7" s="1"/>
  <c r="I159" i="7" s="1"/>
  <c r="AH5" i="5"/>
  <c r="H156" i="7" s="1"/>
  <c r="H159" i="7" s="1"/>
  <c r="AG5" i="5"/>
  <c r="G156" i="7" s="1"/>
  <c r="G159" i="7" s="1"/>
  <c r="AF5" i="5"/>
  <c r="F156" i="7" s="1"/>
  <c r="F159" i="7" s="1"/>
  <c r="AE5" i="5"/>
  <c r="E156" i="7" s="1"/>
  <c r="E159" i="7" s="1"/>
  <c r="AD5" i="5"/>
  <c r="Q150" i="7" s="1"/>
  <c r="Q153" i="7" s="1"/>
  <c r="AC5" i="5"/>
  <c r="P150" i="7" s="1"/>
  <c r="P153" i="7" s="1"/>
  <c r="AB5" i="5"/>
  <c r="O150" i="7" s="1"/>
  <c r="O153" i="7" s="1"/>
  <c r="AA5" i="5"/>
  <c r="N150" i="7" s="1"/>
  <c r="N153" i="7" s="1"/>
  <c r="Z5" i="5"/>
  <c r="M150" i="7" s="1"/>
  <c r="M153" i="7" s="1"/>
  <c r="Y5" i="5"/>
  <c r="L150" i="7" s="1"/>
  <c r="L153" i="7" s="1"/>
  <c r="X5" i="5"/>
  <c r="K150" i="7" s="1"/>
  <c r="K153" i="7" s="1"/>
  <c r="W5" i="5"/>
  <c r="J150" i="7" s="1"/>
  <c r="J153" i="7" s="1"/>
  <c r="V5" i="5"/>
  <c r="I150" i="7" s="1"/>
  <c r="I153" i="7" s="1"/>
  <c r="U5" i="5"/>
  <c r="H150" i="7" s="1"/>
  <c r="H153" i="7" s="1"/>
  <c r="T5" i="5"/>
  <c r="G150" i="7" s="1"/>
  <c r="G153" i="7" s="1"/>
  <c r="S5" i="5"/>
  <c r="F150" i="7" s="1"/>
  <c r="F153" i="7" s="1"/>
  <c r="R5" i="5"/>
  <c r="E150" i="7" s="1"/>
  <c r="E153" i="7" s="1"/>
  <c r="Q5" i="5"/>
  <c r="Q144" i="7" s="1"/>
  <c r="Q147" i="7" s="1"/>
  <c r="P5" i="5"/>
  <c r="P144" i="7" s="1"/>
  <c r="P147" i="7" s="1"/>
  <c r="O5" i="5"/>
  <c r="O144" i="7" s="1"/>
  <c r="O147" i="7" s="1"/>
  <c r="N5" i="5"/>
  <c r="N144" i="7" s="1"/>
  <c r="N147" i="7" s="1"/>
  <c r="M5" i="5"/>
  <c r="M144" i="7" s="1"/>
  <c r="M147" i="7" s="1"/>
  <c r="L5" i="5"/>
  <c r="L144" i="7" s="1"/>
  <c r="L147" i="7" s="1"/>
  <c r="K5" i="5"/>
  <c r="K144" i="7" s="1"/>
  <c r="K147" i="7" s="1"/>
  <c r="J5" i="5"/>
  <c r="J144" i="7" s="1"/>
  <c r="J147" i="7" s="1"/>
  <c r="I5" i="5"/>
  <c r="I144" i="7" s="1"/>
  <c r="I147" i="7" s="1"/>
  <c r="H5" i="5"/>
  <c r="H144" i="7" s="1"/>
  <c r="H147" i="7" s="1"/>
  <c r="G5" i="5"/>
  <c r="G144" i="7" s="1"/>
  <c r="G147" i="7" s="1"/>
  <c r="F5" i="5"/>
  <c r="F144" i="7" s="1"/>
  <c r="F147" i="7" s="1"/>
  <c r="E5" i="5"/>
  <c r="E144" i="7" s="1"/>
  <c r="E147" i="7" s="1"/>
  <c r="CQ4" i="5"/>
  <c r="CP4" i="5"/>
  <c r="CP11" i="5" s="1"/>
  <c r="CO4" i="5"/>
  <c r="CO11" i="5" s="1"/>
  <c r="CN4" i="5"/>
  <c r="CN11" i="5" s="1"/>
  <c r="CM4" i="5"/>
  <c r="CL4" i="5"/>
  <c r="CL11" i="5" s="1"/>
  <c r="CK4" i="5"/>
  <c r="CK11" i="5" s="1"/>
  <c r="CJ4" i="5"/>
  <c r="CJ11" i="5" s="1"/>
  <c r="CI4" i="5"/>
  <c r="CH4" i="5"/>
  <c r="CH11" i="5" s="1"/>
  <c r="CG4" i="5"/>
  <c r="CG11" i="5" s="1"/>
  <c r="CF4" i="5"/>
  <c r="CF11" i="5" s="1"/>
  <c r="CE4" i="5"/>
  <c r="CD4" i="5"/>
  <c r="CD11" i="5" s="1"/>
  <c r="CC4" i="5"/>
  <c r="CC11" i="5" s="1"/>
  <c r="CB4" i="5"/>
  <c r="CB11" i="5" s="1"/>
  <c r="CA4" i="5"/>
  <c r="BZ4" i="5"/>
  <c r="BZ11" i="5" s="1"/>
  <c r="BY4" i="5"/>
  <c r="BY11" i="5" s="1"/>
  <c r="BX4" i="5"/>
  <c r="BX11" i="5" s="1"/>
  <c r="BW4" i="5"/>
  <c r="BV4" i="5"/>
  <c r="BV11" i="5" s="1"/>
  <c r="BU4" i="5"/>
  <c r="BU11" i="5" s="1"/>
  <c r="BT4" i="5"/>
  <c r="BT11" i="5" s="1"/>
  <c r="BS4" i="5"/>
  <c r="BR4" i="5"/>
  <c r="BR11" i="5" s="1"/>
  <c r="BQ4" i="5"/>
  <c r="BQ11" i="5" s="1"/>
  <c r="BP4" i="5"/>
  <c r="BP11" i="5" s="1"/>
  <c r="BO4" i="5"/>
  <c r="BN4" i="5"/>
  <c r="BN11" i="5" s="1"/>
  <c r="BM4" i="5"/>
  <c r="BM11" i="5" s="1"/>
  <c r="BL4" i="5"/>
  <c r="BL11" i="5" s="1"/>
  <c r="BK4" i="5"/>
  <c r="BJ4" i="5"/>
  <c r="BJ11" i="5" s="1"/>
  <c r="BI4" i="5"/>
  <c r="BI11" i="5" s="1"/>
  <c r="BH4" i="5"/>
  <c r="BH11" i="5" s="1"/>
  <c r="BG4" i="5"/>
  <c r="BF4" i="5"/>
  <c r="BF11" i="5" s="1"/>
  <c r="BE4" i="5"/>
  <c r="BE11" i="5" s="1"/>
  <c r="BD4" i="5"/>
  <c r="BD11" i="5" s="1"/>
  <c r="BC4" i="5"/>
  <c r="BB4" i="5"/>
  <c r="BB11" i="5" s="1"/>
  <c r="BA4" i="5"/>
  <c r="BA11" i="5" s="1"/>
  <c r="AZ4" i="5"/>
  <c r="AZ11" i="5" s="1"/>
  <c r="AY4" i="5"/>
  <c r="AX4" i="5"/>
  <c r="AX11" i="5" s="1"/>
  <c r="AW4" i="5"/>
  <c r="AW11" i="5" s="1"/>
  <c r="AV4" i="5"/>
  <c r="AV11" i="5" s="1"/>
  <c r="AU4" i="5"/>
  <c r="AT4" i="5"/>
  <c r="AT11" i="5" s="1"/>
  <c r="AS4" i="5"/>
  <c r="AS11" i="5" s="1"/>
  <c r="AR4" i="5"/>
  <c r="AR11" i="5" s="1"/>
  <c r="AQ4" i="5"/>
  <c r="AP4" i="5"/>
  <c r="AP11" i="5" s="1"/>
  <c r="AO4" i="5"/>
  <c r="AO11" i="5" s="1"/>
  <c r="AN4" i="5"/>
  <c r="AN11" i="5" s="1"/>
  <c r="AM4" i="5"/>
  <c r="AL4" i="5"/>
  <c r="AL11" i="5" s="1"/>
  <c r="AK4" i="5"/>
  <c r="AK11" i="5" s="1"/>
  <c r="AJ4" i="5"/>
  <c r="AJ11" i="5" s="1"/>
  <c r="AI4" i="5"/>
  <c r="AH4" i="5"/>
  <c r="AH11" i="5" s="1"/>
  <c r="AG4" i="5"/>
  <c r="AG11" i="5" s="1"/>
  <c r="AF4" i="5"/>
  <c r="AF11" i="5" s="1"/>
  <c r="AE4" i="5"/>
  <c r="AD4" i="5"/>
  <c r="AD11" i="5" s="1"/>
  <c r="AC4" i="5"/>
  <c r="AC11" i="5" s="1"/>
  <c r="AB4" i="5"/>
  <c r="AB11" i="5" s="1"/>
  <c r="AA4" i="5"/>
  <c r="Z4" i="5"/>
  <c r="Z11" i="5" s="1"/>
  <c r="Y4" i="5"/>
  <c r="Y11" i="5" s="1"/>
  <c r="X4" i="5"/>
  <c r="X11" i="5" s="1"/>
  <c r="W4" i="5"/>
  <c r="V4" i="5"/>
  <c r="V11" i="5" s="1"/>
  <c r="U4" i="5"/>
  <c r="U11" i="5" s="1"/>
  <c r="T4" i="5"/>
  <c r="T11" i="5" s="1"/>
  <c r="S4" i="5"/>
  <c r="R4" i="5"/>
  <c r="R11" i="5" s="1"/>
  <c r="Q4" i="5"/>
  <c r="Q11" i="5" s="1"/>
  <c r="P4" i="5"/>
  <c r="P11" i="5" s="1"/>
  <c r="O4" i="5"/>
  <c r="N4" i="5"/>
  <c r="N11" i="5" s="1"/>
  <c r="M4" i="5"/>
  <c r="M11" i="5" s="1"/>
  <c r="L4" i="5"/>
  <c r="L11" i="5" s="1"/>
  <c r="K4" i="5"/>
  <c r="J4" i="5"/>
  <c r="J11" i="5" s="1"/>
  <c r="I4" i="5"/>
  <c r="I11" i="5" s="1"/>
  <c r="H4" i="5"/>
  <c r="H11" i="5" s="1"/>
  <c r="G4" i="5"/>
  <c r="F4" i="5"/>
  <c r="F11" i="5" s="1"/>
  <c r="E4" i="5"/>
  <c r="E11" i="5" s="1"/>
  <c r="D44" i="4"/>
  <c r="G9" i="6" s="1"/>
  <c r="D43" i="4"/>
  <c r="D45" i="4" s="1"/>
  <c r="D40" i="4"/>
  <c r="D39" i="4"/>
  <c r="G8" i="6" s="1"/>
  <c r="D38" i="4"/>
  <c r="D35" i="4"/>
  <c r="D34" i="4"/>
  <c r="G7" i="6" s="1"/>
  <c r="D33" i="4"/>
  <c r="D30" i="4"/>
  <c r="D29" i="4"/>
  <c r="G6" i="6" s="1"/>
  <c r="D28" i="4"/>
  <c r="D25" i="4"/>
  <c r="D24" i="4"/>
  <c r="G5" i="6" s="1"/>
  <c r="D23" i="4"/>
  <c r="D20" i="4"/>
  <c r="D19" i="4"/>
  <c r="G4" i="6" s="1"/>
  <c r="D18" i="4"/>
  <c r="D15" i="4"/>
  <c r="D14" i="4"/>
  <c r="D13" i="4"/>
  <c r="CO11" i="4"/>
  <c r="CK11" i="4"/>
  <c r="CG11" i="4"/>
  <c r="CC11" i="4"/>
  <c r="BY11" i="4"/>
  <c r="BU11" i="4"/>
  <c r="BQ11" i="4"/>
  <c r="BM11" i="4"/>
  <c r="BI11" i="4"/>
  <c r="BE11" i="4"/>
  <c r="BA11" i="4"/>
  <c r="AW11" i="4"/>
  <c r="AS11" i="4"/>
  <c r="AO11" i="4"/>
  <c r="AK11" i="4"/>
  <c r="AG11" i="4"/>
  <c r="AC11" i="4"/>
  <c r="Y11" i="4"/>
  <c r="U11" i="4"/>
  <c r="Q11" i="4"/>
  <c r="M11" i="4"/>
  <c r="I11" i="4"/>
  <c r="E11" i="4"/>
  <c r="CQ9" i="4"/>
  <c r="Q140" i="7" s="1"/>
  <c r="CP9" i="4"/>
  <c r="P140" i="7" s="1"/>
  <c r="CO9" i="4"/>
  <c r="O140" i="7" s="1"/>
  <c r="CN9" i="4"/>
  <c r="N140" i="7" s="1"/>
  <c r="CM9" i="4"/>
  <c r="CL9" i="4"/>
  <c r="L140" i="7" s="1"/>
  <c r="CK9" i="4"/>
  <c r="K140" i="7" s="1"/>
  <c r="CJ9" i="4"/>
  <c r="J140" i="7" s="1"/>
  <c r="CI9" i="4"/>
  <c r="I140" i="7" s="1"/>
  <c r="CH9" i="4"/>
  <c r="H140" i="7" s="1"/>
  <c r="CG9" i="4"/>
  <c r="G140" i="7" s="1"/>
  <c r="CF9" i="4"/>
  <c r="F140" i="7" s="1"/>
  <c r="CE9" i="4"/>
  <c r="E140" i="7" s="1"/>
  <c r="CD9" i="4"/>
  <c r="Q134" i="7" s="1"/>
  <c r="CC9" i="4"/>
  <c r="P134" i="7" s="1"/>
  <c r="CB9" i="4"/>
  <c r="O134" i="7" s="1"/>
  <c r="CA9" i="4"/>
  <c r="N134" i="7" s="1"/>
  <c r="BZ9" i="4"/>
  <c r="M134" i="7" s="1"/>
  <c r="BY9" i="4"/>
  <c r="L134" i="7" s="1"/>
  <c r="BX9" i="4"/>
  <c r="K134" i="7" s="1"/>
  <c r="BW9" i="4"/>
  <c r="J134" i="7" s="1"/>
  <c r="BV9" i="4"/>
  <c r="I134" i="7" s="1"/>
  <c r="BU9" i="4"/>
  <c r="H134" i="7" s="1"/>
  <c r="BT9" i="4"/>
  <c r="G134" i="7" s="1"/>
  <c r="BS9" i="4"/>
  <c r="F134" i="7" s="1"/>
  <c r="BR9" i="4"/>
  <c r="E134" i="7" s="1"/>
  <c r="BQ9" i="4"/>
  <c r="Q128" i="7" s="1"/>
  <c r="BP9" i="4"/>
  <c r="P128" i="7" s="1"/>
  <c r="BO9" i="4"/>
  <c r="O128" i="7" s="1"/>
  <c r="BN9" i="4"/>
  <c r="N128" i="7" s="1"/>
  <c r="BM9" i="4"/>
  <c r="M128" i="7" s="1"/>
  <c r="BL9" i="4"/>
  <c r="L128" i="7" s="1"/>
  <c r="BK9" i="4"/>
  <c r="K128" i="7" s="1"/>
  <c r="BJ9" i="4"/>
  <c r="J128" i="7" s="1"/>
  <c r="BI9" i="4"/>
  <c r="I128" i="7" s="1"/>
  <c r="BH9" i="4"/>
  <c r="H128" i="7" s="1"/>
  <c r="BG9" i="4"/>
  <c r="G128" i="7" s="1"/>
  <c r="BF9" i="4"/>
  <c r="F128" i="7" s="1"/>
  <c r="BE9" i="4"/>
  <c r="E128" i="7" s="1"/>
  <c r="BD9" i="4"/>
  <c r="Q122" i="7" s="1"/>
  <c r="BC9" i="4"/>
  <c r="P122" i="7" s="1"/>
  <c r="BB9" i="4"/>
  <c r="O122" i="7" s="1"/>
  <c r="BA9" i="4"/>
  <c r="N122" i="7" s="1"/>
  <c r="AZ9" i="4"/>
  <c r="M122" i="7" s="1"/>
  <c r="AY9" i="4"/>
  <c r="L122" i="7" s="1"/>
  <c r="AX9" i="4"/>
  <c r="K122" i="7" s="1"/>
  <c r="AW9" i="4"/>
  <c r="J122" i="7" s="1"/>
  <c r="AV9" i="4"/>
  <c r="I122" i="7" s="1"/>
  <c r="AU9" i="4"/>
  <c r="H122" i="7" s="1"/>
  <c r="AT9" i="4"/>
  <c r="G122" i="7" s="1"/>
  <c r="AS9" i="4"/>
  <c r="F122" i="7" s="1"/>
  <c r="AR9" i="4"/>
  <c r="E122" i="7" s="1"/>
  <c r="AQ9" i="4"/>
  <c r="Q116" i="7" s="1"/>
  <c r="AP9" i="4"/>
  <c r="P116" i="7" s="1"/>
  <c r="AO9" i="4"/>
  <c r="O116" i="7" s="1"/>
  <c r="AN9" i="4"/>
  <c r="N116" i="7" s="1"/>
  <c r="AM9" i="4"/>
  <c r="M116" i="7" s="1"/>
  <c r="AL9" i="4"/>
  <c r="L116" i="7" s="1"/>
  <c r="AK9" i="4"/>
  <c r="K116" i="7" s="1"/>
  <c r="AJ9" i="4"/>
  <c r="J116" i="7" s="1"/>
  <c r="AI9" i="4"/>
  <c r="I116" i="7" s="1"/>
  <c r="AH9" i="4"/>
  <c r="H116" i="7" s="1"/>
  <c r="AG9" i="4"/>
  <c r="G116" i="7" s="1"/>
  <c r="AF9" i="4"/>
  <c r="F116" i="7" s="1"/>
  <c r="AE9" i="4"/>
  <c r="E116" i="7" s="1"/>
  <c r="AD9" i="4"/>
  <c r="Q110" i="7" s="1"/>
  <c r="AC9" i="4"/>
  <c r="AB9" i="4"/>
  <c r="O110" i="7" s="1"/>
  <c r="AA9" i="4"/>
  <c r="N110" i="7" s="1"/>
  <c r="Z9" i="4"/>
  <c r="M110" i="7" s="1"/>
  <c r="Y9" i="4"/>
  <c r="L110" i="7" s="1"/>
  <c r="X9" i="4"/>
  <c r="K110" i="7" s="1"/>
  <c r="W9" i="4"/>
  <c r="J110" i="7" s="1"/>
  <c r="V9" i="4"/>
  <c r="I110" i="7" s="1"/>
  <c r="U9" i="4"/>
  <c r="H110" i="7" s="1"/>
  <c r="T9" i="4"/>
  <c r="G110" i="7" s="1"/>
  <c r="S9" i="4"/>
  <c r="F110" i="7" s="1"/>
  <c r="R9" i="4"/>
  <c r="E110" i="7" s="1"/>
  <c r="Q9" i="4"/>
  <c r="Q104" i="7" s="1"/>
  <c r="P9" i="4"/>
  <c r="P104" i="7" s="1"/>
  <c r="O9" i="4"/>
  <c r="O104" i="7" s="1"/>
  <c r="N9" i="4"/>
  <c r="M9" i="4"/>
  <c r="M104" i="7" s="1"/>
  <c r="L9" i="4"/>
  <c r="L104" i="7" s="1"/>
  <c r="K9" i="4"/>
  <c r="K104" i="7" s="1"/>
  <c r="J9" i="4"/>
  <c r="J104" i="7" s="1"/>
  <c r="I9" i="4"/>
  <c r="I104" i="7" s="1"/>
  <c r="H9" i="4"/>
  <c r="H104" i="7" s="1"/>
  <c r="G9" i="4"/>
  <c r="G104" i="7" s="1"/>
  <c r="F9" i="4"/>
  <c r="F104" i="7" s="1"/>
  <c r="E9" i="4"/>
  <c r="E104" i="7" s="1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CQ7" i="4"/>
  <c r="Q139" i="7" s="1"/>
  <c r="CP7" i="4"/>
  <c r="P139" i="7" s="1"/>
  <c r="CO7" i="4"/>
  <c r="O139" i="7" s="1"/>
  <c r="CN7" i="4"/>
  <c r="N139" i="7" s="1"/>
  <c r="CM7" i="4"/>
  <c r="M139" i="7" s="1"/>
  <c r="CL7" i="4"/>
  <c r="L139" i="7" s="1"/>
  <c r="CK7" i="4"/>
  <c r="K139" i="7" s="1"/>
  <c r="CJ7" i="4"/>
  <c r="J139" i="7" s="1"/>
  <c r="CI7" i="4"/>
  <c r="I139" i="7" s="1"/>
  <c r="CH7" i="4"/>
  <c r="H139" i="7" s="1"/>
  <c r="CG7" i="4"/>
  <c r="G139" i="7" s="1"/>
  <c r="CF7" i="4"/>
  <c r="F139" i="7" s="1"/>
  <c r="CE7" i="4"/>
  <c r="E139" i="7" s="1"/>
  <c r="CD7" i="4"/>
  <c r="Q133" i="7" s="1"/>
  <c r="CC7" i="4"/>
  <c r="P133" i="7" s="1"/>
  <c r="CB7" i="4"/>
  <c r="O133" i="7" s="1"/>
  <c r="CA7" i="4"/>
  <c r="N133" i="7" s="1"/>
  <c r="BZ7" i="4"/>
  <c r="M133" i="7" s="1"/>
  <c r="BY7" i="4"/>
  <c r="L133" i="7" s="1"/>
  <c r="BX7" i="4"/>
  <c r="K133" i="7" s="1"/>
  <c r="BW7" i="4"/>
  <c r="J133" i="7" s="1"/>
  <c r="BV7" i="4"/>
  <c r="I133" i="7" s="1"/>
  <c r="BU7" i="4"/>
  <c r="H133" i="7" s="1"/>
  <c r="BT7" i="4"/>
  <c r="G133" i="7" s="1"/>
  <c r="BS7" i="4"/>
  <c r="F133" i="7" s="1"/>
  <c r="BR7" i="4"/>
  <c r="E133" i="7" s="1"/>
  <c r="BQ7" i="4"/>
  <c r="Q127" i="7" s="1"/>
  <c r="BP7" i="4"/>
  <c r="P127" i="7" s="1"/>
  <c r="BO7" i="4"/>
  <c r="O127" i="7" s="1"/>
  <c r="BN7" i="4"/>
  <c r="N127" i="7" s="1"/>
  <c r="BM7" i="4"/>
  <c r="M127" i="7" s="1"/>
  <c r="BL7" i="4"/>
  <c r="L127" i="7" s="1"/>
  <c r="BK7" i="4"/>
  <c r="BJ7" i="4"/>
  <c r="J127" i="7" s="1"/>
  <c r="BI7" i="4"/>
  <c r="I127" i="7" s="1"/>
  <c r="BH7" i="4"/>
  <c r="H127" i="7" s="1"/>
  <c r="BG7" i="4"/>
  <c r="G127" i="7" s="1"/>
  <c r="BF7" i="4"/>
  <c r="F127" i="7" s="1"/>
  <c r="BE7" i="4"/>
  <c r="E127" i="7" s="1"/>
  <c r="BD7" i="4"/>
  <c r="Q121" i="7" s="1"/>
  <c r="BC7" i="4"/>
  <c r="P121" i="7" s="1"/>
  <c r="BB7" i="4"/>
  <c r="O121" i="7" s="1"/>
  <c r="BA7" i="4"/>
  <c r="N121" i="7" s="1"/>
  <c r="AZ7" i="4"/>
  <c r="M121" i="7" s="1"/>
  <c r="AY7" i="4"/>
  <c r="L121" i="7" s="1"/>
  <c r="AX7" i="4"/>
  <c r="K121" i="7" s="1"/>
  <c r="AW7" i="4"/>
  <c r="J121" i="7" s="1"/>
  <c r="AV7" i="4"/>
  <c r="I121" i="7" s="1"/>
  <c r="AU7" i="4"/>
  <c r="AT7" i="4"/>
  <c r="G121" i="7" s="1"/>
  <c r="AS7" i="4"/>
  <c r="F121" i="7" s="1"/>
  <c r="AR7" i="4"/>
  <c r="E121" i="7" s="1"/>
  <c r="AQ7" i="4"/>
  <c r="Q115" i="7" s="1"/>
  <c r="AP7" i="4"/>
  <c r="P115" i="7" s="1"/>
  <c r="AO7" i="4"/>
  <c r="O115" i="7" s="1"/>
  <c r="AN7" i="4"/>
  <c r="N115" i="7" s="1"/>
  <c r="AM7" i="4"/>
  <c r="M115" i="7" s="1"/>
  <c r="AL7" i="4"/>
  <c r="L115" i="7" s="1"/>
  <c r="AK7" i="4"/>
  <c r="K115" i="7" s="1"/>
  <c r="AJ7" i="4"/>
  <c r="J115" i="7" s="1"/>
  <c r="AI7" i="4"/>
  <c r="I115" i="7" s="1"/>
  <c r="AH7" i="4"/>
  <c r="H115" i="7" s="1"/>
  <c r="AG7" i="4"/>
  <c r="G115" i="7" s="1"/>
  <c r="AF7" i="4"/>
  <c r="F115" i="7" s="1"/>
  <c r="AE7" i="4"/>
  <c r="AD7" i="4"/>
  <c r="Q109" i="7" s="1"/>
  <c r="AC7" i="4"/>
  <c r="P109" i="7" s="1"/>
  <c r="AB7" i="4"/>
  <c r="O109" i="7" s="1"/>
  <c r="AA7" i="4"/>
  <c r="N109" i="7" s="1"/>
  <c r="Z7" i="4"/>
  <c r="M109" i="7" s="1"/>
  <c r="Y7" i="4"/>
  <c r="L109" i="7" s="1"/>
  <c r="X7" i="4"/>
  <c r="K109" i="7" s="1"/>
  <c r="W7" i="4"/>
  <c r="J109" i="7" s="1"/>
  <c r="V7" i="4"/>
  <c r="I109" i="7" s="1"/>
  <c r="U7" i="4"/>
  <c r="H109" i="7" s="1"/>
  <c r="T7" i="4"/>
  <c r="G109" i="7" s="1"/>
  <c r="S7" i="4"/>
  <c r="F109" i="7" s="1"/>
  <c r="R7" i="4"/>
  <c r="E109" i="7" s="1"/>
  <c r="Q7" i="4"/>
  <c r="Q103" i="7" s="1"/>
  <c r="P7" i="4"/>
  <c r="P103" i="7" s="1"/>
  <c r="O7" i="4"/>
  <c r="O103" i="7" s="1"/>
  <c r="N7" i="4"/>
  <c r="N103" i="7" s="1"/>
  <c r="M7" i="4"/>
  <c r="M103" i="7" s="1"/>
  <c r="L7" i="4"/>
  <c r="L103" i="7" s="1"/>
  <c r="K7" i="4"/>
  <c r="K103" i="7" s="1"/>
  <c r="J7" i="4"/>
  <c r="J103" i="7" s="1"/>
  <c r="I7" i="4"/>
  <c r="I103" i="7" s="1"/>
  <c r="H7" i="4"/>
  <c r="H103" i="7" s="1"/>
  <c r="G7" i="4"/>
  <c r="G103" i="7" s="1"/>
  <c r="F7" i="4"/>
  <c r="F103" i="7" s="1"/>
  <c r="E7" i="4"/>
  <c r="E103" i="7" s="1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CQ5" i="4"/>
  <c r="Q138" i="7" s="1"/>
  <c r="Q141" i="7" s="1"/>
  <c r="CP5" i="4"/>
  <c r="P138" i="7" s="1"/>
  <c r="P141" i="7" s="1"/>
  <c r="CO5" i="4"/>
  <c r="O138" i="7" s="1"/>
  <c r="O141" i="7" s="1"/>
  <c r="CN5" i="4"/>
  <c r="N138" i="7" s="1"/>
  <c r="N141" i="7" s="1"/>
  <c r="CM5" i="4"/>
  <c r="M138" i="7" s="1"/>
  <c r="CL5" i="4"/>
  <c r="L138" i="7" s="1"/>
  <c r="L141" i="7" s="1"/>
  <c r="CK5" i="4"/>
  <c r="K138" i="7" s="1"/>
  <c r="K141" i="7" s="1"/>
  <c r="CJ5" i="4"/>
  <c r="J138" i="7" s="1"/>
  <c r="J141" i="7" s="1"/>
  <c r="CI5" i="4"/>
  <c r="I138" i="7" s="1"/>
  <c r="I141" i="7" s="1"/>
  <c r="CH5" i="4"/>
  <c r="H138" i="7" s="1"/>
  <c r="H141" i="7" s="1"/>
  <c r="CG5" i="4"/>
  <c r="G138" i="7" s="1"/>
  <c r="G141" i="7" s="1"/>
  <c r="CF5" i="4"/>
  <c r="F138" i="7" s="1"/>
  <c r="F141" i="7" s="1"/>
  <c r="CE5" i="4"/>
  <c r="E138" i="7" s="1"/>
  <c r="E141" i="7" s="1"/>
  <c r="CD5" i="4"/>
  <c r="Q132" i="7" s="1"/>
  <c r="CC5" i="4"/>
  <c r="P132" i="7" s="1"/>
  <c r="P135" i="7" s="1"/>
  <c r="CB5" i="4"/>
  <c r="O132" i="7" s="1"/>
  <c r="O135" i="7" s="1"/>
  <c r="CA5" i="4"/>
  <c r="N132" i="7" s="1"/>
  <c r="N135" i="7" s="1"/>
  <c r="BZ5" i="4"/>
  <c r="M132" i="7" s="1"/>
  <c r="BY5" i="4"/>
  <c r="L132" i="7" s="1"/>
  <c r="L135" i="7" s="1"/>
  <c r="BX5" i="4"/>
  <c r="K132" i="7" s="1"/>
  <c r="K135" i="7" s="1"/>
  <c r="BW5" i="4"/>
  <c r="J132" i="7" s="1"/>
  <c r="BV5" i="4"/>
  <c r="I132" i="7" s="1"/>
  <c r="BU5" i="4"/>
  <c r="H132" i="7" s="1"/>
  <c r="H135" i="7" s="1"/>
  <c r="BT5" i="4"/>
  <c r="G132" i="7" s="1"/>
  <c r="G135" i="7" s="1"/>
  <c r="BS5" i="4"/>
  <c r="F132" i="7" s="1"/>
  <c r="F135" i="7" s="1"/>
  <c r="BR5" i="4"/>
  <c r="E132" i="7" s="1"/>
  <c r="BQ5" i="4"/>
  <c r="Q126" i="7" s="1"/>
  <c r="Q129" i="7" s="1"/>
  <c r="BP5" i="4"/>
  <c r="P126" i="7" s="1"/>
  <c r="P129" i="7" s="1"/>
  <c r="BO5" i="4"/>
  <c r="O126" i="7" s="1"/>
  <c r="O129" i="7" s="1"/>
  <c r="BN5" i="4"/>
  <c r="N126" i="7" s="1"/>
  <c r="BM5" i="4"/>
  <c r="M126" i="7" s="1"/>
  <c r="M129" i="7" s="1"/>
  <c r="BL5" i="4"/>
  <c r="L126" i="7" s="1"/>
  <c r="L129" i="7" s="1"/>
  <c r="BK5" i="4"/>
  <c r="K126" i="7" s="1"/>
  <c r="K129" i="7" s="1"/>
  <c r="BJ5" i="4"/>
  <c r="J126" i="7" s="1"/>
  <c r="J129" i="7" s="1"/>
  <c r="BI5" i="4"/>
  <c r="I126" i="7" s="1"/>
  <c r="I129" i="7" s="1"/>
  <c r="BH5" i="4"/>
  <c r="H126" i="7" s="1"/>
  <c r="H129" i="7" s="1"/>
  <c r="BG5" i="4"/>
  <c r="G126" i="7" s="1"/>
  <c r="G129" i="7" s="1"/>
  <c r="BF5" i="4"/>
  <c r="F126" i="7" s="1"/>
  <c r="BE5" i="4"/>
  <c r="E126" i="7" s="1"/>
  <c r="E129" i="7" s="1"/>
  <c r="BD5" i="4"/>
  <c r="Q120" i="7" s="1"/>
  <c r="Q123" i="7" s="1"/>
  <c r="BC5" i="4"/>
  <c r="P120" i="7" s="1"/>
  <c r="P123" i="7" s="1"/>
  <c r="BB5" i="4"/>
  <c r="O120" i="7" s="1"/>
  <c r="O123" i="7" s="1"/>
  <c r="BA5" i="4"/>
  <c r="N120" i="7" s="1"/>
  <c r="AZ5" i="4"/>
  <c r="M120" i="7" s="1"/>
  <c r="M123" i="7" s="1"/>
  <c r="AY5" i="4"/>
  <c r="L120" i="7" s="1"/>
  <c r="L123" i="7" s="1"/>
  <c r="AX5" i="4"/>
  <c r="K120" i="7" s="1"/>
  <c r="AW5" i="4"/>
  <c r="J120" i="7" s="1"/>
  <c r="J123" i="7" s="1"/>
  <c r="AV5" i="4"/>
  <c r="I120" i="7" s="1"/>
  <c r="I123" i="7" s="1"/>
  <c r="AU5" i="4"/>
  <c r="H120" i="7" s="1"/>
  <c r="H123" i="7" s="1"/>
  <c r="AT5" i="4"/>
  <c r="G120" i="7" s="1"/>
  <c r="G123" i="7" s="1"/>
  <c r="AS5" i="4"/>
  <c r="F120" i="7" s="1"/>
  <c r="F123" i="7" s="1"/>
  <c r="AR5" i="4"/>
  <c r="E120" i="7" s="1"/>
  <c r="E123" i="7" s="1"/>
  <c r="AQ5" i="4"/>
  <c r="Q114" i="7" s="1"/>
  <c r="Q117" i="7" s="1"/>
  <c r="AP5" i="4"/>
  <c r="P114" i="7" s="1"/>
  <c r="AO5" i="4"/>
  <c r="O114" i="7" s="1"/>
  <c r="O117" i="7" s="1"/>
  <c r="AN5" i="4"/>
  <c r="N114" i="7" s="1"/>
  <c r="N117" i="7" s="1"/>
  <c r="AM5" i="4"/>
  <c r="M114" i="7" s="1"/>
  <c r="M117" i="7" s="1"/>
  <c r="AL5" i="4"/>
  <c r="L114" i="7" s="1"/>
  <c r="L117" i="7" s="1"/>
  <c r="AK5" i="4"/>
  <c r="K114" i="7" s="1"/>
  <c r="AJ5" i="4"/>
  <c r="J114" i="7" s="1"/>
  <c r="J117" i="7" s="1"/>
  <c r="AI5" i="4"/>
  <c r="I114" i="7" s="1"/>
  <c r="I117" i="7" s="1"/>
  <c r="AH5" i="4"/>
  <c r="H114" i="7" s="1"/>
  <c r="AG5" i="4"/>
  <c r="G114" i="7" s="1"/>
  <c r="G117" i="7" s="1"/>
  <c r="AF5" i="4"/>
  <c r="F114" i="7" s="1"/>
  <c r="F117" i="7" s="1"/>
  <c r="AE5" i="4"/>
  <c r="E114" i="7" s="1"/>
  <c r="E117" i="7" s="1"/>
  <c r="AD5" i="4"/>
  <c r="Q108" i="7" s="1"/>
  <c r="Q111" i="7" s="1"/>
  <c r="AC5" i="4"/>
  <c r="P108" i="7" s="1"/>
  <c r="AB5" i="4"/>
  <c r="O108" i="7" s="1"/>
  <c r="O111" i="7" s="1"/>
  <c r="AA5" i="4"/>
  <c r="N108" i="7" s="1"/>
  <c r="N111" i="7" s="1"/>
  <c r="Z5" i="4"/>
  <c r="M108" i="7" s="1"/>
  <c r="M111" i="7" s="1"/>
  <c r="Y5" i="4"/>
  <c r="L108" i="7" s="1"/>
  <c r="L111" i="7" s="1"/>
  <c r="X5" i="4"/>
  <c r="K108" i="7" s="1"/>
  <c r="K111" i="7" s="1"/>
  <c r="W5" i="4"/>
  <c r="V5" i="4"/>
  <c r="I108" i="7" s="1"/>
  <c r="I111" i="7" s="1"/>
  <c r="U5" i="4"/>
  <c r="H108" i="7" s="1"/>
  <c r="T5" i="4"/>
  <c r="G108" i="7" s="1"/>
  <c r="G111" i="7" s="1"/>
  <c r="S5" i="4"/>
  <c r="F108" i="7" s="1"/>
  <c r="F111" i="7" s="1"/>
  <c r="R5" i="4"/>
  <c r="E108" i="7" s="1"/>
  <c r="E111" i="7" s="1"/>
  <c r="Q5" i="4"/>
  <c r="Q102" i="7" s="1"/>
  <c r="Q105" i="7" s="1"/>
  <c r="P5" i="4"/>
  <c r="P102" i="7" s="1"/>
  <c r="P105" i="7" s="1"/>
  <c r="O5" i="4"/>
  <c r="O102" i="7" s="1"/>
  <c r="O105" i="7" s="1"/>
  <c r="N5" i="4"/>
  <c r="N102" i="7" s="1"/>
  <c r="M5" i="4"/>
  <c r="M102" i="7" s="1"/>
  <c r="M105" i="7" s="1"/>
  <c r="L5" i="4"/>
  <c r="L102" i="7" s="1"/>
  <c r="L105" i="7" s="1"/>
  <c r="K5" i="4"/>
  <c r="K102" i="7" s="1"/>
  <c r="K105" i="7" s="1"/>
  <c r="J5" i="4"/>
  <c r="J102" i="7" s="1"/>
  <c r="J105" i="7" s="1"/>
  <c r="I5" i="4"/>
  <c r="I102" i="7" s="1"/>
  <c r="I105" i="7" s="1"/>
  <c r="H5" i="4"/>
  <c r="H102" i="7" s="1"/>
  <c r="H105" i="7" s="1"/>
  <c r="G5" i="4"/>
  <c r="G102" i="7" s="1"/>
  <c r="G105" i="7" s="1"/>
  <c r="F5" i="4"/>
  <c r="F102" i="7" s="1"/>
  <c r="E5" i="4"/>
  <c r="E102" i="7" s="1"/>
  <c r="E105" i="7" s="1"/>
  <c r="CQ4" i="4"/>
  <c r="CQ11" i="4" s="1"/>
  <c r="CP4" i="4"/>
  <c r="CP11" i="4" s="1"/>
  <c r="CO4" i="4"/>
  <c r="CN4" i="4"/>
  <c r="CN11" i="4" s="1"/>
  <c r="CM4" i="4"/>
  <c r="CM11" i="4" s="1"/>
  <c r="CL4" i="4"/>
  <c r="CL11" i="4" s="1"/>
  <c r="CK4" i="4"/>
  <c r="CJ4" i="4"/>
  <c r="CJ11" i="4" s="1"/>
  <c r="CI4" i="4"/>
  <c r="CI11" i="4" s="1"/>
  <c r="CH4" i="4"/>
  <c r="CH11" i="4" s="1"/>
  <c r="CG4" i="4"/>
  <c r="CF4" i="4"/>
  <c r="CF11" i="4" s="1"/>
  <c r="CE4" i="4"/>
  <c r="CE11" i="4" s="1"/>
  <c r="CD4" i="4"/>
  <c r="CD11" i="4" s="1"/>
  <c r="CC4" i="4"/>
  <c r="CB4" i="4"/>
  <c r="CB11" i="4" s="1"/>
  <c r="CA4" i="4"/>
  <c r="CA11" i="4" s="1"/>
  <c r="BZ4" i="4"/>
  <c r="BZ11" i="4" s="1"/>
  <c r="BY4" i="4"/>
  <c r="BX4" i="4"/>
  <c r="BX11" i="4" s="1"/>
  <c r="BW4" i="4"/>
  <c r="BW11" i="4" s="1"/>
  <c r="BV4" i="4"/>
  <c r="BV11" i="4" s="1"/>
  <c r="BU4" i="4"/>
  <c r="BT4" i="4"/>
  <c r="BT11" i="4" s="1"/>
  <c r="BS4" i="4"/>
  <c r="BS11" i="4" s="1"/>
  <c r="BR4" i="4"/>
  <c r="BR11" i="4" s="1"/>
  <c r="BQ4" i="4"/>
  <c r="BP4" i="4"/>
  <c r="BP11" i="4" s="1"/>
  <c r="BO4" i="4"/>
  <c r="BO11" i="4" s="1"/>
  <c r="BN4" i="4"/>
  <c r="BN11" i="4" s="1"/>
  <c r="BM4" i="4"/>
  <c r="BL4" i="4"/>
  <c r="BL11" i="4" s="1"/>
  <c r="BK4" i="4"/>
  <c r="BK11" i="4" s="1"/>
  <c r="BJ4" i="4"/>
  <c r="BJ11" i="4" s="1"/>
  <c r="BI4" i="4"/>
  <c r="BH4" i="4"/>
  <c r="BH11" i="4" s="1"/>
  <c r="BG4" i="4"/>
  <c r="BG11" i="4" s="1"/>
  <c r="BF4" i="4"/>
  <c r="BF11" i="4" s="1"/>
  <c r="BE4" i="4"/>
  <c r="BD4" i="4"/>
  <c r="BD11" i="4" s="1"/>
  <c r="BC4" i="4"/>
  <c r="BC11" i="4" s="1"/>
  <c r="BB4" i="4"/>
  <c r="BB11" i="4" s="1"/>
  <c r="BA4" i="4"/>
  <c r="AZ4" i="4"/>
  <c r="AZ11" i="4" s="1"/>
  <c r="AY4" i="4"/>
  <c r="AY11" i="4" s="1"/>
  <c r="AX4" i="4"/>
  <c r="AX11" i="4" s="1"/>
  <c r="AW4" i="4"/>
  <c r="AV4" i="4"/>
  <c r="AV11" i="4" s="1"/>
  <c r="AU4" i="4"/>
  <c r="AU11" i="4" s="1"/>
  <c r="AT4" i="4"/>
  <c r="AT11" i="4" s="1"/>
  <c r="AS4" i="4"/>
  <c r="AR4" i="4"/>
  <c r="AR11" i="4" s="1"/>
  <c r="AQ4" i="4"/>
  <c r="AQ11" i="4" s="1"/>
  <c r="AP4" i="4"/>
  <c r="AP11" i="4" s="1"/>
  <c r="AO4" i="4"/>
  <c r="AN4" i="4"/>
  <c r="AN11" i="4" s="1"/>
  <c r="AM4" i="4"/>
  <c r="AM11" i="4" s="1"/>
  <c r="AL4" i="4"/>
  <c r="AL11" i="4" s="1"/>
  <c r="AK4" i="4"/>
  <c r="AJ4" i="4"/>
  <c r="AJ11" i="4" s="1"/>
  <c r="AI4" i="4"/>
  <c r="AI11" i="4" s="1"/>
  <c r="AH4" i="4"/>
  <c r="AH11" i="4" s="1"/>
  <c r="AG4" i="4"/>
  <c r="AF4" i="4"/>
  <c r="AF11" i="4" s="1"/>
  <c r="AE4" i="4"/>
  <c r="AE11" i="4" s="1"/>
  <c r="AD4" i="4"/>
  <c r="AD11" i="4" s="1"/>
  <c r="AC4" i="4"/>
  <c r="AB4" i="4"/>
  <c r="AB11" i="4" s="1"/>
  <c r="AA4" i="4"/>
  <c r="AA11" i="4" s="1"/>
  <c r="Z4" i="4"/>
  <c r="Z11" i="4" s="1"/>
  <c r="Y4" i="4"/>
  <c r="X4" i="4"/>
  <c r="X11" i="4" s="1"/>
  <c r="W4" i="4"/>
  <c r="W11" i="4" s="1"/>
  <c r="V4" i="4"/>
  <c r="V11" i="4" s="1"/>
  <c r="U4" i="4"/>
  <c r="T4" i="4"/>
  <c r="T11" i="4" s="1"/>
  <c r="S4" i="4"/>
  <c r="S11" i="4" s="1"/>
  <c r="R4" i="4"/>
  <c r="R11" i="4" s="1"/>
  <c r="Q4" i="4"/>
  <c r="P4" i="4"/>
  <c r="P11" i="4" s="1"/>
  <c r="O4" i="4"/>
  <c r="O11" i="4" s="1"/>
  <c r="N4" i="4"/>
  <c r="N11" i="4" s="1"/>
  <c r="M4" i="4"/>
  <c r="L4" i="4"/>
  <c r="L11" i="4" s="1"/>
  <c r="K4" i="4"/>
  <c r="K11" i="4" s="1"/>
  <c r="J4" i="4"/>
  <c r="J11" i="4" s="1"/>
  <c r="I4" i="4"/>
  <c r="H4" i="4"/>
  <c r="H11" i="4" s="1"/>
  <c r="G4" i="4"/>
  <c r="G11" i="4" s="1"/>
  <c r="F4" i="4"/>
  <c r="F11" i="4" s="1"/>
  <c r="E4" i="4"/>
  <c r="D44" i="3"/>
  <c r="D45" i="3" s="1"/>
  <c r="D43" i="3"/>
  <c r="D40" i="3"/>
  <c r="D39" i="3"/>
  <c r="D38" i="3"/>
  <c r="D35" i="3"/>
  <c r="D34" i="3"/>
  <c r="D33" i="3"/>
  <c r="D30" i="3"/>
  <c r="D29" i="3"/>
  <c r="D28" i="3"/>
  <c r="D25" i="3"/>
  <c r="D24" i="3"/>
  <c r="D23" i="3"/>
  <c r="D20" i="3"/>
  <c r="D19" i="3"/>
  <c r="D18" i="3"/>
  <c r="D15" i="3"/>
  <c r="D14" i="3"/>
  <c r="D13" i="3"/>
  <c r="CM11" i="3"/>
  <c r="CI11" i="3"/>
  <c r="CE11" i="3"/>
  <c r="BW11" i="3"/>
  <c r="BS11" i="3"/>
  <c r="BO11" i="3"/>
  <c r="BG11" i="3"/>
  <c r="BC11" i="3"/>
  <c r="AY11" i="3"/>
  <c r="AQ11" i="3"/>
  <c r="AM11" i="3"/>
  <c r="AI11" i="3"/>
  <c r="AA11" i="3"/>
  <c r="S11" i="3"/>
  <c r="K11" i="3"/>
  <c r="CQ9" i="3"/>
  <c r="Q98" i="7" s="1"/>
  <c r="CP9" i="3"/>
  <c r="P98" i="7" s="1"/>
  <c r="CO9" i="3"/>
  <c r="O98" i="7" s="1"/>
  <c r="CN9" i="3"/>
  <c r="N98" i="7" s="1"/>
  <c r="CM9" i="3"/>
  <c r="M98" i="7" s="1"/>
  <c r="CL9" i="3"/>
  <c r="L98" i="7" s="1"/>
  <c r="CK9" i="3"/>
  <c r="CJ9" i="3"/>
  <c r="J98" i="7" s="1"/>
  <c r="CI9" i="3"/>
  <c r="I98" i="7" s="1"/>
  <c r="CH9" i="3"/>
  <c r="H98" i="7" s="1"/>
  <c r="CG9" i="3"/>
  <c r="G98" i="7" s="1"/>
  <c r="CF9" i="3"/>
  <c r="F98" i="7" s="1"/>
  <c r="CE9" i="3"/>
  <c r="E98" i="7" s="1"/>
  <c r="CD9" i="3"/>
  <c r="Q92" i="7" s="1"/>
  <c r="CC9" i="3"/>
  <c r="P92" i="7" s="1"/>
  <c r="CB9" i="3"/>
  <c r="O92" i="7" s="1"/>
  <c r="CA9" i="3"/>
  <c r="N92" i="7" s="1"/>
  <c r="BZ9" i="3"/>
  <c r="M92" i="7" s="1"/>
  <c r="BY9" i="3"/>
  <c r="L92" i="7" s="1"/>
  <c r="BX9" i="3"/>
  <c r="K92" i="7" s="1"/>
  <c r="BW9" i="3"/>
  <c r="J92" i="7" s="1"/>
  <c r="BV9" i="3"/>
  <c r="I92" i="7" s="1"/>
  <c r="BU9" i="3"/>
  <c r="BT9" i="3"/>
  <c r="G92" i="7" s="1"/>
  <c r="BS9" i="3"/>
  <c r="F92" i="7" s="1"/>
  <c r="BR9" i="3"/>
  <c r="E92" i="7" s="1"/>
  <c r="BQ9" i="3"/>
  <c r="Q86" i="7" s="1"/>
  <c r="BP9" i="3"/>
  <c r="P86" i="7" s="1"/>
  <c r="BO9" i="3"/>
  <c r="O86" i="7" s="1"/>
  <c r="BN9" i="3"/>
  <c r="N86" i="7" s="1"/>
  <c r="BM9" i="3"/>
  <c r="M86" i="7" s="1"/>
  <c r="BL9" i="3"/>
  <c r="L86" i="7" s="1"/>
  <c r="BK9" i="3"/>
  <c r="K86" i="7" s="1"/>
  <c r="BJ9" i="3"/>
  <c r="BI9" i="3"/>
  <c r="I86" i="7" s="1"/>
  <c r="BH9" i="3"/>
  <c r="H86" i="7" s="1"/>
  <c r="BG9" i="3"/>
  <c r="G86" i="7" s="1"/>
  <c r="BF9" i="3"/>
  <c r="F86" i="7" s="1"/>
  <c r="BE9" i="3"/>
  <c r="E86" i="7" s="1"/>
  <c r="BD9" i="3"/>
  <c r="Q80" i="7" s="1"/>
  <c r="BC9" i="3"/>
  <c r="P80" i="7" s="1"/>
  <c r="BB9" i="3"/>
  <c r="O80" i="7" s="1"/>
  <c r="BA9" i="3"/>
  <c r="N80" i="7" s="1"/>
  <c r="AZ9" i="3"/>
  <c r="M80" i="7" s="1"/>
  <c r="AY9" i="3"/>
  <c r="L80" i="7" s="1"/>
  <c r="AX9" i="3"/>
  <c r="K80" i="7" s="1"/>
  <c r="AW9" i="3"/>
  <c r="J80" i="7" s="1"/>
  <c r="AV9" i="3"/>
  <c r="I80" i="7" s="1"/>
  <c r="AU9" i="3"/>
  <c r="H80" i="7" s="1"/>
  <c r="AT9" i="3"/>
  <c r="G80" i="7" s="1"/>
  <c r="AS9" i="3"/>
  <c r="F80" i="7" s="1"/>
  <c r="AR9" i="3"/>
  <c r="E80" i="7" s="1"/>
  <c r="AQ9" i="3"/>
  <c r="Q74" i="7" s="1"/>
  <c r="AP9" i="3"/>
  <c r="P74" i="7" s="1"/>
  <c r="AO9" i="3"/>
  <c r="O74" i="7" s="1"/>
  <c r="AN9" i="3"/>
  <c r="N74" i="7" s="1"/>
  <c r="AM9" i="3"/>
  <c r="M74" i="7" s="1"/>
  <c r="AL9" i="3"/>
  <c r="L74" i="7" s="1"/>
  <c r="AK9" i="3"/>
  <c r="K74" i="7" s="1"/>
  <c r="AJ9" i="3"/>
  <c r="AI9" i="3"/>
  <c r="I74" i="7" s="1"/>
  <c r="AH9" i="3"/>
  <c r="H74" i="7" s="1"/>
  <c r="AG9" i="3"/>
  <c r="G74" i="7" s="1"/>
  <c r="AF9" i="3"/>
  <c r="F74" i="7" s="1"/>
  <c r="AE9" i="3"/>
  <c r="E74" i="7" s="1"/>
  <c r="AD9" i="3"/>
  <c r="Q68" i="7" s="1"/>
  <c r="AC9" i="3"/>
  <c r="P68" i="7" s="1"/>
  <c r="AB9" i="3"/>
  <c r="O68" i="7" s="1"/>
  <c r="AA9" i="3"/>
  <c r="N68" i="7" s="1"/>
  <c r="Z9" i="3"/>
  <c r="M68" i="7" s="1"/>
  <c r="Y9" i="3"/>
  <c r="L68" i="7" s="1"/>
  <c r="X9" i="3"/>
  <c r="K68" i="7" s="1"/>
  <c r="W9" i="3"/>
  <c r="J68" i="7" s="1"/>
  <c r="V9" i="3"/>
  <c r="I68" i="7" s="1"/>
  <c r="U9" i="3"/>
  <c r="H68" i="7" s="1"/>
  <c r="T9" i="3"/>
  <c r="G68" i="7" s="1"/>
  <c r="S9" i="3"/>
  <c r="F68" i="7" s="1"/>
  <c r="R9" i="3"/>
  <c r="E68" i="7" s="1"/>
  <c r="Q9" i="3"/>
  <c r="Q62" i="7" s="1"/>
  <c r="P9" i="3"/>
  <c r="P62" i="7" s="1"/>
  <c r="O9" i="3"/>
  <c r="O62" i="7" s="1"/>
  <c r="N9" i="3"/>
  <c r="N62" i="7" s="1"/>
  <c r="M9" i="3"/>
  <c r="M62" i="7" s="1"/>
  <c r="L9" i="3"/>
  <c r="L62" i="7" s="1"/>
  <c r="K9" i="3"/>
  <c r="K62" i="7" s="1"/>
  <c r="J9" i="3"/>
  <c r="I9" i="3"/>
  <c r="I62" i="7" s="1"/>
  <c r="H9" i="3"/>
  <c r="H62" i="7" s="1"/>
  <c r="G9" i="3"/>
  <c r="G62" i="7" s="1"/>
  <c r="F9" i="3"/>
  <c r="F62" i="7" s="1"/>
  <c r="E9" i="3"/>
  <c r="E62" i="7" s="1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CQ7" i="3"/>
  <c r="Q97" i="7" s="1"/>
  <c r="CP7" i="3"/>
  <c r="P97" i="7" s="1"/>
  <c r="CO7" i="3"/>
  <c r="O97" i="7" s="1"/>
  <c r="CN7" i="3"/>
  <c r="N97" i="7" s="1"/>
  <c r="CM7" i="3"/>
  <c r="M97" i="7" s="1"/>
  <c r="CL7" i="3"/>
  <c r="L97" i="7" s="1"/>
  <c r="CK7" i="3"/>
  <c r="K97" i="7" s="1"/>
  <c r="CJ7" i="3"/>
  <c r="J97" i="7" s="1"/>
  <c r="CI7" i="3"/>
  <c r="I97" i="7" s="1"/>
  <c r="CH7" i="3"/>
  <c r="H97" i="7" s="1"/>
  <c r="CG7" i="3"/>
  <c r="G97" i="7" s="1"/>
  <c r="CF7" i="3"/>
  <c r="F97" i="7" s="1"/>
  <c r="CE7" i="3"/>
  <c r="E97" i="7" s="1"/>
  <c r="CD7" i="3"/>
  <c r="Q91" i="7" s="1"/>
  <c r="CC7" i="3"/>
  <c r="P91" i="7" s="1"/>
  <c r="CB7" i="3"/>
  <c r="O91" i="7" s="1"/>
  <c r="CA7" i="3"/>
  <c r="N91" i="7" s="1"/>
  <c r="BZ7" i="3"/>
  <c r="M91" i="7" s="1"/>
  <c r="BY7" i="3"/>
  <c r="L91" i="7" s="1"/>
  <c r="BX7" i="3"/>
  <c r="K91" i="7" s="1"/>
  <c r="BW7" i="3"/>
  <c r="J91" i="7" s="1"/>
  <c r="BV7" i="3"/>
  <c r="I91" i="7" s="1"/>
  <c r="BU7" i="3"/>
  <c r="H91" i="7" s="1"/>
  <c r="BT7" i="3"/>
  <c r="G91" i="7" s="1"/>
  <c r="BS7" i="3"/>
  <c r="F91" i="7" s="1"/>
  <c r="BR7" i="3"/>
  <c r="E91" i="7" s="1"/>
  <c r="BQ7" i="3"/>
  <c r="Q85" i="7" s="1"/>
  <c r="BP7" i="3"/>
  <c r="P85" i="7" s="1"/>
  <c r="BO7" i="3"/>
  <c r="O85" i="7" s="1"/>
  <c r="BN7" i="3"/>
  <c r="N85" i="7" s="1"/>
  <c r="BM7" i="3"/>
  <c r="M85" i="7" s="1"/>
  <c r="BL7" i="3"/>
  <c r="L85" i="7" s="1"/>
  <c r="BK7" i="3"/>
  <c r="K85" i="7" s="1"/>
  <c r="BJ7" i="3"/>
  <c r="J85" i="7" s="1"/>
  <c r="BI7" i="3"/>
  <c r="I85" i="7" s="1"/>
  <c r="BH7" i="3"/>
  <c r="H85" i="7" s="1"/>
  <c r="BG7" i="3"/>
  <c r="G85" i="7" s="1"/>
  <c r="BF7" i="3"/>
  <c r="F85" i="7" s="1"/>
  <c r="BE7" i="3"/>
  <c r="E85" i="7" s="1"/>
  <c r="BD7" i="3"/>
  <c r="Q79" i="7" s="1"/>
  <c r="BC7" i="3"/>
  <c r="P79" i="7" s="1"/>
  <c r="BB7" i="3"/>
  <c r="O79" i="7" s="1"/>
  <c r="BA7" i="3"/>
  <c r="N79" i="7" s="1"/>
  <c r="AZ7" i="3"/>
  <c r="M79" i="7" s="1"/>
  <c r="AY7" i="3"/>
  <c r="L79" i="7" s="1"/>
  <c r="AX7" i="3"/>
  <c r="K79" i="7" s="1"/>
  <c r="AW7" i="3"/>
  <c r="J79" i="7" s="1"/>
  <c r="AV7" i="3"/>
  <c r="I79" i="7" s="1"/>
  <c r="AU7" i="3"/>
  <c r="H79" i="7" s="1"/>
  <c r="AT7" i="3"/>
  <c r="G79" i="7" s="1"/>
  <c r="AS7" i="3"/>
  <c r="F79" i="7" s="1"/>
  <c r="AR7" i="3"/>
  <c r="E79" i="7" s="1"/>
  <c r="AQ7" i="3"/>
  <c r="Q73" i="7" s="1"/>
  <c r="AP7" i="3"/>
  <c r="P73" i="7" s="1"/>
  <c r="AO7" i="3"/>
  <c r="O73" i="7" s="1"/>
  <c r="AN7" i="3"/>
  <c r="N73" i="7" s="1"/>
  <c r="AM7" i="3"/>
  <c r="M73" i="7" s="1"/>
  <c r="AL7" i="3"/>
  <c r="L73" i="7" s="1"/>
  <c r="AK7" i="3"/>
  <c r="K73" i="7" s="1"/>
  <c r="AJ7" i="3"/>
  <c r="J73" i="7" s="1"/>
  <c r="AI7" i="3"/>
  <c r="I73" i="7" s="1"/>
  <c r="AH7" i="3"/>
  <c r="H73" i="7" s="1"/>
  <c r="AG7" i="3"/>
  <c r="G73" i="7" s="1"/>
  <c r="AF7" i="3"/>
  <c r="F73" i="7" s="1"/>
  <c r="AE7" i="3"/>
  <c r="E73" i="7" s="1"/>
  <c r="AD7" i="3"/>
  <c r="Q67" i="7" s="1"/>
  <c r="AC7" i="3"/>
  <c r="P67" i="7" s="1"/>
  <c r="AB7" i="3"/>
  <c r="O67" i="7" s="1"/>
  <c r="AA7" i="3"/>
  <c r="N67" i="7" s="1"/>
  <c r="Z7" i="3"/>
  <c r="M67" i="7" s="1"/>
  <c r="Y7" i="3"/>
  <c r="L67" i="7" s="1"/>
  <c r="X7" i="3"/>
  <c r="K67" i="7" s="1"/>
  <c r="W7" i="3"/>
  <c r="J67" i="7" s="1"/>
  <c r="V7" i="3"/>
  <c r="I67" i="7" s="1"/>
  <c r="U7" i="3"/>
  <c r="H67" i="7" s="1"/>
  <c r="T7" i="3"/>
  <c r="G67" i="7" s="1"/>
  <c r="S7" i="3"/>
  <c r="F67" i="7" s="1"/>
  <c r="R7" i="3"/>
  <c r="E67" i="7" s="1"/>
  <c r="Q7" i="3"/>
  <c r="Q61" i="7" s="1"/>
  <c r="P7" i="3"/>
  <c r="P61" i="7" s="1"/>
  <c r="O7" i="3"/>
  <c r="O61" i="7" s="1"/>
  <c r="N7" i="3"/>
  <c r="N61" i="7" s="1"/>
  <c r="M7" i="3"/>
  <c r="M61" i="7" s="1"/>
  <c r="L7" i="3"/>
  <c r="L61" i="7" s="1"/>
  <c r="K7" i="3"/>
  <c r="K61" i="7" s="1"/>
  <c r="J7" i="3"/>
  <c r="J61" i="7" s="1"/>
  <c r="I7" i="3"/>
  <c r="I61" i="7" s="1"/>
  <c r="H7" i="3"/>
  <c r="H61" i="7" s="1"/>
  <c r="G7" i="3"/>
  <c r="G61" i="7" s="1"/>
  <c r="F7" i="3"/>
  <c r="F61" i="7" s="1"/>
  <c r="E7" i="3"/>
  <c r="E61" i="7" s="1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CQ5" i="3"/>
  <c r="Q96" i="7" s="1"/>
  <c r="Q99" i="7" s="1"/>
  <c r="CP5" i="3"/>
  <c r="P96" i="7" s="1"/>
  <c r="P99" i="7" s="1"/>
  <c r="CO5" i="3"/>
  <c r="O96" i="7" s="1"/>
  <c r="O99" i="7" s="1"/>
  <c r="CN5" i="3"/>
  <c r="N96" i="7" s="1"/>
  <c r="CM5" i="3"/>
  <c r="M96" i="7" s="1"/>
  <c r="M99" i="7" s="1"/>
  <c r="CL5" i="3"/>
  <c r="L96" i="7" s="1"/>
  <c r="L99" i="7" s="1"/>
  <c r="CK5" i="3"/>
  <c r="K96" i="7" s="1"/>
  <c r="K99" i="7" s="1"/>
  <c r="CJ5" i="3"/>
  <c r="J96" i="7" s="1"/>
  <c r="CI5" i="3"/>
  <c r="I96" i="7" s="1"/>
  <c r="I99" i="7" s="1"/>
  <c r="CH5" i="3"/>
  <c r="H96" i="7" s="1"/>
  <c r="H99" i="7" s="1"/>
  <c r="CG5" i="3"/>
  <c r="G96" i="7" s="1"/>
  <c r="G99" i="7" s="1"/>
  <c r="CF5" i="3"/>
  <c r="F96" i="7" s="1"/>
  <c r="CE5" i="3"/>
  <c r="CD5" i="3"/>
  <c r="Q90" i="7" s="1"/>
  <c r="Q93" i="7" s="1"/>
  <c r="CC5" i="3"/>
  <c r="P90" i="7" s="1"/>
  <c r="P93" i="7" s="1"/>
  <c r="CB5" i="3"/>
  <c r="O90" i="7" s="1"/>
  <c r="O93" i="7" s="1"/>
  <c r="CA5" i="3"/>
  <c r="N90" i="7" s="1"/>
  <c r="N93" i="7" s="1"/>
  <c r="BZ5" i="3"/>
  <c r="M90" i="7" s="1"/>
  <c r="M93" i="7" s="1"/>
  <c r="BY5" i="3"/>
  <c r="L90" i="7" s="1"/>
  <c r="L93" i="7" s="1"/>
  <c r="BX5" i="3"/>
  <c r="K90" i="7" s="1"/>
  <c r="K93" i="7" s="1"/>
  <c r="BW5" i="3"/>
  <c r="J90" i="7" s="1"/>
  <c r="J93" i="7" s="1"/>
  <c r="BV5" i="3"/>
  <c r="I90" i="7" s="1"/>
  <c r="I93" i="7" s="1"/>
  <c r="BU5" i="3"/>
  <c r="H90" i="7" s="1"/>
  <c r="H93" i="7" s="1"/>
  <c r="BT5" i="3"/>
  <c r="G90" i="7" s="1"/>
  <c r="G93" i="7" s="1"/>
  <c r="BS5" i="3"/>
  <c r="F90" i="7" s="1"/>
  <c r="F93" i="7" s="1"/>
  <c r="BR5" i="3"/>
  <c r="E90" i="7" s="1"/>
  <c r="E93" i="7" s="1"/>
  <c r="BQ5" i="3"/>
  <c r="Q84" i="7" s="1"/>
  <c r="Q87" i="7" s="1"/>
  <c r="BP5" i="3"/>
  <c r="P84" i="7" s="1"/>
  <c r="P87" i="7" s="1"/>
  <c r="BO5" i="3"/>
  <c r="O84" i="7" s="1"/>
  <c r="O87" i="7" s="1"/>
  <c r="BN5" i="3"/>
  <c r="N84" i="7" s="1"/>
  <c r="N87" i="7" s="1"/>
  <c r="BM5" i="3"/>
  <c r="M84" i="7" s="1"/>
  <c r="M87" i="7" s="1"/>
  <c r="BL5" i="3"/>
  <c r="L84" i="7" s="1"/>
  <c r="L87" i="7" s="1"/>
  <c r="BK5" i="3"/>
  <c r="K84" i="7" s="1"/>
  <c r="K87" i="7" s="1"/>
  <c r="BJ5" i="3"/>
  <c r="J84" i="7" s="1"/>
  <c r="BI5" i="3"/>
  <c r="I84" i="7" s="1"/>
  <c r="I87" i="7" s="1"/>
  <c r="BH5" i="3"/>
  <c r="H84" i="7" s="1"/>
  <c r="H87" i="7" s="1"/>
  <c r="BG5" i="3"/>
  <c r="G84" i="7" s="1"/>
  <c r="G87" i="7" s="1"/>
  <c r="BF5" i="3"/>
  <c r="F84" i="7" s="1"/>
  <c r="F87" i="7" s="1"/>
  <c r="BE5" i="3"/>
  <c r="E84" i="7" s="1"/>
  <c r="E87" i="7" s="1"/>
  <c r="BD5" i="3"/>
  <c r="Q78" i="7" s="1"/>
  <c r="Q81" i="7" s="1"/>
  <c r="BC5" i="3"/>
  <c r="P78" i="7" s="1"/>
  <c r="P81" i="7" s="1"/>
  <c r="BB5" i="3"/>
  <c r="O78" i="7" s="1"/>
  <c r="O81" i="7" s="1"/>
  <c r="BA5" i="3"/>
  <c r="N78" i="7" s="1"/>
  <c r="N81" i="7" s="1"/>
  <c r="AZ5" i="3"/>
  <c r="M78" i="7" s="1"/>
  <c r="M81" i="7" s="1"/>
  <c r="AY5" i="3"/>
  <c r="L78" i="7" s="1"/>
  <c r="L81" i="7" s="1"/>
  <c r="AX5" i="3"/>
  <c r="K78" i="7" s="1"/>
  <c r="K81" i="7" s="1"/>
  <c r="AW5" i="3"/>
  <c r="J78" i="7" s="1"/>
  <c r="J81" i="7" s="1"/>
  <c r="AV5" i="3"/>
  <c r="I78" i="7" s="1"/>
  <c r="I81" i="7" s="1"/>
  <c r="AU5" i="3"/>
  <c r="H78" i="7" s="1"/>
  <c r="AT5" i="3"/>
  <c r="G78" i="7" s="1"/>
  <c r="G81" i="7" s="1"/>
  <c r="AS5" i="3"/>
  <c r="F78" i="7" s="1"/>
  <c r="F81" i="7" s="1"/>
  <c r="AR5" i="3"/>
  <c r="E78" i="7" s="1"/>
  <c r="E81" i="7" s="1"/>
  <c r="AQ5" i="3"/>
  <c r="Q72" i="7" s="1"/>
  <c r="Q75" i="7" s="1"/>
  <c r="AP5" i="3"/>
  <c r="P72" i="7" s="1"/>
  <c r="P75" i="7" s="1"/>
  <c r="AO5" i="3"/>
  <c r="O72" i="7" s="1"/>
  <c r="O75" i="7" s="1"/>
  <c r="AN5" i="3"/>
  <c r="AM5" i="3"/>
  <c r="M72" i="7" s="1"/>
  <c r="M75" i="7" s="1"/>
  <c r="AL5" i="3"/>
  <c r="L72" i="7" s="1"/>
  <c r="L75" i="7" s="1"/>
  <c r="AK5" i="3"/>
  <c r="K72" i="7" s="1"/>
  <c r="K75" i="7" s="1"/>
  <c r="AJ5" i="3"/>
  <c r="J72" i="7" s="1"/>
  <c r="J75" i="7" s="1"/>
  <c r="AI5" i="3"/>
  <c r="I72" i="7" s="1"/>
  <c r="I75" i="7" s="1"/>
  <c r="AH5" i="3"/>
  <c r="H72" i="7" s="1"/>
  <c r="H75" i="7" s="1"/>
  <c r="AG5" i="3"/>
  <c r="G72" i="7" s="1"/>
  <c r="G75" i="7" s="1"/>
  <c r="AF5" i="3"/>
  <c r="F72" i="7" s="1"/>
  <c r="F75" i="7" s="1"/>
  <c r="AE5" i="3"/>
  <c r="E72" i="7" s="1"/>
  <c r="E75" i="7" s="1"/>
  <c r="AD5" i="3"/>
  <c r="Q66" i="7" s="1"/>
  <c r="Q69" i="7" s="1"/>
  <c r="AC5" i="3"/>
  <c r="P66" i="7" s="1"/>
  <c r="P69" i="7" s="1"/>
  <c r="AB5" i="3"/>
  <c r="O66" i="7" s="1"/>
  <c r="O69" i="7" s="1"/>
  <c r="AA5" i="3"/>
  <c r="N66" i="7" s="1"/>
  <c r="N69" i="7" s="1"/>
  <c r="Z5" i="3"/>
  <c r="M66" i="7" s="1"/>
  <c r="M69" i="7" s="1"/>
  <c r="Y5" i="3"/>
  <c r="L66" i="7" s="1"/>
  <c r="L69" i="7" s="1"/>
  <c r="X5" i="3"/>
  <c r="K66" i="7" s="1"/>
  <c r="K69" i="7" s="1"/>
  <c r="W5" i="3"/>
  <c r="J66" i="7" s="1"/>
  <c r="J69" i="7" s="1"/>
  <c r="V5" i="3"/>
  <c r="I66" i="7" s="1"/>
  <c r="I69" i="7" s="1"/>
  <c r="U5" i="3"/>
  <c r="H66" i="7" s="1"/>
  <c r="H69" i="7" s="1"/>
  <c r="T5" i="3"/>
  <c r="G66" i="7" s="1"/>
  <c r="G69" i="7" s="1"/>
  <c r="S5" i="3"/>
  <c r="F66" i="7" s="1"/>
  <c r="F69" i="7" s="1"/>
  <c r="R5" i="3"/>
  <c r="E66" i="7" s="1"/>
  <c r="E69" i="7" s="1"/>
  <c r="Q5" i="3"/>
  <c r="Q60" i="7" s="1"/>
  <c r="Q63" i="7" s="1"/>
  <c r="P5" i="3"/>
  <c r="P60" i="7" s="1"/>
  <c r="P63" i="7" s="1"/>
  <c r="O5" i="3"/>
  <c r="O60" i="7" s="1"/>
  <c r="O63" i="7" s="1"/>
  <c r="N5" i="3"/>
  <c r="N60" i="7" s="1"/>
  <c r="N63" i="7" s="1"/>
  <c r="M5" i="3"/>
  <c r="M60" i="7" s="1"/>
  <c r="M63" i="7" s="1"/>
  <c r="L5" i="3"/>
  <c r="L60" i="7" s="1"/>
  <c r="L63" i="7" s="1"/>
  <c r="K5" i="3"/>
  <c r="K60" i="7" s="1"/>
  <c r="K63" i="7" s="1"/>
  <c r="J5" i="3"/>
  <c r="J60" i="7" s="1"/>
  <c r="I5" i="3"/>
  <c r="I60" i="7" s="1"/>
  <c r="I63" i="7" s="1"/>
  <c r="H5" i="3"/>
  <c r="H60" i="7" s="1"/>
  <c r="H63" i="7" s="1"/>
  <c r="G5" i="3"/>
  <c r="G60" i="7" s="1"/>
  <c r="G63" i="7" s="1"/>
  <c r="F5" i="3"/>
  <c r="F60" i="7" s="1"/>
  <c r="F63" i="7" s="1"/>
  <c r="E5" i="3"/>
  <c r="E60" i="7" s="1"/>
  <c r="E63" i="7" s="1"/>
  <c r="CQ4" i="3"/>
  <c r="CQ11" i="3" s="1"/>
  <c r="CP4" i="3"/>
  <c r="CP11" i="3" s="1"/>
  <c r="CO4" i="3"/>
  <c r="CO11" i="3" s="1"/>
  <c r="CN4" i="3"/>
  <c r="CN11" i="3" s="1"/>
  <c r="CM4" i="3"/>
  <c r="CL4" i="3"/>
  <c r="CL11" i="3" s="1"/>
  <c r="CK4" i="3"/>
  <c r="CK11" i="3" s="1"/>
  <c r="CJ4" i="3"/>
  <c r="CJ11" i="3" s="1"/>
  <c r="CI4" i="3"/>
  <c r="CH4" i="3"/>
  <c r="CH11" i="3" s="1"/>
  <c r="CG4" i="3"/>
  <c r="CG11" i="3" s="1"/>
  <c r="CF4" i="3"/>
  <c r="CF11" i="3" s="1"/>
  <c r="CE4" i="3"/>
  <c r="CD4" i="3"/>
  <c r="CD11" i="3" s="1"/>
  <c r="CC4" i="3"/>
  <c r="CC11" i="3" s="1"/>
  <c r="CB4" i="3"/>
  <c r="CB11" i="3" s="1"/>
  <c r="CA4" i="3"/>
  <c r="CA11" i="3" s="1"/>
  <c r="BZ4" i="3"/>
  <c r="BZ11" i="3" s="1"/>
  <c r="BY4" i="3"/>
  <c r="BY11" i="3" s="1"/>
  <c r="BX4" i="3"/>
  <c r="BX11" i="3" s="1"/>
  <c r="BW4" i="3"/>
  <c r="BV4" i="3"/>
  <c r="BV11" i="3" s="1"/>
  <c r="BU4" i="3"/>
  <c r="BU11" i="3" s="1"/>
  <c r="BT4" i="3"/>
  <c r="BT11" i="3" s="1"/>
  <c r="BS4" i="3"/>
  <c r="BR4" i="3"/>
  <c r="BR11" i="3" s="1"/>
  <c r="BQ4" i="3"/>
  <c r="BQ11" i="3" s="1"/>
  <c r="BP4" i="3"/>
  <c r="BP11" i="3" s="1"/>
  <c r="BO4" i="3"/>
  <c r="BN4" i="3"/>
  <c r="BN11" i="3" s="1"/>
  <c r="BM4" i="3"/>
  <c r="BM11" i="3" s="1"/>
  <c r="BL4" i="3"/>
  <c r="BL11" i="3" s="1"/>
  <c r="BK4" i="3"/>
  <c r="BK11" i="3" s="1"/>
  <c r="BJ4" i="3"/>
  <c r="BJ11" i="3" s="1"/>
  <c r="BI4" i="3"/>
  <c r="BI11" i="3" s="1"/>
  <c r="BH4" i="3"/>
  <c r="BH11" i="3" s="1"/>
  <c r="BG4" i="3"/>
  <c r="BF4" i="3"/>
  <c r="BF11" i="3" s="1"/>
  <c r="BE4" i="3"/>
  <c r="BE11" i="3" s="1"/>
  <c r="BD4" i="3"/>
  <c r="BD11" i="3" s="1"/>
  <c r="BC4" i="3"/>
  <c r="BB4" i="3"/>
  <c r="BB11" i="3" s="1"/>
  <c r="BA4" i="3"/>
  <c r="BA11" i="3" s="1"/>
  <c r="AZ4" i="3"/>
  <c r="AZ11" i="3" s="1"/>
  <c r="AY4" i="3"/>
  <c r="AX4" i="3"/>
  <c r="AX11" i="3" s="1"/>
  <c r="AW4" i="3"/>
  <c r="AW11" i="3" s="1"/>
  <c r="AV4" i="3"/>
  <c r="AV11" i="3" s="1"/>
  <c r="AU4" i="3"/>
  <c r="AU11" i="3" s="1"/>
  <c r="AT4" i="3"/>
  <c r="AT11" i="3" s="1"/>
  <c r="AS4" i="3"/>
  <c r="AS11" i="3" s="1"/>
  <c r="AR4" i="3"/>
  <c r="AR11" i="3" s="1"/>
  <c r="AQ4" i="3"/>
  <c r="AP4" i="3"/>
  <c r="AP11" i="3" s="1"/>
  <c r="AO4" i="3"/>
  <c r="AO11" i="3" s="1"/>
  <c r="AN4" i="3"/>
  <c r="AN11" i="3" s="1"/>
  <c r="AM4" i="3"/>
  <c r="AL4" i="3"/>
  <c r="AL11" i="3" s="1"/>
  <c r="AK4" i="3"/>
  <c r="AK11" i="3" s="1"/>
  <c r="AJ4" i="3"/>
  <c r="AJ11" i="3" s="1"/>
  <c r="AI4" i="3"/>
  <c r="AH4" i="3"/>
  <c r="AH11" i="3" s="1"/>
  <c r="AG4" i="3"/>
  <c r="AG11" i="3" s="1"/>
  <c r="AF4" i="3"/>
  <c r="AF11" i="3" s="1"/>
  <c r="AE4" i="3"/>
  <c r="AE11" i="3" s="1"/>
  <c r="AD4" i="3"/>
  <c r="AD11" i="3" s="1"/>
  <c r="AC4" i="3"/>
  <c r="AC11" i="3" s="1"/>
  <c r="AB4" i="3"/>
  <c r="AB11" i="3" s="1"/>
  <c r="AA4" i="3"/>
  <c r="Z4" i="3"/>
  <c r="Z11" i="3" s="1"/>
  <c r="Y4" i="3"/>
  <c r="Y11" i="3" s="1"/>
  <c r="X4" i="3"/>
  <c r="X11" i="3" s="1"/>
  <c r="W4" i="3"/>
  <c r="W11" i="3" s="1"/>
  <c r="V4" i="3"/>
  <c r="V11" i="3" s="1"/>
  <c r="U4" i="3"/>
  <c r="U11" i="3" s="1"/>
  <c r="T4" i="3"/>
  <c r="T11" i="3" s="1"/>
  <c r="S4" i="3"/>
  <c r="R4" i="3"/>
  <c r="R11" i="3" s="1"/>
  <c r="Q4" i="3"/>
  <c r="Q11" i="3" s="1"/>
  <c r="P4" i="3"/>
  <c r="P11" i="3" s="1"/>
  <c r="O4" i="3"/>
  <c r="O11" i="3" s="1"/>
  <c r="N4" i="3"/>
  <c r="N11" i="3" s="1"/>
  <c r="M4" i="3"/>
  <c r="M11" i="3" s="1"/>
  <c r="L4" i="3"/>
  <c r="L11" i="3" s="1"/>
  <c r="K4" i="3"/>
  <c r="J4" i="3"/>
  <c r="J11" i="3" s="1"/>
  <c r="I4" i="3"/>
  <c r="I11" i="3" s="1"/>
  <c r="H4" i="3"/>
  <c r="H11" i="3" s="1"/>
  <c r="G4" i="3"/>
  <c r="G11" i="3" s="1"/>
  <c r="F4" i="3"/>
  <c r="F11" i="3" s="1"/>
  <c r="E4" i="3"/>
  <c r="E11" i="3" s="1"/>
  <c r="D45" i="2"/>
  <c r="D44" i="2"/>
  <c r="E9" i="6" s="1"/>
  <c r="D43" i="2"/>
  <c r="D40" i="2"/>
  <c r="D39" i="2"/>
  <c r="E8" i="6" s="1"/>
  <c r="D38" i="2"/>
  <c r="D35" i="2"/>
  <c r="D34" i="2"/>
  <c r="E7" i="6" s="1"/>
  <c r="D33" i="2"/>
  <c r="D30" i="2"/>
  <c r="D29" i="2"/>
  <c r="E6" i="6" s="1"/>
  <c r="D28" i="2"/>
  <c r="D25" i="2"/>
  <c r="D24" i="2"/>
  <c r="E5" i="6" s="1"/>
  <c r="D23" i="2"/>
  <c r="D20" i="2"/>
  <c r="D19" i="2"/>
  <c r="E4" i="6" s="1"/>
  <c r="E16" i="6" s="1"/>
  <c r="D18" i="2"/>
  <c r="D15" i="2"/>
  <c r="D14" i="2"/>
  <c r="D13" i="2"/>
  <c r="CO11" i="2"/>
  <c r="CN11" i="2"/>
  <c r="CK11" i="2"/>
  <c r="CJ11" i="2"/>
  <c r="CG11" i="2"/>
  <c r="CF11" i="2"/>
  <c r="CC11" i="2"/>
  <c r="CB11" i="2"/>
  <c r="BY11" i="2"/>
  <c r="BX11" i="2"/>
  <c r="BU11" i="2"/>
  <c r="BT11" i="2"/>
  <c r="BQ11" i="2"/>
  <c r="BP11" i="2"/>
  <c r="BM11" i="2"/>
  <c r="BL11" i="2"/>
  <c r="BI11" i="2"/>
  <c r="BH11" i="2"/>
  <c r="BE11" i="2"/>
  <c r="BD11" i="2"/>
  <c r="BA11" i="2"/>
  <c r="AZ11" i="2"/>
  <c r="AW11" i="2"/>
  <c r="AV11" i="2"/>
  <c r="AS11" i="2"/>
  <c r="AR11" i="2"/>
  <c r="AO11" i="2"/>
  <c r="AN11" i="2"/>
  <c r="AK11" i="2"/>
  <c r="AJ11" i="2"/>
  <c r="AG11" i="2"/>
  <c r="AF11" i="2"/>
  <c r="AC11" i="2"/>
  <c r="AB11" i="2"/>
  <c r="Y11" i="2"/>
  <c r="X11" i="2"/>
  <c r="U11" i="2"/>
  <c r="T11" i="2"/>
  <c r="Q11" i="2"/>
  <c r="P11" i="2"/>
  <c r="M11" i="2"/>
  <c r="L11" i="2"/>
  <c r="I11" i="2"/>
  <c r="H11" i="2"/>
  <c r="E11" i="2"/>
  <c r="CQ9" i="2"/>
  <c r="Q56" i="7" s="1"/>
  <c r="CP9" i="2"/>
  <c r="CO9" i="2"/>
  <c r="O56" i="7" s="1"/>
  <c r="CN9" i="2"/>
  <c r="N56" i="7" s="1"/>
  <c r="CM9" i="2"/>
  <c r="M56" i="7" s="1"/>
  <c r="CL9" i="2"/>
  <c r="L56" i="7" s="1"/>
  <c r="CK9" i="2"/>
  <c r="K56" i="7" s="1"/>
  <c r="CJ9" i="2"/>
  <c r="J56" i="7" s="1"/>
  <c r="CI9" i="2"/>
  <c r="I56" i="7" s="1"/>
  <c r="CH9" i="2"/>
  <c r="H56" i="7" s="1"/>
  <c r="CG9" i="2"/>
  <c r="G56" i="7" s="1"/>
  <c r="CF9" i="2"/>
  <c r="F56" i="7" s="1"/>
  <c r="CE9" i="2"/>
  <c r="E56" i="7" s="1"/>
  <c r="CD9" i="2"/>
  <c r="Q50" i="7" s="1"/>
  <c r="CC9" i="2"/>
  <c r="P50" i="7" s="1"/>
  <c r="CB9" i="2"/>
  <c r="O50" i="7" s="1"/>
  <c r="CA9" i="2"/>
  <c r="N50" i="7" s="1"/>
  <c r="BZ9" i="2"/>
  <c r="M50" i="7" s="1"/>
  <c r="BY9" i="2"/>
  <c r="L50" i="7" s="1"/>
  <c r="BX9" i="2"/>
  <c r="K50" i="7" s="1"/>
  <c r="BW9" i="2"/>
  <c r="J50" i="7" s="1"/>
  <c r="BV9" i="2"/>
  <c r="BU9" i="2"/>
  <c r="H50" i="7" s="1"/>
  <c r="BT9" i="2"/>
  <c r="G50" i="7" s="1"/>
  <c r="BS9" i="2"/>
  <c r="F50" i="7" s="1"/>
  <c r="BR9" i="2"/>
  <c r="E50" i="7" s="1"/>
  <c r="BQ9" i="2"/>
  <c r="Q44" i="7" s="1"/>
  <c r="BP9" i="2"/>
  <c r="P44" i="7" s="1"/>
  <c r="BO9" i="2"/>
  <c r="O44" i="7" s="1"/>
  <c r="BN9" i="2"/>
  <c r="N44" i="7" s="1"/>
  <c r="BM9" i="2"/>
  <c r="M44" i="7" s="1"/>
  <c r="BL9" i="2"/>
  <c r="L44" i="7" s="1"/>
  <c r="BK9" i="2"/>
  <c r="K44" i="7" s="1"/>
  <c r="BJ9" i="2"/>
  <c r="J44" i="7" s="1"/>
  <c r="BI9" i="2"/>
  <c r="I44" i="7" s="1"/>
  <c r="BH9" i="2"/>
  <c r="H44" i="7" s="1"/>
  <c r="BG9" i="2"/>
  <c r="G44" i="7" s="1"/>
  <c r="BF9" i="2"/>
  <c r="F44" i="7" s="1"/>
  <c r="BE9" i="2"/>
  <c r="E44" i="7" s="1"/>
  <c r="BD9" i="2"/>
  <c r="Q38" i="7" s="1"/>
  <c r="BC9" i="2"/>
  <c r="P38" i="7" s="1"/>
  <c r="BB9" i="2"/>
  <c r="O38" i="7" s="1"/>
  <c r="BA9" i="2"/>
  <c r="N38" i="7" s="1"/>
  <c r="AZ9" i="2"/>
  <c r="M38" i="7" s="1"/>
  <c r="AY9" i="2"/>
  <c r="L38" i="7" s="1"/>
  <c r="AX9" i="2"/>
  <c r="K38" i="7" s="1"/>
  <c r="AW9" i="2"/>
  <c r="J38" i="7" s="1"/>
  <c r="AV9" i="2"/>
  <c r="I38" i="7" s="1"/>
  <c r="AU9" i="2"/>
  <c r="H38" i="7" s="1"/>
  <c r="AT9" i="2"/>
  <c r="AS9" i="2"/>
  <c r="F38" i="7" s="1"/>
  <c r="AR9" i="2"/>
  <c r="E38" i="7" s="1"/>
  <c r="AQ9" i="2"/>
  <c r="Q32" i="7" s="1"/>
  <c r="AP9" i="2"/>
  <c r="AO9" i="2"/>
  <c r="O32" i="7" s="1"/>
  <c r="AN9" i="2"/>
  <c r="N32" i="7" s="1"/>
  <c r="AM9" i="2"/>
  <c r="M32" i="7" s="1"/>
  <c r="AL9" i="2"/>
  <c r="L32" i="7" s="1"/>
  <c r="AK9" i="2"/>
  <c r="K32" i="7" s="1"/>
  <c r="AJ9" i="2"/>
  <c r="J32" i="7" s="1"/>
  <c r="AI9" i="2"/>
  <c r="I32" i="7" s="1"/>
  <c r="AH9" i="2"/>
  <c r="H32" i="7" s="1"/>
  <c r="AG9" i="2"/>
  <c r="G32" i="7" s="1"/>
  <c r="AF9" i="2"/>
  <c r="F32" i="7" s="1"/>
  <c r="AE9" i="2"/>
  <c r="E32" i="7" s="1"/>
  <c r="AD9" i="2"/>
  <c r="Q26" i="7" s="1"/>
  <c r="AC9" i="2"/>
  <c r="P26" i="7" s="1"/>
  <c r="AB9" i="2"/>
  <c r="O26" i="7" s="1"/>
  <c r="AA9" i="2"/>
  <c r="N26" i="7" s="1"/>
  <c r="Z9" i="2"/>
  <c r="M26" i="7" s="1"/>
  <c r="Y9" i="2"/>
  <c r="L26" i="7" s="1"/>
  <c r="X9" i="2"/>
  <c r="K26" i="7" s="1"/>
  <c r="W9" i="2"/>
  <c r="J26" i="7" s="1"/>
  <c r="V9" i="2"/>
  <c r="I26" i="7" s="1"/>
  <c r="U9" i="2"/>
  <c r="H26" i="7" s="1"/>
  <c r="T9" i="2"/>
  <c r="G26" i="7" s="1"/>
  <c r="S9" i="2"/>
  <c r="F26" i="7" s="1"/>
  <c r="R9" i="2"/>
  <c r="Q9" i="2"/>
  <c r="Q20" i="7" s="1"/>
  <c r="P9" i="2"/>
  <c r="P20" i="7" s="1"/>
  <c r="O9" i="2"/>
  <c r="O20" i="7" s="1"/>
  <c r="N9" i="2"/>
  <c r="N20" i="7" s="1"/>
  <c r="M9" i="2"/>
  <c r="M20" i="7" s="1"/>
  <c r="L9" i="2"/>
  <c r="L20" i="7" s="1"/>
  <c r="K9" i="2"/>
  <c r="K20" i="7" s="1"/>
  <c r="J9" i="2"/>
  <c r="I9" i="2"/>
  <c r="I20" i="7" s="1"/>
  <c r="H9" i="2"/>
  <c r="H20" i="7" s="1"/>
  <c r="G9" i="2"/>
  <c r="G20" i="7" s="1"/>
  <c r="F9" i="2"/>
  <c r="F20" i="7" s="1"/>
  <c r="E9" i="2"/>
  <c r="E20" i="7" s="1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CQ7" i="2"/>
  <c r="Q55" i="7" s="1"/>
  <c r="CP7" i="2"/>
  <c r="P55" i="7" s="1"/>
  <c r="CO7" i="2"/>
  <c r="O55" i="7" s="1"/>
  <c r="CN7" i="2"/>
  <c r="N55" i="7" s="1"/>
  <c r="CM7" i="2"/>
  <c r="CL7" i="2"/>
  <c r="L55" i="7" s="1"/>
  <c r="CK7" i="2"/>
  <c r="K55" i="7" s="1"/>
  <c r="CJ7" i="2"/>
  <c r="J55" i="7" s="1"/>
  <c r="CI7" i="2"/>
  <c r="I55" i="7" s="1"/>
  <c r="CH7" i="2"/>
  <c r="H55" i="7" s="1"/>
  <c r="CG7" i="2"/>
  <c r="G55" i="7" s="1"/>
  <c r="CF7" i="2"/>
  <c r="F55" i="7" s="1"/>
  <c r="CE7" i="2"/>
  <c r="E55" i="7" s="1"/>
  <c r="CD7" i="2"/>
  <c r="Q49" i="7" s="1"/>
  <c r="CC7" i="2"/>
  <c r="P49" i="7" s="1"/>
  <c r="CB7" i="2"/>
  <c r="O49" i="7" s="1"/>
  <c r="CA7" i="2"/>
  <c r="N49" i="7" s="1"/>
  <c r="BZ7" i="2"/>
  <c r="M49" i="7" s="1"/>
  <c r="BY7" i="2"/>
  <c r="L49" i="7" s="1"/>
  <c r="BX7" i="2"/>
  <c r="K49" i="7" s="1"/>
  <c r="BW7" i="2"/>
  <c r="J49" i="7" s="1"/>
  <c r="BV7" i="2"/>
  <c r="I49" i="7" s="1"/>
  <c r="BU7" i="2"/>
  <c r="H49" i="7" s="1"/>
  <c r="BT7" i="2"/>
  <c r="G49" i="7" s="1"/>
  <c r="BS7" i="2"/>
  <c r="F49" i="7" s="1"/>
  <c r="BR7" i="2"/>
  <c r="E49" i="7" s="1"/>
  <c r="BQ7" i="2"/>
  <c r="Q43" i="7" s="1"/>
  <c r="BP7" i="2"/>
  <c r="P43" i="7" s="1"/>
  <c r="BO7" i="2"/>
  <c r="BN7" i="2"/>
  <c r="N43" i="7" s="1"/>
  <c r="BM7" i="2"/>
  <c r="M43" i="7" s="1"/>
  <c r="BL7" i="2"/>
  <c r="L43" i="7" s="1"/>
  <c r="BK7" i="2"/>
  <c r="K43" i="7" s="1"/>
  <c r="BJ7" i="2"/>
  <c r="J43" i="7" s="1"/>
  <c r="BI7" i="2"/>
  <c r="I43" i="7" s="1"/>
  <c r="BH7" i="2"/>
  <c r="H43" i="7" s="1"/>
  <c r="BG7" i="2"/>
  <c r="G43" i="7" s="1"/>
  <c r="BF7" i="2"/>
  <c r="F43" i="7" s="1"/>
  <c r="BE7" i="2"/>
  <c r="E43" i="7" s="1"/>
  <c r="BD7" i="2"/>
  <c r="Q37" i="7" s="1"/>
  <c r="BC7" i="2"/>
  <c r="P37" i="7" s="1"/>
  <c r="BB7" i="2"/>
  <c r="O37" i="7" s="1"/>
  <c r="BA7" i="2"/>
  <c r="N37" i="7" s="1"/>
  <c r="AZ7" i="2"/>
  <c r="M37" i="7" s="1"/>
  <c r="AY7" i="2"/>
  <c r="L37" i="7" s="1"/>
  <c r="AX7" i="2"/>
  <c r="K37" i="7" s="1"/>
  <c r="AW7" i="2"/>
  <c r="J37" i="7" s="1"/>
  <c r="AV7" i="2"/>
  <c r="I37" i="7" s="1"/>
  <c r="AU7" i="2"/>
  <c r="H37" i="7" s="1"/>
  <c r="AT7" i="2"/>
  <c r="G37" i="7" s="1"/>
  <c r="AS7" i="2"/>
  <c r="F37" i="7" s="1"/>
  <c r="AR7" i="2"/>
  <c r="E37" i="7" s="1"/>
  <c r="AQ7" i="2"/>
  <c r="Q31" i="7" s="1"/>
  <c r="AP7" i="2"/>
  <c r="P31" i="7" s="1"/>
  <c r="AO7" i="2"/>
  <c r="O31" i="7" s="1"/>
  <c r="AN7" i="2"/>
  <c r="N31" i="7" s="1"/>
  <c r="AM7" i="2"/>
  <c r="M31" i="7" s="1"/>
  <c r="AL7" i="2"/>
  <c r="L31" i="7" s="1"/>
  <c r="AK7" i="2"/>
  <c r="K31" i="7" s="1"/>
  <c r="AJ7" i="2"/>
  <c r="J31" i="7" s="1"/>
  <c r="AI7" i="2"/>
  <c r="I31" i="7" s="1"/>
  <c r="AH7" i="2"/>
  <c r="H31" i="7" s="1"/>
  <c r="AG7" i="2"/>
  <c r="G31" i="7" s="1"/>
  <c r="AF7" i="2"/>
  <c r="F31" i="7" s="1"/>
  <c r="AE7" i="2"/>
  <c r="E31" i="7" s="1"/>
  <c r="AD7" i="2"/>
  <c r="Q25" i="7" s="1"/>
  <c r="AC7" i="2"/>
  <c r="P25" i="7" s="1"/>
  <c r="AB7" i="2"/>
  <c r="O25" i="7" s="1"/>
  <c r="AA7" i="2"/>
  <c r="N25" i="7" s="1"/>
  <c r="Z7" i="2"/>
  <c r="M25" i="7" s="1"/>
  <c r="Y7" i="2"/>
  <c r="L25" i="7" s="1"/>
  <c r="X7" i="2"/>
  <c r="K25" i="7" s="1"/>
  <c r="W7" i="2"/>
  <c r="J25" i="7" s="1"/>
  <c r="V7" i="2"/>
  <c r="I25" i="7" s="1"/>
  <c r="U7" i="2"/>
  <c r="H25" i="7" s="1"/>
  <c r="T7" i="2"/>
  <c r="G25" i="7" s="1"/>
  <c r="S7" i="2"/>
  <c r="F25" i="7" s="1"/>
  <c r="R7" i="2"/>
  <c r="E25" i="7" s="1"/>
  <c r="Q7" i="2"/>
  <c r="Q19" i="7" s="1"/>
  <c r="P7" i="2"/>
  <c r="P19" i="7" s="1"/>
  <c r="O7" i="2"/>
  <c r="O19" i="7" s="1"/>
  <c r="N7" i="2"/>
  <c r="N19" i="7" s="1"/>
  <c r="M7" i="2"/>
  <c r="M19" i="7" s="1"/>
  <c r="L7" i="2"/>
  <c r="L19" i="7" s="1"/>
  <c r="K7" i="2"/>
  <c r="K19" i="7" s="1"/>
  <c r="J7" i="2"/>
  <c r="J19" i="7" s="1"/>
  <c r="I7" i="2"/>
  <c r="I19" i="7" s="1"/>
  <c r="H7" i="2"/>
  <c r="H19" i="7" s="1"/>
  <c r="G7" i="2"/>
  <c r="F7" i="2"/>
  <c r="F19" i="7" s="1"/>
  <c r="E7" i="2"/>
  <c r="E19" i="7" s="1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CQ5" i="2"/>
  <c r="Q54" i="7" s="1"/>
  <c r="Q57" i="7" s="1"/>
  <c r="CP5" i="2"/>
  <c r="P54" i="7" s="1"/>
  <c r="CO5" i="2"/>
  <c r="O54" i="7" s="1"/>
  <c r="CN5" i="2"/>
  <c r="N54" i="7" s="1"/>
  <c r="N57" i="7" s="1"/>
  <c r="CM5" i="2"/>
  <c r="M54" i="7" s="1"/>
  <c r="M57" i="7" s="1"/>
  <c r="CL5" i="2"/>
  <c r="L54" i="7" s="1"/>
  <c r="L57" i="7" s="1"/>
  <c r="CK5" i="2"/>
  <c r="K54" i="7" s="1"/>
  <c r="CJ5" i="2"/>
  <c r="J54" i="7" s="1"/>
  <c r="J57" i="7" s="1"/>
  <c r="CI5" i="2"/>
  <c r="I54" i="7" s="1"/>
  <c r="I57" i="7" s="1"/>
  <c r="CH5" i="2"/>
  <c r="H54" i="7" s="1"/>
  <c r="H57" i="7" s="1"/>
  <c r="CG5" i="2"/>
  <c r="G54" i="7" s="1"/>
  <c r="CF5" i="2"/>
  <c r="F54" i="7" s="1"/>
  <c r="F57" i="7" s="1"/>
  <c r="CE5" i="2"/>
  <c r="E54" i="7" s="1"/>
  <c r="E57" i="7" s="1"/>
  <c r="CD5" i="2"/>
  <c r="Q48" i="7" s="1"/>
  <c r="Q51" i="7" s="1"/>
  <c r="CC5" i="2"/>
  <c r="P48" i="7" s="1"/>
  <c r="P51" i="7" s="1"/>
  <c r="CB5" i="2"/>
  <c r="O48" i="7" s="1"/>
  <c r="O51" i="7" s="1"/>
  <c r="CA5" i="2"/>
  <c r="N48" i="7" s="1"/>
  <c r="N51" i="7" s="1"/>
  <c r="BZ5" i="2"/>
  <c r="M48" i="7" s="1"/>
  <c r="M51" i="7" s="1"/>
  <c r="BY5" i="2"/>
  <c r="L48" i="7" s="1"/>
  <c r="BX5" i="2"/>
  <c r="K48" i="7" s="1"/>
  <c r="K51" i="7" s="1"/>
  <c r="BW5" i="2"/>
  <c r="J48" i="7" s="1"/>
  <c r="J51" i="7" s="1"/>
  <c r="BV5" i="2"/>
  <c r="I48" i="7" s="1"/>
  <c r="BU5" i="2"/>
  <c r="H48" i="7" s="1"/>
  <c r="H51" i="7" s="1"/>
  <c r="BT5" i="2"/>
  <c r="G48" i="7" s="1"/>
  <c r="G51" i="7" s="1"/>
  <c r="BS5" i="2"/>
  <c r="F48" i="7" s="1"/>
  <c r="F51" i="7" s="1"/>
  <c r="BR5" i="2"/>
  <c r="E48" i="7" s="1"/>
  <c r="E51" i="7" s="1"/>
  <c r="BQ5" i="2"/>
  <c r="Q42" i="7" s="1"/>
  <c r="Q45" i="7" s="1"/>
  <c r="BP5" i="2"/>
  <c r="P42" i="7" s="1"/>
  <c r="P45" i="7" s="1"/>
  <c r="BO5" i="2"/>
  <c r="O42" i="7" s="1"/>
  <c r="O45" i="7" s="1"/>
  <c r="BN5" i="2"/>
  <c r="N42" i="7" s="1"/>
  <c r="N45" i="7" s="1"/>
  <c r="BM5" i="2"/>
  <c r="M42" i="7" s="1"/>
  <c r="M45" i="7" s="1"/>
  <c r="BL5" i="2"/>
  <c r="L42" i="7" s="1"/>
  <c r="L45" i="7" s="1"/>
  <c r="BK5" i="2"/>
  <c r="K42" i="7" s="1"/>
  <c r="K45" i="7" s="1"/>
  <c r="BJ5" i="2"/>
  <c r="J42" i="7" s="1"/>
  <c r="J45" i="7" s="1"/>
  <c r="BI5" i="2"/>
  <c r="I42" i="7" s="1"/>
  <c r="I45" i="7" s="1"/>
  <c r="BH5" i="2"/>
  <c r="H42" i="7" s="1"/>
  <c r="H45" i="7" s="1"/>
  <c r="BG5" i="2"/>
  <c r="G42" i="7" s="1"/>
  <c r="G45" i="7" s="1"/>
  <c r="BF5" i="2"/>
  <c r="F42" i="7" s="1"/>
  <c r="F45" i="7" s="1"/>
  <c r="BE5" i="2"/>
  <c r="E42" i="7" s="1"/>
  <c r="BD5" i="2"/>
  <c r="Q36" i="7" s="1"/>
  <c r="Q39" i="7" s="1"/>
  <c r="BC5" i="2"/>
  <c r="P36" i="7" s="1"/>
  <c r="P39" i="7" s="1"/>
  <c r="BB5" i="2"/>
  <c r="O36" i="7" s="1"/>
  <c r="O39" i="7" s="1"/>
  <c r="BA5" i="2"/>
  <c r="N36" i="7" s="1"/>
  <c r="N39" i="7" s="1"/>
  <c r="AZ5" i="2"/>
  <c r="M36" i="7" s="1"/>
  <c r="M39" i="7" s="1"/>
  <c r="AY5" i="2"/>
  <c r="L36" i="7" s="1"/>
  <c r="L39" i="7" s="1"/>
  <c r="AX5" i="2"/>
  <c r="K36" i="7" s="1"/>
  <c r="K39" i="7" s="1"/>
  <c r="AW5" i="2"/>
  <c r="J36" i="7" s="1"/>
  <c r="AV5" i="2"/>
  <c r="I36" i="7" s="1"/>
  <c r="I39" i="7" s="1"/>
  <c r="AU5" i="2"/>
  <c r="H36" i="7" s="1"/>
  <c r="H39" i="7" s="1"/>
  <c r="AT5" i="2"/>
  <c r="G36" i="7" s="1"/>
  <c r="AS5" i="2"/>
  <c r="F36" i="7" s="1"/>
  <c r="F39" i="7" s="1"/>
  <c r="AR5" i="2"/>
  <c r="E36" i="7" s="1"/>
  <c r="E39" i="7" s="1"/>
  <c r="AQ5" i="2"/>
  <c r="Q30" i="7" s="1"/>
  <c r="Q33" i="7" s="1"/>
  <c r="AP5" i="2"/>
  <c r="P30" i="7" s="1"/>
  <c r="AO5" i="2"/>
  <c r="AN5" i="2"/>
  <c r="N30" i="7" s="1"/>
  <c r="N33" i="7" s="1"/>
  <c r="AM5" i="2"/>
  <c r="M30" i="7" s="1"/>
  <c r="M33" i="7" s="1"/>
  <c r="AL5" i="2"/>
  <c r="L30" i="7" s="1"/>
  <c r="L33" i="7" s="1"/>
  <c r="AK5" i="2"/>
  <c r="K30" i="7" s="1"/>
  <c r="AJ5" i="2"/>
  <c r="J30" i="7" s="1"/>
  <c r="J33" i="7" s="1"/>
  <c r="AI5" i="2"/>
  <c r="I30" i="7" s="1"/>
  <c r="I33" i="7" s="1"/>
  <c r="AH5" i="2"/>
  <c r="H30" i="7" s="1"/>
  <c r="AG5" i="2"/>
  <c r="G30" i="7" s="1"/>
  <c r="G33" i="7" s="1"/>
  <c r="AF5" i="2"/>
  <c r="F30" i="7" s="1"/>
  <c r="F33" i="7" s="1"/>
  <c r="AE5" i="2"/>
  <c r="E30" i="7" s="1"/>
  <c r="E33" i="7" s="1"/>
  <c r="AD5" i="2"/>
  <c r="Q24" i="7" s="1"/>
  <c r="AC5" i="2"/>
  <c r="P24" i="7" s="1"/>
  <c r="P27" i="7" s="1"/>
  <c r="AB5" i="2"/>
  <c r="O24" i="7" s="1"/>
  <c r="O27" i="7" s="1"/>
  <c r="AA5" i="2"/>
  <c r="N24" i="7" s="1"/>
  <c r="N27" i="7" s="1"/>
  <c r="Z5" i="2"/>
  <c r="M24" i="7" s="1"/>
  <c r="Y5" i="2"/>
  <c r="L24" i="7" s="1"/>
  <c r="L27" i="7" s="1"/>
  <c r="X5" i="2"/>
  <c r="K24" i="7" s="1"/>
  <c r="K27" i="7" s="1"/>
  <c r="W5" i="2"/>
  <c r="J24" i="7" s="1"/>
  <c r="V5" i="2"/>
  <c r="U5" i="2"/>
  <c r="H24" i="7" s="1"/>
  <c r="T5" i="2"/>
  <c r="G24" i="7" s="1"/>
  <c r="G27" i="7" s="1"/>
  <c r="S5" i="2"/>
  <c r="F24" i="7" s="1"/>
  <c r="F27" i="7" s="1"/>
  <c r="R5" i="2"/>
  <c r="E24" i="7" s="1"/>
  <c r="Q5" i="2"/>
  <c r="Q18" i="7" s="1"/>
  <c r="Q21" i="7" s="1"/>
  <c r="P5" i="2"/>
  <c r="P18" i="7" s="1"/>
  <c r="P21" i="7" s="1"/>
  <c r="O5" i="2"/>
  <c r="O18" i="7" s="1"/>
  <c r="N5" i="2"/>
  <c r="M5" i="2"/>
  <c r="M18" i="7" s="1"/>
  <c r="M21" i="7" s="1"/>
  <c r="L5" i="2"/>
  <c r="L18" i="7" s="1"/>
  <c r="L21" i="7" s="1"/>
  <c r="K5" i="2"/>
  <c r="K18" i="7" s="1"/>
  <c r="K21" i="7" s="1"/>
  <c r="J5" i="2"/>
  <c r="J18" i="7" s="1"/>
  <c r="I5" i="2"/>
  <c r="I18" i="7" s="1"/>
  <c r="I21" i="7" s="1"/>
  <c r="H5" i="2"/>
  <c r="H18" i="7" s="1"/>
  <c r="H21" i="7" s="1"/>
  <c r="G5" i="2"/>
  <c r="G18" i="7" s="1"/>
  <c r="G21" i="7" s="1"/>
  <c r="F5" i="2"/>
  <c r="F18" i="7" s="1"/>
  <c r="F21" i="7" s="1"/>
  <c r="E5" i="2"/>
  <c r="E18" i="7" s="1"/>
  <c r="E21" i="7" s="1"/>
  <c r="CQ4" i="2"/>
  <c r="CQ11" i="2" s="1"/>
  <c r="CP4" i="2"/>
  <c r="CP11" i="2" s="1"/>
  <c r="CO4" i="2"/>
  <c r="CN4" i="2"/>
  <c r="CM4" i="2"/>
  <c r="CM11" i="2" s="1"/>
  <c r="CL4" i="2"/>
  <c r="CL11" i="2" s="1"/>
  <c r="CK4" i="2"/>
  <c r="CJ4" i="2"/>
  <c r="CI4" i="2"/>
  <c r="CI11" i="2" s="1"/>
  <c r="CH4" i="2"/>
  <c r="CH11" i="2" s="1"/>
  <c r="CG4" i="2"/>
  <c r="CF4" i="2"/>
  <c r="CE4" i="2"/>
  <c r="CE11" i="2" s="1"/>
  <c r="CD4" i="2"/>
  <c r="CD11" i="2" s="1"/>
  <c r="CC4" i="2"/>
  <c r="CB4" i="2"/>
  <c r="CA4" i="2"/>
  <c r="CA11" i="2" s="1"/>
  <c r="BZ4" i="2"/>
  <c r="BZ11" i="2" s="1"/>
  <c r="BY4" i="2"/>
  <c r="BX4" i="2"/>
  <c r="BW4" i="2"/>
  <c r="BW11" i="2" s="1"/>
  <c r="BV4" i="2"/>
  <c r="BV11" i="2" s="1"/>
  <c r="BU4" i="2"/>
  <c r="BT4" i="2"/>
  <c r="BS4" i="2"/>
  <c r="BS11" i="2" s="1"/>
  <c r="BR4" i="2"/>
  <c r="BR11" i="2" s="1"/>
  <c r="BQ4" i="2"/>
  <c r="BP4" i="2"/>
  <c r="BO4" i="2"/>
  <c r="BO11" i="2" s="1"/>
  <c r="BN4" i="2"/>
  <c r="BN11" i="2" s="1"/>
  <c r="BM4" i="2"/>
  <c r="BL4" i="2"/>
  <c r="BK4" i="2"/>
  <c r="BK11" i="2" s="1"/>
  <c r="BJ4" i="2"/>
  <c r="BJ11" i="2" s="1"/>
  <c r="BI4" i="2"/>
  <c r="BH4" i="2"/>
  <c r="BG4" i="2"/>
  <c r="BG11" i="2" s="1"/>
  <c r="BF4" i="2"/>
  <c r="BF11" i="2" s="1"/>
  <c r="BE4" i="2"/>
  <c r="BD4" i="2"/>
  <c r="BC4" i="2"/>
  <c r="BC11" i="2" s="1"/>
  <c r="BB4" i="2"/>
  <c r="BB11" i="2" s="1"/>
  <c r="BA4" i="2"/>
  <c r="AZ4" i="2"/>
  <c r="AY4" i="2"/>
  <c r="AY11" i="2" s="1"/>
  <c r="AX4" i="2"/>
  <c r="AX11" i="2" s="1"/>
  <c r="AW4" i="2"/>
  <c r="AV4" i="2"/>
  <c r="AU4" i="2"/>
  <c r="AU11" i="2" s="1"/>
  <c r="AT4" i="2"/>
  <c r="AT11" i="2" s="1"/>
  <c r="AS4" i="2"/>
  <c r="AR4" i="2"/>
  <c r="AQ4" i="2"/>
  <c r="AQ11" i="2" s="1"/>
  <c r="AP4" i="2"/>
  <c r="AP11" i="2" s="1"/>
  <c r="AO4" i="2"/>
  <c r="AN4" i="2"/>
  <c r="AM4" i="2"/>
  <c r="AM11" i="2" s="1"/>
  <c r="AL4" i="2"/>
  <c r="AL11" i="2" s="1"/>
  <c r="AK4" i="2"/>
  <c r="AJ4" i="2"/>
  <c r="AI4" i="2"/>
  <c r="AI11" i="2" s="1"/>
  <c r="AH4" i="2"/>
  <c r="AH11" i="2" s="1"/>
  <c r="AG4" i="2"/>
  <c r="AF4" i="2"/>
  <c r="AE4" i="2"/>
  <c r="AE11" i="2" s="1"/>
  <c r="AD4" i="2"/>
  <c r="AD11" i="2" s="1"/>
  <c r="AC4" i="2"/>
  <c r="AB4" i="2"/>
  <c r="AA4" i="2"/>
  <c r="AA11" i="2" s="1"/>
  <c r="Z4" i="2"/>
  <c r="Z11" i="2" s="1"/>
  <c r="Y4" i="2"/>
  <c r="X4" i="2"/>
  <c r="W4" i="2"/>
  <c r="W11" i="2" s="1"/>
  <c r="V4" i="2"/>
  <c r="V11" i="2" s="1"/>
  <c r="U4" i="2"/>
  <c r="T4" i="2"/>
  <c r="S4" i="2"/>
  <c r="S11" i="2" s="1"/>
  <c r="R4" i="2"/>
  <c r="R11" i="2" s="1"/>
  <c r="Q4" i="2"/>
  <c r="P4" i="2"/>
  <c r="O4" i="2"/>
  <c r="O11" i="2" s="1"/>
  <c r="N4" i="2"/>
  <c r="N11" i="2" s="1"/>
  <c r="M4" i="2"/>
  <c r="L4" i="2"/>
  <c r="K4" i="2"/>
  <c r="K11" i="2" s="1"/>
  <c r="J4" i="2"/>
  <c r="J11" i="2" s="1"/>
  <c r="I4" i="2"/>
  <c r="H4" i="2"/>
  <c r="G4" i="2"/>
  <c r="G11" i="2" s="1"/>
  <c r="F4" i="2"/>
  <c r="F11" i="2" s="1"/>
  <c r="E4" i="2"/>
  <c r="D44" i="1"/>
  <c r="D9" i="6" s="1"/>
  <c r="D43" i="1"/>
  <c r="D45" i="1" s="1"/>
  <c r="D40" i="1"/>
  <c r="D39" i="1"/>
  <c r="D8" i="6" s="1"/>
  <c r="D38" i="1"/>
  <c r="D35" i="1"/>
  <c r="D34" i="1"/>
  <c r="D7" i="6" s="1"/>
  <c r="D33" i="1"/>
  <c r="D30" i="1"/>
  <c r="D29" i="1"/>
  <c r="D6" i="6" s="1"/>
  <c r="I6" i="6" s="1"/>
  <c r="J6" i="6" s="1"/>
  <c r="P6" i="6" s="1"/>
  <c r="D28" i="1"/>
  <c r="D25" i="1"/>
  <c r="D24" i="1"/>
  <c r="D5" i="6" s="1"/>
  <c r="D23" i="1"/>
  <c r="D20" i="1"/>
  <c r="D19" i="1"/>
  <c r="D4" i="6" s="1"/>
  <c r="D18" i="1"/>
  <c r="D15" i="1"/>
  <c r="D14" i="1"/>
  <c r="D13" i="1"/>
  <c r="AD11" i="1"/>
  <c r="AC11" i="1"/>
  <c r="Z11" i="1"/>
  <c r="Y11" i="1"/>
  <c r="V11" i="1"/>
  <c r="U11" i="1"/>
  <c r="R11" i="1"/>
  <c r="Q11" i="1"/>
  <c r="N11" i="1"/>
  <c r="M11" i="1"/>
  <c r="J11" i="1"/>
  <c r="I11" i="1"/>
  <c r="F11" i="1"/>
  <c r="E11" i="1"/>
  <c r="AD9" i="1"/>
  <c r="Q14" i="7" s="1"/>
  <c r="AC9" i="1"/>
  <c r="P14" i="7" s="1"/>
  <c r="AB9" i="1"/>
  <c r="O14" i="7" s="1"/>
  <c r="AA9" i="1"/>
  <c r="N14" i="7" s="1"/>
  <c r="Z9" i="1"/>
  <c r="M14" i="7" s="1"/>
  <c r="Y9" i="1"/>
  <c r="L14" i="7" s="1"/>
  <c r="X9" i="1"/>
  <c r="K14" i="7" s="1"/>
  <c r="W9" i="1"/>
  <c r="J14" i="7" s="1"/>
  <c r="V9" i="1"/>
  <c r="I14" i="7" s="1"/>
  <c r="U9" i="1"/>
  <c r="H14" i="7" s="1"/>
  <c r="T9" i="1"/>
  <c r="G14" i="7" s="1"/>
  <c r="S9" i="1"/>
  <c r="F14" i="7" s="1"/>
  <c r="R9" i="1"/>
  <c r="E14" i="7" s="1"/>
  <c r="Q9" i="1"/>
  <c r="Q8" i="7" s="1"/>
  <c r="P9" i="1"/>
  <c r="P8" i="7" s="1"/>
  <c r="O9" i="1"/>
  <c r="O8" i="7" s="1"/>
  <c r="N9" i="1"/>
  <c r="N8" i="7" s="1"/>
  <c r="M9" i="1"/>
  <c r="M8" i="7" s="1"/>
  <c r="L9" i="1"/>
  <c r="L8" i="7" s="1"/>
  <c r="K9" i="1"/>
  <c r="K8" i="7" s="1"/>
  <c r="J9" i="1"/>
  <c r="I9" i="1"/>
  <c r="I8" i="7" s="1"/>
  <c r="H9" i="1"/>
  <c r="H8" i="7" s="1"/>
  <c r="G9" i="1"/>
  <c r="G8" i="7" s="1"/>
  <c r="F9" i="1"/>
  <c r="F8" i="7" s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D7" i="1"/>
  <c r="Q13" i="7" s="1"/>
  <c r="AC7" i="1"/>
  <c r="P13" i="7" s="1"/>
  <c r="AB7" i="1"/>
  <c r="O13" i="7" s="1"/>
  <c r="AA7" i="1"/>
  <c r="N13" i="7" s="1"/>
  <c r="Z7" i="1"/>
  <c r="M13" i="7" s="1"/>
  <c r="Y7" i="1"/>
  <c r="L13" i="7" s="1"/>
  <c r="X7" i="1"/>
  <c r="K13" i="7" s="1"/>
  <c r="W7" i="1"/>
  <c r="J13" i="7" s="1"/>
  <c r="V7" i="1"/>
  <c r="I13" i="7" s="1"/>
  <c r="U7" i="1"/>
  <c r="H13" i="7" s="1"/>
  <c r="T7" i="1"/>
  <c r="G13" i="7" s="1"/>
  <c r="S7" i="1"/>
  <c r="F13" i="7" s="1"/>
  <c r="R7" i="1"/>
  <c r="E13" i="7" s="1"/>
  <c r="Q7" i="1"/>
  <c r="Q7" i="7" s="1"/>
  <c r="P7" i="1"/>
  <c r="P7" i="7" s="1"/>
  <c r="O7" i="1"/>
  <c r="O7" i="7" s="1"/>
  <c r="N7" i="1"/>
  <c r="N7" i="7" s="1"/>
  <c r="M7" i="1"/>
  <c r="M7" i="7" s="1"/>
  <c r="L7" i="1"/>
  <c r="L7" i="7" s="1"/>
  <c r="K7" i="1"/>
  <c r="K7" i="7" s="1"/>
  <c r="J7" i="1"/>
  <c r="J7" i="7" s="1"/>
  <c r="I7" i="1"/>
  <c r="I7" i="7" s="1"/>
  <c r="H7" i="1"/>
  <c r="H7" i="7" s="1"/>
  <c r="G7" i="1"/>
  <c r="F7" i="1"/>
  <c r="F7" i="7" s="1"/>
  <c r="E7" i="1"/>
  <c r="E7" i="7" s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AD5" i="1"/>
  <c r="Q12" i="7" s="1"/>
  <c r="Q15" i="7" s="1"/>
  <c r="AC5" i="1"/>
  <c r="P12" i="7" s="1"/>
  <c r="P15" i="7" s="1"/>
  <c r="AB5" i="1"/>
  <c r="O12" i="7" s="1"/>
  <c r="AA5" i="1"/>
  <c r="N12" i="7" s="1"/>
  <c r="N15" i="7" s="1"/>
  <c r="Z5" i="1"/>
  <c r="M12" i="7" s="1"/>
  <c r="M15" i="7" s="1"/>
  <c r="Y5" i="1"/>
  <c r="L12" i="7" s="1"/>
  <c r="L15" i="7" s="1"/>
  <c r="X5" i="1"/>
  <c r="K12" i="7" s="1"/>
  <c r="W5" i="1"/>
  <c r="J12" i="7" s="1"/>
  <c r="V5" i="1"/>
  <c r="I12" i="7" s="1"/>
  <c r="U5" i="1"/>
  <c r="H12" i="7" s="1"/>
  <c r="H15" i="7" s="1"/>
  <c r="T5" i="1"/>
  <c r="G12" i="7" s="1"/>
  <c r="S5" i="1"/>
  <c r="F12" i="7" s="1"/>
  <c r="R5" i="1"/>
  <c r="E12" i="7" s="1"/>
  <c r="E15" i="7" s="1"/>
  <c r="Q5" i="1"/>
  <c r="Q6" i="7" s="1"/>
  <c r="Q9" i="7" s="1"/>
  <c r="P5" i="1"/>
  <c r="P6" i="7" s="1"/>
  <c r="O5" i="1"/>
  <c r="N5" i="1"/>
  <c r="N6" i="7" s="1"/>
  <c r="N9" i="7" s="1"/>
  <c r="M5" i="1"/>
  <c r="M6" i="7" s="1"/>
  <c r="M9" i="7" s="1"/>
  <c r="L5" i="1"/>
  <c r="L6" i="7" s="1"/>
  <c r="K5" i="1"/>
  <c r="K6" i="7" s="1"/>
  <c r="J5" i="1"/>
  <c r="J6" i="7" s="1"/>
  <c r="J9" i="7" s="1"/>
  <c r="I5" i="1"/>
  <c r="I6" i="7" s="1"/>
  <c r="I9" i="7" s="1"/>
  <c r="H5" i="1"/>
  <c r="H6" i="7" s="1"/>
  <c r="H9" i="7" s="1"/>
  <c r="G5" i="1"/>
  <c r="G6" i="7" s="1"/>
  <c r="F5" i="1"/>
  <c r="F6" i="7" s="1"/>
  <c r="F9" i="7" s="1"/>
  <c r="E5" i="1"/>
  <c r="E6" i="7" s="1"/>
  <c r="AD4" i="1"/>
  <c r="AC4" i="1"/>
  <c r="AB4" i="1"/>
  <c r="AB11" i="1" s="1"/>
  <c r="AA4" i="1"/>
  <c r="AA11" i="1" s="1"/>
  <c r="Z4" i="1"/>
  <c r="Y4" i="1"/>
  <c r="X4" i="1"/>
  <c r="X11" i="1" s="1"/>
  <c r="W4" i="1"/>
  <c r="W11" i="1" s="1"/>
  <c r="V4" i="1"/>
  <c r="U4" i="1"/>
  <c r="T4" i="1"/>
  <c r="T11" i="1" s="1"/>
  <c r="S4" i="1"/>
  <c r="S11" i="1" s="1"/>
  <c r="R4" i="1"/>
  <c r="Q4" i="1"/>
  <c r="P4" i="1"/>
  <c r="P11" i="1" s="1"/>
  <c r="O4" i="1"/>
  <c r="O11" i="1" s="1"/>
  <c r="N4" i="1"/>
  <c r="M4" i="1"/>
  <c r="L4" i="1"/>
  <c r="L11" i="1" s="1"/>
  <c r="K4" i="1"/>
  <c r="K11" i="1" s="1"/>
  <c r="J4" i="1"/>
  <c r="I4" i="1"/>
  <c r="H4" i="1"/>
  <c r="H11" i="1" s="1"/>
  <c r="G4" i="1"/>
  <c r="G11" i="1" s="1"/>
  <c r="F4" i="1"/>
  <c r="E4" i="1"/>
  <c r="I15" i="7" l="1"/>
  <c r="O21" i="7"/>
  <c r="E192" i="7"/>
  <c r="E9" i="7"/>
  <c r="J27" i="7"/>
  <c r="O9" i="7"/>
  <c r="L190" i="7"/>
  <c r="I27" i="7"/>
  <c r="G9" i="7"/>
  <c r="J15" i="7"/>
  <c r="I8" i="6"/>
  <c r="J8" i="6" s="1"/>
  <c r="P8" i="6" s="1"/>
  <c r="O57" i="7"/>
  <c r="H16" i="6"/>
  <c r="E191" i="7"/>
  <c r="I5" i="6"/>
  <c r="J5" i="6" s="1"/>
  <c r="P5" i="6" s="1"/>
  <c r="I9" i="6"/>
  <c r="J9" i="6" s="1"/>
  <c r="P9" i="6" s="1"/>
  <c r="J63" i="7"/>
  <c r="J87" i="7"/>
  <c r="G16" i="6"/>
  <c r="K9" i="7"/>
  <c r="F15" i="7"/>
  <c r="I4" i="6"/>
  <c r="D16" i="6"/>
  <c r="G57" i="7"/>
  <c r="G190" i="7" s="1"/>
  <c r="K57" i="7"/>
  <c r="L9" i="7"/>
  <c r="P9" i="7"/>
  <c r="K15" i="7"/>
  <c r="O15" i="7"/>
  <c r="I7" i="6"/>
  <c r="J7" i="6" s="1"/>
  <c r="P7" i="6" s="1"/>
  <c r="J21" i="7"/>
  <c r="E27" i="7"/>
  <c r="Q27" i="7"/>
  <c r="H33" i="7"/>
  <c r="P33" i="7"/>
  <c r="G39" i="7"/>
  <c r="I51" i="7"/>
  <c r="P57" i="7"/>
  <c r="F99" i="7"/>
  <c r="J99" i="7"/>
  <c r="J190" i="7" s="1"/>
  <c r="N99" i="7"/>
  <c r="E193" i="7"/>
  <c r="H111" i="7"/>
  <c r="P111" i="7"/>
  <c r="F105" i="7"/>
  <c r="N105" i="7"/>
  <c r="N190" i="7" s="1"/>
  <c r="H117" i="7"/>
  <c r="P117" i="7"/>
  <c r="P190" i="7" s="1"/>
  <c r="K123" i="7"/>
  <c r="F129" i="7"/>
  <c r="N129" i="7"/>
  <c r="E135" i="7"/>
  <c r="E190" i="7" s="1"/>
  <c r="I135" i="7"/>
  <c r="M135" i="7"/>
  <c r="Q135" i="7"/>
  <c r="J135" i="7"/>
  <c r="M141" i="7"/>
  <c r="M190" i="7" s="1"/>
  <c r="F190" i="7"/>
  <c r="Q190" i="7"/>
  <c r="I190" i="7"/>
  <c r="H190" i="7"/>
  <c r="K190" i="7"/>
  <c r="O190" i="7"/>
  <c r="E194" i="7" l="1"/>
  <c r="I16" i="6"/>
  <c r="J4" i="6"/>
  <c r="P4" i="6" l="1"/>
  <c r="P16" i="6" s="1"/>
  <c r="J16" i="6"/>
  <c r="C3" i="9"/>
  <c r="H194" i="7"/>
  <c r="C18" i="9" l="1"/>
  <c r="C14" i="9"/>
  <c r="C10" i="9"/>
  <c r="C17" i="9"/>
  <c r="C13" i="9"/>
  <c r="C9" i="9"/>
  <c r="C16" i="9"/>
  <c r="C8" i="9"/>
  <c r="C15" i="9"/>
  <c r="C7" i="9"/>
  <c r="C12" i="9"/>
  <c r="C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000-000001000000}">
      <text>
        <r>
          <rPr>
            <sz val="11"/>
            <color rgb="FF000000"/>
            <rFont val="Calibri"/>
          </rPr>
          <t>Ekaterina Doroshenko:
Просьба вносить полное ФИО на украинском языке, как в паспорте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100-000001000000}">
      <text>
        <r>
          <rPr>
            <sz val="11"/>
            <color rgb="FF000000"/>
            <rFont val="Calibri"/>
          </rPr>
          <t>Ekaterina Doroshenko:
Просьба вносить полное ФИО на украинском языке, как в паспорте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200-000001000000}">
      <text>
        <r>
          <rPr>
            <sz val="11"/>
            <color rgb="FF000000"/>
            <rFont val="Calibri"/>
          </rPr>
          <t>Ekaterina Doroshenko:
Просьба вносить полное ФИО на украинском языке, как в паспорте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300-000001000000}">
      <text>
        <r>
          <rPr>
            <sz val="11"/>
            <color rgb="FF000000"/>
            <rFont val="Calibri"/>
          </rPr>
          <t>Ekaterina Doroshenko:
Просьба вносить полное ФИО на украинском языке, как в паспорте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400-000001000000}">
      <text>
        <r>
          <rPr>
            <sz val="11"/>
            <color rgb="FF000000"/>
            <rFont val="Calibri"/>
          </rPr>
          <t>Ekaterina Doroshenko:
Просьба вносить полное ФИО на украинском языке, как в паспорте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4" authorId="0" shapeId="0" xr:uid="{00000000-0006-0000-0600-000001000000}">
      <text>
        <r>
          <rPr>
            <sz val="11"/>
            <color rgb="FF000000"/>
            <rFont val="Calibri"/>
          </rPr>
          <t>Ekaterina Doroshenko:
% от фактического к-ва чел./час. персонала на смене за месяц</t>
        </r>
      </text>
    </comment>
  </commentList>
</comments>
</file>

<file path=xl/sharedStrings.xml><?xml version="1.0" encoding="utf-8"?>
<sst xmlns="http://schemas.openxmlformats.org/spreadsheetml/2006/main" count="1209" uniqueCount="212">
  <si>
    <t>День недели</t>
  </si>
  <si>
    <t>сб</t>
  </si>
  <si>
    <t>вс</t>
  </si>
  <si>
    <t>Дата</t>
  </si>
  <si>
    <t>Время работы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</si>
  <si>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</si>
  <si>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</si>
  <si>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</si>
  <si>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</si>
  <si>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</si>
  <si>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</si>
  <si>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</si>
  <si>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</si>
  <si>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</si>
  <si>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</si>
  <si>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</si>
  <si>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</si>
  <si>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</si>
  <si>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Продавцы-консультанты</t>
  </si>
  <si>
    <t>план чел./час</t>
  </si>
  <si>
    <t>факт чел./час</t>
  </si>
  <si>
    <t>Стажеры</t>
  </si>
  <si>
    <t>Управляющий</t>
  </si>
  <si>
    <t>Нормы выхода персонала</t>
  </si>
  <si>
    <t>Расхождение с нормами</t>
  </si>
  <si>
    <t>ФИО</t>
  </si>
  <si>
    <t>Грейд</t>
  </si>
  <si>
    <t>План работы</t>
  </si>
  <si>
    <t>Факт работы</t>
  </si>
  <si>
    <t>Отличие (план-факт)</t>
  </si>
  <si>
    <t>Причина</t>
  </si>
  <si>
    <t>Кравчук Дмитрий Олександрович</t>
  </si>
  <si>
    <t>Старший продавец ВК</t>
  </si>
  <si>
    <t>Мазур Алина Алексеевна</t>
  </si>
  <si>
    <t>Карпенко Дарья Эдуардовна</t>
  </si>
  <si>
    <t>Сулименко Евген Владимирович</t>
  </si>
  <si>
    <t>Продавец - консультант</t>
  </si>
  <si>
    <t>Стажер</t>
  </si>
  <si>
    <t>Время работы Директора в магазине</t>
  </si>
  <si>
    <t>Выход сотрудников под доп.задачи (сверх норм)</t>
  </si>
  <si>
    <t>Пн</t>
  </si>
  <si>
    <t>вт</t>
  </si>
  <si>
    <t>ср</t>
  </si>
  <si>
    <t>чт</t>
  </si>
  <si>
    <t>пт</t>
  </si>
  <si>
    <t>Старший продавец</t>
  </si>
  <si>
    <t>Ставка в час</t>
  </si>
  <si>
    <t>Чел-часы</t>
  </si>
  <si>
    <t>Чел-часы
ИТОГО за месяц</t>
  </si>
  <si>
    <t>ЗП</t>
  </si>
  <si>
    <t>Штрафы</t>
  </si>
  <si>
    <t>Доплата за проезд</t>
  </si>
  <si>
    <t>Отпускные</t>
  </si>
  <si>
    <t>Доплата за запуск магазина</t>
  </si>
  <si>
    <t>ЗП за месяц
ИТОГО</t>
  </si>
  <si>
    <t>1 нед.</t>
  </si>
  <si>
    <t>2 нед.</t>
  </si>
  <si>
    <t>3 нед.</t>
  </si>
  <si>
    <t>4 нед.</t>
  </si>
  <si>
    <t>5 нед.</t>
  </si>
  <si>
    <t>кол-во дней</t>
  </si>
  <si>
    <t>сумма, грн.</t>
  </si>
  <si>
    <t>20/30</t>
  </si>
  <si>
    <t>Итого:</t>
  </si>
  <si>
    <r>
      <rPr>
        <b/>
        <sz val="14"/>
        <color rgb="FF000000"/>
        <rFont val="Calibri"/>
      </rPr>
      <t xml:space="preserve">Анализ чел./час., </t>
    </r>
    <r>
      <rPr>
        <b/>
        <sz val="14"/>
        <color rgb="FFC00000"/>
        <rFont val="Calibri"/>
      </rPr>
      <t>сентябрь 2018</t>
    </r>
  </si>
  <si>
    <t>Среднее время обслуживания Гостя:</t>
  </si>
  <si>
    <t>мин.</t>
  </si>
  <si>
    <t>К-во Гостей в час на 1 продавца:</t>
  </si>
  <si>
    <t>чел.</t>
  </si>
  <si>
    <t>Дни месяца</t>
  </si>
  <si>
    <t>Дни недели</t>
  </si>
  <si>
    <t>Показатели</t>
  </si>
  <si>
    <t>09-10</t>
  </si>
  <si>
    <t>сб.</t>
  </si>
  <si>
    <t>к-во входящих</t>
  </si>
  <si>
    <t>расч. к-во чел./час.</t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</si>
  <si>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</si>
  <si>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</si>
  <si>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</si>
  <si>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t>обеспечение работы магазина, чел./час.</t>
  </si>
  <si>
    <t>вс.</t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</si>
  <si>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</si>
  <si>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</si>
  <si>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</si>
  <si>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t>пн.</t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</si>
  <si>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</si>
  <si>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</si>
  <si>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</si>
  <si>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t>вт.</t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</si>
  <si>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</si>
  <si>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</si>
  <si>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</si>
  <si>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t>ср.</t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</si>
  <si>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</si>
  <si>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</si>
  <si>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</si>
  <si>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t>чт.</t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</si>
  <si>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</si>
  <si>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</si>
  <si>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</si>
  <si>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t>пт.</t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</si>
  <si>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</si>
  <si>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</si>
  <si>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</si>
  <si>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</si>
  <si>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</si>
  <si>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</si>
  <si>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</si>
  <si>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</si>
  <si>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</si>
  <si>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</si>
  <si>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</si>
  <si>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</si>
  <si>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</si>
  <si>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</si>
  <si>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</si>
  <si>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</si>
  <si>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</si>
  <si>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</si>
  <si>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</si>
  <si>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</si>
  <si>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</si>
  <si>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</si>
  <si>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</si>
  <si>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</si>
  <si>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</si>
  <si>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</si>
  <si>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</si>
  <si>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</si>
  <si>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</si>
  <si>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</si>
  <si>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</si>
  <si>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</si>
  <si>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</si>
  <si>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</si>
  <si>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</si>
  <si>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</si>
  <si>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</si>
  <si>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</si>
  <si>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</si>
  <si>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</si>
  <si>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</si>
  <si>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</si>
  <si>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</si>
  <si>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</si>
  <si>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</si>
  <si>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</si>
  <si>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</si>
  <si>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</si>
  <si>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</si>
  <si>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</si>
  <si>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</si>
  <si>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</si>
  <si>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</si>
  <si>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</si>
  <si>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</si>
  <si>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</si>
  <si>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</si>
  <si>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</si>
  <si>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</si>
  <si>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</si>
  <si>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</si>
  <si>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</si>
  <si>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</si>
  <si>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</si>
  <si>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</si>
  <si>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</si>
  <si>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</si>
  <si>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</si>
  <si>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</si>
  <si>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</si>
  <si>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</si>
  <si>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</si>
  <si>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продавцы-консультанты</t>
    </r>
  </si>
  <si>
    <r>
      <rPr>
        <sz val="11"/>
        <color rgb="FF000000"/>
        <rFont val="Calibri"/>
      </rPr>
      <t>факт чел./час -</t>
    </r>
    <r>
      <rPr>
        <b/>
        <sz val="11"/>
        <color rgb="FF000000"/>
        <rFont val="Calibri"/>
      </rPr>
      <t>стажеры</t>
    </r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</si>
  <si>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>управляющий</t>
    </r>
  </si>
  <si>
    <r>
      <rPr>
        <b/>
        <sz val="11"/>
        <color rgb="FF000000"/>
        <rFont val="Calibri"/>
      </rPr>
      <t>Итого</t>
    </r>
    <r>
      <rPr>
        <sz val="11"/>
        <color rgb="FF000000"/>
        <rFont val="Calibri"/>
      </rPr>
      <t>, обеспечение работы магазина, чел./час.</t>
    </r>
  </si>
  <si>
    <t>факт чел./час - продавцы-консультанты</t>
  </si>
  <si>
    <r>
      <rPr>
        <sz val="11"/>
        <color rgb="FF000000"/>
        <rFont val="Calibri"/>
      </rPr>
      <t xml:space="preserve">факт чел./час - </t>
    </r>
    <r>
      <rPr>
        <b/>
        <sz val="11"/>
        <color rgb="FF000000"/>
        <rFont val="Calibri"/>
      </rPr>
      <t xml:space="preserve">управляющий </t>
    </r>
    <r>
      <rPr>
        <sz val="11"/>
        <color rgb="FF000000"/>
        <rFont val="Calibri"/>
      </rPr>
      <t>в роли внутреннего тренера</t>
    </r>
  </si>
  <si>
    <t>Новус</t>
  </si>
  <si>
    <t>Категория</t>
  </si>
  <si>
    <t>Кол.-во шт.ед</t>
  </si>
  <si>
    <r>
      <rPr>
        <b/>
        <sz val="12"/>
        <color rgb="FF000000"/>
        <rFont val="Calibri"/>
      </rPr>
      <t xml:space="preserve">Норма выхода персонала в течении дня, чел.
</t>
    </r>
    <r>
      <rPr>
        <i/>
        <sz val="10"/>
        <color rgb="FF000000"/>
        <rFont val="Calibri"/>
      </rPr>
      <t>(с учетом администратора)</t>
    </r>
  </si>
  <si>
    <t>8-9</t>
  </si>
  <si>
    <t>Дата пересмотра норм: 01.02.18</t>
  </si>
  <si>
    <t>А</t>
  </si>
  <si>
    <t>0,5+4 шт.ед.</t>
  </si>
  <si>
    <t>1</t>
  </si>
  <si>
    <r>
      <rPr>
        <b/>
        <sz val="12"/>
        <color rgb="FF000000"/>
        <rFont val="Calibri"/>
      </rPr>
      <t xml:space="preserve">Дата пересмотра норм: </t>
    </r>
    <r>
      <rPr>
        <b/>
        <sz val="12"/>
        <color rgb="FFC00000"/>
        <rFont val="Calibri"/>
      </rPr>
      <t>08.08.18</t>
    </r>
  </si>
  <si>
    <t>С</t>
  </si>
  <si>
    <t>1+2 шт.ед.</t>
  </si>
  <si>
    <t xml:space="preserve">Дата пересмотра норм: </t>
  </si>
  <si>
    <t>Структура чел./час. на обеспечение работы магазина</t>
  </si>
  <si>
    <t>Общее к-во чел./час. на обеспечение работы магазина</t>
  </si>
  <si>
    <t>Наименование операционных процессов</t>
  </si>
  <si>
    <t>чел./час.</t>
  </si>
  <si>
    <t>%</t>
  </si>
  <si>
    <t>Открытие/закрытие магазина</t>
  </si>
  <si>
    <r>
      <rPr>
        <b/>
        <sz val="11"/>
        <color rgb="FF000000"/>
        <rFont val="Calibri"/>
      </rPr>
      <t xml:space="preserve">Уход за магазином в течении дня
</t>
    </r>
    <r>
      <rPr>
        <i/>
        <sz val="9"/>
        <color rgb="FF000000"/>
        <rFont val="Calibri"/>
      </rPr>
      <t>(влажная уборка пола, стеллажей, холодильников, витрин, вынос мусора)</t>
    </r>
  </si>
  <si>
    <r>
      <rPr>
        <b/>
        <sz val="11"/>
        <color rgb="FF000000"/>
        <rFont val="Calibri"/>
      </rPr>
      <t xml:space="preserve">Уход за сырами
</t>
    </r>
    <r>
      <rPr>
        <i/>
        <sz val="9"/>
        <color rgb="FF000000"/>
        <rFont val="Calibri"/>
      </rPr>
      <t>(переворачивание голов, переупаковка, проверка сроков годности)</t>
    </r>
  </si>
  <si>
    <r>
      <rPr>
        <b/>
        <sz val="11"/>
        <color rgb="FF000000"/>
        <rFont val="Calibri"/>
      </rPr>
      <t xml:space="preserve">Инвентаризация
</t>
    </r>
    <r>
      <rPr>
        <i/>
        <sz val="9"/>
        <color rgb="FF000000"/>
        <rFont val="Calibri"/>
      </rPr>
      <t>(штучная + месячная)</t>
    </r>
  </si>
  <si>
    <t>Работа с промо-столом</t>
  </si>
  <si>
    <r>
      <rPr>
        <b/>
        <sz val="11"/>
        <color rgb="FF000000"/>
        <rFont val="Calibri"/>
      </rPr>
      <t xml:space="preserve">Прием товара
</t>
    </r>
    <r>
      <rPr>
        <i/>
        <sz val="9"/>
        <color rgb="FF000000"/>
        <rFont val="Calibri"/>
      </rPr>
      <t>(физически + внесение данных в 1С)</t>
    </r>
  </si>
  <si>
    <r>
      <rPr>
        <b/>
        <sz val="11"/>
        <color rgb="FF000000"/>
        <rFont val="Calibri"/>
      </rPr>
      <t xml:space="preserve">Мерчендайзинг
</t>
    </r>
    <r>
      <rPr>
        <i/>
        <sz val="9"/>
        <color rgb="FF000000"/>
        <rFont val="Calibri"/>
      </rPr>
      <t>(оформление витрины, стеллажей, оформление доски/штендера, наличие и внешний вид ценников)</t>
    </r>
  </si>
  <si>
    <r>
      <rPr>
        <b/>
        <sz val="11"/>
        <color rgb="FF000000"/>
        <rFont val="Calibri"/>
      </rPr>
      <t xml:space="preserve">Работа с персоналом
</t>
    </r>
    <r>
      <rPr>
        <i/>
        <sz val="9"/>
        <color rgb="FF000000"/>
        <rFont val="Calibri"/>
      </rPr>
      <t>(совещания в ТТ, обучение, подбор персонала, изучение нового товара, обсуждение планов)</t>
    </r>
  </si>
  <si>
    <t>Заполнение анкет</t>
  </si>
  <si>
    <t>Чат техподдержки</t>
  </si>
  <si>
    <t>Другое</t>
  </si>
  <si>
    <t>Другое:</t>
  </si>
  <si>
    <t>• Формирование возвратных накладных, формирование накладных на товар</t>
  </si>
  <si>
    <t>• Отчеты по запросу ЦО (фотоотчеты и т.д.)</t>
  </si>
  <si>
    <t>• Оформление разрешений на поставку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</si>
</sst>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color rgb="FF000000"/>
      <name val="Calibri"/>
    </font>
    <font>
      <sz val="13"/>
      <color rgb="FF000000"/>
      <name val="Calibri"/>
    </font>
    <font>
      <i/>
      <sz val="11"/>
      <color rgb="FF000000"/>
      <name val="Calibri"/>
    </font>
    <font>
      <sz val="11"/>
      <name val="Calibri"/>
    </font>
    <font>
      <b/>
      <sz val="14"/>
      <color rgb="FF000000"/>
      <name val="Calibri"/>
    </font>
    <font>
      <b/>
      <sz val="14"/>
      <color rgb="FFC00000"/>
      <name val="Calibri"/>
    </font>
    <font>
      <sz val="8"/>
      <color rgb="FFFFFFFF"/>
      <name val="Calibri"/>
    </font>
    <font>
      <b/>
      <sz val="10"/>
      <color rgb="FF000000"/>
      <name val="Calibri"/>
    </font>
    <font>
      <i/>
      <sz val="9"/>
      <color rgb="FF000000"/>
      <name val="Calibri"/>
    </font>
    <font>
      <sz val="11"/>
      <color rgb="FF222222"/>
      <name val="Calibri"/>
    </font>
    <font>
      <b/>
      <sz val="16"/>
      <color rgb="FF000000"/>
      <name val="Calibri"/>
    </font>
    <font>
      <b/>
      <sz val="9"/>
      <color rgb="FF000000"/>
      <name val="Calibri"/>
    </font>
    <font>
      <sz val="11"/>
      <color rgb="FF002060"/>
      <name val="Calibri"/>
    </font>
    <font>
      <b/>
      <sz val="11"/>
      <color rgb="FF002060"/>
      <name val="Calibri"/>
    </font>
    <font>
      <i/>
      <sz val="10"/>
      <color rgb="FF000000"/>
      <name val="Calibri"/>
    </font>
    <font>
      <b/>
      <sz val="12"/>
      <color rgb="FFC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FF9966"/>
        <bgColor rgb="FFFF9966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FEF6F0"/>
        <bgColor rgb="FFFEF6F0"/>
      </patternFill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rgb="FFFBEB7C"/>
        <bgColor rgb="FFFBEB7C"/>
      </patternFill>
    </fill>
    <fill>
      <patternFill patternType="solid">
        <fgColor rgb="FF95BFE2"/>
        <bgColor rgb="FF95BFE2"/>
      </patternFill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  <fill>
      <patternFill patternType="solid">
        <fgColor rgb="FFFFFF66"/>
        <bgColor rgb="FFFFFF66"/>
      </patternFill>
    </fill>
    <fill>
      <patternFill patternType="solid">
        <fgColor rgb="FFE5DFEC"/>
        <bgColor rgb="FFE5DFEC"/>
      </patternFill>
    </fill>
  </fills>
  <borders count="6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2" fillId="0" borderId="0" xfId="0" applyFont="1"/>
    <xf numFmtId="0" fontId="0" fillId="11" borderId="11" xfId="0" applyFill="1" applyBorder="1"/>
    <xf numFmtId="0" fontId="7" fillId="0" borderId="0" xfId="0" applyFont="1"/>
    <xf numFmtId="0" fontId="0" fillId="12" borderId="11" xfId="0" applyFill="1" applyBorder="1"/>
    <xf numFmtId="0" fontId="0" fillId="3" borderId="3" xfId="0" applyFill="1" applyBorder="1" applyAlignment="1">
      <alignment horizontal="center"/>
    </xf>
    <xf numFmtId="0" fontId="3" fillId="13" borderId="24" xfId="0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3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8" fillId="0" borderId="6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21" fontId="10" fillId="0" borderId="0" xfId="0" applyNumberFormat="1" applyFont="1" applyAlignment="1">
      <alignment horizontal="center" vertical="center"/>
    </xf>
    <xf numFmtId="0" fontId="3" fillId="0" borderId="0" xfId="0" applyFont="1"/>
    <xf numFmtId="1" fontId="10" fillId="0" borderId="0" xfId="0" applyNumberFormat="1" applyFont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0" fillId="15" borderId="34" xfId="0" applyFill="1" applyBorder="1" applyAlignment="1">
      <alignment horizontal="left" wrapText="1"/>
    </xf>
    <xf numFmtId="0" fontId="0" fillId="15" borderId="35" xfId="0" applyFill="1" applyBorder="1" applyAlignment="1">
      <alignment horizontal="left" wrapText="1"/>
    </xf>
    <xf numFmtId="14" fontId="0" fillId="0" borderId="21" xfId="0" applyNumberFormat="1" applyBorder="1" applyAlignment="1">
      <alignment horizontal="center" vertical="center"/>
    </xf>
    <xf numFmtId="14" fontId="0" fillId="0" borderId="21" xfId="0" applyNumberFormat="1" applyBorder="1"/>
    <xf numFmtId="0" fontId="0" fillId="16" borderId="6" xfId="0" applyFill="1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5" borderId="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38" xfId="0" applyBorder="1" applyAlignment="1">
      <alignment horizontal="center" vertical="center"/>
    </xf>
    <xf numFmtId="0" fontId="0" fillId="0" borderId="38" xfId="0" applyBorder="1"/>
    <xf numFmtId="0" fontId="0" fillId="8" borderId="24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17" borderId="6" xfId="0" applyFill="1" applyBorder="1" applyAlignment="1">
      <alignment horizontal="left" wrapText="1"/>
    </xf>
    <xf numFmtId="0" fontId="0" fillId="4" borderId="34" xfId="0" applyFill="1" applyBorder="1"/>
    <xf numFmtId="0" fontId="0" fillId="4" borderId="35" xfId="0" applyFill="1" applyBorder="1"/>
    <xf numFmtId="0" fontId="0" fillId="14" borderId="44" xfId="0" applyFill="1" applyBorder="1" applyAlignment="1">
      <alignment vertical="top" wrapText="1"/>
    </xf>
    <xf numFmtId="0" fontId="0" fillId="14" borderId="24" xfId="0" applyFill="1" applyBorder="1"/>
    <xf numFmtId="49" fontId="13" fillId="18" borderId="6" xfId="0" applyNumberFormat="1" applyFont="1" applyFill="1" applyBorder="1" applyAlignment="1">
      <alignment horizontal="center" vertical="center" wrapText="1"/>
    </xf>
    <xf numFmtId="49" fontId="13" fillId="18" borderId="37" xfId="0" applyNumberFormat="1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 wrapText="1"/>
    </xf>
    <xf numFmtId="0" fontId="14" fillId="5" borderId="39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14" borderId="64" xfId="0" applyFont="1" applyFill="1" applyBorder="1" applyAlignment="1">
      <alignment horizontal="left" vertical="center" wrapText="1"/>
    </xf>
    <xf numFmtId="0" fontId="0" fillId="0" borderId="58" xfId="0" applyBorder="1" applyAlignment="1">
      <alignment horizontal="center" vertical="center"/>
    </xf>
    <xf numFmtId="9" fontId="17" fillId="0" borderId="37" xfId="0" applyNumberFormat="1" applyFont="1" applyBorder="1" applyAlignment="1">
      <alignment horizontal="center" vertical="center"/>
    </xf>
    <xf numFmtId="0" fontId="3" fillId="14" borderId="65" xfId="0" applyFont="1" applyFill="1" applyBorder="1" applyAlignment="1">
      <alignment horizontal="left" vertical="center" wrapText="1"/>
    </xf>
    <xf numFmtId="0" fontId="0" fillId="0" borderId="66" xfId="0" applyBorder="1" applyAlignment="1">
      <alignment horizontal="center" vertical="center"/>
    </xf>
    <xf numFmtId="9" fontId="18" fillId="5" borderId="37" xfId="0" applyNumberFormat="1" applyFont="1" applyFill="1" applyBorder="1" applyAlignment="1">
      <alignment horizontal="center" vertical="center"/>
    </xf>
    <xf numFmtId="9" fontId="18" fillId="0" borderId="37" xfId="0" applyNumberFormat="1" applyFont="1" applyBorder="1" applyAlignment="1">
      <alignment horizontal="center" vertical="center"/>
    </xf>
    <xf numFmtId="0" fontId="3" fillId="7" borderId="65" xfId="0" applyFont="1" applyFill="1" applyBorder="1" applyAlignment="1">
      <alignment horizontal="right" wrapText="1"/>
    </xf>
    <xf numFmtId="0" fontId="3" fillId="21" borderId="67" xfId="0" applyFont="1" applyFill="1" applyBorder="1" applyAlignment="1">
      <alignment horizontal="center" vertical="center"/>
    </xf>
    <xf numFmtId="9" fontId="18" fillId="21" borderId="39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wrapText="1"/>
    </xf>
    <xf numFmtId="16" fontId="3" fillId="2" borderId="1" xfId="0" applyNumberFormat="1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4" borderId="4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right"/>
    </xf>
    <xf numFmtId="0" fontId="4" fillId="0" borderId="10" xfId="0" applyFont="1" applyBorder="1"/>
    <xf numFmtId="16" fontId="3" fillId="3" borderId="4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right"/>
    </xf>
    <xf numFmtId="0" fontId="5" fillId="7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2" xfId="0" applyFont="1" applyBorder="1"/>
    <xf numFmtId="0" fontId="4" fillId="0" borderId="13" xfId="0" applyFont="1" applyBorder="1"/>
    <xf numFmtId="0" fontId="2" fillId="0" borderId="0" xfId="0" applyFont="1" applyAlignment="1">
      <alignment horizontal="right"/>
    </xf>
    <xf numFmtId="0" fontId="0" fillId="0" borderId="0" xfId="0"/>
    <xf numFmtId="0" fontId="5" fillId="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0" fontId="6" fillId="4" borderId="14" xfId="0" applyFont="1" applyFill="1" applyBorder="1" applyAlignment="1">
      <alignment horizontal="right" vertical="center" wrapText="1"/>
    </xf>
    <xf numFmtId="0" fontId="6" fillId="6" borderId="14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right"/>
    </xf>
    <xf numFmtId="0" fontId="5" fillId="9" borderId="4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16" fontId="3" fillId="2" borderId="4" xfId="0" applyNumberFormat="1" applyFont="1" applyFill="1" applyBorder="1" applyAlignment="1">
      <alignment horizontal="center"/>
    </xf>
    <xf numFmtId="0" fontId="3" fillId="13" borderId="18" xfId="0" applyFont="1" applyFill="1" applyBorder="1" applyAlignment="1">
      <alignment horizontal="center" vertical="center"/>
    </xf>
    <xf numFmtId="0" fontId="4" fillId="0" borderId="23" xfId="0" applyFont="1" applyBorder="1"/>
    <xf numFmtId="0" fontId="3" fillId="13" borderId="1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/>
    </xf>
    <xf numFmtId="0" fontId="3" fillId="13" borderId="4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/>
    </xf>
    <xf numFmtId="0" fontId="4" fillId="0" borderId="22" xfId="0" applyFont="1" applyBorder="1"/>
    <xf numFmtId="0" fontId="3" fillId="13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9" fillId="1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3" fillId="0" borderId="32" xfId="0" applyFont="1" applyBorder="1" applyAlignment="1">
      <alignment horizontal="center" vertical="center"/>
    </xf>
    <xf numFmtId="0" fontId="4" fillId="0" borderId="33" xfId="0" applyFont="1" applyBorder="1"/>
    <xf numFmtId="16" fontId="3" fillId="0" borderId="26" xfId="0" applyNumberFormat="1" applyFont="1" applyBorder="1" applyAlignment="1">
      <alignment horizontal="center" vertical="center"/>
    </xf>
    <xf numFmtId="0" fontId="4" fillId="0" borderId="40" xfId="0" applyFont="1" applyBorder="1"/>
    <xf numFmtId="0" fontId="4" fillId="0" borderId="36" xfId="0" applyFont="1" applyBorder="1"/>
    <xf numFmtId="0" fontId="4" fillId="0" borderId="41" xfId="0" applyFont="1" applyBorder="1"/>
    <xf numFmtId="0" fontId="4" fillId="0" borderId="42" xfId="0" applyFont="1" applyBorder="1"/>
    <xf numFmtId="0" fontId="3" fillId="0" borderId="0" xfId="0" applyFont="1" applyAlignment="1">
      <alignment horizontal="left"/>
    </xf>
    <xf numFmtId="21" fontId="11" fillId="0" borderId="0" xfId="0" applyNumberFormat="1" applyFont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4" fillId="0" borderId="46" xfId="0" applyFont="1" applyBorder="1"/>
    <xf numFmtId="0" fontId="3" fillId="14" borderId="47" xfId="0" applyFont="1" applyFill="1" applyBorder="1" applyAlignment="1">
      <alignment horizontal="center" vertical="center"/>
    </xf>
    <xf numFmtId="0" fontId="4" fillId="0" borderId="48" xfId="0" applyFont="1" applyBorder="1"/>
    <xf numFmtId="0" fontId="4" fillId="0" borderId="49" xfId="0" applyFont="1" applyBorder="1"/>
    <xf numFmtId="9" fontId="3" fillId="2" borderId="50" xfId="0" applyNumberFormat="1" applyFont="1" applyFill="1" applyBorder="1" applyAlignment="1">
      <alignment horizontal="center"/>
    </xf>
    <xf numFmtId="0" fontId="4" fillId="0" borderId="51" xfId="0" applyFont="1" applyBorder="1"/>
    <xf numFmtId="0" fontId="3" fillId="14" borderId="26" xfId="0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4" fillId="0" borderId="45" xfId="0" applyFont="1" applyBorder="1"/>
    <xf numFmtId="0" fontId="0" fillId="4" borderId="32" xfId="0" applyFill="1" applyBorder="1" applyAlignment="1">
      <alignment horizontal="right" vertical="center"/>
    </xf>
    <xf numFmtId="0" fontId="4" fillId="0" borderId="43" xfId="0" applyFont="1" applyBorder="1"/>
    <xf numFmtId="0" fontId="0" fillId="0" borderId="60" xfId="0" applyBorder="1" applyAlignment="1">
      <alignment horizontal="center" vertical="center"/>
    </xf>
    <xf numFmtId="0" fontId="4" fillId="0" borderId="55" xfId="0" applyFont="1" applyBorder="1"/>
    <xf numFmtId="0" fontId="4" fillId="0" borderId="58" xfId="0" applyFont="1" applyBorder="1"/>
    <xf numFmtId="0" fontId="0" fillId="6" borderId="14" xfId="0" applyFill="1" applyBorder="1" applyAlignment="1">
      <alignment horizontal="center" vertical="center" wrapText="1"/>
    </xf>
    <xf numFmtId="0" fontId="5" fillId="18" borderId="54" xfId="0" applyFont="1" applyFill="1" applyBorder="1" applyAlignment="1">
      <alignment horizontal="center" vertical="center" wrapText="1"/>
    </xf>
    <xf numFmtId="0" fontId="4" fillId="0" borderId="56" xfId="0" applyFont="1" applyBorder="1"/>
    <xf numFmtId="0" fontId="4" fillId="0" borderId="57" xfId="0" applyFont="1" applyBorder="1"/>
    <xf numFmtId="0" fontId="5" fillId="19" borderId="59" xfId="0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horizontal="center" vertical="center" wrapText="1"/>
    </xf>
    <xf numFmtId="0" fontId="5" fillId="18" borderId="18" xfId="0" applyFont="1" applyFill="1" applyBorder="1" applyAlignment="1">
      <alignment horizontal="center" vertical="center" wrapText="1"/>
    </xf>
    <xf numFmtId="0" fontId="12" fillId="18" borderId="17" xfId="0" applyFont="1" applyFill="1" applyBorder="1" applyAlignment="1">
      <alignment horizontal="center" vertical="center" wrapText="1"/>
    </xf>
    <xf numFmtId="0" fontId="9" fillId="9" borderId="52" xfId="0" applyFont="1" applyFill="1" applyBorder="1" applyAlignment="1">
      <alignment horizontal="center"/>
    </xf>
    <xf numFmtId="0" fontId="4" fillId="0" borderId="53" xfId="0" applyFont="1" applyBorder="1"/>
    <xf numFmtId="0" fontId="15" fillId="9" borderId="6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 vertical="center" wrapText="1"/>
    </xf>
    <xf numFmtId="0" fontId="16" fillId="8" borderId="62" xfId="0" applyFont="1" applyFill="1" applyBorder="1" applyAlignment="1">
      <alignment horizontal="center" vertical="center" wrapText="1"/>
    </xf>
    <xf numFmtId="0" fontId="4" fillId="0" borderId="63" xfId="0" applyFont="1" applyBorder="1"/>
  </cellXfs>
  <cellStyles count="1">
    <cellStyle name="Звичайний" xfId="0" builtinId="0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color rgb="FF000000"/>
      </font>
      <fill>
        <patternFill patternType="none"/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50</xdr:row>
      <xdr:rowOff>-9525</xdr:rowOff>
    </xdr:from>
    <xdr:ext cx="4219575" cy="2009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245738" y="2784638"/>
          <a:ext cx="4200525" cy="1990725"/>
        </a:xfrm>
        <a:prstGeom prst="rect">
          <a:avLst/>
        </a:prstGeom>
        <a:solidFill>
          <a:srgbClr val="C5D8F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Справочник причин расхождения по персоналу:</a:t>
          </a:r>
          <a:b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Б - болел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О - опоздал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П - прогул (без уважительной причины)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У - уважительная причина</a:t>
          </a:r>
          <a:b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МЗ - массовая закупка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51</xdr:row>
      <xdr:rowOff>-9525</xdr:rowOff>
    </xdr:from>
    <xdr:ext cx="4295775" cy="20002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207638" y="2789400"/>
          <a:ext cx="4276725" cy="1981200"/>
        </a:xfrm>
        <a:prstGeom prst="rect">
          <a:avLst/>
        </a:prstGeom>
        <a:solidFill>
          <a:srgbClr val="C5D8F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Справочник причин расхождения по персоналу:</a:t>
          </a:r>
          <a:b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Б - болел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О - опоздал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П - прогул (без уважительной причины)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У - уважительная причина</a:t>
          </a:r>
          <a:b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МЗ - массовая закупка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51</xdr:row>
      <xdr:rowOff>-9525</xdr:rowOff>
    </xdr:from>
    <xdr:ext cx="4295775" cy="20002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207638" y="2789400"/>
          <a:ext cx="4276725" cy="1981200"/>
        </a:xfrm>
        <a:prstGeom prst="rect">
          <a:avLst/>
        </a:prstGeom>
        <a:solidFill>
          <a:srgbClr val="C5D8F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Справочник причин расхождения по персоналу:</a:t>
          </a:r>
          <a:b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Б - болел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О - опоздал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П - прогул (без уважительной причины)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У - уважительная причина</a:t>
          </a:r>
          <a:b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МЗ - массовая закупка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51</xdr:row>
      <xdr:rowOff>-9525</xdr:rowOff>
    </xdr:from>
    <xdr:ext cx="4295775" cy="20002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207638" y="2789400"/>
          <a:ext cx="4276725" cy="1981200"/>
        </a:xfrm>
        <a:prstGeom prst="rect">
          <a:avLst/>
        </a:prstGeom>
        <a:solidFill>
          <a:srgbClr val="C5D8F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Справочник причин расхождения по персоналу:</a:t>
          </a:r>
          <a:b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Б - болел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О - опоздал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П - прогул (без уважительной причины)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У - уважительная причина</a:t>
          </a:r>
          <a:b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МЗ - массовая закупка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51</xdr:row>
      <xdr:rowOff>-9525</xdr:rowOff>
    </xdr:from>
    <xdr:ext cx="4295775" cy="20002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207638" y="2789400"/>
          <a:ext cx="4276725" cy="1981200"/>
        </a:xfrm>
        <a:prstGeom prst="rect">
          <a:avLst/>
        </a:prstGeom>
        <a:solidFill>
          <a:srgbClr val="C5D8F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Справочник причин расхождения по персоналу:</a:t>
          </a:r>
          <a:b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Б - болел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О - опоздал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П - прогул (без уважительной причины)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200"/>
            <a:buFont typeface="Calibri"/>
            <a:buNone/>
          </a:pP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У - уважительная причина</a:t>
          </a:r>
          <a:b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МЗ - массовая закупка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9" sqref="F19"/>
    </sheetView>
  </sheetViews>
  <sheetFormatPr defaultColWidth="14.44140625" defaultRowHeight="15" customHeight="1" x14ac:dyDescent="0.3"/>
  <cols>
    <col min="1" max="1" width="35.88671875" customWidth="1"/>
    <col min="2" max="2" width="15.88671875" customWidth="1"/>
    <col min="3" max="3" width="19.88671875" customWidth="1"/>
    <col min="4" max="4" width="7.33203125" customWidth="1"/>
    <col min="5" max="12" width="6" customWidth="1"/>
    <col min="13" max="13" width="6.109375" customWidth="1"/>
    <col min="14" max="14" width="7.33203125" customWidth="1"/>
    <col min="15" max="30" width="6" customWidth="1"/>
    <col min="31" max="39" width="9.109375" customWidth="1"/>
  </cols>
  <sheetData>
    <row r="1" spans="1:39" ht="15.75" customHeight="1" x14ac:dyDescent="0.35">
      <c r="A1" s="1"/>
      <c r="B1" s="1"/>
      <c r="C1" s="106" t="s">
        <v>0</v>
      </c>
      <c r="D1" s="107"/>
      <c r="E1" s="94" t="s">
        <v>1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6"/>
      <c r="R1" s="100" t="s">
        <v>2</v>
      </c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6"/>
      <c r="AE1" s="3"/>
      <c r="AF1" s="3"/>
      <c r="AG1" s="3"/>
      <c r="AH1" s="3"/>
      <c r="AI1" s="3"/>
      <c r="AJ1" s="3"/>
      <c r="AK1" s="3"/>
      <c r="AL1" s="3"/>
      <c r="AM1" s="3"/>
    </row>
    <row r="2" spans="1:39" ht="15.75" customHeight="1" x14ac:dyDescent="0.35">
      <c r="A2" s="1"/>
      <c r="B2" s="1"/>
      <c r="C2" s="106" t="s">
        <v>3</v>
      </c>
      <c r="D2" s="107"/>
      <c r="E2" s="94">
        <v>43344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6"/>
      <c r="R2" s="100">
        <v>43345</v>
      </c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6"/>
      <c r="AE2" s="3"/>
      <c r="AF2" s="3"/>
      <c r="AG2" s="3"/>
      <c r="AH2" s="3"/>
      <c r="AI2" s="3"/>
      <c r="AJ2" s="3"/>
      <c r="AK2" s="3"/>
      <c r="AL2" s="3"/>
      <c r="AM2" s="3"/>
    </row>
    <row r="3" spans="1:39" ht="15.75" customHeight="1" x14ac:dyDescent="0.35">
      <c r="A3" s="1"/>
      <c r="B3" s="1"/>
      <c r="C3" s="106" t="s">
        <v>4</v>
      </c>
      <c r="D3" s="107"/>
      <c r="E3" s="4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6" t="s">
        <v>5</v>
      </c>
      <c r="S3" s="6" t="s">
        <v>6</v>
      </c>
      <c r="T3" s="6" t="s">
        <v>7</v>
      </c>
      <c r="U3" s="6" t="s">
        <v>8</v>
      </c>
      <c r="V3" s="6" t="s">
        <v>9</v>
      </c>
      <c r="W3" s="6" t="s">
        <v>10</v>
      </c>
      <c r="X3" s="6" t="s">
        <v>11</v>
      </c>
      <c r="Y3" s="6" t="s">
        <v>12</v>
      </c>
      <c r="Z3" s="6" t="s">
        <v>13</v>
      </c>
      <c r="AA3" s="6" t="s">
        <v>14</v>
      </c>
      <c r="AB3" s="6" t="s">
        <v>15</v>
      </c>
      <c r="AC3" s="6" t="s">
        <v>16</v>
      </c>
      <c r="AD3" s="6" t="s">
        <v>17</v>
      </c>
      <c r="AE3" s="3"/>
      <c r="AF3" s="3"/>
      <c r="AG3" s="3"/>
      <c r="AH3" s="3"/>
      <c r="AI3" s="3"/>
      <c r="AJ3" s="3"/>
      <c r="AK3" s="3"/>
      <c r="AL3" s="3"/>
      <c r="AM3" s="3"/>
    </row>
    <row r="4" spans="1:39" ht="14.25" customHeight="1" x14ac:dyDescent="0.3">
      <c r="A4" s="108" t="s">
        <v>18</v>
      </c>
      <c r="B4" s="103"/>
      <c r="C4" s="98" t="s">
        <v>19</v>
      </c>
      <c r="D4" s="99"/>
      <c r="E4" s="7">
        <f t="shared" ref="E4:T4" si="0">E18+E23+E28+E33</f>
        <v>0.5</v>
      </c>
      <c r="F4" s="7">
        <f t="shared" si="0"/>
        <v>1</v>
      </c>
      <c r="G4" s="7">
        <f t="shared" si="0"/>
        <v>1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0.5</v>
      </c>
      <c r="S4" s="7">
        <f t="shared" si="0"/>
        <v>1</v>
      </c>
      <c r="T4" s="7">
        <f t="shared" si="0"/>
        <v>1</v>
      </c>
      <c r="U4" s="7" t="e">
        <f>U18+U23+U28+#REF!</f>
        <v>#REF!</v>
      </c>
      <c r="V4" s="7">
        <f t="shared" ref="V4:AC4" si="1">V18+V23+V28+V33</f>
        <v>2</v>
      </c>
      <c r="W4" s="7">
        <f t="shared" si="1"/>
        <v>2</v>
      </c>
      <c r="X4" s="7">
        <f t="shared" si="1"/>
        <v>2</v>
      </c>
      <c r="Y4" s="7">
        <f t="shared" si="1"/>
        <v>2</v>
      </c>
      <c r="Z4" s="7">
        <f t="shared" si="1"/>
        <v>2</v>
      </c>
      <c r="AA4" s="7">
        <f t="shared" si="1"/>
        <v>2</v>
      </c>
      <c r="AB4" s="7">
        <f t="shared" si="1"/>
        <v>2</v>
      </c>
      <c r="AC4" s="7">
        <f t="shared" si="1"/>
        <v>2</v>
      </c>
      <c r="AD4" s="7">
        <f>AD18+AD23+AD28+U33</f>
        <v>2</v>
      </c>
      <c r="AE4" s="8"/>
      <c r="AF4" s="8"/>
      <c r="AG4" s="8"/>
      <c r="AH4" s="8"/>
      <c r="AI4" s="8"/>
      <c r="AJ4" s="8"/>
      <c r="AK4" s="8"/>
      <c r="AL4" s="8"/>
      <c r="AM4" s="8"/>
    </row>
    <row r="5" spans="1:39" ht="14.25" customHeight="1" x14ac:dyDescent="0.3">
      <c r="A5" s="104"/>
      <c r="B5" s="105"/>
      <c r="C5" s="97" t="s">
        <v>20</v>
      </c>
      <c r="D5" s="96"/>
      <c r="E5" s="7">
        <f t="shared" ref="E5:AD5" si="2">E19+E24+E29+E34</f>
        <v>0</v>
      </c>
      <c r="F5" s="7">
        <f t="shared" si="2"/>
        <v>0</v>
      </c>
      <c r="G5" s="7">
        <f t="shared" si="2"/>
        <v>0</v>
      </c>
      <c r="H5" s="7">
        <f t="shared" si="2"/>
        <v>0</v>
      </c>
      <c r="I5" s="7">
        <f t="shared" si="2"/>
        <v>0</v>
      </c>
      <c r="J5" s="7">
        <f t="shared" si="2"/>
        <v>0</v>
      </c>
      <c r="K5" s="7">
        <f t="shared" si="2"/>
        <v>0</v>
      </c>
      <c r="L5" s="7">
        <f t="shared" si="2"/>
        <v>0</v>
      </c>
      <c r="M5" s="7">
        <f t="shared" si="2"/>
        <v>0</v>
      </c>
      <c r="N5" s="7">
        <f t="shared" si="2"/>
        <v>0</v>
      </c>
      <c r="O5" s="7">
        <f t="shared" si="2"/>
        <v>0</v>
      </c>
      <c r="P5" s="7">
        <f t="shared" si="2"/>
        <v>0</v>
      </c>
      <c r="Q5" s="7">
        <f t="shared" si="2"/>
        <v>0</v>
      </c>
      <c r="R5" s="7">
        <f t="shared" si="2"/>
        <v>0</v>
      </c>
      <c r="S5" s="7">
        <f t="shared" si="2"/>
        <v>0</v>
      </c>
      <c r="T5" s="7">
        <f t="shared" si="2"/>
        <v>0</v>
      </c>
      <c r="U5" s="7">
        <f t="shared" si="2"/>
        <v>0</v>
      </c>
      <c r="V5" s="7">
        <f t="shared" si="2"/>
        <v>0</v>
      </c>
      <c r="W5" s="7">
        <f t="shared" si="2"/>
        <v>0</v>
      </c>
      <c r="X5" s="7">
        <f t="shared" si="2"/>
        <v>0</v>
      </c>
      <c r="Y5" s="7">
        <f t="shared" si="2"/>
        <v>0</v>
      </c>
      <c r="Z5" s="7">
        <f t="shared" si="2"/>
        <v>0</v>
      </c>
      <c r="AA5" s="7">
        <f t="shared" si="2"/>
        <v>0</v>
      </c>
      <c r="AB5" s="7">
        <f t="shared" si="2"/>
        <v>0</v>
      </c>
      <c r="AC5" s="7">
        <f t="shared" si="2"/>
        <v>0</v>
      </c>
      <c r="AD5" s="7">
        <f t="shared" si="2"/>
        <v>0</v>
      </c>
      <c r="AE5" s="8"/>
      <c r="AF5" s="8"/>
      <c r="AG5" s="8"/>
      <c r="AH5" s="8"/>
      <c r="AI5" s="8"/>
      <c r="AJ5" s="8"/>
      <c r="AK5" s="8"/>
      <c r="AL5" s="8"/>
      <c r="AM5" s="8"/>
    </row>
    <row r="6" spans="1:39" ht="14.25" customHeight="1" x14ac:dyDescent="0.3">
      <c r="A6" s="109" t="s">
        <v>21</v>
      </c>
      <c r="B6" s="103"/>
      <c r="C6" s="101" t="s">
        <v>19</v>
      </c>
      <c r="D6" s="96"/>
      <c r="E6" s="9">
        <f t="shared" ref="E6:AD6" si="3">E38+E43</f>
        <v>0</v>
      </c>
      <c r="F6" s="9">
        <f t="shared" si="3"/>
        <v>0</v>
      </c>
      <c r="G6" s="9">
        <f t="shared" si="3"/>
        <v>0</v>
      </c>
      <c r="H6" s="9">
        <f t="shared" si="3"/>
        <v>0</v>
      </c>
      <c r="I6" s="9">
        <f t="shared" si="3"/>
        <v>0</v>
      </c>
      <c r="J6" s="9">
        <f t="shared" si="3"/>
        <v>0</v>
      </c>
      <c r="K6" s="9">
        <f t="shared" si="3"/>
        <v>0</v>
      </c>
      <c r="L6" s="9">
        <f t="shared" si="3"/>
        <v>0</v>
      </c>
      <c r="M6" s="9">
        <f t="shared" si="3"/>
        <v>0</v>
      </c>
      <c r="N6" s="9">
        <f t="shared" si="3"/>
        <v>0</v>
      </c>
      <c r="O6" s="9">
        <f t="shared" si="3"/>
        <v>0</v>
      </c>
      <c r="P6" s="9">
        <f t="shared" si="3"/>
        <v>0</v>
      </c>
      <c r="Q6" s="9">
        <f t="shared" si="3"/>
        <v>0</v>
      </c>
      <c r="R6" s="9">
        <f t="shared" si="3"/>
        <v>0</v>
      </c>
      <c r="S6" s="9">
        <f t="shared" si="3"/>
        <v>0</v>
      </c>
      <c r="T6" s="9">
        <f t="shared" si="3"/>
        <v>0</v>
      </c>
      <c r="U6" s="9">
        <f t="shared" si="3"/>
        <v>0</v>
      </c>
      <c r="V6" s="9">
        <f t="shared" si="3"/>
        <v>0</v>
      </c>
      <c r="W6" s="9">
        <f t="shared" si="3"/>
        <v>0</v>
      </c>
      <c r="X6" s="9">
        <f t="shared" si="3"/>
        <v>0</v>
      </c>
      <c r="Y6" s="9">
        <f t="shared" si="3"/>
        <v>0</v>
      </c>
      <c r="Z6" s="9">
        <f t="shared" si="3"/>
        <v>0</v>
      </c>
      <c r="AA6" s="9">
        <f t="shared" si="3"/>
        <v>0</v>
      </c>
      <c r="AB6" s="9">
        <f t="shared" si="3"/>
        <v>0</v>
      </c>
      <c r="AC6" s="9">
        <f t="shared" si="3"/>
        <v>0</v>
      </c>
      <c r="AD6" s="9">
        <f t="shared" si="3"/>
        <v>0</v>
      </c>
      <c r="AE6" s="10"/>
      <c r="AF6" s="10"/>
      <c r="AG6" s="10"/>
      <c r="AH6" s="10"/>
      <c r="AI6" s="10"/>
      <c r="AJ6" s="10"/>
      <c r="AK6" s="10"/>
      <c r="AL6" s="10"/>
      <c r="AM6" s="10"/>
    </row>
    <row r="7" spans="1:39" ht="14.25" customHeight="1" x14ac:dyDescent="0.3">
      <c r="A7" s="104"/>
      <c r="B7" s="105"/>
      <c r="C7" s="101" t="s">
        <v>20</v>
      </c>
      <c r="D7" s="96"/>
      <c r="E7" s="9">
        <f t="shared" ref="E7:AD7" si="4">E39+E44</f>
        <v>0</v>
      </c>
      <c r="F7" s="9">
        <f t="shared" si="4"/>
        <v>0</v>
      </c>
      <c r="G7" s="9">
        <f t="shared" si="4"/>
        <v>0</v>
      </c>
      <c r="H7" s="9">
        <f t="shared" si="4"/>
        <v>0</v>
      </c>
      <c r="I7" s="9">
        <f t="shared" si="4"/>
        <v>0</v>
      </c>
      <c r="J7" s="9">
        <f t="shared" si="4"/>
        <v>0</v>
      </c>
      <c r="K7" s="9">
        <f t="shared" si="4"/>
        <v>0</v>
      </c>
      <c r="L7" s="9">
        <f t="shared" si="4"/>
        <v>0</v>
      </c>
      <c r="M7" s="9">
        <f t="shared" si="4"/>
        <v>0</v>
      </c>
      <c r="N7" s="9">
        <f t="shared" si="4"/>
        <v>0</v>
      </c>
      <c r="O7" s="9">
        <f t="shared" si="4"/>
        <v>0</v>
      </c>
      <c r="P7" s="9">
        <f t="shared" si="4"/>
        <v>0</v>
      </c>
      <c r="Q7" s="9">
        <f t="shared" si="4"/>
        <v>0</v>
      </c>
      <c r="R7" s="9">
        <f t="shared" si="4"/>
        <v>0</v>
      </c>
      <c r="S7" s="9">
        <f t="shared" si="4"/>
        <v>0</v>
      </c>
      <c r="T7" s="9">
        <f t="shared" si="4"/>
        <v>0</v>
      </c>
      <c r="U7" s="9">
        <f t="shared" si="4"/>
        <v>0</v>
      </c>
      <c r="V7" s="9">
        <f t="shared" si="4"/>
        <v>0</v>
      </c>
      <c r="W7" s="9">
        <f t="shared" si="4"/>
        <v>0</v>
      </c>
      <c r="X7" s="9">
        <f t="shared" si="4"/>
        <v>0</v>
      </c>
      <c r="Y7" s="9">
        <f t="shared" si="4"/>
        <v>0</v>
      </c>
      <c r="Z7" s="9">
        <f t="shared" si="4"/>
        <v>0</v>
      </c>
      <c r="AA7" s="9">
        <f t="shared" si="4"/>
        <v>0</v>
      </c>
      <c r="AB7" s="9">
        <f t="shared" si="4"/>
        <v>0</v>
      </c>
      <c r="AC7" s="9">
        <f t="shared" si="4"/>
        <v>0</v>
      </c>
      <c r="AD7" s="9">
        <f t="shared" si="4"/>
        <v>0</v>
      </c>
      <c r="AE7" s="10"/>
      <c r="AF7" s="10"/>
      <c r="AG7" s="10"/>
      <c r="AH7" s="10"/>
      <c r="AI7" s="10"/>
      <c r="AJ7" s="10"/>
      <c r="AK7" s="10"/>
      <c r="AL7" s="10"/>
      <c r="AM7" s="10"/>
    </row>
    <row r="8" spans="1:39" ht="14.25" customHeight="1" x14ac:dyDescent="0.3">
      <c r="A8" s="102" t="s">
        <v>22</v>
      </c>
      <c r="B8" s="103"/>
      <c r="C8" s="119" t="s">
        <v>19</v>
      </c>
      <c r="D8" s="96"/>
      <c r="E8" s="11">
        <v>0</v>
      </c>
      <c r="F8" s="11">
        <f t="shared" ref="F8:AD8" si="5">F13</f>
        <v>0</v>
      </c>
      <c r="G8" s="11">
        <f t="shared" si="5"/>
        <v>0</v>
      </c>
      <c r="H8" s="11">
        <f t="shared" si="5"/>
        <v>0</v>
      </c>
      <c r="I8" s="11">
        <f t="shared" si="5"/>
        <v>0</v>
      </c>
      <c r="J8" s="11">
        <f t="shared" si="5"/>
        <v>0</v>
      </c>
      <c r="K8" s="11">
        <f t="shared" si="5"/>
        <v>0</v>
      </c>
      <c r="L8" s="11">
        <f t="shared" si="5"/>
        <v>0</v>
      </c>
      <c r="M8" s="11">
        <f t="shared" si="5"/>
        <v>0</v>
      </c>
      <c r="N8" s="11">
        <f t="shared" si="5"/>
        <v>0</v>
      </c>
      <c r="O8" s="11">
        <f t="shared" si="5"/>
        <v>0</v>
      </c>
      <c r="P8" s="11">
        <f t="shared" si="5"/>
        <v>0</v>
      </c>
      <c r="Q8" s="11">
        <f t="shared" si="5"/>
        <v>0</v>
      </c>
      <c r="R8" s="11">
        <f t="shared" si="5"/>
        <v>0</v>
      </c>
      <c r="S8" s="11">
        <f t="shared" si="5"/>
        <v>0</v>
      </c>
      <c r="T8" s="11">
        <f t="shared" si="5"/>
        <v>0</v>
      </c>
      <c r="U8" s="11">
        <f t="shared" si="5"/>
        <v>0</v>
      </c>
      <c r="V8" s="11">
        <f t="shared" si="5"/>
        <v>0</v>
      </c>
      <c r="W8" s="11">
        <f t="shared" si="5"/>
        <v>0</v>
      </c>
      <c r="X8" s="11">
        <f t="shared" si="5"/>
        <v>0</v>
      </c>
      <c r="Y8" s="11">
        <f t="shared" si="5"/>
        <v>0</v>
      </c>
      <c r="Z8" s="11">
        <f t="shared" si="5"/>
        <v>0</v>
      </c>
      <c r="AA8" s="11">
        <f t="shared" si="5"/>
        <v>0</v>
      </c>
      <c r="AB8" s="11">
        <f t="shared" si="5"/>
        <v>0</v>
      </c>
      <c r="AC8" s="11">
        <f t="shared" si="5"/>
        <v>0</v>
      </c>
      <c r="AD8" s="11">
        <f t="shared" si="5"/>
        <v>0</v>
      </c>
      <c r="AE8" s="10"/>
      <c r="AF8" s="10"/>
      <c r="AG8" s="10"/>
      <c r="AH8" s="10"/>
      <c r="AI8" s="10"/>
      <c r="AJ8" s="10"/>
      <c r="AK8" s="10"/>
      <c r="AL8" s="10"/>
      <c r="AM8" s="10"/>
    </row>
    <row r="9" spans="1:39" ht="14.25" customHeight="1" x14ac:dyDescent="0.3">
      <c r="A9" s="104"/>
      <c r="B9" s="105"/>
      <c r="C9" s="119" t="s">
        <v>20</v>
      </c>
      <c r="D9" s="96"/>
      <c r="E9" s="11">
        <v>0</v>
      </c>
      <c r="F9" s="11">
        <f t="shared" ref="F9:AD9" si="6">F14</f>
        <v>0</v>
      </c>
      <c r="G9" s="11">
        <f t="shared" si="6"/>
        <v>0</v>
      </c>
      <c r="H9" s="11">
        <f t="shared" si="6"/>
        <v>0</v>
      </c>
      <c r="I9" s="11">
        <f t="shared" si="6"/>
        <v>0</v>
      </c>
      <c r="J9" s="11">
        <f t="shared" si="6"/>
        <v>0</v>
      </c>
      <c r="K9" s="11">
        <f t="shared" si="6"/>
        <v>0</v>
      </c>
      <c r="L9" s="11">
        <f t="shared" si="6"/>
        <v>0</v>
      </c>
      <c r="M9" s="11">
        <f t="shared" si="6"/>
        <v>0</v>
      </c>
      <c r="N9" s="11">
        <f t="shared" si="6"/>
        <v>0</v>
      </c>
      <c r="O9" s="11">
        <f t="shared" si="6"/>
        <v>0</v>
      </c>
      <c r="P9" s="11">
        <f t="shared" si="6"/>
        <v>0</v>
      </c>
      <c r="Q9" s="11">
        <f t="shared" si="6"/>
        <v>0</v>
      </c>
      <c r="R9" s="11">
        <f t="shared" si="6"/>
        <v>0</v>
      </c>
      <c r="S9" s="11">
        <f t="shared" si="6"/>
        <v>0</v>
      </c>
      <c r="T9" s="11">
        <f t="shared" si="6"/>
        <v>0</v>
      </c>
      <c r="U9" s="11">
        <f t="shared" si="6"/>
        <v>0</v>
      </c>
      <c r="V9" s="11">
        <f t="shared" si="6"/>
        <v>0</v>
      </c>
      <c r="W9" s="11">
        <f t="shared" si="6"/>
        <v>0</v>
      </c>
      <c r="X9" s="11">
        <f t="shared" si="6"/>
        <v>0</v>
      </c>
      <c r="Y9" s="11">
        <f t="shared" si="6"/>
        <v>0</v>
      </c>
      <c r="Z9" s="11">
        <f t="shared" si="6"/>
        <v>0</v>
      </c>
      <c r="AA9" s="11">
        <f t="shared" si="6"/>
        <v>0</v>
      </c>
      <c r="AB9" s="11">
        <f t="shared" si="6"/>
        <v>0</v>
      </c>
      <c r="AC9" s="11">
        <f t="shared" si="6"/>
        <v>0</v>
      </c>
      <c r="AD9" s="11">
        <f t="shared" si="6"/>
        <v>0</v>
      </c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15.6" x14ac:dyDescent="0.3">
      <c r="A10" s="117" t="s">
        <v>23</v>
      </c>
      <c r="B10" s="95"/>
      <c r="C10" s="95"/>
      <c r="D10" s="96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15.6" x14ac:dyDescent="0.3">
      <c r="A11" s="118" t="s">
        <v>24</v>
      </c>
      <c r="B11" s="95"/>
      <c r="C11" s="95"/>
      <c r="D11" s="96"/>
      <c r="E11" s="13">
        <f t="shared" ref="E11:AD11" si="7">E4+E8-E10</f>
        <v>0.5</v>
      </c>
      <c r="F11" s="13">
        <f t="shared" si="7"/>
        <v>1</v>
      </c>
      <c r="G11" s="13">
        <f t="shared" si="7"/>
        <v>1</v>
      </c>
      <c r="H11" s="13">
        <f t="shared" si="7"/>
        <v>2</v>
      </c>
      <c r="I11" s="13">
        <f t="shared" si="7"/>
        <v>2</v>
      </c>
      <c r="J11" s="13">
        <f t="shared" si="7"/>
        <v>2</v>
      </c>
      <c r="K11" s="13">
        <f t="shared" si="7"/>
        <v>2</v>
      </c>
      <c r="L11" s="13">
        <f t="shared" si="7"/>
        <v>2</v>
      </c>
      <c r="M11" s="13">
        <f t="shared" si="7"/>
        <v>2</v>
      </c>
      <c r="N11" s="13">
        <f t="shared" si="7"/>
        <v>2</v>
      </c>
      <c r="O11" s="13">
        <f t="shared" si="7"/>
        <v>2</v>
      </c>
      <c r="P11" s="13">
        <f t="shared" si="7"/>
        <v>2</v>
      </c>
      <c r="Q11" s="13">
        <f t="shared" si="7"/>
        <v>2</v>
      </c>
      <c r="R11" s="13">
        <f t="shared" si="7"/>
        <v>0.5</v>
      </c>
      <c r="S11" s="13">
        <f t="shared" si="7"/>
        <v>1</v>
      </c>
      <c r="T11" s="13">
        <f t="shared" si="7"/>
        <v>1</v>
      </c>
      <c r="U11" s="13" t="e">
        <f t="shared" si="7"/>
        <v>#REF!</v>
      </c>
      <c r="V11" s="13">
        <f t="shared" si="7"/>
        <v>2</v>
      </c>
      <c r="W11" s="13">
        <f t="shared" si="7"/>
        <v>2</v>
      </c>
      <c r="X11" s="13">
        <f t="shared" si="7"/>
        <v>2</v>
      </c>
      <c r="Y11" s="13">
        <f t="shared" si="7"/>
        <v>2</v>
      </c>
      <c r="Z11" s="13">
        <f t="shared" si="7"/>
        <v>2</v>
      </c>
      <c r="AA11" s="13">
        <f t="shared" si="7"/>
        <v>2</v>
      </c>
      <c r="AB11" s="13">
        <f t="shared" si="7"/>
        <v>2</v>
      </c>
      <c r="AC11" s="13">
        <f t="shared" si="7"/>
        <v>2</v>
      </c>
      <c r="AD11" s="13">
        <f t="shared" si="7"/>
        <v>2</v>
      </c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14.4" x14ac:dyDescent="0.3">
      <c r="A12" s="3" t="s">
        <v>25</v>
      </c>
      <c r="B12" s="3" t="s">
        <v>26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14.4" x14ac:dyDescent="0.3">
      <c r="A13" s="120"/>
      <c r="B13" s="121" t="s">
        <v>22</v>
      </c>
      <c r="C13" s="14" t="s">
        <v>27</v>
      </c>
      <c r="D13" s="15">
        <f t="shared" ref="D13:D15" si="8">SUM(E13:AD13)</f>
        <v>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14.4" x14ac:dyDescent="0.3">
      <c r="A14" s="111"/>
      <c r="B14" s="111"/>
      <c r="C14" s="14" t="s">
        <v>28</v>
      </c>
      <c r="D14" s="15">
        <f t="shared" si="8"/>
        <v>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17.25" customHeight="1" x14ac:dyDescent="0.3">
      <c r="A15" s="111"/>
      <c r="B15" s="111"/>
      <c r="C15" s="18" t="s">
        <v>29</v>
      </c>
      <c r="D15" s="19">
        <f t="shared" si="8"/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14.4" x14ac:dyDescent="0.3">
      <c r="A16" s="112"/>
      <c r="B16" s="112"/>
      <c r="C16" s="20" t="s">
        <v>30</v>
      </c>
      <c r="D16" s="21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7.399999999999999" x14ac:dyDescent="0.35">
      <c r="A17" s="22"/>
      <c r="B17" s="23"/>
      <c r="C17" s="2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4.4" x14ac:dyDescent="0.3">
      <c r="A18" s="110" t="s">
        <v>31</v>
      </c>
      <c r="B18" s="115" t="s">
        <v>32</v>
      </c>
      <c r="C18" s="14" t="s">
        <v>27</v>
      </c>
      <c r="D18" s="15">
        <f t="shared" ref="D18:D20" si="9">SUM(E18:AD18)</f>
        <v>12.5</v>
      </c>
      <c r="E18" s="16">
        <v>0.5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4.4" x14ac:dyDescent="0.3">
      <c r="A19" s="111"/>
      <c r="B19" s="111"/>
      <c r="C19" s="14" t="s">
        <v>28</v>
      </c>
      <c r="D19" s="15">
        <f t="shared" si="9"/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7.25" customHeight="1" x14ac:dyDescent="0.3">
      <c r="A20" s="111"/>
      <c r="B20" s="111"/>
      <c r="C20" s="18" t="s">
        <v>29</v>
      </c>
      <c r="D20" s="19">
        <f t="shared" si="9"/>
        <v>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5.75" customHeight="1" x14ac:dyDescent="0.3">
      <c r="A21" s="112"/>
      <c r="B21" s="112"/>
      <c r="C21" s="20" t="s">
        <v>30</v>
      </c>
      <c r="D21" s="21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5.75" customHeight="1" x14ac:dyDescent="0.35">
      <c r="A22" s="25"/>
      <c r="B22" s="2"/>
      <c r="C22" s="2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5.75" customHeight="1" x14ac:dyDescent="0.3">
      <c r="A23" s="110" t="s">
        <v>33</v>
      </c>
      <c r="B23" s="115" t="s">
        <v>32</v>
      </c>
      <c r="C23" s="14" t="s">
        <v>27</v>
      </c>
      <c r="D23" s="15">
        <f t="shared" ref="D23:D25" si="10">SUM(E23:AD23)</f>
        <v>22.5</v>
      </c>
      <c r="E23" s="16"/>
      <c r="F23" s="16"/>
      <c r="G23" s="16"/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7">
        <v>0.5</v>
      </c>
      <c r="S23" s="17">
        <v>1</v>
      </c>
      <c r="T23" s="17">
        <v>1</v>
      </c>
      <c r="U23" s="17">
        <v>1</v>
      </c>
      <c r="V23" s="17">
        <v>1</v>
      </c>
      <c r="W23" s="17">
        <v>1</v>
      </c>
      <c r="X23" s="17">
        <v>1</v>
      </c>
      <c r="Y23" s="17">
        <v>1</v>
      </c>
      <c r="Z23" s="17">
        <v>1</v>
      </c>
      <c r="AA23" s="17">
        <v>1</v>
      </c>
      <c r="AB23" s="17">
        <v>1</v>
      </c>
      <c r="AC23" s="17">
        <v>1</v>
      </c>
      <c r="AD23" s="17">
        <v>1</v>
      </c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15.75" customHeight="1" x14ac:dyDescent="0.3">
      <c r="A24" s="111"/>
      <c r="B24" s="111"/>
      <c r="C24" s="14" t="s">
        <v>28</v>
      </c>
      <c r="D24" s="15">
        <f t="shared" si="10"/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5.75" customHeight="1" x14ac:dyDescent="0.3">
      <c r="A25" s="111"/>
      <c r="B25" s="111"/>
      <c r="C25" s="18" t="s">
        <v>29</v>
      </c>
      <c r="D25" s="19">
        <f t="shared" si="10"/>
        <v>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15.75" customHeight="1" x14ac:dyDescent="0.3">
      <c r="A26" s="112"/>
      <c r="B26" s="112"/>
      <c r="C26" s="20" t="s">
        <v>30</v>
      </c>
      <c r="D26" s="21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5.75" customHeight="1" x14ac:dyDescent="0.35">
      <c r="A27" s="25"/>
      <c r="B27" s="2"/>
      <c r="C27" s="24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15.75" customHeight="1" x14ac:dyDescent="0.3">
      <c r="A28" s="110" t="s">
        <v>34</v>
      </c>
      <c r="B28" s="115" t="s">
        <v>32</v>
      </c>
      <c r="C28" s="14" t="s">
        <v>27</v>
      </c>
      <c r="D28" s="15">
        <f t="shared" ref="D28:D30" si="11">SUM(E28:AD28)</f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15.75" customHeight="1" x14ac:dyDescent="0.3">
      <c r="A29" s="111"/>
      <c r="B29" s="111"/>
      <c r="C29" s="14" t="s">
        <v>28</v>
      </c>
      <c r="D29" s="15">
        <f t="shared" si="11"/>
        <v>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39" ht="15.75" customHeight="1" x14ac:dyDescent="0.3">
      <c r="A30" s="111"/>
      <c r="B30" s="111"/>
      <c r="C30" s="18" t="s">
        <v>29</v>
      </c>
      <c r="D30" s="19">
        <f t="shared" si="11"/>
        <v>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ht="15.75" customHeight="1" x14ac:dyDescent="0.3">
      <c r="A31" s="112"/>
      <c r="B31" s="112"/>
      <c r="C31" s="20" t="s">
        <v>30</v>
      </c>
      <c r="D31" s="21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ht="15.75" customHeight="1" x14ac:dyDescent="0.35">
      <c r="A32" s="25"/>
      <c r="B32" s="2"/>
      <c r="C32" s="24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39" ht="15.75" customHeight="1" x14ac:dyDescent="0.3">
      <c r="A33" s="113" t="s">
        <v>35</v>
      </c>
      <c r="B33" s="115" t="s">
        <v>36</v>
      </c>
      <c r="C33" s="14" t="s">
        <v>27</v>
      </c>
      <c r="D33" s="15">
        <f>SUM(E33:AC33)</f>
        <v>9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7"/>
      <c r="S33" s="17"/>
      <c r="T33" s="17"/>
      <c r="U33" s="17">
        <v>1</v>
      </c>
      <c r="V33" s="17">
        <v>1</v>
      </c>
      <c r="W33" s="17">
        <v>1</v>
      </c>
      <c r="X33" s="17">
        <v>1</v>
      </c>
      <c r="Y33" s="17">
        <v>1</v>
      </c>
      <c r="Z33" s="17">
        <v>1</v>
      </c>
      <c r="AA33" s="17">
        <v>1</v>
      </c>
      <c r="AB33" s="17">
        <v>1</v>
      </c>
      <c r="AC33" s="17">
        <v>1</v>
      </c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 ht="15.75" customHeight="1" x14ac:dyDescent="0.3">
      <c r="A34" s="111"/>
      <c r="B34" s="111"/>
      <c r="C34" s="14" t="s">
        <v>28</v>
      </c>
      <c r="D34" s="15">
        <f t="shared" ref="D34:D35" si="12">SUM(E34:AD34)</f>
        <v>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1:39" ht="15.75" customHeight="1" x14ac:dyDescent="0.3">
      <c r="A35" s="111"/>
      <c r="B35" s="111"/>
      <c r="C35" s="18" t="s">
        <v>29</v>
      </c>
      <c r="D35" s="19">
        <f t="shared" si="12"/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 ht="15.75" customHeight="1" x14ac:dyDescent="0.3">
      <c r="A36" s="112"/>
      <c r="B36" s="112"/>
      <c r="C36" s="20" t="s">
        <v>30</v>
      </c>
      <c r="D36" s="21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1:39" ht="15.75" customHeight="1" x14ac:dyDescent="0.35">
      <c r="A37" s="25"/>
      <c r="B37" s="2"/>
      <c r="C37" s="2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 ht="15.75" customHeight="1" x14ac:dyDescent="0.3">
      <c r="A38" s="114"/>
      <c r="B38" s="116" t="s">
        <v>37</v>
      </c>
      <c r="C38" s="14" t="s">
        <v>27</v>
      </c>
      <c r="D38" s="15">
        <f t="shared" ref="D38:D40" si="13">SUM(E38:AD38)</f>
        <v>0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39" ht="15.75" customHeight="1" x14ac:dyDescent="0.3">
      <c r="A39" s="111"/>
      <c r="B39" s="111"/>
      <c r="C39" s="14" t="s">
        <v>28</v>
      </c>
      <c r="D39" s="15">
        <f t="shared" si="13"/>
        <v>0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1:39" ht="15.75" customHeight="1" x14ac:dyDescent="0.3">
      <c r="A40" s="111"/>
      <c r="B40" s="111"/>
      <c r="C40" s="18" t="s">
        <v>29</v>
      </c>
      <c r="D40" s="19">
        <f t="shared" si="13"/>
        <v>0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1:39" ht="15.75" customHeight="1" x14ac:dyDescent="0.3">
      <c r="A41" s="112"/>
      <c r="B41" s="112"/>
      <c r="C41" s="20" t="s">
        <v>30</v>
      </c>
      <c r="D41" s="21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1:39" ht="15.75" customHeight="1" x14ac:dyDescent="0.3">
      <c r="B42" s="26"/>
      <c r="C42" s="2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1:39" ht="15.75" customHeight="1" x14ac:dyDescent="0.3">
      <c r="A43" s="114"/>
      <c r="B43" s="116" t="s">
        <v>37</v>
      </c>
      <c r="C43" s="14" t="s">
        <v>27</v>
      </c>
      <c r="D43" s="15">
        <f t="shared" ref="D43:D44" si="14">SUM(E43:AD43)</f>
        <v>0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1:39" ht="15.75" customHeight="1" x14ac:dyDescent="0.3">
      <c r="A44" s="111"/>
      <c r="B44" s="111"/>
      <c r="C44" s="14" t="s">
        <v>28</v>
      </c>
      <c r="D44" s="15">
        <f t="shared" si="14"/>
        <v>0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1:39" ht="15.75" customHeight="1" x14ac:dyDescent="0.3">
      <c r="A45" s="111"/>
      <c r="B45" s="111"/>
      <c r="C45" s="18" t="s">
        <v>29</v>
      </c>
      <c r="D45" s="19">
        <f>D43-D44</f>
        <v>0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0"/>
      <c r="AF45" s="10"/>
      <c r="AG45" s="10"/>
      <c r="AH45" s="10"/>
      <c r="AI45" s="10"/>
      <c r="AJ45" s="10"/>
      <c r="AK45" s="10"/>
      <c r="AL45" s="10"/>
      <c r="AM45" s="10"/>
    </row>
    <row r="46" spans="1:39" ht="15.75" customHeight="1" x14ac:dyDescent="0.3">
      <c r="A46" s="112"/>
      <c r="B46" s="112"/>
      <c r="C46" s="20" t="s">
        <v>30</v>
      </c>
      <c r="D46" s="21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0"/>
      <c r="AF46" s="10"/>
      <c r="AG46" s="10"/>
      <c r="AH46" s="10"/>
      <c r="AI46" s="10"/>
      <c r="AJ46" s="10"/>
      <c r="AK46" s="10"/>
      <c r="AL46" s="10"/>
      <c r="AM46" s="10"/>
    </row>
    <row r="47" spans="1:39" ht="15.75" customHeight="1" x14ac:dyDescent="0.3">
      <c r="C47" s="2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39" ht="15.75" customHeight="1" x14ac:dyDescent="0.3">
      <c r="A48" s="27"/>
      <c r="B48" s="28" t="s">
        <v>38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spans="1:39" ht="15.75" customHeight="1" x14ac:dyDescent="0.3">
      <c r="A49" s="29"/>
      <c r="B49" s="28" t="s">
        <v>39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1:39" ht="15.75" customHeight="1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spans="1:39" ht="15.75" customHeight="1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39" ht="15.75" customHeight="1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spans="1:39" ht="15.75" customHeight="1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 spans="1:39" ht="15.75" customHeight="1" x14ac:dyDescent="0.3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</row>
    <row r="55" spans="1:39" ht="15.75" customHeight="1" x14ac:dyDescent="0.3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</row>
    <row r="56" spans="1:39" ht="15.75" customHeight="1" x14ac:dyDescent="0.3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</row>
    <row r="57" spans="1:39" ht="15.75" customHeight="1" x14ac:dyDescent="0.3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 spans="1:39" ht="15.75" customHeight="1" x14ac:dyDescent="0.3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spans="1:39" ht="15.75" customHeight="1" x14ac:dyDescent="0.3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 spans="1:39" ht="15.75" customHeight="1" x14ac:dyDescent="0.3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</row>
    <row r="61" spans="1:39" ht="15.75" customHeight="1" x14ac:dyDescent="0.3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 spans="1:39" ht="15.75" customHeight="1" x14ac:dyDescent="0.3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r="63" spans="1:39" ht="15.75" customHeight="1" x14ac:dyDescent="0.3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</row>
    <row r="64" spans="1:39" ht="15.75" customHeight="1" x14ac:dyDescent="0.3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</row>
    <row r="65" spans="4:39" ht="15.75" customHeight="1" x14ac:dyDescent="0.3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</row>
    <row r="66" spans="4:39" ht="15.75" customHeight="1" x14ac:dyDescent="0.3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</row>
    <row r="67" spans="4:39" ht="15.75" customHeight="1" x14ac:dyDescent="0.3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</row>
    <row r="68" spans="4:39" ht="15.75" customHeight="1" x14ac:dyDescent="0.3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</row>
    <row r="69" spans="4:39" ht="15.75" customHeight="1" x14ac:dyDescent="0.3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</row>
    <row r="70" spans="4:39" ht="15.75" customHeight="1" x14ac:dyDescent="0.3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</row>
    <row r="71" spans="4:39" ht="15.75" customHeight="1" x14ac:dyDescent="0.3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</row>
    <row r="72" spans="4:39" ht="15.75" customHeight="1" x14ac:dyDescent="0.3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</row>
    <row r="73" spans="4:39" ht="15.75" customHeight="1" x14ac:dyDescent="0.3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r="74" spans="4:39" ht="15.75" customHeight="1" x14ac:dyDescent="0.3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</row>
    <row r="75" spans="4:39" ht="15.75" customHeight="1" x14ac:dyDescent="0.3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</row>
    <row r="76" spans="4:39" ht="15.75" customHeight="1" x14ac:dyDescent="0.3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</row>
    <row r="77" spans="4:39" ht="15.75" customHeight="1" x14ac:dyDescent="0.3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</row>
    <row r="78" spans="4:39" ht="15.75" customHeight="1" x14ac:dyDescent="0.3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</row>
    <row r="79" spans="4:39" ht="15.75" customHeight="1" x14ac:dyDescent="0.3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</row>
    <row r="80" spans="4:39" ht="15.75" customHeight="1" x14ac:dyDescent="0.3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</row>
    <row r="81" spans="4:39" ht="15.75" customHeight="1" x14ac:dyDescent="0.3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</row>
    <row r="82" spans="4:39" ht="15.75" customHeight="1" x14ac:dyDescent="0.3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</row>
    <row r="83" spans="4:39" ht="15.75" customHeight="1" x14ac:dyDescent="0.3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</row>
    <row r="84" spans="4:39" ht="15.75" customHeight="1" x14ac:dyDescent="0.3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</row>
    <row r="85" spans="4:39" ht="15.75" customHeight="1" x14ac:dyDescent="0.3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</row>
    <row r="86" spans="4:39" ht="15.75" customHeight="1" x14ac:dyDescent="0.3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</row>
    <row r="87" spans="4:39" ht="15.75" customHeight="1" x14ac:dyDescent="0.3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</row>
    <row r="88" spans="4:39" ht="15.75" customHeight="1" x14ac:dyDescent="0.3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</row>
    <row r="89" spans="4:39" ht="15.75" customHeight="1" x14ac:dyDescent="0.3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</row>
    <row r="90" spans="4:39" ht="15.75" customHeight="1" x14ac:dyDescent="0.3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</row>
    <row r="91" spans="4:39" ht="15.75" customHeight="1" x14ac:dyDescent="0.3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r="92" spans="4:39" ht="15.75" customHeight="1" x14ac:dyDescent="0.3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</row>
    <row r="93" spans="4:39" ht="15.75" customHeight="1" x14ac:dyDescent="0.3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</row>
    <row r="94" spans="4:39" ht="15.75" customHeight="1" x14ac:dyDescent="0.3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</row>
    <row r="95" spans="4:39" ht="15.75" customHeight="1" x14ac:dyDescent="0.3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</row>
    <row r="96" spans="4:39" ht="15.75" customHeight="1" x14ac:dyDescent="0.3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</row>
    <row r="97" spans="4:39" ht="15.75" customHeight="1" x14ac:dyDescent="0.3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</row>
    <row r="98" spans="4:39" ht="15.75" customHeight="1" x14ac:dyDescent="0.3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</row>
    <row r="99" spans="4:39" ht="15.75" customHeight="1" x14ac:dyDescent="0.3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</row>
    <row r="100" spans="4:39" ht="15.75" customHeight="1" x14ac:dyDescent="0.3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</row>
    <row r="101" spans="4:39" ht="15.75" customHeight="1" x14ac:dyDescent="0.3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</row>
    <row r="102" spans="4:39" ht="15.75" customHeight="1" x14ac:dyDescent="0.3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</row>
    <row r="103" spans="4:39" ht="15.75" customHeight="1" x14ac:dyDescent="0.3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</row>
    <row r="104" spans="4:39" ht="15.75" customHeight="1" x14ac:dyDescent="0.3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</row>
    <row r="105" spans="4:39" ht="15.75" customHeight="1" x14ac:dyDescent="0.3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</row>
    <row r="106" spans="4:39" ht="15.75" customHeight="1" x14ac:dyDescent="0.3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</row>
    <row r="107" spans="4:39" ht="15.75" customHeight="1" x14ac:dyDescent="0.3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</row>
    <row r="108" spans="4:39" ht="15.75" customHeight="1" x14ac:dyDescent="0.3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r="109" spans="4:39" ht="15.75" customHeight="1" x14ac:dyDescent="0.3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</row>
    <row r="110" spans="4:39" ht="15.75" customHeight="1" x14ac:dyDescent="0.3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</row>
    <row r="111" spans="4:39" ht="15.75" customHeight="1" x14ac:dyDescent="0.3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</row>
    <row r="112" spans="4:39" ht="15.75" customHeight="1" x14ac:dyDescent="0.3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</row>
    <row r="113" spans="4:39" ht="15.75" customHeight="1" x14ac:dyDescent="0.3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</row>
    <row r="114" spans="4:39" ht="15.75" customHeight="1" x14ac:dyDescent="0.3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</row>
    <row r="115" spans="4:39" ht="15.75" customHeight="1" x14ac:dyDescent="0.3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</row>
    <row r="116" spans="4:39" ht="15.75" customHeight="1" x14ac:dyDescent="0.3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r="117" spans="4:39" ht="15.75" customHeight="1" x14ac:dyDescent="0.3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 spans="4:39" ht="15.75" customHeight="1" x14ac:dyDescent="0.3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r="119" spans="4:39" ht="15.75" customHeight="1" x14ac:dyDescent="0.3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</row>
    <row r="120" spans="4:39" ht="15.75" customHeight="1" x14ac:dyDescent="0.3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</row>
    <row r="121" spans="4:39" ht="15.75" customHeight="1" x14ac:dyDescent="0.3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</row>
    <row r="122" spans="4:39" ht="15.75" customHeight="1" x14ac:dyDescent="0.3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</row>
    <row r="123" spans="4:39" ht="15.75" customHeight="1" x14ac:dyDescent="0.3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</row>
    <row r="124" spans="4:39" ht="15.75" customHeight="1" x14ac:dyDescent="0.3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</row>
    <row r="125" spans="4:39" ht="15.75" customHeight="1" x14ac:dyDescent="0.3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</row>
    <row r="126" spans="4:39" ht="15.75" customHeight="1" x14ac:dyDescent="0.3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</row>
    <row r="127" spans="4:39" ht="15.75" customHeight="1" x14ac:dyDescent="0.3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</row>
    <row r="128" spans="4:39" ht="15.75" customHeight="1" x14ac:dyDescent="0.3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</row>
    <row r="129" spans="4:39" ht="15.75" customHeight="1" x14ac:dyDescent="0.3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</row>
    <row r="130" spans="4:39" ht="15.75" customHeight="1" x14ac:dyDescent="0.3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</row>
    <row r="131" spans="4:39" ht="15.75" customHeight="1" x14ac:dyDescent="0.3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</row>
    <row r="132" spans="4:39" ht="15.75" customHeight="1" x14ac:dyDescent="0.3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</row>
    <row r="133" spans="4:39" ht="15.75" customHeight="1" x14ac:dyDescent="0.3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</row>
    <row r="134" spans="4:39" ht="15.75" customHeight="1" x14ac:dyDescent="0.3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r="135" spans="4:39" ht="15.75" customHeight="1" x14ac:dyDescent="0.3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</row>
    <row r="136" spans="4:39" ht="15.75" customHeight="1" x14ac:dyDescent="0.3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</row>
    <row r="137" spans="4:39" ht="15.75" customHeight="1" x14ac:dyDescent="0.3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</row>
    <row r="138" spans="4:39" ht="15.75" customHeight="1" x14ac:dyDescent="0.3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</row>
    <row r="139" spans="4:39" ht="15.75" customHeight="1" x14ac:dyDescent="0.3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</row>
    <row r="140" spans="4:39" ht="15.75" customHeight="1" x14ac:dyDescent="0.3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</row>
    <row r="141" spans="4:39" ht="15.75" customHeight="1" x14ac:dyDescent="0.3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</row>
    <row r="142" spans="4:39" ht="15.75" customHeight="1" x14ac:dyDescent="0.3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</row>
    <row r="143" spans="4:39" ht="15.75" customHeight="1" x14ac:dyDescent="0.3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</row>
    <row r="144" spans="4:39" ht="15.75" customHeight="1" x14ac:dyDescent="0.3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</row>
    <row r="145" spans="4:39" ht="15.75" customHeight="1" x14ac:dyDescent="0.3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</row>
    <row r="146" spans="4:39" ht="15.75" customHeight="1" x14ac:dyDescent="0.3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</row>
    <row r="147" spans="4:39" ht="15.75" customHeight="1" x14ac:dyDescent="0.3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</row>
    <row r="148" spans="4:39" ht="15.75" customHeight="1" x14ac:dyDescent="0.3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</row>
    <row r="149" spans="4:39" ht="15.75" customHeight="1" x14ac:dyDescent="0.3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</row>
    <row r="150" spans="4:39" ht="15.75" customHeight="1" x14ac:dyDescent="0.3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</row>
    <row r="151" spans="4:39" ht="15.75" customHeight="1" x14ac:dyDescent="0.3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</row>
    <row r="152" spans="4:39" ht="15.75" customHeight="1" x14ac:dyDescent="0.3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</row>
    <row r="153" spans="4:39" ht="15.75" customHeight="1" x14ac:dyDescent="0.3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</row>
    <row r="154" spans="4:39" ht="15.75" customHeight="1" x14ac:dyDescent="0.3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</row>
    <row r="155" spans="4:39" ht="15.75" customHeight="1" x14ac:dyDescent="0.3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</row>
    <row r="156" spans="4:39" ht="15.75" customHeight="1" x14ac:dyDescent="0.3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</row>
    <row r="157" spans="4:39" ht="15.75" customHeight="1" x14ac:dyDescent="0.3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</row>
    <row r="158" spans="4:39" ht="15.75" customHeight="1" x14ac:dyDescent="0.3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</row>
    <row r="159" spans="4:39" ht="15.75" customHeight="1" x14ac:dyDescent="0.3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</row>
    <row r="160" spans="4:39" ht="15.75" customHeight="1" x14ac:dyDescent="0.3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</row>
    <row r="161" spans="4:39" ht="15.75" customHeight="1" x14ac:dyDescent="0.3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</row>
    <row r="162" spans="4:39" ht="15.75" customHeight="1" x14ac:dyDescent="0.3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</row>
    <row r="163" spans="4:39" ht="15.75" customHeight="1" x14ac:dyDescent="0.3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</row>
    <row r="164" spans="4:39" ht="15.75" customHeight="1" x14ac:dyDescent="0.3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</row>
    <row r="165" spans="4:39" ht="15.75" customHeight="1" x14ac:dyDescent="0.3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</row>
    <row r="166" spans="4:39" ht="15.75" customHeight="1" x14ac:dyDescent="0.3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</row>
    <row r="167" spans="4:39" ht="15.75" customHeight="1" x14ac:dyDescent="0.3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</row>
    <row r="168" spans="4:39" ht="15.75" customHeight="1" x14ac:dyDescent="0.3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</row>
    <row r="169" spans="4:39" ht="15.75" customHeight="1" x14ac:dyDescent="0.3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</row>
    <row r="170" spans="4:39" ht="15.75" customHeight="1" x14ac:dyDescent="0.3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</row>
    <row r="171" spans="4:39" ht="15.75" customHeight="1" x14ac:dyDescent="0.3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</row>
    <row r="172" spans="4:39" ht="15.75" customHeight="1" x14ac:dyDescent="0.3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</row>
    <row r="173" spans="4:39" ht="15.75" customHeight="1" x14ac:dyDescent="0.3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</row>
    <row r="174" spans="4:39" ht="15.75" customHeight="1" x14ac:dyDescent="0.3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</row>
    <row r="175" spans="4:39" ht="15.75" customHeight="1" x14ac:dyDescent="0.3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</row>
    <row r="176" spans="4:39" ht="15.75" customHeight="1" x14ac:dyDescent="0.3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</row>
    <row r="177" spans="4:39" ht="15.75" customHeight="1" x14ac:dyDescent="0.3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</row>
    <row r="178" spans="4:39" ht="15.75" customHeight="1" x14ac:dyDescent="0.3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</row>
    <row r="179" spans="4:39" ht="15.75" customHeight="1" x14ac:dyDescent="0.3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</row>
    <row r="180" spans="4:39" ht="15.75" customHeight="1" x14ac:dyDescent="0.3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</row>
    <row r="181" spans="4:39" ht="15.75" customHeight="1" x14ac:dyDescent="0.3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</row>
    <row r="182" spans="4:39" ht="15.75" customHeight="1" x14ac:dyDescent="0.3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</row>
    <row r="183" spans="4:39" ht="15.75" customHeight="1" x14ac:dyDescent="0.3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</row>
    <row r="184" spans="4:39" ht="15.75" customHeight="1" x14ac:dyDescent="0.3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</row>
    <row r="185" spans="4:39" ht="15.75" customHeight="1" x14ac:dyDescent="0.3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</row>
    <row r="186" spans="4:39" ht="15.75" customHeight="1" x14ac:dyDescent="0.3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</row>
    <row r="187" spans="4:39" ht="15.75" customHeight="1" x14ac:dyDescent="0.3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</row>
    <row r="188" spans="4:39" ht="15.75" customHeight="1" x14ac:dyDescent="0.3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</row>
    <row r="189" spans="4:39" ht="15.75" customHeight="1" x14ac:dyDescent="0.3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</row>
    <row r="190" spans="4:39" ht="15.75" customHeight="1" x14ac:dyDescent="0.3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</row>
    <row r="191" spans="4:39" ht="15.75" customHeight="1" x14ac:dyDescent="0.3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</row>
    <row r="192" spans="4:39" ht="15.75" customHeight="1" x14ac:dyDescent="0.3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</row>
    <row r="193" spans="4:39" ht="15.75" customHeight="1" x14ac:dyDescent="0.3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</row>
    <row r="194" spans="4:39" ht="15.75" customHeight="1" x14ac:dyDescent="0.3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</row>
    <row r="195" spans="4:39" ht="15.75" customHeight="1" x14ac:dyDescent="0.3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</row>
    <row r="196" spans="4:39" ht="15.75" customHeight="1" x14ac:dyDescent="0.3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</row>
    <row r="197" spans="4:39" ht="15.75" customHeight="1" x14ac:dyDescent="0.3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</row>
    <row r="198" spans="4:39" ht="15.75" customHeight="1" x14ac:dyDescent="0.3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</row>
    <row r="199" spans="4:39" ht="15.75" customHeight="1" x14ac:dyDescent="0.3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</row>
    <row r="200" spans="4:39" ht="15.75" customHeight="1" x14ac:dyDescent="0.3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</row>
    <row r="201" spans="4:39" ht="15.75" customHeight="1" x14ac:dyDescent="0.3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</row>
    <row r="202" spans="4:39" ht="15.75" customHeight="1" x14ac:dyDescent="0.3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</row>
    <row r="203" spans="4:39" ht="15.75" customHeight="1" x14ac:dyDescent="0.3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</row>
    <row r="204" spans="4:39" ht="15.75" customHeight="1" x14ac:dyDescent="0.3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</row>
    <row r="205" spans="4:39" ht="15.75" customHeight="1" x14ac:dyDescent="0.3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</row>
    <row r="206" spans="4:39" ht="15.75" customHeight="1" x14ac:dyDescent="0.3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</row>
    <row r="207" spans="4:39" ht="15.75" customHeight="1" x14ac:dyDescent="0.3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</row>
    <row r="208" spans="4:39" ht="15.75" customHeight="1" x14ac:dyDescent="0.3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</row>
    <row r="209" spans="4:39" ht="15.75" customHeight="1" x14ac:dyDescent="0.3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</row>
    <row r="210" spans="4:39" ht="15.75" customHeight="1" x14ac:dyDescent="0.3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</row>
    <row r="211" spans="4:39" ht="15.75" customHeight="1" x14ac:dyDescent="0.3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</row>
    <row r="212" spans="4:39" ht="15.75" customHeight="1" x14ac:dyDescent="0.3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</row>
    <row r="213" spans="4:39" ht="15.75" customHeight="1" x14ac:dyDescent="0.3"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</row>
    <row r="214" spans="4:39" ht="15.75" customHeight="1" x14ac:dyDescent="0.3"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</row>
    <row r="215" spans="4:39" ht="15.75" customHeight="1" x14ac:dyDescent="0.3"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</row>
    <row r="216" spans="4:39" ht="15.75" customHeight="1" x14ac:dyDescent="0.3"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</row>
    <row r="217" spans="4:39" ht="15.75" customHeight="1" x14ac:dyDescent="0.3"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</row>
    <row r="218" spans="4:39" ht="15.75" customHeight="1" x14ac:dyDescent="0.3"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</row>
    <row r="219" spans="4:39" ht="15.75" customHeight="1" x14ac:dyDescent="0.3"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</row>
    <row r="220" spans="4:39" ht="15.75" customHeight="1" x14ac:dyDescent="0.3"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</row>
    <row r="221" spans="4:39" ht="15.75" customHeight="1" x14ac:dyDescent="0.3"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</row>
    <row r="222" spans="4:39" ht="15.75" customHeight="1" x14ac:dyDescent="0.3"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</row>
    <row r="223" spans="4:39" ht="15.75" customHeight="1" x14ac:dyDescent="0.3"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</row>
    <row r="224" spans="4:39" ht="15.75" customHeight="1" x14ac:dyDescent="0.3"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</row>
    <row r="225" spans="4:39" ht="15.75" customHeight="1" x14ac:dyDescent="0.3"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</row>
    <row r="226" spans="4:39" ht="15.75" customHeight="1" x14ac:dyDescent="0.3"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</row>
    <row r="227" spans="4:39" ht="15.75" customHeight="1" x14ac:dyDescent="0.3"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</row>
    <row r="228" spans="4:39" ht="15.75" customHeight="1" x14ac:dyDescent="0.3"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</row>
    <row r="229" spans="4:39" ht="15.75" customHeight="1" x14ac:dyDescent="0.3"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</row>
    <row r="230" spans="4:39" ht="15.75" customHeight="1" x14ac:dyDescent="0.3"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</row>
    <row r="231" spans="4:39" ht="15.75" customHeight="1" x14ac:dyDescent="0.3"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</row>
    <row r="232" spans="4:39" ht="15.75" customHeight="1" x14ac:dyDescent="0.3"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</row>
    <row r="233" spans="4:39" ht="15.75" customHeight="1" x14ac:dyDescent="0.3"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</row>
    <row r="234" spans="4:39" ht="15.75" customHeight="1" x14ac:dyDescent="0.3"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</row>
    <row r="235" spans="4:39" ht="15.75" customHeight="1" x14ac:dyDescent="0.3"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</row>
    <row r="236" spans="4:39" ht="15.75" customHeight="1" x14ac:dyDescent="0.3"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</row>
    <row r="237" spans="4:39" ht="15.75" customHeight="1" x14ac:dyDescent="0.3"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</row>
    <row r="238" spans="4:39" ht="15.75" customHeight="1" x14ac:dyDescent="0.3"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</row>
    <row r="239" spans="4:39" ht="15.75" customHeight="1" x14ac:dyDescent="0.3"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</row>
    <row r="240" spans="4:39" ht="15.75" customHeight="1" x14ac:dyDescent="0.3"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</row>
    <row r="241" spans="4:39" ht="15.75" customHeight="1" x14ac:dyDescent="0.3"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</row>
    <row r="242" spans="4:39" ht="15.75" customHeight="1" x14ac:dyDescent="0.3"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</row>
    <row r="243" spans="4:39" ht="15.75" customHeight="1" x14ac:dyDescent="0.3"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</row>
    <row r="244" spans="4:39" ht="15.75" customHeight="1" x14ac:dyDescent="0.3"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</row>
    <row r="245" spans="4:39" ht="15.75" customHeight="1" x14ac:dyDescent="0.3"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</row>
    <row r="246" spans="4:39" ht="15.75" customHeight="1" x14ac:dyDescent="0.3"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</row>
    <row r="247" spans="4:39" ht="15.75" customHeight="1" x14ac:dyDescent="0.3"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</row>
    <row r="248" spans="4:39" ht="15.75" customHeight="1" x14ac:dyDescent="0.3"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</row>
    <row r="249" spans="4:39" ht="15.75" customHeight="1" x14ac:dyDescent="0.3"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</row>
    <row r="250" spans="4:39" ht="15.75" customHeight="1" x14ac:dyDescent="0.3"/>
    <row r="251" spans="4:39" ht="15.75" customHeight="1" x14ac:dyDescent="0.3"/>
    <row r="252" spans="4:39" ht="15.75" customHeight="1" x14ac:dyDescent="0.3"/>
    <row r="253" spans="4:39" ht="15.75" customHeight="1" x14ac:dyDescent="0.3"/>
    <row r="254" spans="4:39" ht="15.75" customHeight="1" x14ac:dyDescent="0.3"/>
    <row r="255" spans="4:39" ht="15.75" customHeight="1" x14ac:dyDescent="0.3"/>
    <row r="256" spans="4:39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2">
    <mergeCell ref="A18:A21"/>
    <mergeCell ref="A23:A26"/>
    <mergeCell ref="A10:D10"/>
    <mergeCell ref="A11:D11"/>
    <mergeCell ref="C8:D8"/>
    <mergeCell ref="C9:D9"/>
    <mergeCell ref="A13:A16"/>
    <mergeCell ref="B13:B16"/>
    <mergeCell ref="B18:B21"/>
    <mergeCell ref="B23:B26"/>
    <mergeCell ref="A28:A31"/>
    <mergeCell ref="A33:A36"/>
    <mergeCell ref="A43:A46"/>
    <mergeCell ref="B33:B36"/>
    <mergeCell ref="B28:B31"/>
    <mergeCell ref="B43:B46"/>
    <mergeCell ref="A38:A41"/>
    <mergeCell ref="B38:B41"/>
    <mergeCell ref="C7:D7"/>
    <mergeCell ref="A8:B9"/>
    <mergeCell ref="C6:D6"/>
    <mergeCell ref="C1:D1"/>
    <mergeCell ref="A4:B5"/>
    <mergeCell ref="A6:B7"/>
    <mergeCell ref="C3:D3"/>
    <mergeCell ref="C2:D2"/>
    <mergeCell ref="E1:Q1"/>
    <mergeCell ref="E2:Q2"/>
    <mergeCell ref="C5:D5"/>
    <mergeCell ref="C4:D4"/>
    <mergeCell ref="R1:AD1"/>
    <mergeCell ref="R2:AD2"/>
  </mergeCells>
  <conditionalFormatting sqref="E11:AD11">
    <cfRule type="cellIs" dxfId="23" priority="1" operator="lessThan">
      <formula>0</formula>
    </cfRule>
    <cfRule type="cellIs" dxfId="22" priority="3" operator="lessThan">
      <formula>0</formula>
    </cfRule>
    <cfRule type="cellIs" dxfId="21" priority="4" operator="lessThan">
      <formula>0</formula>
    </cfRule>
    <cfRule type="cellIs" dxfId="20" priority="5" operator="lessThan">
      <formula>-2</formula>
    </cfRule>
    <cfRule type="cellIs" dxfId="19" priority="6" operator="lessThan">
      <formula>0</formula>
    </cfRule>
  </conditionalFormatting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100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4.44140625" defaultRowHeight="15" customHeight="1" x14ac:dyDescent="0.3"/>
  <cols>
    <col min="1" max="1" width="35.88671875" customWidth="1"/>
    <col min="2" max="2" width="15.88671875" customWidth="1"/>
    <col min="3" max="3" width="19.33203125" customWidth="1"/>
    <col min="4" max="4" width="8.33203125" customWidth="1"/>
    <col min="5" max="25" width="6" customWidth="1"/>
    <col min="26" max="26" width="6.109375" customWidth="1"/>
    <col min="27" max="27" width="7.33203125" customWidth="1"/>
    <col min="28" max="51" width="6" customWidth="1"/>
    <col min="52" max="52" width="6.109375" customWidth="1"/>
    <col min="53" max="53" width="7.33203125" customWidth="1"/>
    <col min="54" max="77" width="6" customWidth="1"/>
    <col min="78" max="78" width="6.109375" customWidth="1"/>
    <col min="79" max="79" width="7.33203125" customWidth="1"/>
    <col min="80" max="95" width="6" customWidth="1"/>
    <col min="96" max="104" width="9.109375" customWidth="1"/>
  </cols>
  <sheetData>
    <row r="1" spans="1:104" ht="15.75" customHeight="1" x14ac:dyDescent="0.35">
      <c r="A1" s="1"/>
      <c r="B1" s="1"/>
      <c r="C1" s="106" t="s">
        <v>0</v>
      </c>
      <c r="D1" s="107"/>
      <c r="E1" s="100" t="s">
        <v>40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6"/>
      <c r="R1" s="122" t="s">
        <v>41</v>
      </c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6"/>
      <c r="AE1" s="100" t="s">
        <v>42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/>
      <c r="AR1" s="122" t="s">
        <v>43</v>
      </c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6"/>
      <c r="BE1" s="100" t="s">
        <v>44</v>
      </c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6"/>
      <c r="BR1" s="122" t="s">
        <v>1</v>
      </c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6"/>
      <c r="CE1" s="100" t="s">
        <v>2</v>
      </c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6"/>
      <c r="CR1" s="3"/>
      <c r="CS1" s="3"/>
      <c r="CT1" s="3"/>
      <c r="CU1" s="3"/>
      <c r="CV1" s="3"/>
      <c r="CW1" s="3"/>
      <c r="CX1" s="3"/>
      <c r="CY1" s="3"/>
      <c r="CZ1" s="3"/>
    </row>
    <row r="2" spans="1:104" ht="15.75" customHeight="1" x14ac:dyDescent="0.35">
      <c r="A2" s="1"/>
      <c r="B2" s="1"/>
      <c r="C2" s="106" t="s">
        <v>3</v>
      </c>
      <c r="D2" s="107"/>
      <c r="E2" s="100">
        <v>43346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6"/>
      <c r="R2" s="122">
        <v>43347</v>
      </c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6"/>
      <c r="AE2" s="100">
        <v>43348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/>
      <c r="AR2" s="122">
        <v>43349</v>
      </c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6"/>
      <c r="BE2" s="100">
        <v>43350</v>
      </c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6"/>
      <c r="BR2" s="122">
        <v>43351</v>
      </c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6"/>
      <c r="CE2" s="100">
        <v>43352</v>
      </c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6"/>
      <c r="CR2" s="3"/>
      <c r="CS2" s="3"/>
      <c r="CT2" s="3"/>
      <c r="CU2" s="3"/>
      <c r="CV2" s="3"/>
      <c r="CW2" s="3"/>
      <c r="CX2" s="3"/>
      <c r="CY2" s="3"/>
      <c r="CZ2" s="3"/>
    </row>
    <row r="3" spans="1:104" ht="15.75" customHeight="1" x14ac:dyDescent="0.35">
      <c r="A3" s="1"/>
      <c r="B3" s="1"/>
      <c r="C3" s="106" t="s">
        <v>4</v>
      </c>
      <c r="D3" s="107"/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5" t="s">
        <v>5</v>
      </c>
      <c r="S3" s="5" t="s">
        <v>6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5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5</v>
      </c>
      <c r="AF3" s="6" t="s">
        <v>6</v>
      </c>
      <c r="AG3" s="6" t="s">
        <v>7</v>
      </c>
      <c r="AH3" s="6" t="s">
        <v>8</v>
      </c>
      <c r="AI3" s="6" t="s">
        <v>9</v>
      </c>
      <c r="AJ3" s="6" t="s">
        <v>10</v>
      </c>
      <c r="AK3" s="6" t="s">
        <v>11</v>
      </c>
      <c r="AL3" s="6" t="s">
        <v>12</v>
      </c>
      <c r="AM3" s="6" t="s">
        <v>13</v>
      </c>
      <c r="AN3" s="6" t="s">
        <v>14</v>
      </c>
      <c r="AO3" s="6" t="s">
        <v>15</v>
      </c>
      <c r="AP3" s="6" t="s">
        <v>16</v>
      </c>
      <c r="AQ3" s="6" t="s">
        <v>17</v>
      </c>
      <c r="AR3" s="5" t="s">
        <v>5</v>
      </c>
      <c r="AS3" s="5" t="s">
        <v>6</v>
      </c>
      <c r="AT3" s="5" t="s">
        <v>7</v>
      </c>
      <c r="AU3" s="5" t="s">
        <v>8</v>
      </c>
      <c r="AV3" s="5" t="s">
        <v>9</v>
      </c>
      <c r="AW3" s="5" t="s">
        <v>10</v>
      </c>
      <c r="AX3" s="5" t="s">
        <v>11</v>
      </c>
      <c r="AY3" s="5" t="s">
        <v>12</v>
      </c>
      <c r="AZ3" s="5" t="s">
        <v>13</v>
      </c>
      <c r="BA3" s="5" t="s">
        <v>14</v>
      </c>
      <c r="BB3" s="5" t="s">
        <v>15</v>
      </c>
      <c r="BC3" s="5" t="s">
        <v>16</v>
      </c>
      <c r="BD3" s="5" t="s">
        <v>17</v>
      </c>
      <c r="BE3" s="6" t="s">
        <v>5</v>
      </c>
      <c r="BF3" s="6" t="s">
        <v>6</v>
      </c>
      <c r="BG3" s="6" t="s">
        <v>7</v>
      </c>
      <c r="BH3" s="6" t="s">
        <v>8</v>
      </c>
      <c r="BI3" s="6" t="s">
        <v>9</v>
      </c>
      <c r="BJ3" s="6" t="s">
        <v>10</v>
      </c>
      <c r="BK3" s="6" t="s">
        <v>11</v>
      </c>
      <c r="BL3" s="6" t="s">
        <v>12</v>
      </c>
      <c r="BM3" s="6" t="s">
        <v>13</v>
      </c>
      <c r="BN3" s="6" t="s">
        <v>14</v>
      </c>
      <c r="BO3" s="6" t="s">
        <v>15</v>
      </c>
      <c r="BP3" s="6" t="s">
        <v>16</v>
      </c>
      <c r="BQ3" s="6" t="s">
        <v>17</v>
      </c>
      <c r="BR3" s="5" t="s">
        <v>5</v>
      </c>
      <c r="BS3" s="5" t="s">
        <v>6</v>
      </c>
      <c r="BT3" s="5" t="s">
        <v>7</v>
      </c>
      <c r="BU3" s="5" t="s">
        <v>8</v>
      </c>
      <c r="BV3" s="5" t="s">
        <v>9</v>
      </c>
      <c r="BW3" s="5" t="s">
        <v>10</v>
      </c>
      <c r="BX3" s="5" t="s">
        <v>11</v>
      </c>
      <c r="BY3" s="5" t="s">
        <v>12</v>
      </c>
      <c r="BZ3" s="5" t="s">
        <v>13</v>
      </c>
      <c r="CA3" s="5" t="s">
        <v>14</v>
      </c>
      <c r="CB3" s="5" t="s">
        <v>15</v>
      </c>
      <c r="CC3" s="5" t="s">
        <v>16</v>
      </c>
      <c r="CD3" s="5" t="s">
        <v>17</v>
      </c>
      <c r="CE3" s="6" t="s">
        <v>5</v>
      </c>
      <c r="CF3" s="6" t="s">
        <v>6</v>
      </c>
      <c r="CG3" s="6" t="s">
        <v>7</v>
      </c>
      <c r="CH3" s="6" t="s">
        <v>8</v>
      </c>
      <c r="CI3" s="6" t="s">
        <v>9</v>
      </c>
      <c r="CJ3" s="6" t="s">
        <v>10</v>
      </c>
      <c r="CK3" s="6" t="s">
        <v>11</v>
      </c>
      <c r="CL3" s="6" t="s">
        <v>12</v>
      </c>
      <c r="CM3" s="6" t="s">
        <v>13</v>
      </c>
      <c r="CN3" s="6" t="s">
        <v>14</v>
      </c>
      <c r="CO3" s="6" t="s">
        <v>15</v>
      </c>
      <c r="CP3" s="6" t="s">
        <v>16</v>
      </c>
      <c r="CQ3" s="6" t="s">
        <v>17</v>
      </c>
      <c r="CR3" s="3"/>
      <c r="CS3" s="3"/>
      <c r="CT3" s="3"/>
      <c r="CU3" s="3"/>
      <c r="CV3" s="3"/>
      <c r="CW3" s="3"/>
      <c r="CX3" s="3"/>
      <c r="CY3" s="3"/>
      <c r="CZ3" s="3"/>
    </row>
    <row r="4" spans="1:104" ht="15.6" x14ac:dyDescent="0.3">
      <c r="A4" s="108" t="s">
        <v>18</v>
      </c>
      <c r="B4" s="103"/>
      <c r="C4" s="98" t="s">
        <v>19</v>
      </c>
      <c r="D4" s="99"/>
      <c r="E4" s="7">
        <f t="shared" ref="E4:CQ4" si="0">E18+E23+E28+E33</f>
        <v>1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0.5</v>
      </c>
      <c r="S4" s="7">
        <f t="shared" si="0"/>
        <v>1</v>
      </c>
      <c r="T4" s="7">
        <f t="shared" si="0"/>
        <v>1</v>
      </c>
      <c r="U4" s="7">
        <f t="shared" si="0"/>
        <v>1</v>
      </c>
      <c r="V4" s="7">
        <f t="shared" si="0"/>
        <v>2</v>
      </c>
      <c r="W4" s="7">
        <f t="shared" si="0"/>
        <v>2</v>
      </c>
      <c r="X4" s="7">
        <f t="shared" si="0"/>
        <v>2</v>
      </c>
      <c r="Y4" s="7">
        <f t="shared" si="0"/>
        <v>2</v>
      </c>
      <c r="Z4" s="7">
        <f t="shared" si="0"/>
        <v>2</v>
      </c>
      <c r="AA4" s="7">
        <f t="shared" si="0"/>
        <v>2</v>
      </c>
      <c r="AB4" s="7">
        <f t="shared" si="0"/>
        <v>2</v>
      </c>
      <c r="AC4" s="7">
        <f t="shared" si="0"/>
        <v>2</v>
      </c>
      <c r="AD4" s="7">
        <f t="shared" si="0"/>
        <v>2</v>
      </c>
      <c r="AE4" s="7">
        <f t="shared" si="0"/>
        <v>1</v>
      </c>
      <c r="AF4" s="7">
        <f t="shared" si="0"/>
        <v>2</v>
      </c>
      <c r="AG4" s="7">
        <f t="shared" si="0"/>
        <v>2</v>
      </c>
      <c r="AH4" s="7">
        <f t="shared" si="0"/>
        <v>2</v>
      </c>
      <c r="AI4" s="7">
        <f t="shared" si="0"/>
        <v>2</v>
      </c>
      <c r="AJ4" s="7">
        <f t="shared" si="0"/>
        <v>2</v>
      </c>
      <c r="AK4" s="7">
        <f t="shared" si="0"/>
        <v>2</v>
      </c>
      <c r="AL4" s="7">
        <f t="shared" si="0"/>
        <v>2</v>
      </c>
      <c r="AM4" s="7">
        <f t="shared" si="0"/>
        <v>2</v>
      </c>
      <c r="AN4" s="7">
        <f t="shared" si="0"/>
        <v>2</v>
      </c>
      <c r="AO4" s="7">
        <f t="shared" si="0"/>
        <v>2</v>
      </c>
      <c r="AP4" s="7">
        <f t="shared" si="0"/>
        <v>2</v>
      </c>
      <c r="AQ4" s="7">
        <f t="shared" si="0"/>
        <v>2</v>
      </c>
      <c r="AR4" s="7">
        <f t="shared" si="0"/>
        <v>0.5</v>
      </c>
      <c r="AS4" s="7">
        <f t="shared" si="0"/>
        <v>1</v>
      </c>
      <c r="AT4" s="7">
        <f t="shared" si="0"/>
        <v>1</v>
      </c>
      <c r="AU4" s="7">
        <f t="shared" si="0"/>
        <v>1</v>
      </c>
      <c r="AV4" s="7">
        <f t="shared" si="0"/>
        <v>2</v>
      </c>
      <c r="AW4" s="7">
        <f t="shared" si="0"/>
        <v>2</v>
      </c>
      <c r="AX4" s="7">
        <f t="shared" si="0"/>
        <v>2</v>
      </c>
      <c r="AY4" s="7">
        <f t="shared" si="0"/>
        <v>2</v>
      </c>
      <c r="AZ4" s="7">
        <f t="shared" si="0"/>
        <v>2</v>
      </c>
      <c r="BA4" s="7">
        <f t="shared" si="0"/>
        <v>2</v>
      </c>
      <c r="BB4" s="7">
        <f t="shared" si="0"/>
        <v>2</v>
      </c>
      <c r="BC4" s="7">
        <f t="shared" si="0"/>
        <v>2</v>
      </c>
      <c r="BD4" s="7">
        <f t="shared" si="0"/>
        <v>2</v>
      </c>
      <c r="BE4" s="7">
        <f t="shared" si="0"/>
        <v>0.5</v>
      </c>
      <c r="BF4" s="7">
        <f t="shared" si="0"/>
        <v>1</v>
      </c>
      <c r="BG4" s="7">
        <f t="shared" si="0"/>
        <v>1</v>
      </c>
      <c r="BH4" s="7">
        <f t="shared" si="0"/>
        <v>1</v>
      </c>
      <c r="BI4" s="7">
        <f t="shared" si="0"/>
        <v>2</v>
      </c>
      <c r="BJ4" s="7">
        <f t="shared" si="0"/>
        <v>2</v>
      </c>
      <c r="BK4" s="7">
        <f t="shared" si="0"/>
        <v>2</v>
      </c>
      <c r="BL4" s="7">
        <f t="shared" si="0"/>
        <v>2</v>
      </c>
      <c r="BM4" s="7">
        <f t="shared" si="0"/>
        <v>2</v>
      </c>
      <c r="BN4" s="7">
        <f t="shared" si="0"/>
        <v>2</v>
      </c>
      <c r="BO4" s="7">
        <f t="shared" si="0"/>
        <v>2</v>
      </c>
      <c r="BP4" s="7">
        <f t="shared" si="0"/>
        <v>2</v>
      </c>
      <c r="BQ4" s="7">
        <f t="shared" si="0"/>
        <v>2</v>
      </c>
      <c r="BR4" s="7">
        <f t="shared" si="0"/>
        <v>0.5</v>
      </c>
      <c r="BS4" s="7">
        <f t="shared" si="0"/>
        <v>1</v>
      </c>
      <c r="BT4" s="7">
        <f t="shared" si="0"/>
        <v>1</v>
      </c>
      <c r="BU4" s="7">
        <f t="shared" si="0"/>
        <v>2</v>
      </c>
      <c r="BV4" s="7">
        <f t="shared" si="0"/>
        <v>2</v>
      </c>
      <c r="BW4" s="7">
        <f t="shared" si="0"/>
        <v>2</v>
      </c>
      <c r="BX4" s="7">
        <f t="shared" si="0"/>
        <v>2</v>
      </c>
      <c r="BY4" s="7">
        <f t="shared" si="0"/>
        <v>2</v>
      </c>
      <c r="BZ4" s="7">
        <f t="shared" si="0"/>
        <v>2</v>
      </c>
      <c r="CA4" s="7">
        <f t="shared" si="0"/>
        <v>2</v>
      </c>
      <c r="CB4" s="7">
        <f t="shared" si="0"/>
        <v>2</v>
      </c>
      <c r="CC4" s="7">
        <f t="shared" si="0"/>
        <v>2</v>
      </c>
      <c r="CD4" s="7">
        <f t="shared" si="0"/>
        <v>2</v>
      </c>
      <c r="CE4" s="7">
        <f t="shared" si="0"/>
        <v>0.5</v>
      </c>
      <c r="CF4" s="7">
        <f t="shared" si="0"/>
        <v>1</v>
      </c>
      <c r="CG4" s="7">
        <f t="shared" si="0"/>
        <v>1</v>
      </c>
      <c r="CH4" s="7">
        <f t="shared" si="0"/>
        <v>2</v>
      </c>
      <c r="CI4" s="7">
        <f t="shared" si="0"/>
        <v>2</v>
      </c>
      <c r="CJ4" s="7">
        <f t="shared" si="0"/>
        <v>2</v>
      </c>
      <c r="CK4" s="7">
        <f t="shared" si="0"/>
        <v>2</v>
      </c>
      <c r="CL4" s="7">
        <f t="shared" si="0"/>
        <v>2</v>
      </c>
      <c r="CM4" s="7">
        <f t="shared" si="0"/>
        <v>2</v>
      </c>
      <c r="CN4" s="7">
        <f t="shared" si="0"/>
        <v>2</v>
      </c>
      <c r="CO4" s="7">
        <f t="shared" si="0"/>
        <v>2</v>
      </c>
      <c r="CP4" s="7">
        <f t="shared" si="0"/>
        <v>2</v>
      </c>
      <c r="CQ4" s="7">
        <f t="shared" si="0"/>
        <v>2</v>
      </c>
      <c r="CR4" s="8"/>
      <c r="CS4" s="8"/>
      <c r="CT4" s="8"/>
      <c r="CU4" s="8"/>
      <c r="CV4" s="8"/>
      <c r="CW4" s="8"/>
      <c r="CX4" s="8"/>
      <c r="CY4" s="8"/>
      <c r="CZ4" s="8"/>
    </row>
    <row r="5" spans="1:104" ht="15.6" x14ac:dyDescent="0.3">
      <c r="A5" s="104"/>
      <c r="B5" s="105"/>
      <c r="C5" s="97" t="s">
        <v>20</v>
      </c>
      <c r="D5" s="96"/>
      <c r="E5" s="7">
        <f t="shared" ref="E5:CQ5" si="1">E19+E24+E29+E34</f>
        <v>0</v>
      </c>
      <c r="F5" s="7">
        <f t="shared" si="1"/>
        <v>0</v>
      </c>
      <c r="G5" s="7">
        <f t="shared" si="1"/>
        <v>0</v>
      </c>
      <c r="H5" s="7">
        <f t="shared" si="1"/>
        <v>0</v>
      </c>
      <c r="I5" s="7">
        <f t="shared" si="1"/>
        <v>0</v>
      </c>
      <c r="J5" s="7">
        <f t="shared" si="1"/>
        <v>0</v>
      </c>
      <c r="K5" s="7">
        <f t="shared" si="1"/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>
        <f t="shared" si="1"/>
        <v>0</v>
      </c>
      <c r="AL5" s="7">
        <f t="shared" si="1"/>
        <v>0</v>
      </c>
      <c r="AM5" s="7">
        <f t="shared" si="1"/>
        <v>0</v>
      </c>
      <c r="AN5" s="7">
        <f t="shared" si="1"/>
        <v>0</v>
      </c>
      <c r="AO5" s="7">
        <f t="shared" si="1"/>
        <v>0</v>
      </c>
      <c r="AP5" s="7">
        <f t="shared" si="1"/>
        <v>0</v>
      </c>
      <c r="AQ5" s="7">
        <f t="shared" si="1"/>
        <v>0</v>
      </c>
      <c r="AR5" s="7">
        <f t="shared" si="1"/>
        <v>0</v>
      </c>
      <c r="AS5" s="7">
        <f t="shared" si="1"/>
        <v>0</v>
      </c>
      <c r="AT5" s="7">
        <f t="shared" si="1"/>
        <v>0</v>
      </c>
      <c r="AU5" s="7">
        <f t="shared" si="1"/>
        <v>0</v>
      </c>
      <c r="AV5" s="7">
        <f t="shared" si="1"/>
        <v>0</v>
      </c>
      <c r="AW5" s="7">
        <f t="shared" si="1"/>
        <v>0</v>
      </c>
      <c r="AX5" s="7">
        <f t="shared" si="1"/>
        <v>0</v>
      </c>
      <c r="AY5" s="7">
        <f t="shared" si="1"/>
        <v>0</v>
      </c>
      <c r="AZ5" s="7">
        <f t="shared" si="1"/>
        <v>0</v>
      </c>
      <c r="BA5" s="7">
        <f t="shared" si="1"/>
        <v>0</v>
      </c>
      <c r="BB5" s="7">
        <f t="shared" si="1"/>
        <v>0</v>
      </c>
      <c r="BC5" s="7">
        <f t="shared" si="1"/>
        <v>0</v>
      </c>
      <c r="BD5" s="7">
        <f t="shared" si="1"/>
        <v>0</v>
      </c>
      <c r="BE5" s="7">
        <f t="shared" si="1"/>
        <v>0</v>
      </c>
      <c r="BF5" s="7">
        <f t="shared" si="1"/>
        <v>0</v>
      </c>
      <c r="BG5" s="7">
        <f t="shared" si="1"/>
        <v>0</v>
      </c>
      <c r="BH5" s="7">
        <f t="shared" si="1"/>
        <v>0</v>
      </c>
      <c r="BI5" s="7">
        <f t="shared" si="1"/>
        <v>0</v>
      </c>
      <c r="BJ5" s="7">
        <f t="shared" si="1"/>
        <v>0</v>
      </c>
      <c r="BK5" s="7">
        <f t="shared" si="1"/>
        <v>0</v>
      </c>
      <c r="BL5" s="7">
        <f t="shared" si="1"/>
        <v>0</v>
      </c>
      <c r="BM5" s="7">
        <f t="shared" si="1"/>
        <v>0</v>
      </c>
      <c r="BN5" s="7">
        <f t="shared" si="1"/>
        <v>0</v>
      </c>
      <c r="BO5" s="7">
        <f t="shared" si="1"/>
        <v>0</v>
      </c>
      <c r="BP5" s="7">
        <f t="shared" si="1"/>
        <v>0</v>
      </c>
      <c r="BQ5" s="7">
        <f t="shared" si="1"/>
        <v>0</v>
      </c>
      <c r="BR5" s="7">
        <f t="shared" si="1"/>
        <v>0</v>
      </c>
      <c r="BS5" s="7">
        <f t="shared" si="1"/>
        <v>0</v>
      </c>
      <c r="BT5" s="7">
        <f t="shared" si="1"/>
        <v>0</v>
      </c>
      <c r="BU5" s="7">
        <f t="shared" si="1"/>
        <v>0</v>
      </c>
      <c r="BV5" s="7">
        <f t="shared" si="1"/>
        <v>0</v>
      </c>
      <c r="BW5" s="7">
        <f t="shared" si="1"/>
        <v>0</v>
      </c>
      <c r="BX5" s="7">
        <f t="shared" si="1"/>
        <v>0</v>
      </c>
      <c r="BY5" s="7">
        <f t="shared" si="1"/>
        <v>0</v>
      </c>
      <c r="BZ5" s="7">
        <f t="shared" si="1"/>
        <v>0</v>
      </c>
      <c r="CA5" s="7">
        <f t="shared" si="1"/>
        <v>0</v>
      </c>
      <c r="CB5" s="7">
        <f t="shared" si="1"/>
        <v>0</v>
      </c>
      <c r="CC5" s="7">
        <f t="shared" si="1"/>
        <v>0</v>
      </c>
      <c r="CD5" s="7">
        <f t="shared" si="1"/>
        <v>0</v>
      </c>
      <c r="CE5" s="7">
        <f t="shared" si="1"/>
        <v>0</v>
      </c>
      <c r="CF5" s="7">
        <f t="shared" si="1"/>
        <v>0</v>
      </c>
      <c r="CG5" s="7">
        <f t="shared" si="1"/>
        <v>0</v>
      </c>
      <c r="CH5" s="7">
        <f t="shared" si="1"/>
        <v>0</v>
      </c>
      <c r="CI5" s="7">
        <f t="shared" si="1"/>
        <v>0</v>
      </c>
      <c r="CJ5" s="7">
        <f t="shared" si="1"/>
        <v>0</v>
      </c>
      <c r="CK5" s="7">
        <f t="shared" si="1"/>
        <v>0</v>
      </c>
      <c r="CL5" s="7">
        <f t="shared" si="1"/>
        <v>0</v>
      </c>
      <c r="CM5" s="7">
        <f t="shared" si="1"/>
        <v>0</v>
      </c>
      <c r="CN5" s="7">
        <f t="shared" si="1"/>
        <v>0</v>
      </c>
      <c r="CO5" s="7">
        <f t="shared" si="1"/>
        <v>0</v>
      </c>
      <c r="CP5" s="7">
        <f t="shared" si="1"/>
        <v>0</v>
      </c>
      <c r="CQ5" s="7">
        <f t="shared" si="1"/>
        <v>0</v>
      </c>
      <c r="CR5" s="8"/>
      <c r="CS5" s="8"/>
      <c r="CT5" s="8"/>
      <c r="CU5" s="8"/>
      <c r="CV5" s="8"/>
      <c r="CW5" s="8"/>
      <c r="CX5" s="8"/>
      <c r="CY5" s="8"/>
      <c r="CZ5" s="8"/>
    </row>
    <row r="6" spans="1:104" ht="15.6" x14ac:dyDescent="0.3">
      <c r="A6" s="109" t="s">
        <v>21</v>
      </c>
      <c r="B6" s="103"/>
      <c r="C6" s="101" t="s">
        <v>19</v>
      </c>
      <c r="D6" s="96"/>
      <c r="E6" s="9">
        <f t="shared" ref="E6:CQ6" si="2">E38+E43</f>
        <v>0</v>
      </c>
      <c r="F6" s="9">
        <f t="shared" si="2"/>
        <v>0</v>
      </c>
      <c r="G6" s="9">
        <f t="shared" si="2"/>
        <v>0</v>
      </c>
      <c r="H6" s="9">
        <f t="shared" si="2"/>
        <v>0</v>
      </c>
      <c r="I6" s="9">
        <f t="shared" si="2"/>
        <v>0</v>
      </c>
      <c r="J6" s="9">
        <f t="shared" si="2"/>
        <v>0</v>
      </c>
      <c r="K6" s="9">
        <f t="shared" si="2"/>
        <v>0</v>
      </c>
      <c r="L6" s="9">
        <f t="shared" si="2"/>
        <v>0</v>
      </c>
      <c r="M6" s="9">
        <f t="shared" si="2"/>
        <v>0</v>
      </c>
      <c r="N6" s="9">
        <f t="shared" si="2"/>
        <v>0</v>
      </c>
      <c r="O6" s="9">
        <f t="shared" si="2"/>
        <v>0</v>
      </c>
      <c r="P6" s="9">
        <f t="shared" si="2"/>
        <v>0</v>
      </c>
      <c r="Q6" s="9">
        <f t="shared" si="2"/>
        <v>0</v>
      </c>
      <c r="R6" s="9">
        <f t="shared" si="2"/>
        <v>0</v>
      </c>
      <c r="S6" s="9">
        <f t="shared" si="2"/>
        <v>0</v>
      </c>
      <c r="T6" s="9">
        <f t="shared" si="2"/>
        <v>0</v>
      </c>
      <c r="U6" s="9">
        <f t="shared" si="2"/>
        <v>0</v>
      </c>
      <c r="V6" s="9">
        <f t="shared" si="2"/>
        <v>0</v>
      </c>
      <c r="W6" s="9">
        <f t="shared" si="2"/>
        <v>0</v>
      </c>
      <c r="X6" s="9">
        <f t="shared" si="2"/>
        <v>0</v>
      </c>
      <c r="Y6" s="9">
        <f t="shared" si="2"/>
        <v>0</v>
      </c>
      <c r="Z6" s="9">
        <f t="shared" si="2"/>
        <v>0</v>
      </c>
      <c r="AA6" s="9">
        <f t="shared" si="2"/>
        <v>0</v>
      </c>
      <c r="AB6" s="9">
        <f t="shared" si="2"/>
        <v>0</v>
      </c>
      <c r="AC6" s="9">
        <f t="shared" si="2"/>
        <v>0</v>
      </c>
      <c r="AD6" s="9">
        <f t="shared" si="2"/>
        <v>0</v>
      </c>
      <c r="AE6" s="9">
        <f t="shared" si="2"/>
        <v>0</v>
      </c>
      <c r="AF6" s="9">
        <f t="shared" si="2"/>
        <v>0</v>
      </c>
      <c r="AG6" s="9">
        <f t="shared" si="2"/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9">
        <f t="shared" si="2"/>
        <v>0</v>
      </c>
      <c r="AN6" s="9">
        <f t="shared" si="2"/>
        <v>0</v>
      </c>
      <c r="AO6" s="9">
        <f t="shared" si="2"/>
        <v>0</v>
      </c>
      <c r="AP6" s="9">
        <f t="shared" si="2"/>
        <v>0</v>
      </c>
      <c r="AQ6" s="9">
        <f t="shared" si="2"/>
        <v>0</v>
      </c>
      <c r="AR6" s="9">
        <f t="shared" si="2"/>
        <v>0</v>
      </c>
      <c r="AS6" s="9">
        <f t="shared" si="2"/>
        <v>0</v>
      </c>
      <c r="AT6" s="9">
        <f t="shared" si="2"/>
        <v>0</v>
      </c>
      <c r="AU6" s="9">
        <f t="shared" si="2"/>
        <v>0</v>
      </c>
      <c r="AV6" s="9">
        <f t="shared" si="2"/>
        <v>0</v>
      </c>
      <c r="AW6" s="9">
        <f t="shared" si="2"/>
        <v>0</v>
      </c>
      <c r="AX6" s="9">
        <f t="shared" si="2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  <c r="BN6" s="9">
        <f t="shared" si="2"/>
        <v>0</v>
      </c>
      <c r="BO6" s="9">
        <f t="shared" si="2"/>
        <v>0</v>
      </c>
      <c r="BP6" s="9">
        <f t="shared" si="2"/>
        <v>0</v>
      </c>
      <c r="BQ6" s="9">
        <f t="shared" si="2"/>
        <v>0</v>
      </c>
      <c r="BR6" s="9">
        <f t="shared" si="2"/>
        <v>0</v>
      </c>
      <c r="BS6" s="9">
        <f t="shared" si="2"/>
        <v>0</v>
      </c>
      <c r="BT6" s="9">
        <f t="shared" si="2"/>
        <v>0</v>
      </c>
      <c r="BU6" s="9">
        <f t="shared" si="2"/>
        <v>0</v>
      </c>
      <c r="BV6" s="9">
        <f t="shared" si="2"/>
        <v>0</v>
      </c>
      <c r="BW6" s="9">
        <f t="shared" si="2"/>
        <v>0</v>
      </c>
      <c r="BX6" s="9">
        <f t="shared" si="2"/>
        <v>0</v>
      </c>
      <c r="BY6" s="9">
        <f t="shared" si="2"/>
        <v>0</v>
      </c>
      <c r="BZ6" s="9">
        <f t="shared" si="2"/>
        <v>0</v>
      </c>
      <c r="CA6" s="9">
        <f t="shared" si="2"/>
        <v>0</v>
      </c>
      <c r="CB6" s="9">
        <f t="shared" si="2"/>
        <v>0</v>
      </c>
      <c r="CC6" s="9">
        <f t="shared" si="2"/>
        <v>0</v>
      </c>
      <c r="CD6" s="9">
        <f t="shared" si="2"/>
        <v>0</v>
      </c>
      <c r="CE6" s="9">
        <f t="shared" si="2"/>
        <v>0</v>
      </c>
      <c r="CF6" s="9">
        <f t="shared" si="2"/>
        <v>0</v>
      </c>
      <c r="CG6" s="9">
        <f t="shared" si="2"/>
        <v>0</v>
      </c>
      <c r="CH6" s="9">
        <f t="shared" si="2"/>
        <v>0</v>
      </c>
      <c r="CI6" s="9">
        <f t="shared" si="2"/>
        <v>0</v>
      </c>
      <c r="CJ6" s="9">
        <f t="shared" si="2"/>
        <v>0</v>
      </c>
      <c r="CK6" s="9">
        <f t="shared" si="2"/>
        <v>0</v>
      </c>
      <c r="CL6" s="9">
        <f t="shared" si="2"/>
        <v>0</v>
      </c>
      <c r="CM6" s="9">
        <f t="shared" si="2"/>
        <v>0</v>
      </c>
      <c r="CN6" s="9">
        <f t="shared" si="2"/>
        <v>0</v>
      </c>
      <c r="CO6" s="9">
        <f t="shared" si="2"/>
        <v>0</v>
      </c>
      <c r="CP6" s="9">
        <f t="shared" si="2"/>
        <v>0</v>
      </c>
      <c r="CQ6" s="9">
        <f t="shared" si="2"/>
        <v>0</v>
      </c>
      <c r="CR6" s="10"/>
      <c r="CS6" s="10"/>
      <c r="CT6" s="10"/>
      <c r="CU6" s="10"/>
      <c r="CV6" s="10"/>
      <c r="CW6" s="10"/>
      <c r="CX6" s="10"/>
      <c r="CY6" s="10"/>
      <c r="CZ6" s="10"/>
    </row>
    <row r="7" spans="1:104" ht="15.6" x14ac:dyDescent="0.3">
      <c r="A7" s="104"/>
      <c r="B7" s="105"/>
      <c r="C7" s="101" t="s">
        <v>20</v>
      </c>
      <c r="D7" s="96"/>
      <c r="E7" s="9">
        <f t="shared" ref="E7:CQ7" si="3">E39+E44</f>
        <v>0</v>
      </c>
      <c r="F7" s="9">
        <f t="shared" si="3"/>
        <v>0</v>
      </c>
      <c r="G7" s="9">
        <f t="shared" si="3"/>
        <v>0</v>
      </c>
      <c r="H7" s="9">
        <f t="shared" si="3"/>
        <v>0</v>
      </c>
      <c r="I7" s="9">
        <f t="shared" si="3"/>
        <v>0</v>
      </c>
      <c r="J7" s="9">
        <f t="shared" si="3"/>
        <v>0</v>
      </c>
      <c r="K7" s="9">
        <f t="shared" si="3"/>
        <v>0</v>
      </c>
      <c r="L7" s="9">
        <f t="shared" si="3"/>
        <v>0</v>
      </c>
      <c r="M7" s="9">
        <f t="shared" si="3"/>
        <v>0</v>
      </c>
      <c r="N7" s="9">
        <f t="shared" si="3"/>
        <v>0</v>
      </c>
      <c r="O7" s="9">
        <f t="shared" si="3"/>
        <v>0</v>
      </c>
      <c r="P7" s="9">
        <f t="shared" si="3"/>
        <v>0</v>
      </c>
      <c r="Q7" s="9">
        <f t="shared" si="3"/>
        <v>0</v>
      </c>
      <c r="R7" s="9">
        <f t="shared" si="3"/>
        <v>0</v>
      </c>
      <c r="S7" s="9">
        <f t="shared" si="3"/>
        <v>0</v>
      </c>
      <c r="T7" s="9">
        <f t="shared" si="3"/>
        <v>0</v>
      </c>
      <c r="U7" s="9">
        <f t="shared" si="3"/>
        <v>0</v>
      </c>
      <c r="V7" s="9">
        <f t="shared" si="3"/>
        <v>0</v>
      </c>
      <c r="W7" s="9">
        <f t="shared" si="3"/>
        <v>0</v>
      </c>
      <c r="X7" s="9">
        <f t="shared" si="3"/>
        <v>0</v>
      </c>
      <c r="Y7" s="9">
        <f t="shared" si="3"/>
        <v>0</v>
      </c>
      <c r="Z7" s="9">
        <f t="shared" si="3"/>
        <v>0</v>
      </c>
      <c r="AA7" s="9">
        <f t="shared" si="3"/>
        <v>0</v>
      </c>
      <c r="AB7" s="9">
        <f t="shared" si="3"/>
        <v>0</v>
      </c>
      <c r="AC7" s="9">
        <f t="shared" si="3"/>
        <v>0</v>
      </c>
      <c r="AD7" s="9">
        <f t="shared" si="3"/>
        <v>0</v>
      </c>
      <c r="AE7" s="9">
        <f t="shared" si="3"/>
        <v>0</v>
      </c>
      <c r="AF7" s="9">
        <f t="shared" si="3"/>
        <v>0</v>
      </c>
      <c r="AG7" s="9">
        <f t="shared" si="3"/>
        <v>0</v>
      </c>
      <c r="AH7" s="9">
        <f t="shared" si="3"/>
        <v>0</v>
      </c>
      <c r="AI7" s="9">
        <f t="shared" si="3"/>
        <v>0</v>
      </c>
      <c r="AJ7" s="9">
        <f t="shared" si="3"/>
        <v>0</v>
      </c>
      <c r="AK7" s="9">
        <f t="shared" si="3"/>
        <v>0</v>
      </c>
      <c r="AL7" s="9">
        <f t="shared" si="3"/>
        <v>0</v>
      </c>
      <c r="AM7" s="9">
        <f t="shared" si="3"/>
        <v>0</v>
      </c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9">
        <f t="shared" si="3"/>
        <v>0</v>
      </c>
      <c r="BA7" s="9">
        <f t="shared" si="3"/>
        <v>0</v>
      </c>
      <c r="BB7" s="9">
        <f t="shared" si="3"/>
        <v>0</v>
      </c>
      <c r="BC7" s="9">
        <f t="shared" si="3"/>
        <v>0</v>
      </c>
      <c r="BD7" s="9">
        <f t="shared" si="3"/>
        <v>0</v>
      </c>
      <c r="BE7" s="9">
        <f t="shared" si="3"/>
        <v>0</v>
      </c>
      <c r="BF7" s="9">
        <f t="shared" si="3"/>
        <v>0</v>
      </c>
      <c r="BG7" s="9">
        <f t="shared" si="3"/>
        <v>0</v>
      </c>
      <c r="BH7" s="9">
        <f t="shared" si="3"/>
        <v>0</v>
      </c>
      <c r="BI7" s="9">
        <f t="shared" si="3"/>
        <v>0</v>
      </c>
      <c r="BJ7" s="9">
        <f t="shared" si="3"/>
        <v>0</v>
      </c>
      <c r="BK7" s="9">
        <f t="shared" si="3"/>
        <v>0</v>
      </c>
      <c r="BL7" s="9">
        <f t="shared" si="3"/>
        <v>0</v>
      </c>
      <c r="BM7" s="9">
        <f t="shared" si="3"/>
        <v>0</v>
      </c>
      <c r="BN7" s="9">
        <f t="shared" si="3"/>
        <v>0</v>
      </c>
      <c r="BO7" s="9">
        <f t="shared" si="3"/>
        <v>0</v>
      </c>
      <c r="BP7" s="9">
        <f t="shared" si="3"/>
        <v>0</v>
      </c>
      <c r="BQ7" s="9">
        <f t="shared" si="3"/>
        <v>0</v>
      </c>
      <c r="BR7" s="9">
        <f t="shared" si="3"/>
        <v>0</v>
      </c>
      <c r="BS7" s="9">
        <f t="shared" si="3"/>
        <v>0</v>
      </c>
      <c r="BT7" s="9">
        <f t="shared" si="3"/>
        <v>0</v>
      </c>
      <c r="BU7" s="9">
        <f t="shared" si="3"/>
        <v>0</v>
      </c>
      <c r="BV7" s="9">
        <f t="shared" si="3"/>
        <v>0</v>
      </c>
      <c r="BW7" s="9">
        <f t="shared" si="3"/>
        <v>0</v>
      </c>
      <c r="BX7" s="9">
        <f t="shared" si="3"/>
        <v>0</v>
      </c>
      <c r="BY7" s="9">
        <f t="shared" si="3"/>
        <v>0</v>
      </c>
      <c r="BZ7" s="9">
        <f t="shared" si="3"/>
        <v>0</v>
      </c>
      <c r="CA7" s="9">
        <f t="shared" si="3"/>
        <v>0</v>
      </c>
      <c r="CB7" s="9">
        <f t="shared" si="3"/>
        <v>0</v>
      </c>
      <c r="CC7" s="9">
        <f t="shared" si="3"/>
        <v>0</v>
      </c>
      <c r="CD7" s="9">
        <f t="shared" si="3"/>
        <v>0</v>
      </c>
      <c r="CE7" s="9">
        <f t="shared" si="3"/>
        <v>0</v>
      </c>
      <c r="CF7" s="9">
        <f t="shared" si="3"/>
        <v>0</v>
      </c>
      <c r="CG7" s="9">
        <f t="shared" si="3"/>
        <v>0</v>
      </c>
      <c r="CH7" s="9">
        <f t="shared" si="3"/>
        <v>0</v>
      </c>
      <c r="CI7" s="9">
        <f t="shared" si="3"/>
        <v>0</v>
      </c>
      <c r="CJ7" s="9">
        <f t="shared" si="3"/>
        <v>0</v>
      </c>
      <c r="CK7" s="9">
        <f t="shared" si="3"/>
        <v>0</v>
      </c>
      <c r="CL7" s="9">
        <f t="shared" si="3"/>
        <v>0</v>
      </c>
      <c r="CM7" s="9">
        <f t="shared" si="3"/>
        <v>0</v>
      </c>
      <c r="CN7" s="9">
        <f t="shared" si="3"/>
        <v>0</v>
      </c>
      <c r="CO7" s="9">
        <f t="shared" si="3"/>
        <v>0</v>
      </c>
      <c r="CP7" s="9">
        <f t="shared" si="3"/>
        <v>0</v>
      </c>
      <c r="CQ7" s="9">
        <f t="shared" si="3"/>
        <v>0</v>
      </c>
      <c r="CR7" s="10"/>
      <c r="CS7" s="10"/>
      <c r="CT7" s="10"/>
      <c r="CU7" s="10"/>
      <c r="CV7" s="10"/>
      <c r="CW7" s="10"/>
      <c r="CX7" s="10"/>
      <c r="CY7" s="10"/>
      <c r="CZ7" s="10"/>
    </row>
    <row r="8" spans="1:104" ht="15.6" x14ac:dyDescent="0.3">
      <c r="A8" s="102" t="s">
        <v>22</v>
      </c>
      <c r="B8" s="103"/>
      <c r="C8" s="119" t="s">
        <v>19</v>
      </c>
      <c r="D8" s="96"/>
      <c r="E8" s="11">
        <f t="shared" ref="E8:CQ8" si="4">E13</f>
        <v>0</v>
      </c>
      <c r="F8" s="11">
        <f t="shared" si="4"/>
        <v>0</v>
      </c>
      <c r="G8" s="11">
        <f t="shared" si="4"/>
        <v>0</v>
      </c>
      <c r="H8" s="11">
        <f t="shared" si="4"/>
        <v>0</v>
      </c>
      <c r="I8" s="11">
        <f t="shared" si="4"/>
        <v>0</v>
      </c>
      <c r="J8" s="11">
        <f t="shared" si="4"/>
        <v>0</v>
      </c>
      <c r="K8" s="11">
        <f t="shared" si="4"/>
        <v>0</v>
      </c>
      <c r="L8" s="11">
        <f t="shared" si="4"/>
        <v>0</v>
      </c>
      <c r="M8" s="11">
        <f t="shared" si="4"/>
        <v>0</v>
      </c>
      <c r="N8" s="11">
        <f t="shared" si="4"/>
        <v>0</v>
      </c>
      <c r="O8" s="11">
        <f t="shared" si="4"/>
        <v>0</v>
      </c>
      <c r="P8" s="11">
        <f t="shared" si="4"/>
        <v>0</v>
      </c>
      <c r="Q8" s="11">
        <f t="shared" si="4"/>
        <v>0</v>
      </c>
      <c r="R8" s="11">
        <f t="shared" si="4"/>
        <v>0</v>
      </c>
      <c r="S8" s="11">
        <f t="shared" si="4"/>
        <v>0</v>
      </c>
      <c r="T8" s="11">
        <f t="shared" si="4"/>
        <v>0</v>
      </c>
      <c r="U8" s="11">
        <f t="shared" si="4"/>
        <v>0</v>
      </c>
      <c r="V8" s="11">
        <f t="shared" si="4"/>
        <v>0</v>
      </c>
      <c r="W8" s="11">
        <f t="shared" si="4"/>
        <v>0</v>
      </c>
      <c r="X8" s="11">
        <f t="shared" si="4"/>
        <v>0</v>
      </c>
      <c r="Y8" s="11">
        <f t="shared" si="4"/>
        <v>0</v>
      </c>
      <c r="Z8" s="11">
        <f t="shared" si="4"/>
        <v>0</v>
      </c>
      <c r="AA8" s="11">
        <f t="shared" si="4"/>
        <v>0</v>
      </c>
      <c r="AB8" s="11">
        <f t="shared" si="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H8" s="11">
        <f t="shared" si="4"/>
        <v>0</v>
      </c>
      <c r="AI8" s="11">
        <f t="shared" si="4"/>
        <v>0</v>
      </c>
      <c r="AJ8" s="11">
        <f t="shared" si="4"/>
        <v>0</v>
      </c>
      <c r="AK8" s="11">
        <f t="shared" si="4"/>
        <v>0</v>
      </c>
      <c r="AL8" s="11">
        <f t="shared" si="4"/>
        <v>0</v>
      </c>
      <c r="AM8" s="11">
        <f t="shared" si="4"/>
        <v>0</v>
      </c>
      <c r="AN8" s="11">
        <f t="shared" si="4"/>
        <v>0</v>
      </c>
      <c r="AO8" s="11">
        <f t="shared" si="4"/>
        <v>0</v>
      </c>
      <c r="AP8" s="11">
        <f t="shared" si="4"/>
        <v>0</v>
      </c>
      <c r="AQ8" s="11">
        <f t="shared" si="4"/>
        <v>0</v>
      </c>
      <c r="AR8" s="11">
        <f t="shared" si="4"/>
        <v>0</v>
      </c>
      <c r="AS8" s="11">
        <f t="shared" si="4"/>
        <v>0</v>
      </c>
      <c r="AT8" s="11">
        <f t="shared" si="4"/>
        <v>0</v>
      </c>
      <c r="AU8" s="11">
        <f t="shared" si="4"/>
        <v>0</v>
      </c>
      <c r="AV8" s="11">
        <f t="shared" si="4"/>
        <v>0</v>
      </c>
      <c r="AW8" s="11">
        <f t="shared" si="4"/>
        <v>0</v>
      </c>
      <c r="AX8" s="11">
        <f t="shared" si="4"/>
        <v>0</v>
      </c>
      <c r="AY8" s="11">
        <f t="shared" si="4"/>
        <v>0</v>
      </c>
      <c r="AZ8" s="11">
        <f t="shared" si="4"/>
        <v>0</v>
      </c>
      <c r="BA8" s="11">
        <f t="shared" si="4"/>
        <v>0</v>
      </c>
      <c r="BB8" s="11">
        <f t="shared" si="4"/>
        <v>0</v>
      </c>
      <c r="BC8" s="11">
        <f t="shared" si="4"/>
        <v>0</v>
      </c>
      <c r="BD8" s="11">
        <f t="shared" si="4"/>
        <v>0</v>
      </c>
      <c r="BE8" s="11">
        <f t="shared" si="4"/>
        <v>0</v>
      </c>
      <c r="BF8" s="11">
        <f t="shared" si="4"/>
        <v>0</v>
      </c>
      <c r="BG8" s="11">
        <f t="shared" si="4"/>
        <v>0</v>
      </c>
      <c r="BH8" s="11">
        <f t="shared" si="4"/>
        <v>0</v>
      </c>
      <c r="BI8" s="11">
        <f t="shared" si="4"/>
        <v>0</v>
      </c>
      <c r="BJ8" s="11">
        <f t="shared" si="4"/>
        <v>0</v>
      </c>
      <c r="BK8" s="11">
        <f t="shared" si="4"/>
        <v>0</v>
      </c>
      <c r="BL8" s="11">
        <f t="shared" si="4"/>
        <v>0</v>
      </c>
      <c r="BM8" s="11">
        <f t="shared" si="4"/>
        <v>0</v>
      </c>
      <c r="BN8" s="11">
        <f t="shared" si="4"/>
        <v>0</v>
      </c>
      <c r="BO8" s="11">
        <f t="shared" si="4"/>
        <v>0</v>
      </c>
      <c r="BP8" s="11">
        <f t="shared" si="4"/>
        <v>0</v>
      </c>
      <c r="BQ8" s="11">
        <f t="shared" si="4"/>
        <v>0</v>
      </c>
      <c r="BR8" s="11">
        <f t="shared" si="4"/>
        <v>0</v>
      </c>
      <c r="BS8" s="11">
        <f t="shared" si="4"/>
        <v>0</v>
      </c>
      <c r="BT8" s="11">
        <f t="shared" si="4"/>
        <v>0</v>
      </c>
      <c r="BU8" s="11">
        <f t="shared" si="4"/>
        <v>0</v>
      </c>
      <c r="BV8" s="11">
        <f t="shared" si="4"/>
        <v>0</v>
      </c>
      <c r="BW8" s="11">
        <f t="shared" si="4"/>
        <v>0</v>
      </c>
      <c r="BX8" s="11">
        <f t="shared" si="4"/>
        <v>0</v>
      </c>
      <c r="BY8" s="11">
        <f t="shared" si="4"/>
        <v>0</v>
      </c>
      <c r="BZ8" s="11">
        <f t="shared" si="4"/>
        <v>0</v>
      </c>
      <c r="CA8" s="11">
        <f t="shared" si="4"/>
        <v>0</v>
      </c>
      <c r="CB8" s="11">
        <f t="shared" si="4"/>
        <v>0</v>
      </c>
      <c r="CC8" s="11">
        <f t="shared" si="4"/>
        <v>0</v>
      </c>
      <c r="CD8" s="11">
        <f t="shared" si="4"/>
        <v>0</v>
      </c>
      <c r="CE8" s="11">
        <f t="shared" si="4"/>
        <v>0</v>
      </c>
      <c r="CF8" s="11">
        <f t="shared" si="4"/>
        <v>0</v>
      </c>
      <c r="CG8" s="11">
        <f t="shared" si="4"/>
        <v>0</v>
      </c>
      <c r="CH8" s="11">
        <f t="shared" si="4"/>
        <v>0</v>
      </c>
      <c r="CI8" s="11">
        <f t="shared" si="4"/>
        <v>0</v>
      </c>
      <c r="CJ8" s="11">
        <f t="shared" si="4"/>
        <v>0</v>
      </c>
      <c r="CK8" s="11">
        <f t="shared" si="4"/>
        <v>0</v>
      </c>
      <c r="CL8" s="11">
        <f t="shared" si="4"/>
        <v>0</v>
      </c>
      <c r="CM8" s="11">
        <f t="shared" si="4"/>
        <v>0</v>
      </c>
      <c r="CN8" s="11">
        <f t="shared" si="4"/>
        <v>0</v>
      </c>
      <c r="CO8" s="11">
        <f t="shared" si="4"/>
        <v>0</v>
      </c>
      <c r="CP8" s="11">
        <f t="shared" si="4"/>
        <v>0</v>
      </c>
      <c r="CQ8" s="11">
        <f t="shared" si="4"/>
        <v>0</v>
      </c>
      <c r="CR8" s="10"/>
      <c r="CS8" s="10"/>
      <c r="CT8" s="10"/>
      <c r="CU8" s="10"/>
      <c r="CV8" s="10"/>
      <c r="CW8" s="10"/>
      <c r="CX8" s="10"/>
      <c r="CY8" s="10"/>
      <c r="CZ8" s="10"/>
    </row>
    <row r="9" spans="1:104" ht="15.6" x14ac:dyDescent="0.3">
      <c r="A9" s="104"/>
      <c r="B9" s="105"/>
      <c r="C9" s="119" t="s">
        <v>20</v>
      </c>
      <c r="D9" s="96"/>
      <c r="E9" s="11">
        <f t="shared" ref="E9:CQ9" si="5">E14</f>
        <v>0</v>
      </c>
      <c r="F9" s="11">
        <f t="shared" si="5"/>
        <v>0</v>
      </c>
      <c r="G9" s="11">
        <f t="shared" si="5"/>
        <v>0</v>
      </c>
      <c r="H9" s="11">
        <f t="shared" si="5"/>
        <v>0</v>
      </c>
      <c r="I9" s="11">
        <f t="shared" si="5"/>
        <v>0</v>
      </c>
      <c r="J9" s="11">
        <f t="shared" si="5"/>
        <v>0</v>
      </c>
      <c r="K9" s="11">
        <f t="shared" si="5"/>
        <v>0</v>
      </c>
      <c r="L9" s="11">
        <f t="shared" si="5"/>
        <v>0</v>
      </c>
      <c r="M9" s="11">
        <f t="shared" si="5"/>
        <v>0</v>
      </c>
      <c r="N9" s="11">
        <f t="shared" si="5"/>
        <v>0</v>
      </c>
      <c r="O9" s="11">
        <f t="shared" si="5"/>
        <v>0</v>
      </c>
      <c r="P9" s="11">
        <f t="shared" si="5"/>
        <v>0</v>
      </c>
      <c r="Q9" s="11">
        <f t="shared" si="5"/>
        <v>0</v>
      </c>
      <c r="R9" s="11">
        <f t="shared" si="5"/>
        <v>0</v>
      </c>
      <c r="S9" s="11">
        <f t="shared" si="5"/>
        <v>0</v>
      </c>
      <c r="T9" s="11">
        <f t="shared" si="5"/>
        <v>0</v>
      </c>
      <c r="U9" s="11">
        <f t="shared" si="5"/>
        <v>0</v>
      </c>
      <c r="V9" s="11">
        <f t="shared" si="5"/>
        <v>0</v>
      </c>
      <c r="W9" s="11">
        <f t="shared" si="5"/>
        <v>0</v>
      </c>
      <c r="X9" s="11">
        <f t="shared" si="5"/>
        <v>0</v>
      </c>
      <c r="Y9" s="11">
        <f t="shared" si="5"/>
        <v>0</v>
      </c>
      <c r="Z9" s="11">
        <f t="shared" si="5"/>
        <v>0</v>
      </c>
      <c r="AA9" s="11">
        <f t="shared" si="5"/>
        <v>0</v>
      </c>
      <c r="AB9" s="11">
        <f t="shared" si="5"/>
        <v>0</v>
      </c>
      <c r="AC9" s="11">
        <f t="shared" si="5"/>
        <v>0</v>
      </c>
      <c r="AD9" s="11">
        <f t="shared" si="5"/>
        <v>0</v>
      </c>
      <c r="AE9" s="11">
        <f t="shared" si="5"/>
        <v>0</v>
      </c>
      <c r="AF9" s="11">
        <f t="shared" si="5"/>
        <v>0</v>
      </c>
      <c r="AG9" s="11">
        <f t="shared" si="5"/>
        <v>0</v>
      </c>
      <c r="AH9" s="11">
        <f t="shared" si="5"/>
        <v>0</v>
      </c>
      <c r="AI9" s="11">
        <f t="shared" si="5"/>
        <v>0</v>
      </c>
      <c r="AJ9" s="11">
        <f t="shared" si="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P9" s="11">
        <f t="shared" si="5"/>
        <v>0</v>
      </c>
      <c r="AQ9" s="11">
        <f t="shared" si="5"/>
        <v>0</v>
      </c>
      <c r="AR9" s="11">
        <f t="shared" si="5"/>
        <v>0</v>
      </c>
      <c r="AS9" s="11">
        <f t="shared" si="5"/>
        <v>0</v>
      </c>
      <c r="AT9" s="11">
        <f t="shared" si="5"/>
        <v>0</v>
      </c>
      <c r="AU9" s="11">
        <f t="shared" si="5"/>
        <v>0</v>
      </c>
      <c r="AV9" s="11">
        <f t="shared" si="5"/>
        <v>0</v>
      </c>
      <c r="AW9" s="11">
        <f t="shared" si="5"/>
        <v>0</v>
      </c>
      <c r="AX9" s="11">
        <f t="shared" si="5"/>
        <v>0</v>
      </c>
      <c r="AY9" s="11">
        <f t="shared" si="5"/>
        <v>0</v>
      </c>
      <c r="AZ9" s="11">
        <f t="shared" si="5"/>
        <v>0</v>
      </c>
      <c r="BA9" s="11">
        <f t="shared" si="5"/>
        <v>0</v>
      </c>
      <c r="BB9" s="11">
        <f t="shared" si="5"/>
        <v>0</v>
      </c>
      <c r="BC9" s="11">
        <f t="shared" si="5"/>
        <v>0</v>
      </c>
      <c r="BD9" s="11">
        <f t="shared" si="5"/>
        <v>0</v>
      </c>
      <c r="BE9" s="11">
        <f t="shared" si="5"/>
        <v>0</v>
      </c>
      <c r="BF9" s="11">
        <f t="shared" si="5"/>
        <v>0</v>
      </c>
      <c r="BG9" s="11">
        <f t="shared" si="5"/>
        <v>0</v>
      </c>
      <c r="BH9" s="11">
        <f t="shared" si="5"/>
        <v>0</v>
      </c>
      <c r="BI9" s="11">
        <f t="shared" si="5"/>
        <v>0</v>
      </c>
      <c r="BJ9" s="11">
        <f t="shared" si="5"/>
        <v>0</v>
      </c>
      <c r="BK9" s="11">
        <f t="shared" si="5"/>
        <v>0</v>
      </c>
      <c r="BL9" s="11">
        <f t="shared" si="5"/>
        <v>0</v>
      </c>
      <c r="BM9" s="11">
        <f t="shared" si="5"/>
        <v>0</v>
      </c>
      <c r="BN9" s="11">
        <f t="shared" si="5"/>
        <v>0</v>
      </c>
      <c r="BO9" s="11">
        <f t="shared" si="5"/>
        <v>0</v>
      </c>
      <c r="BP9" s="11">
        <f t="shared" si="5"/>
        <v>0</v>
      </c>
      <c r="BQ9" s="11">
        <f t="shared" si="5"/>
        <v>0</v>
      </c>
      <c r="BR9" s="11">
        <f t="shared" si="5"/>
        <v>0</v>
      </c>
      <c r="BS9" s="11">
        <f t="shared" si="5"/>
        <v>0</v>
      </c>
      <c r="BT9" s="11">
        <f t="shared" si="5"/>
        <v>0</v>
      </c>
      <c r="BU9" s="11">
        <f t="shared" si="5"/>
        <v>0</v>
      </c>
      <c r="BV9" s="11">
        <f t="shared" si="5"/>
        <v>0</v>
      </c>
      <c r="BW9" s="11">
        <f t="shared" si="5"/>
        <v>0</v>
      </c>
      <c r="BX9" s="11">
        <f t="shared" si="5"/>
        <v>0</v>
      </c>
      <c r="BY9" s="11">
        <f t="shared" si="5"/>
        <v>0</v>
      </c>
      <c r="BZ9" s="11">
        <f t="shared" si="5"/>
        <v>0</v>
      </c>
      <c r="CA9" s="11">
        <f t="shared" si="5"/>
        <v>0</v>
      </c>
      <c r="CB9" s="11">
        <f t="shared" si="5"/>
        <v>0</v>
      </c>
      <c r="CC9" s="11">
        <f t="shared" si="5"/>
        <v>0</v>
      </c>
      <c r="CD9" s="11">
        <f t="shared" si="5"/>
        <v>0</v>
      </c>
      <c r="CE9" s="11">
        <f t="shared" si="5"/>
        <v>0</v>
      </c>
      <c r="CF9" s="11">
        <f t="shared" si="5"/>
        <v>0</v>
      </c>
      <c r="CG9" s="11">
        <f t="shared" si="5"/>
        <v>0</v>
      </c>
      <c r="CH9" s="11">
        <f t="shared" si="5"/>
        <v>0</v>
      </c>
      <c r="CI9" s="11">
        <f t="shared" si="5"/>
        <v>0</v>
      </c>
      <c r="CJ9" s="11">
        <f t="shared" si="5"/>
        <v>0</v>
      </c>
      <c r="CK9" s="11">
        <f t="shared" si="5"/>
        <v>0</v>
      </c>
      <c r="CL9" s="11">
        <f t="shared" si="5"/>
        <v>0</v>
      </c>
      <c r="CM9" s="11">
        <f t="shared" si="5"/>
        <v>0</v>
      </c>
      <c r="CN9" s="11">
        <f t="shared" si="5"/>
        <v>0</v>
      </c>
      <c r="CO9" s="11">
        <f t="shared" si="5"/>
        <v>0</v>
      </c>
      <c r="CP9" s="11">
        <f t="shared" si="5"/>
        <v>0</v>
      </c>
      <c r="CQ9" s="11">
        <f t="shared" si="5"/>
        <v>0</v>
      </c>
      <c r="CR9" s="10"/>
      <c r="CS9" s="10"/>
      <c r="CT9" s="10"/>
      <c r="CU9" s="10"/>
      <c r="CV9" s="10"/>
      <c r="CW9" s="10"/>
      <c r="CX9" s="10"/>
      <c r="CY9" s="10"/>
      <c r="CZ9" s="10"/>
    </row>
    <row r="10" spans="1:104" ht="15.6" x14ac:dyDescent="0.3">
      <c r="A10" s="117" t="s">
        <v>23</v>
      </c>
      <c r="B10" s="95"/>
      <c r="C10" s="95"/>
      <c r="D10" s="96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0"/>
      <c r="CS10" s="10"/>
      <c r="CT10" s="10"/>
      <c r="CU10" s="10"/>
      <c r="CV10" s="10"/>
      <c r="CW10" s="10"/>
      <c r="CX10" s="10"/>
      <c r="CY10" s="10"/>
      <c r="CZ10" s="10"/>
    </row>
    <row r="11" spans="1:104" ht="15.6" x14ac:dyDescent="0.3">
      <c r="A11" s="118" t="s">
        <v>24</v>
      </c>
      <c r="B11" s="95"/>
      <c r="C11" s="95"/>
      <c r="D11" s="96"/>
      <c r="E11" s="13">
        <f t="shared" ref="E11:CQ11" si="6">E4+E8-E10</f>
        <v>1</v>
      </c>
      <c r="F11" s="13">
        <f t="shared" si="6"/>
        <v>2</v>
      </c>
      <c r="G11" s="13">
        <f t="shared" si="6"/>
        <v>2</v>
      </c>
      <c r="H11" s="13">
        <f t="shared" si="6"/>
        <v>2</v>
      </c>
      <c r="I11" s="13">
        <f t="shared" si="6"/>
        <v>2</v>
      </c>
      <c r="J11" s="13">
        <f t="shared" si="6"/>
        <v>2</v>
      </c>
      <c r="K11" s="13">
        <f t="shared" si="6"/>
        <v>2</v>
      </c>
      <c r="L11" s="13">
        <f t="shared" si="6"/>
        <v>2</v>
      </c>
      <c r="M11" s="13">
        <f t="shared" si="6"/>
        <v>2</v>
      </c>
      <c r="N11" s="13">
        <f t="shared" si="6"/>
        <v>2</v>
      </c>
      <c r="O11" s="13">
        <f t="shared" si="6"/>
        <v>2</v>
      </c>
      <c r="P11" s="13">
        <f t="shared" si="6"/>
        <v>2</v>
      </c>
      <c r="Q11" s="13">
        <f t="shared" si="6"/>
        <v>2</v>
      </c>
      <c r="R11" s="13">
        <f t="shared" si="6"/>
        <v>0.5</v>
      </c>
      <c r="S11" s="13">
        <f t="shared" si="6"/>
        <v>1</v>
      </c>
      <c r="T11" s="13">
        <f t="shared" si="6"/>
        <v>1</v>
      </c>
      <c r="U11" s="13">
        <f t="shared" si="6"/>
        <v>1</v>
      </c>
      <c r="V11" s="13">
        <f t="shared" si="6"/>
        <v>2</v>
      </c>
      <c r="W11" s="13">
        <f t="shared" si="6"/>
        <v>2</v>
      </c>
      <c r="X11" s="13">
        <f t="shared" si="6"/>
        <v>2</v>
      </c>
      <c r="Y11" s="13">
        <f t="shared" si="6"/>
        <v>2</v>
      </c>
      <c r="Z11" s="13">
        <f t="shared" si="6"/>
        <v>2</v>
      </c>
      <c r="AA11" s="13">
        <f t="shared" si="6"/>
        <v>2</v>
      </c>
      <c r="AB11" s="13">
        <f t="shared" si="6"/>
        <v>2</v>
      </c>
      <c r="AC11" s="13">
        <f t="shared" si="6"/>
        <v>2</v>
      </c>
      <c r="AD11" s="13">
        <f t="shared" si="6"/>
        <v>2</v>
      </c>
      <c r="AE11" s="13">
        <f t="shared" si="6"/>
        <v>1</v>
      </c>
      <c r="AF11" s="13">
        <f t="shared" si="6"/>
        <v>2</v>
      </c>
      <c r="AG11" s="13">
        <f t="shared" si="6"/>
        <v>2</v>
      </c>
      <c r="AH11" s="13">
        <f t="shared" si="6"/>
        <v>2</v>
      </c>
      <c r="AI11" s="13">
        <f t="shared" si="6"/>
        <v>2</v>
      </c>
      <c r="AJ11" s="13">
        <f t="shared" si="6"/>
        <v>2</v>
      </c>
      <c r="AK11" s="13">
        <f t="shared" si="6"/>
        <v>2</v>
      </c>
      <c r="AL11" s="13">
        <f t="shared" si="6"/>
        <v>2</v>
      </c>
      <c r="AM11" s="13">
        <f t="shared" si="6"/>
        <v>2</v>
      </c>
      <c r="AN11" s="13">
        <f t="shared" si="6"/>
        <v>2</v>
      </c>
      <c r="AO11" s="13">
        <f t="shared" si="6"/>
        <v>2</v>
      </c>
      <c r="AP11" s="13">
        <f t="shared" si="6"/>
        <v>2</v>
      </c>
      <c r="AQ11" s="13">
        <f t="shared" si="6"/>
        <v>2</v>
      </c>
      <c r="AR11" s="13">
        <f t="shared" si="6"/>
        <v>0.5</v>
      </c>
      <c r="AS11" s="13">
        <f t="shared" si="6"/>
        <v>1</v>
      </c>
      <c r="AT11" s="13">
        <f t="shared" si="6"/>
        <v>1</v>
      </c>
      <c r="AU11" s="13">
        <f t="shared" si="6"/>
        <v>1</v>
      </c>
      <c r="AV11" s="13">
        <f t="shared" si="6"/>
        <v>2</v>
      </c>
      <c r="AW11" s="13">
        <f t="shared" si="6"/>
        <v>2</v>
      </c>
      <c r="AX11" s="13">
        <f t="shared" si="6"/>
        <v>2</v>
      </c>
      <c r="AY11" s="13">
        <f t="shared" si="6"/>
        <v>2</v>
      </c>
      <c r="AZ11" s="13">
        <f t="shared" si="6"/>
        <v>2</v>
      </c>
      <c r="BA11" s="13">
        <f t="shared" si="6"/>
        <v>2</v>
      </c>
      <c r="BB11" s="13">
        <f t="shared" si="6"/>
        <v>2</v>
      </c>
      <c r="BC11" s="13">
        <f t="shared" si="6"/>
        <v>2</v>
      </c>
      <c r="BD11" s="13">
        <f t="shared" si="6"/>
        <v>2</v>
      </c>
      <c r="BE11" s="13">
        <f t="shared" si="6"/>
        <v>0.5</v>
      </c>
      <c r="BF11" s="13">
        <f t="shared" si="6"/>
        <v>1</v>
      </c>
      <c r="BG11" s="13">
        <f t="shared" si="6"/>
        <v>1</v>
      </c>
      <c r="BH11" s="13">
        <f t="shared" si="6"/>
        <v>1</v>
      </c>
      <c r="BI11" s="13">
        <f t="shared" si="6"/>
        <v>2</v>
      </c>
      <c r="BJ11" s="13">
        <f t="shared" si="6"/>
        <v>2</v>
      </c>
      <c r="BK11" s="13">
        <f t="shared" si="6"/>
        <v>2</v>
      </c>
      <c r="BL11" s="13">
        <f t="shared" si="6"/>
        <v>2</v>
      </c>
      <c r="BM11" s="13">
        <f t="shared" si="6"/>
        <v>2</v>
      </c>
      <c r="BN11" s="13">
        <f t="shared" si="6"/>
        <v>2</v>
      </c>
      <c r="BO11" s="13">
        <f t="shared" si="6"/>
        <v>2</v>
      </c>
      <c r="BP11" s="13">
        <f t="shared" si="6"/>
        <v>2</v>
      </c>
      <c r="BQ11" s="13">
        <f t="shared" si="6"/>
        <v>2</v>
      </c>
      <c r="BR11" s="13">
        <f t="shared" si="6"/>
        <v>0.5</v>
      </c>
      <c r="BS11" s="13">
        <f t="shared" si="6"/>
        <v>1</v>
      </c>
      <c r="BT11" s="13">
        <f t="shared" si="6"/>
        <v>1</v>
      </c>
      <c r="BU11" s="13">
        <f t="shared" si="6"/>
        <v>2</v>
      </c>
      <c r="BV11" s="13">
        <f t="shared" si="6"/>
        <v>2</v>
      </c>
      <c r="BW11" s="13">
        <f t="shared" si="6"/>
        <v>2</v>
      </c>
      <c r="BX11" s="13">
        <f t="shared" si="6"/>
        <v>2</v>
      </c>
      <c r="BY11" s="13">
        <f t="shared" si="6"/>
        <v>2</v>
      </c>
      <c r="BZ11" s="13">
        <f t="shared" si="6"/>
        <v>2</v>
      </c>
      <c r="CA11" s="13">
        <f t="shared" si="6"/>
        <v>2</v>
      </c>
      <c r="CB11" s="13">
        <f t="shared" si="6"/>
        <v>2</v>
      </c>
      <c r="CC11" s="13">
        <f t="shared" si="6"/>
        <v>2</v>
      </c>
      <c r="CD11" s="13">
        <f t="shared" si="6"/>
        <v>2</v>
      </c>
      <c r="CE11" s="13">
        <f t="shared" si="6"/>
        <v>0.5</v>
      </c>
      <c r="CF11" s="13">
        <f t="shared" si="6"/>
        <v>1</v>
      </c>
      <c r="CG11" s="13">
        <f t="shared" si="6"/>
        <v>1</v>
      </c>
      <c r="CH11" s="13">
        <f t="shared" si="6"/>
        <v>2</v>
      </c>
      <c r="CI11" s="13">
        <f t="shared" si="6"/>
        <v>2</v>
      </c>
      <c r="CJ11" s="13">
        <f t="shared" si="6"/>
        <v>2</v>
      </c>
      <c r="CK11" s="13">
        <f t="shared" si="6"/>
        <v>2</v>
      </c>
      <c r="CL11" s="13">
        <f t="shared" si="6"/>
        <v>2</v>
      </c>
      <c r="CM11" s="13">
        <f t="shared" si="6"/>
        <v>2</v>
      </c>
      <c r="CN11" s="13">
        <f t="shared" si="6"/>
        <v>2</v>
      </c>
      <c r="CO11" s="13">
        <f t="shared" si="6"/>
        <v>2</v>
      </c>
      <c r="CP11" s="13">
        <f t="shared" si="6"/>
        <v>2</v>
      </c>
      <c r="CQ11" s="13">
        <f t="shared" si="6"/>
        <v>2</v>
      </c>
      <c r="CR11" s="10"/>
      <c r="CS11" s="10"/>
      <c r="CT11" s="10"/>
      <c r="CU11" s="10"/>
      <c r="CV11" s="10"/>
      <c r="CW11" s="10"/>
      <c r="CX11" s="10"/>
      <c r="CY11" s="10"/>
      <c r="CZ11" s="10"/>
    </row>
    <row r="12" spans="1:104" ht="14.4" x14ac:dyDescent="0.3">
      <c r="A12" s="3" t="s">
        <v>25</v>
      </c>
      <c r="B12" s="3" t="s">
        <v>26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</row>
    <row r="13" spans="1:104" ht="14.4" x14ac:dyDescent="0.3">
      <c r="A13" s="120"/>
      <c r="B13" s="121" t="s">
        <v>22</v>
      </c>
      <c r="C13" s="14" t="s">
        <v>27</v>
      </c>
      <c r="D13" s="15">
        <f t="shared" ref="D13:D14" si="7">SUM(E13:CQ13)</f>
        <v>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0"/>
      <c r="CS13" s="10"/>
      <c r="CT13" s="10"/>
      <c r="CU13" s="10"/>
      <c r="CV13" s="10"/>
      <c r="CW13" s="10"/>
      <c r="CX13" s="10"/>
      <c r="CY13" s="10"/>
      <c r="CZ13" s="10"/>
    </row>
    <row r="14" spans="1:104" ht="14.4" x14ac:dyDescent="0.3">
      <c r="A14" s="111"/>
      <c r="B14" s="111"/>
      <c r="C14" s="14" t="s">
        <v>28</v>
      </c>
      <c r="D14" s="15">
        <f t="shared" si="7"/>
        <v>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0"/>
      <c r="CS14" s="10"/>
      <c r="CT14" s="10"/>
      <c r="CU14" s="10"/>
      <c r="CV14" s="10"/>
      <c r="CW14" s="10"/>
      <c r="CX14" s="10"/>
      <c r="CY14" s="10"/>
      <c r="CZ14" s="10"/>
    </row>
    <row r="15" spans="1:104" ht="17.25" customHeight="1" x14ac:dyDescent="0.3">
      <c r="A15" s="111"/>
      <c r="B15" s="111"/>
      <c r="C15" s="18" t="s">
        <v>29</v>
      </c>
      <c r="D15" s="19">
        <f>SUM(R15:CQ15)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0"/>
      <c r="CS15" s="10"/>
      <c r="CT15" s="10"/>
      <c r="CU15" s="10"/>
      <c r="CV15" s="10"/>
      <c r="CW15" s="10"/>
      <c r="CX15" s="10"/>
      <c r="CY15" s="10"/>
      <c r="CZ15" s="10"/>
    </row>
    <row r="16" spans="1:104" ht="14.4" x14ac:dyDescent="0.3">
      <c r="A16" s="112"/>
      <c r="B16" s="112"/>
      <c r="C16" s="20" t="s">
        <v>30</v>
      </c>
      <c r="D16" s="2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0"/>
      <c r="CS16" s="10"/>
      <c r="CT16" s="10"/>
      <c r="CU16" s="10"/>
      <c r="CV16" s="10"/>
      <c r="CW16" s="10"/>
      <c r="CX16" s="10"/>
      <c r="CY16" s="10"/>
      <c r="CZ16" s="10"/>
    </row>
    <row r="17" spans="1:104" ht="17.399999999999999" x14ac:dyDescent="0.35">
      <c r="A17" s="22"/>
      <c r="B17" s="23"/>
      <c r="C17" s="2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</row>
    <row r="18" spans="1:104" ht="14.4" x14ac:dyDescent="0.3">
      <c r="A18" s="110" t="s">
        <v>31</v>
      </c>
      <c r="B18" s="115" t="s">
        <v>32</v>
      </c>
      <c r="C18" s="14" t="s">
        <v>27</v>
      </c>
      <c r="D18" s="15">
        <f t="shared" ref="D18:D19" si="8">SUM(E18:CQ18)</f>
        <v>45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6">
        <v>0.5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  <c r="AE18" s="17">
        <v>0.5</v>
      </c>
      <c r="AF18" s="17">
        <v>1</v>
      </c>
      <c r="AG18" s="17">
        <v>1</v>
      </c>
      <c r="AH18" s="17">
        <v>1</v>
      </c>
      <c r="AI18" s="17">
        <v>1</v>
      </c>
      <c r="AJ18" s="17">
        <v>1</v>
      </c>
      <c r="AK18" s="17">
        <v>1</v>
      </c>
      <c r="AL18" s="17">
        <v>1</v>
      </c>
      <c r="AM18" s="17">
        <v>1</v>
      </c>
      <c r="AN18" s="17">
        <v>1</v>
      </c>
      <c r="AO18" s="17">
        <v>1</v>
      </c>
      <c r="AP18" s="17">
        <v>1</v>
      </c>
      <c r="AQ18" s="17">
        <v>1</v>
      </c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6"/>
      <c r="BS18" s="16"/>
      <c r="BT18" s="16"/>
      <c r="BU18" s="16">
        <v>1</v>
      </c>
      <c r="BV18" s="16">
        <v>1</v>
      </c>
      <c r="BW18" s="16">
        <v>1</v>
      </c>
      <c r="BX18" s="16">
        <v>1</v>
      </c>
      <c r="BY18" s="16">
        <v>1</v>
      </c>
      <c r="BZ18" s="16">
        <v>1</v>
      </c>
      <c r="CA18" s="16">
        <v>1</v>
      </c>
      <c r="CB18" s="16">
        <v>1</v>
      </c>
      <c r="CC18" s="16">
        <v>1</v>
      </c>
      <c r="CD18" s="16">
        <v>1</v>
      </c>
      <c r="CE18" s="17"/>
      <c r="CF18" s="17"/>
      <c r="CG18" s="17"/>
      <c r="CH18" s="17">
        <v>1</v>
      </c>
      <c r="CI18" s="17">
        <v>1</v>
      </c>
      <c r="CJ18" s="17">
        <v>1</v>
      </c>
      <c r="CK18" s="17">
        <v>1</v>
      </c>
      <c r="CL18" s="17">
        <v>1</v>
      </c>
      <c r="CM18" s="17">
        <v>1</v>
      </c>
      <c r="CN18" s="17">
        <v>1</v>
      </c>
      <c r="CO18" s="17">
        <v>1</v>
      </c>
      <c r="CP18" s="17">
        <v>1</v>
      </c>
      <c r="CQ18" s="17">
        <v>1</v>
      </c>
      <c r="CR18" s="10"/>
      <c r="CS18" s="10"/>
      <c r="CT18" s="10"/>
      <c r="CU18" s="10"/>
      <c r="CV18" s="10"/>
      <c r="CW18" s="10"/>
      <c r="CX18" s="10"/>
      <c r="CY18" s="10"/>
      <c r="CZ18" s="10"/>
    </row>
    <row r="19" spans="1:104" ht="14.4" x14ac:dyDescent="0.3">
      <c r="A19" s="111"/>
      <c r="B19" s="111"/>
      <c r="C19" s="14" t="s">
        <v>28</v>
      </c>
      <c r="D19" s="15">
        <f t="shared" si="8"/>
        <v>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0"/>
      <c r="CS19" s="10"/>
      <c r="CT19" s="10"/>
      <c r="CU19" s="10"/>
      <c r="CV19" s="10"/>
      <c r="CW19" s="10"/>
      <c r="CX19" s="10"/>
      <c r="CY19" s="10"/>
      <c r="CZ19" s="10"/>
    </row>
    <row r="20" spans="1:104" ht="17.25" customHeight="1" x14ac:dyDescent="0.3">
      <c r="A20" s="111"/>
      <c r="B20" s="111"/>
      <c r="C20" s="18" t="s">
        <v>29</v>
      </c>
      <c r="D20" s="19">
        <f>SUM(R20:CQ20)</f>
        <v>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0"/>
      <c r="CS20" s="10"/>
      <c r="CT20" s="10"/>
      <c r="CU20" s="10"/>
      <c r="CV20" s="10"/>
      <c r="CW20" s="10"/>
      <c r="CX20" s="10"/>
      <c r="CY20" s="10"/>
      <c r="CZ20" s="10"/>
    </row>
    <row r="21" spans="1:104" ht="15.75" customHeight="1" x14ac:dyDescent="0.3">
      <c r="A21" s="112"/>
      <c r="B21" s="112"/>
      <c r="C21" s="20" t="s">
        <v>30</v>
      </c>
      <c r="D21" s="21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0"/>
      <c r="CS21" s="10"/>
      <c r="CT21" s="10"/>
      <c r="CU21" s="10"/>
      <c r="CV21" s="10"/>
      <c r="CW21" s="10"/>
      <c r="CX21" s="10"/>
      <c r="CY21" s="10"/>
      <c r="CZ21" s="10"/>
    </row>
    <row r="22" spans="1:104" ht="15.75" customHeight="1" x14ac:dyDescent="0.35">
      <c r="A22" s="25"/>
      <c r="B22" s="2"/>
      <c r="C22" s="2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</row>
    <row r="23" spans="1:104" ht="15.75" customHeight="1" x14ac:dyDescent="0.3">
      <c r="A23" s="110" t="s">
        <v>33</v>
      </c>
      <c r="B23" s="115" t="s">
        <v>32</v>
      </c>
      <c r="C23" s="14" t="s">
        <v>27</v>
      </c>
      <c r="D23" s="15">
        <f t="shared" ref="D23:D24" si="9">SUM(E23:CQ23)</f>
        <v>37.5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6">
        <v>0.5</v>
      </c>
      <c r="AS23" s="16">
        <v>1</v>
      </c>
      <c r="AT23" s="16">
        <v>1</v>
      </c>
      <c r="AU23" s="16">
        <v>1</v>
      </c>
      <c r="AV23" s="16">
        <v>1</v>
      </c>
      <c r="AW23" s="16">
        <v>1</v>
      </c>
      <c r="AX23" s="16">
        <v>1</v>
      </c>
      <c r="AY23" s="16">
        <v>1</v>
      </c>
      <c r="AZ23" s="16">
        <v>1</v>
      </c>
      <c r="BA23" s="16">
        <v>1</v>
      </c>
      <c r="BB23" s="16">
        <v>1</v>
      </c>
      <c r="BC23" s="16">
        <v>1</v>
      </c>
      <c r="BD23" s="16">
        <v>1</v>
      </c>
      <c r="BE23" s="17">
        <v>0.5</v>
      </c>
      <c r="BF23" s="17">
        <v>1</v>
      </c>
      <c r="BG23" s="17">
        <v>1</v>
      </c>
      <c r="BH23" s="17">
        <v>1</v>
      </c>
      <c r="BI23" s="17">
        <v>1</v>
      </c>
      <c r="BJ23" s="17">
        <v>1</v>
      </c>
      <c r="BK23" s="17">
        <v>1</v>
      </c>
      <c r="BL23" s="17">
        <v>1</v>
      </c>
      <c r="BM23" s="17">
        <v>1</v>
      </c>
      <c r="BN23" s="17">
        <v>1</v>
      </c>
      <c r="BO23" s="17">
        <v>1</v>
      </c>
      <c r="BP23" s="17">
        <v>1</v>
      </c>
      <c r="BQ23" s="17">
        <v>1</v>
      </c>
      <c r="BR23" s="16">
        <v>0.5</v>
      </c>
      <c r="BS23" s="16">
        <v>1</v>
      </c>
      <c r="BT23" s="16">
        <v>1</v>
      </c>
      <c r="BU23" s="16">
        <v>1</v>
      </c>
      <c r="BV23" s="16">
        <v>1</v>
      </c>
      <c r="BW23" s="16">
        <v>1</v>
      </c>
      <c r="BX23" s="16">
        <v>1</v>
      </c>
      <c r="BY23" s="16">
        <v>1</v>
      </c>
      <c r="BZ23" s="16">
        <v>1</v>
      </c>
      <c r="CA23" s="16">
        <v>1</v>
      </c>
      <c r="CB23" s="16">
        <v>1</v>
      </c>
      <c r="CC23" s="16">
        <v>1</v>
      </c>
      <c r="CD23" s="16">
        <v>1</v>
      </c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0"/>
      <c r="CS23" s="10"/>
      <c r="CT23" s="10"/>
      <c r="CU23" s="10"/>
      <c r="CV23" s="10"/>
      <c r="CW23" s="10"/>
      <c r="CX23" s="10"/>
      <c r="CY23" s="10"/>
      <c r="CZ23" s="10"/>
    </row>
    <row r="24" spans="1:104" ht="15.75" customHeight="1" x14ac:dyDescent="0.3">
      <c r="A24" s="111"/>
      <c r="B24" s="111"/>
      <c r="C24" s="14" t="s">
        <v>28</v>
      </c>
      <c r="D24" s="15">
        <f t="shared" si="9"/>
        <v>0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0"/>
      <c r="CS24" s="10"/>
      <c r="CT24" s="10"/>
      <c r="CU24" s="10"/>
      <c r="CV24" s="10"/>
      <c r="CW24" s="10"/>
      <c r="CX24" s="10"/>
      <c r="CY24" s="10"/>
      <c r="CZ24" s="10"/>
    </row>
    <row r="25" spans="1:104" ht="15.75" customHeight="1" x14ac:dyDescent="0.3">
      <c r="A25" s="111"/>
      <c r="B25" s="111"/>
      <c r="C25" s="18" t="s">
        <v>29</v>
      </c>
      <c r="D25" s="19">
        <f>SUM(R25:CQ25)</f>
        <v>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0"/>
      <c r="CS25" s="10"/>
      <c r="CT25" s="10"/>
      <c r="CU25" s="10"/>
      <c r="CV25" s="10"/>
      <c r="CW25" s="10"/>
      <c r="CX25" s="10"/>
      <c r="CY25" s="10"/>
      <c r="CZ25" s="10"/>
    </row>
    <row r="26" spans="1:104" ht="15.75" customHeight="1" x14ac:dyDescent="0.3">
      <c r="A26" s="112"/>
      <c r="B26" s="112"/>
      <c r="C26" s="20" t="s">
        <v>30</v>
      </c>
      <c r="D26" s="21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0"/>
      <c r="CS26" s="10"/>
      <c r="CT26" s="10"/>
      <c r="CU26" s="10"/>
      <c r="CV26" s="10"/>
      <c r="CW26" s="10"/>
      <c r="CX26" s="10"/>
      <c r="CY26" s="10"/>
      <c r="CZ26" s="10"/>
    </row>
    <row r="27" spans="1:104" ht="15.75" customHeight="1" x14ac:dyDescent="0.35">
      <c r="A27" s="25"/>
      <c r="B27" s="2"/>
      <c r="C27" s="24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</row>
    <row r="28" spans="1:104" ht="15.75" customHeight="1" x14ac:dyDescent="0.3">
      <c r="A28" s="110" t="s">
        <v>34</v>
      </c>
      <c r="B28" s="115" t="s">
        <v>45</v>
      </c>
      <c r="C28" s="14" t="s">
        <v>27</v>
      </c>
      <c r="D28" s="15">
        <f t="shared" ref="D28:D29" si="10">SUM(E28:CQ28)</f>
        <v>25</v>
      </c>
      <c r="E28" s="17">
        <v>0.5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17">
        <v>1</v>
      </c>
      <c r="P28" s="17">
        <v>1</v>
      </c>
      <c r="Q28" s="17">
        <v>1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7">
        <v>0.5</v>
      </c>
      <c r="CF28" s="17">
        <v>1</v>
      </c>
      <c r="CG28" s="17">
        <v>1</v>
      </c>
      <c r="CH28" s="17">
        <v>1</v>
      </c>
      <c r="CI28" s="17">
        <v>1</v>
      </c>
      <c r="CJ28" s="17">
        <v>1</v>
      </c>
      <c r="CK28" s="17">
        <v>1</v>
      </c>
      <c r="CL28" s="17">
        <v>1</v>
      </c>
      <c r="CM28" s="17">
        <v>1</v>
      </c>
      <c r="CN28" s="17">
        <v>1</v>
      </c>
      <c r="CO28" s="17">
        <v>1</v>
      </c>
      <c r="CP28" s="17">
        <v>1</v>
      </c>
      <c r="CQ28" s="17">
        <v>1</v>
      </c>
      <c r="CR28" s="10"/>
      <c r="CS28" s="10"/>
      <c r="CT28" s="10"/>
      <c r="CU28" s="10"/>
      <c r="CV28" s="10"/>
      <c r="CW28" s="10"/>
      <c r="CX28" s="10"/>
      <c r="CY28" s="10"/>
      <c r="CZ28" s="10"/>
    </row>
    <row r="29" spans="1:104" ht="15.75" customHeight="1" x14ac:dyDescent="0.3">
      <c r="A29" s="111"/>
      <c r="B29" s="111"/>
      <c r="C29" s="14" t="s">
        <v>28</v>
      </c>
      <c r="D29" s="15">
        <f t="shared" si="10"/>
        <v>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0"/>
      <c r="CS29" s="10"/>
      <c r="CT29" s="10"/>
      <c r="CU29" s="10"/>
      <c r="CV29" s="10"/>
      <c r="CW29" s="10"/>
      <c r="CX29" s="10"/>
      <c r="CY29" s="10"/>
      <c r="CZ29" s="10"/>
    </row>
    <row r="30" spans="1:104" ht="15.75" customHeight="1" x14ac:dyDescent="0.3">
      <c r="A30" s="111"/>
      <c r="B30" s="111"/>
      <c r="C30" s="18" t="s">
        <v>29</v>
      </c>
      <c r="D30" s="19">
        <f>SUM(R30:CQ30)</f>
        <v>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0"/>
      <c r="CS30" s="10"/>
      <c r="CT30" s="10"/>
      <c r="CU30" s="10"/>
      <c r="CV30" s="10"/>
      <c r="CW30" s="10"/>
      <c r="CX30" s="10"/>
      <c r="CY30" s="10"/>
      <c r="CZ30" s="10"/>
    </row>
    <row r="31" spans="1:104" ht="15.75" customHeight="1" x14ac:dyDescent="0.3">
      <c r="A31" s="112"/>
      <c r="B31" s="112"/>
      <c r="C31" s="20" t="s">
        <v>30</v>
      </c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0"/>
      <c r="CS31" s="10"/>
      <c r="CT31" s="10"/>
      <c r="CU31" s="10"/>
      <c r="CV31" s="10"/>
      <c r="CW31" s="10"/>
      <c r="CX31" s="10"/>
      <c r="CY31" s="10"/>
      <c r="CZ31" s="10"/>
    </row>
    <row r="32" spans="1:104" ht="15.75" customHeight="1" x14ac:dyDescent="0.35">
      <c r="A32" s="25"/>
      <c r="B32" s="2"/>
      <c r="C32" s="24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</row>
    <row r="33" spans="1:104" ht="15.75" customHeight="1" x14ac:dyDescent="0.3">
      <c r="A33" s="113" t="s">
        <v>35</v>
      </c>
      <c r="B33" s="115" t="s">
        <v>36</v>
      </c>
      <c r="C33" s="14" t="s">
        <v>27</v>
      </c>
      <c r="D33" s="15">
        <f t="shared" ref="D33:D34" si="11">SUM(E33:CQ33)</f>
        <v>52</v>
      </c>
      <c r="E33" s="17">
        <v>0.5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1</v>
      </c>
      <c r="M33" s="17">
        <v>1</v>
      </c>
      <c r="N33" s="17">
        <v>1</v>
      </c>
      <c r="O33" s="17">
        <v>1</v>
      </c>
      <c r="P33" s="17">
        <v>1</v>
      </c>
      <c r="Q33" s="17">
        <v>1</v>
      </c>
      <c r="R33" s="16"/>
      <c r="S33" s="16"/>
      <c r="T33" s="16"/>
      <c r="U33" s="16"/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6">
        <v>1</v>
      </c>
      <c r="AD33" s="16">
        <v>1</v>
      </c>
      <c r="AE33" s="17">
        <v>0.5</v>
      </c>
      <c r="AF33" s="17">
        <v>1</v>
      </c>
      <c r="AG33" s="17">
        <v>1</v>
      </c>
      <c r="AH33" s="17">
        <v>1</v>
      </c>
      <c r="AI33" s="17">
        <v>1</v>
      </c>
      <c r="AJ33" s="17">
        <v>1</v>
      </c>
      <c r="AK33" s="17">
        <v>1</v>
      </c>
      <c r="AL33" s="17">
        <v>1</v>
      </c>
      <c r="AM33" s="17">
        <v>1</v>
      </c>
      <c r="AN33" s="17">
        <v>1</v>
      </c>
      <c r="AO33" s="17">
        <v>1</v>
      </c>
      <c r="AP33" s="17">
        <v>1</v>
      </c>
      <c r="AQ33" s="17">
        <v>1</v>
      </c>
      <c r="AR33" s="16"/>
      <c r="AS33" s="16"/>
      <c r="AT33" s="16"/>
      <c r="AU33" s="16"/>
      <c r="AV33" s="16">
        <v>1</v>
      </c>
      <c r="AW33" s="16">
        <v>1</v>
      </c>
      <c r="AX33" s="16">
        <v>1</v>
      </c>
      <c r="AY33" s="16">
        <v>1</v>
      </c>
      <c r="AZ33" s="16">
        <v>1</v>
      </c>
      <c r="BA33" s="16">
        <v>1</v>
      </c>
      <c r="BB33" s="16">
        <v>1</v>
      </c>
      <c r="BC33" s="16">
        <v>1</v>
      </c>
      <c r="BD33" s="16">
        <v>1</v>
      </c>
      <c r="BE33" s="17"/>
      <c r="BF33" s="17"/>
      <c r="BG33" s="17"/>
      <c r="BH33" s="17"/>
      <c r="BI33" s="17">
        <v>1</v>
      </c>
      <c r="BJ33" s="17">
        <v>1</v>
      </c>
      <c r="BK33" s="17">
        <v>1</v>
      </c>
      <c r="BL33" s="17">
        <v>1</v>
      </c>
      <c r="BM33" s="17">
        <v>1</v>
      </c>
      <c r="BN33" s="17">
        <v>1</v>
      </c>
      <c r="BO33" s="17">
        <v>1</v>
      </c>
      <c r="BP33" s="17">
        <v>1</v>
      </c>
      <c r="BQ33" s="17">
        <v>1</v>
      </c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0"/>
      <c r="CS33" s="10"/>
      <c r="CT33" s="10"/>
      <c r="CU33" s="10"/>
      <c r="CV33" s="10"/>
      <c r="CW33" s="10"/>
      <c r="CX33" s="10"/>
      <c r="CY33" s="10"/>
      <c r="CZ33" s="10"/>
    </row>
    <row r="34" spans="1:104" ht="15.75" customHeight="1" x14ac:dyDescent="0.3">
      <c r="A34" s="111"/>
      <c r="B34" s="111"/>
      <c r="C34" s="14" t="s">
        <v>28</v>
      </c>
      <c r="D34" s="15">
        <f t="shared" si="11"/>
        <v>0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0"/>
      <c r="CS34" s="10"/>
      <c r="CT34" s="10"/>
      <c r="CU34" s="10"/>
      <c r="CV34" s="10"/>
      <c r="CW34" s="10"/>
      <c r="CX34" s="10"/>
      <c r="CY34" s="10"/>
      <c r="CZ34" s="10"/>
    </row>
    <row r="35" spans="1:104" ht="15.75" customHeight="1" x14ac:dyDescent="0.3">
      <c r="A35" s="111"/>
      <c r="B35" s="111"/>
      <c r="C35" s="18" t="s">
        <v>29</v>
      </c>
      <c r="D35" s="19">
        <f>SUM(R35:CQ35)</f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0"/>
      <c r="CS35" s="10"/>
      <c r="CT35" s="10"/>
      <c r="CU35" s="10"/>
      <c r="CV35" s="10"/>
      <c r="CW35" s="10"/>
      <c r="CX35" s="10"/>
      <c r="CY35" s="10"/>
      <c r="CZ35" s="10"/>
    </row>
    <row r="36" spans="1:104" ht="15.75" customHeight="1" x14ac:dyDescent="0.3">
      <c r="A36" s="112"/>
      <c r="B36" s="112"/>
      <c r="C36" s="20" t="s">
        <v>30</v>
      </c>
      <c r="D36" s="21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0"/>
      <c r="CS36" s="10"/>
      <c r="CT36" s="10"/>
      <c r="CU36" s="10"/>
      <c r="CV36" s="10"/>
      <c r="CW36" s="10"/>
      <c r="CX36" s="10"/>
      <c r="CY36" s="10"/>
      <c r="CZ36" s="10"/>
    </row>
    <row r="37" spans="1:104" ht="15.75" customHeight="1" x14ac:dyDescent="0.35">
      <c r="A37" s="25"/>
      <c r="B37" s="2"/>
      <c r="C37" s="2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</row>
    <row r="38" spans="1:104" ht="15.75" customHeight="1" x14ac:dyDescent="0.3">
      <c r="A38" s="114"/>
      <c r="B38" s="116" t="s">
        <v>37</v>
      </c>
      <c r="C38" s="14" t="s">
        <v>27</v>
      </c>
      <c r="D38" s="15">
        <f t="shared" ref="D38:D39" si="12">SUM(E38:CQ38)</f>
        <v>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0"/>
      <c r="CS38" s="10"/>
      <c r="CT38" s="10"/>
      <c r="CU38" s="10"/>
      <c r="CV38" s="10"/>
      <c r="CW38" s="10"/>
      <c r="CX38" s="10"/>
      <c r="CY38" s="10"/>
      <c r="CZ38" s="10"/>
    </row>
    <row r="39" spans="1:104" ht="15.75" customHeight="1" x14ac:dyDescent="0.3">
      <c r="A39" s="111"/>
      <c r="B39" s="111"/>
      <c r="C39" s="14" t="s">
        <v>28</v>
      </c>
      <c r="D39" s="15">
        <f t="shared" si="12"/>
        <v>0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0"/>
      <c r="CS39" s="10"/>
      <c r="CT39" s="10"/>
      <c r="CU39" s="10"/>
      <c r="CV39" s="10"/>
      <c r="CW39" s="10"/>
      <c r="CX39" s="10"/>
      <c r="CY39" s="10"/>
      <c r="CZ39" s="10"/>
    </row>
    <row r="40" spans="1:104" ht="15.75" customHeight="1" x14ac:dyDescent="0.3">
      <c r="A40" s="111"/>
      <c r="B40" s="111"/>
      <c r="C40" s="18" t="s">
        <v>29</v>
      </c>
      <c r="D40" s="19">
        <f>SUM(R40:CQ40)</f>
        <v>0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0"/>
      <c r="CS40" s="10"/>
      <c r="CT40" s="10"/>
      <c r="CU40" s="10"/>
      <c r="CV40" s="10"/>
      <c r="CW40" s="10"/>
      <c r="CX40" s="10"/>
      <c r="CY40" s="10"/>
      <c r="CZ40" s="10"/>
    </row>
    <row r="41" spans="1:104" ht="15.75" customHeight="1" x14ac:dyDescent="0.3">
      <c r="A41" s="112"/>
      <c r="B41" s="112"/>
      <c r="C41" s="20" t="s">
        <v>30</v>
      </c>
      <c r="D41" s="2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0"/>
      <c r="CS41" s="10"/>
      <c r="CT41" s="10"/>
      <c r="CU41" s="10"/>
      <c r="CV41" s="10"/>
      <c r="CW41" s="10"/>
      <c r="CX41" s="10"/>
      <c r="CY41" s="10"/>
      <c r="CZ41" s="10"/>
    </row>
    <row r="42" spans="1:104" ht="15.75" customHeight="1" x14ac:dyDescent="0.3">
      <c r="B42" s="26"/>
      <c r="C42" s="2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</row>
    <row r="43" spans="1:104" ht="15.75" customHeight="1" x14ac:dyDescent="0.3">
      <c r="A43" s="114"/>
      <c r="B43" s="116" t="s">
        <v>37</v>
      </c>
      <c r="C43" s="14" t="s">
        <v>27</v>
      </c>
      <c r="D43" s="15">
        <f t="shared" ref="D43:D44" si="13">SUM(E43:CQ43)</f>
        <v>0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0"/>
      <c r="CS43" s="10"/>
      <c r="CT43" s="10"/>
      <c r="CU43" s="10"/>
      <c r="CV43" s="10"/>
      <c r="CW43" s="10"/>
      <c r="CX43" s="10"/>
      <c r="CY43" s="10"/>
      <c r="CZ43" s="10"/>
    </row>
    <row r="44" spans="1:104" ht="15.75" customHeight="1" x14ac:dyDescent="0.3">
      <c r="A44" s="111"/>
      <c r="B44" s="111"/>
      <c r="C44" s="14" t="s">
        <v>28</v>
      </c>
      <c r="D44" s="15">
        <f t="shared" si="13"/>
        <v>0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0"/>
      <c r="CS44" s="10"/>
      <c r="CT44" s="10"/>
      <c r="CU44" s="10"/>
      <c r="CV44" s="10"/>
      <c r="CW44" s="10"/>
      <c r="CX44" s="10"/>
      <c r="CY44" s="10"/>
      <c r="CZ44" s="10"/>
    </row>
    <row r="45" spans="1:104" ht="15.75" customHeight="1" x14ac:dyDescent="0.3">
      <c r="A45" s="111"/>
      <c r="B45" s="111"/>
      <c r="C45" s="18" t="s">
        <v>29</v>
      </c>
      <c r="D45" s="19">
        <f>D43-D44</f>
        <v>0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0"/>
      <c r="CS45" s="10"/>
      <c r="CT45" s="10"/>
      <c r="CU45" s="10"/>
      <c r="CV45" s="10"/>
      <c r="CW45" s="10"/>
      <c r="CX45" s="10"/>
      <c r="CY45" s="10"/>
      <c r="CZ45" s="10"/>
    </row>
    <row r="46" spans="1:104" ht="15.75" customHeight="1" x14ac:dyDescent="0.3">
      <c r="A46" s="112"/>
      <c r="B46" s="112"/>
      <c r="C46" s="20" t="s">
        <v>30</v>
      </c>
      <c r="D46" s="2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0"/>
      <c r="CS46" s="10"/>
      <c r="CT46" s="10"/>
      <c r="CU46" s="10"/>
      <c r="CV46" s="10"/>
      <c r="CW46" s="10"/>
      <c r="CX46" s="10"/>
      <c r="CY46" s="10"/>
      <c r="CZ46" s="10"/>
    </row>
    <row r="47" spans="1:104" ht="15.75" customHeight="1" x14ac:dyDescent="0.3">
      <c r="C47" s="2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</row>
    <row r="48" spans="1:104" ht="15.75" customHeight="1" x14ac:dyDescent="0.3">
      <c r="A48" s="27"/>
      <c r="B48" s="28" t="s">
        <v>38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</row>
    <row r="49" spans="1:104" ht="15.75" customHeight="1" x14ac:dyDescent="0.3">
      <c r="A49" s="29"/>
      <c r="B49" s="28" t="s">
        <v>39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</row>
    <row r="50" spans="1:104" ht="15.75" customHeight="1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</row>
    <row r="51" spans="1:104" ht="15.75" customHeight="1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</row>
    <row r="52" spans="1:104" ht="15.75" customHeight="1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</row>
    <row r="53" spans="1:104" ht="15.75" customHeight="1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</row>
    <row r="54" spans="1:104" ht="15.75" customHeight="1" x14ac:dyDescent="0.3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</row>
    <row r="55" spans="1:104" ht="15.75" customHeight="1" x14ac:dyDescent="0.3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</row>
    <row r="56" spans="1:104" ht="15.75" customHeight="1" x14ac:dyDescent="0.3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</row>
    <row r="57" spans="1:104" ht="15.75" customHeight="1" x14ac:dyDescent="0.3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</row>
    <row r="58" spans="1:104" ht="15.75" customHeight="1" x14ac:dyDescent="0.3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</row>
    <row r="59" spans="1:104" ht="15.75" customHeight="1" x14ac:dyDescent="0.3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</row>
    <row r="60" spans="1:104" ht="15.75" customHeight="1" x14ac:dyDescent="0.3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</row>
    <row r="61" spans="1:104" ht="15.75" customHeight="1" x14ac:dyDescent="0.3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</row>
    <row r="62" spans="1:104" ht="15.75" customHeight="1" x14ac:dyDescent="0.3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</row>
    <row r="63" spans="1:104" ht="15.75" customHeight="1" x14ac:dyDescent="0.3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</row>
    <row r="64" spans="1:104" ht="15.75" customHeight="1" x14ac:dyDescent="0.3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</row>
    <row r="65" spans="4:104" ht="15.75" customHeight="1" x14ac:dyDescent="0.3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</row>
    <row r="66" spans="4:104" ht="15.75" customHeight="1" x14ac:dyDescent="0.3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</row>
    <row r="67" spans="4:104" ht="15.75" customHeight="1" x14ac:dyDescent="0.3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</row>
    <row r="68" spans="4:104" ht="15.75" customHeight="1" x14ac:dyDescent="0.3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</row>
    <row r="69" spans="4:104" ht="15.75" customHeight="1" x14ac:dyDescent="0.3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</row>
    <row r="70" spans="4:104" ht="15.75" customHeight="1" x14ac:dyDescent="0.3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</row>
    <row r="71" spans="4:104" ht="15.75" customHeight="1" x14ac:dyDescent="0.3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</row>
    <row r="72" spans="4:104" ht="15.75" customHeight="1" x14ac:dyDescent="0.3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</row>
    <row r="73" spans="4:104" ht="15.75" customHeight="1" x14ac:dyDescent="0.3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</row>
    <row r="74" spans="4:104" ht="15.75" customHeight="1" x14ac:dyDescent="0.3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</row>
    <row r="75" spans="4:104" ht="15.75" customHeight="1" x14ac:dyDescent="0.3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</row>
    <row r="76" spans="4:104" ht="15.75" customHeight="1" x14ac:dyDescent="0.3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</row>
    <row r="77" spans="4:104" ht="15.75" customHeight="1" x14ac:dyDescent="0.3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</row>
    <row r="78" spans="4:104" ht="15.75" customHeight="1" x14ac:dyDescent="0.3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</row>
    <row r="79" spans="4:104" ht="15.75" customHeight="1" x14ac:dyDescent="0.3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</row>
    <row r="80" spans="4:104" ht="15.75" customHeight="1" x14ac:dyDescent="0.3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</row>
    <row r="81" spans="4:104" ht="15.75" customHeight="1" x14ac:dyDescent="0.3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</row>
    <row r="82" spans="4:104" ht="15.75" customHeight="1" x14ac:dyDescent="0.3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</row>
    <row r="83" spans="4:104" ht="15.75" customHeight="1" x14ac:dyDescent="0.3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</row>
    <row r="84" spans="4:104" ht="15.75" customHeight="1" x14ac:dyDescent="0.3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</row>
    <row r="85" spans="4:104" ht="15.75" customHeight="1" x14ac:dyDescent="0.3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</row>
    <row r="86" spans="4:104" ht="15.75" customHeight="1" x14ac:dyDescent="0.3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</row>
    <row r="87" spans="4:104" ht="15.75" customHeight="1" x14ac:dyDescent="0.3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</row>
    <row r="88" spans="4:104" ht="15.75" customHeight="1" x14ac:dyDescent="0.3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</row>
    <row r="89" spans="4:104" ht="15.75" customHeight="1" x14ac:dyDescent="0.3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</row>
    <row r="90" spans="4:104" ht="15.75" customHeight="1" x14ac:dyDescent="0.3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</row>
    <row r="91" spans="4:104" ht="15.75" customHeight="1" x14ac:dyDescent="0.3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</row>
    <row r="92" spans="4:104" ht="15.75" customHeight="1" x14ac:dyDescent="0.3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</row>
    <row r="93" spans="4:104" ht="15.75" customHeight="1" x14ac:dyDescent="0.3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</row>
    <row r="94" spans="4:104" ht="15.75" customHeight="1" x14ac:dyDescent="0.3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</row>
    <row r="95" spans="4:104" ht="15.75" customHeight="1" x14ac:dyDescent="0.3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</row>
    <row r="96" spans="4:104" ht="15.75" customHeight="1" x14ac:dyDescent="0.3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</row>
    <row r="97" spans="4:104" ht="15.75" customHeight="1" x14ac:dyDescent="0.3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</row>
    <row r="98" spans="4:104" ht="15.75" customHeight="1" x14ac:dyDescent="0.3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</row>
    <row r="99" spans="4:104" ht="15.75" customHeight="1" x14ac:dyDescent="0.3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</row>
    <row r="100" spans="4:104" ht="15.75" customHeight="1" x14ac:dyDescent="0.3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</row>
    <row r="101" spans="4:104" ht="15.75" customHeight="1" x14ac:dyDescent="0.3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</row>
    <row r="102" spans="4:104" ht="15.75" customHeight="1" x14ac:dyDescent="0.3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</row>
    <row r="103" spans="4:104" ht="15.75" customHeight="1" x14ac:dyDescent="0.3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</row>
    <row r="104" spans="4:104" ht="15.75" customHeight="1" x14ac:dyDescent="0.3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</row>
    <row r="105" spans="4:104" ht="15.75" customHeight="1" x14ac:dyDescent="0.3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</row>
    <row r="106" spans="4:104" ht="15.75" customHeight="1" x14ac:dyDescent="0.3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</row>
    <row r="107" spans="4:104" ht="15.75" customHeight="1" x14ac:dyDescent="0.3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</row>
    <row r="108" spans="4:104" ht="15.75" customHeight="1" x14ac:dyDescent="0.3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</row>
    <row r="109" spans="4:104" ht="15.75" customHeight="1" x14ac:dyDescent="0.3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</row>
    <row r="110" spans="4:104" ht="15.75" customHeight="1" x14ac:dyDescent="0.3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</row>
    <row r="111" spans="4:104" ht="15.75" customHeight="1" x14ac:dyDescent="0.3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</row>
    <row r="112" spans="4:104" ht="15.75" customHeight="1" x14ac:dyDescent="0.3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</row>
    <row r="113" spans="4:104" ht="15.75" customHeight="1" x14ac:dyDescent="0.3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</row>
    <row r="114" spans="4:104" ht="15.75" customHeight="1" x14ac:dyDescent="0.3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</row>
    <row r="115" spans="4:104" ht="15.75" customHeight="1" x14ac:dyDescent="0.3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</row>
    <row r="116" spans="4:104" ht="15.75" customHeight="1" x14ac:dyDescent="0.3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</row>
    <row r="117" spans="4:104" ht="15.75" customHeight="1" x14ac:dyDescent="0.3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</row>
    <row r="118" spans="4:104" ht="15.75" customHeight="1" x14ac:dyDescent="0.3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</row>
    <row r="119" spans="4:104" ht="15.75" customHeight="1" x14ac:dyDescent="0.3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</row>
    <row r="120" spans="4:104" ht="15.75" customHeight="1" x14ac:dyDescent="0.3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</row>
    <row r="121" spans="4:104" ht="15.75" customHeight="1" x14ac:dyDescent="0.3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</row>
    <row r="122" spans="4:104" ht="15.75" customHeight="1" x14ac:dyDescent="0.3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</row>
    <row r="123" spans="4:104" ht="15.75" customHeight="1" x14ac:dyDescent="0.3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</row>
    <row r="124" spans="4:104" ht="15.75" customHeight="1" x14ac:dyDescent="0.3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</row>
    <row r="125" spans="4:104" ht="15.75" customHeight="1" x14ac:dyDescent="0.3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</row>
    <row r="126" spans="4:104" ht="15.75" customHeight="1" x14ac:dyDescent="0.3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</row>
    <row r="127" spans="4:104" ht="15.75" customHeight="1" x14ac:dyDescent="0.3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</row>
    <row r="128" spans="4:104" ht="15.75" customHeight="1" x14ac:dyDescent="0.3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</row>
    <row r="129" spans="4:104" ht="15.75" customHeight="1" x14ac:dyDescent="0.3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</row>
    <row r="130" spans="4:104" ht="15.75" customHeight="1" x14ac:dyDescent="0.3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</row>
    <row r="131" spans="4:104" ht="15.75" customHeight="1" x14ac:dyDescent="0.3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</row>
    <row r="132" spans="4:104" ht="15.75" customHeight="1" x14ac:dyDescent="0.3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</row>
    <row r="133" spans="4:104" ht="15.75" customHeight="1" x14ac:dyDescent="0.3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</row>
    <row r="134" spans="4:104" ht="15.75" customHeight="1" x14ac:dyDescent="0.3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</row>
    <row r="135" spans="4:104" ht="15.75" customHeight="1" x14ac:dyDescent="0.3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</row>
    <row r="136" spans="4:104" ht="15.75" customHeight="1" x14ac:dyDescent="0.3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</row>
    <row r="137" spans="4:104" ht="15.75" customHeight="1" x14ac:dyDescent="0.3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</row>
    <row r="138" spans="4:104" ht="15.75" customHeight="1" x14ac:dyDescent="0.3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</row>
    <row r="139" spans="4:104" ht="15.75" customHeight="1" x14ac:dyDescent="0.3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</row>
    <row r="140" spans="4:104" ht="15.75" customHeight="1" x14ac:dyDescent="0.3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</row>
    <row r="141" spans="4:104" ht="15.75" customHeight="1" x14ac:dyDescent="0.3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</row>
    <row r="142" spans="4:104" ht="15.75" customHeight="1" x14ac:dyDescent="0.3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</row>
    <row r="143" spans="4:104" ht="15.75" customHeight="1" x14ac:dyDescent="0.3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</row>
    <row r="144" spans="4:104" ht="15.75" customHeight="1" x14ac:dyDescent="0.3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</row>
    <row r="145" spans="4:104" ht="15.75" customHeight="1" x14ac:dyDescent="0.3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</row>
    <row r="146" spans="4:104" ht="15.75" customHeight="1" x14ac:dyDescent="0.3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</row>
    <row r="147" spans="4:104" ht="15.75" customHeight="1" x14ac:dyDescent="0.3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</row>
    <row r="148" spans="4:104" ht="15.75" customHeight="1" x14ac:dyDescent="0.3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</row>
    <row r="149" spans="4:104" ht="15.75" customHeight="1" x14ac:dyDescent="0.3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</row>
    <row r="150" spans="4:104" ht="15.75" customHeight="1" x14ac:dyDescent="0.3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</row>
    <row r="151" spans="4:104" ht="15.75" customHeight="1" x14ac:dyDescent="0.3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</row>
    <row r="152" spans="4:104" ht="15.75" customHeight="1" x14ac:dyDescent="0.3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</row>
    <row r="153" spans="4:104" ht="15.75" customHeight="1" x14ac:dyDescent="0.3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</row>
    <row r="154" spans="4:104" ht="15.75" customHeight="1" x14ac:dyDescent="0.3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</row>
    <row r="155" spans="4:104" ht="15.75" customHeight="1" x14ac:dyDescent="0.3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</row>
    <row r="156" spans="4:104" ht="15.75" customHeight="1" x14ac:dyDescent="0.3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</row>
    <row r="157" spans="4:104" ht="15.75" customHeight="1" x14ac:dyDescent="0.3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</row>
    <row r="158" spans="4:104" ht="15.75" customHeight="1" x14ac:dyDescent="0.3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</row>
    <row r="159" spans="4:104" ht="15.75" customHeight="1" x14ac:dyDescent="0.3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</row>
    <row r="160" spans="4:104" ht="15.75" customHeight="1" x14ac:dyDescent="0.3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</row>
    <row r="161" spans="4:104" ht="15.75" customHeight="1" x14ac:dyDescent="0.3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</row>
    <row r="162" spans="4:104" ht="15.75" customHeight="1" x14ac:dyDescent="0.3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</row>
    <row r="163" spans="4:104" ht="15.75" customHeight="1" x14ac:dyDescent="0.3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</row>
    <row r="164" spans="4:104" ht="15.75" customHeight="1" x14ac:dyDescent="0.3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</row>
    <row r="165" spans="4:104" ht="15.75" customHeight="1" x14ac:dyDescent="0.3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</row>
    <row r="166" spans="4:104" ht="15.75" customHeight="1" x14ac:dyDescent="0.3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</row>
    <row r="167" spans="4:104" ht="15.75" customHeight="1" x14ac:dyDescent="0.3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</row>
    <row r="168" spans="4:104" ht="15.75" customHeight="1" x14ac:dyDescent="0.3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</row>
    <row r="169" spans="4:104" ht="15.75" customHeight="1" x14ac:dyDescent="0.3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</row>
    <row r="170" spans="4:104" ht="15.75" customHeight="1" x14ac:dyDescent="0.3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</row>
    <row r="171" spans="4:104" ht="15.75" customHeight="1" x14ac:dyDescent="0.3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</row>
    <row r="172" spans="4:104" ht="15.75" customHeight="1" x14ac:dyDescent="0.3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</row>
    <row r="173" spans="4:104" ht="15.75" customHeight="1" x14ac:dyDescent="0.3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</row>
    <row r="174" spans="4:104" ht="15.75" customHeight="1" x14ac:dyDescent="0.3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</row>
    <row r="175" spans="4:104" ht="15.75" customHeight="1" x14ac:dyDescent="0.3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</row>
    <row r="176" spans="4:104" ht="15.75" customHeight="1" x14ac:dyDescent="0.3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</row>
    <row r="177" spans="4:104" ht="15.75" customHeight="1" x14ac:dyDescent="0.3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</row>
    <row r="178" spans="4:104" ht="15.75" customHeight="1" x14ac:dyDescent="0.3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</row>
    <row r="179" spans="4:104" ht="15.75" customHeight="1" x14ac:dyDescent="0.3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</row>
    <row r="180" spans="4:104" ht="15.75" customHeight="1" x14ac:dyDescent="0.3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</row>
    <row r="181" spans="4:104" ht="15.75" customHeight="1" x14ac:dyDescent="0.3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</row>
    <row r="182" spans="4:104" ht="15.75" customHeight="1" x14ac:dyDescent="0.3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</row>
    <row r="183" spans="4:104" ht="15.75" customHeight="1" x14ac:dyDescent="0.3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</row>
    <row r="184" spans="4:104" ht="15.75" customHeight="1" x14ac:dyDescent="0.3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</row>
    <row r="185" spans="4:104" ht="15.75" customHeight="1" x14ac:dyDescent="0.3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</row>
    <row r="186" spans="4:104" ht="15.75" customHeight="1" x14ac:dyDescent="0.3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</row>
    <row r="187" spans="4:104" ht="15.75" customHeight="1" x14ac:dyDescent="0.3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</row>
    <row r="188" spans="4:104" ht="15.75" customHeight="1" x14ac:dyDescent="0.3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</row>
    <row r="189" spans="4:104" ht="15.75" customHeight="1" x14ac:dyDescent="0.3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</row>
    <row r="190" spans="4:104" ht="15.75" customHeight="1" x14ac:dyDescent="0.3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</row>
    <row r="191" spans="4:104" ht="15.75" customHeight="1" x14ac:dyDescent="0.3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</row>
    <row r="192" spans="4:104" ht="15.75" customHeight="1" x14ac:dyDescent="0.3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</row>
    <row r="193" spans="4:104" ht="15.75" customHeight="1" x14ac:dyDescent="0.3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</row>
    <row r="194" spans="4:104" ht="15.75" customHeight="1" x14ac:dyDescent="0.3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</row>
    <row r="195" spans="4:104" ht="15.75" customHeight="1" x14ac:dyDescent="0.3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</row>
    <row r="196" spans="4:104" ht="15.75" customHeight="1" x14ac:dyDescent="0.3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</row>
    <row r="197" spans="4:104" ht="15.75" customHeight="1" x14ac:dyDescent="0.3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</row>
    <row r="198" spans="4:104" ht="15.75" customHeight="1" x14ac:dyDescent="0.3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</row>
    <row r="199" spans="4:104" ht="15.75" customHeight="1" x14ac:dyDescent="0.3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</row>
    <row r="200" spans="4:104" ht="15.75" customHeight="1" x14ac:dyDescent="0.3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</row>
    <row r="201" spans="4:104" ht="15.75" customHeight="1" x14ac:dyDescent="0.3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</row>
    <row r="202" spans="4:104" ht="15.75" customHeight="1" x14ac:dyDescent="0.3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</row>
    <row r="203" spans="4:104" ht="15.75" customHeight="1" x14ac:dyDescent="0.3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</row>
    <row r="204" spans="4:104" ht="15.75" customHeight="1" x14ac:dyDescent="0.3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</row>
    <row r="205" spans="4:104" ht="15.75" customHeight="1" x14ac:dyDescent="0.3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</row>
    <row r="206" spans="4:104" ht="15.75" customHeight="1" x14ac:dyDescent="0.3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</row>
    <row r="207" spans="4:104" ht="15.75" customHeight="1" x14ac:dyDescent="0.3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</row>
    <row r="208" spans="4:104" ht="15.75" customHeight="1" x14ac:dyDescent="0.3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</row>
    <row r="209" spans="4:104" ht="15.75" customHeight="1" x14ac:dyDescent="0.3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</row>
    <row r="210" spans="4:104" ht="15.75" customHeight="1" x14ac:dyDescent="0.3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</row>
    <row r="211" spans="4:104" ht="15.75" customHeight="1" x14ac:dyDescent="0.3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</row>
    <row r="212" spans="4:104" ht="15.75" customHeight="1" x14ac:dyDescent="0.3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</row>
    <row r="213" spans="4:104" ht="15.75" customHeight="1" x14ac:dyDescent="0.3"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</row>
    <row r="214" spans="4:104" ht="15.75" customHeight="1" x14ac:dyDescent="0.3"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</row>
    <row r="215" spans="4:104" ht="15.75" customHeight="1" x14ac:dyDescent="0.3"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</row>
    <row r="216" spans="4:104" ht="15.75" customHeight="1" x14ac:dyDescent="0.3"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</row>
    <row r="217" spans="4:104" ht="15.75" customHeight="1" x14ac:dyDescent="0.3"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</row>
    <row r="218" spans="4:104" ht="15.75" customHeight="1" x14ac:dyDescent="0.3"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</row>
    <row r="219" spans="4:104" ht="15.75" customHeight="1" x14ac:dyDescent="0.3"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</row>
    <row r="220" spans="4:104" ht="15.75" customHeight="1" x14ac:dyDescent="0.3"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</row>
    <row r="221" spans="4:104" ht="15.75" customHeight="1" x14ac:dyDescent="0.3"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</row>
    <row r="222" spans="4:104" ht="15.75" customHeight="1" x14ac:dyDescent="0.3"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</row>
    <row r="223" spans="4:104" ht="15.75" customHeight="1" x14ac:dyDescent="0.3"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</row>
    <row r="224" spans="4:104" ht="15.75" customHeight="1" x14ac:dyDescent="0.3"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</row>
    <row r="225" spans="4:104" ht="15.75" customHeight="1" x14ac:dyDescent="0.3"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</row>
    <row r="226" spans="4:104" ht="15.75" customHeight="1" x14ac:dyDescent="0.3"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</row>
    <row r="227" spans="4:104" ht="15.75" customHeight="1" x14ac:dyDescent="0.3"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</row>
    <row r="228" spans="4:104" ht="15.75" customHeight="1" x14ac:dyDescent="0.3"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</row>
    <row r="229" spans="4:104" ht="15.75" customHeight="1" x14ac:dyDescent="0.3"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</row>
    <row r="230" spans="4:104" ht="15.75" customHeight="1" x14ac:dyDescent="0.3"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</row>
    <row r="231" spans="4:104" ht="15.75" customHeight="1" x14ac:dyDescent="0.3"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</row>
    <row r="232" spans="4:104" ht="15.75" customHeight="1" x14ac:dyDescent="0.3"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</row>
    <row r="233" spans="4:104" ht="15.75" customHeight="1" x14ac:dyDescent="0.3"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</row>
    <row r="234" spans="4:104" ht="15.75" customHeight="1" x14ac:dyDescent="0.3"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</row>
    <row r="235" spans="4:104" ht="15.75" customHeight="1" x14ac:dyDescent="0.3"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</row>
    <row r="236" spans="4:104" ht="15.75" customHeight="1" x14ac:dyDescent="0.3"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</row>
    <row r="237" spans="4:104" ht="15.75" customHeight="1" x14ac:dyDescent="0.3"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</row>
    <row r="238" spans="4:104" ht="15.75" customHeight="1" x14ac:dyDescent="0.3"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</row>
    <row r="239" spans="4:104" ht="15.75" customHeight="1" x14ac:dyDescent="0.3"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</row>
    <row r="240" spans="4:104" ht="15.75" customHeight="1" x14ac:dyDescent="0.3"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</row>
    <row r="241" spans="4:104" ht="15.75" customHeight="1" x14ac:dyDescent="0.3"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</row>
    <row r="242" spans="4:104" ht="15.75" customHeight="1" x14ac:dyDescent="0.3"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</row>
    <row r="243" spans="4:104" ht="15.75" customHeight="1" x14ac:dyDescent="0.3"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</row>
    <row r="244" spans="4:104" ht="15.75" customHeight="1" x14ac:dyDescent="0.3"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</row>
    <row r="245" spans="4:104" ht="15.75" customHeight="1" x14ac:dyDescent="0.3"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</row>
    <row r="246" spans="4:104" ht="15.75" customHeight="1" x14ac:dyDescent="0.3"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</row>
    <row r="247" spans="4:104" ht="15.75" customHeight="1" x14ac:dyDescent="0.3"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</row>
    <row r="248" spans="4:104" ht="15.75" customHeight="1" x14ac:dyDescent="0.3"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</row>
    <row r="249" spans="4:104" ht="15.75" customHeight="1" x14ac:dyDescent="0.3"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</row>
    <row r="250" spans="4:104" ht="15.75" customHeight="1" x14ac:dyDescent="0.3"/>
    <row r="251" spans="4:104" ht="15.75" customHeight="1" x14ac:dyDescent="0.3"/>
    <row r="252" spans="4:104" ht="15.75" customHeight="1" x14ac:dyDescent="0.3"/>
    <row r="253" spans="4:104" ht="15.75" customHeight="1" x14ac:dyDescent="0.3"/>
    <row r="254" spans="4:104" ht="15.75" customHeight="1" x14ac:dyDescent="0.3"/>
    <row r="255" spans="4:104" ht="15.75" customHeight="1" x14ac:dyDescent="0.3"/>
    <row r="256" spans="4:104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2">
    <mergeCell ref="E1:Q1"/>
    <mergeCell ref="E2:Q2"/>
    <mergeCell ref="R1:AD1"/>
    <mergeCell ref="AE1:AQ1"/>
    <mergeCell ref="C1:D1"/>
    <mergeCell ref="C2:D2"/>
    <mergeCell ref="AR2:BD2"/>
    <mergeCell ref="BE2:BQ2"/>
    <mergeCell ref="BR2:CD2"/>
    <mergeCell ref="CE1:CQ1"/>
    <mergeCell ref="CE2:CQ2"/>
    <mergeCell ref="BR1:CD1"/>
    <mergeCell ref="AR1:BD1"/>
    <mergeCell ref="BE1:BQ1"/>
    <mergeCell ref="A43:A46"/>
    <mergeCell ref="B43:B46"/>
    <mergeCell ref="B33:B36"/>
    <mergeCell ref="B18:B21"/>
    <mergeCell ref="AE2:AQ2"/>
    <mergeCell ref="C3:D3"/>
    <mergeCell ref="C4:D4"/>
    <mergeCell ref="C5:D5"/>
    <mergeCell ref="C6:D6"/>
    <mergeCell ref="C7:D7"/>
    <mergeCell ref="R2:AD2"/>
    <mergeCell ref="C8:D8"/>
    <mergeCell ref="A8:B9"/>
    <mergeCell ref="C9:D9"/>
    <mergeCell ref="A10:D10"/>
    <mergeCell ref="A11:D11"/>
    <mergeCell ref="B28:B31"/>
    <mergeCell ref="B23:B26"/>
    <mergeCell ref="A38:A41"/>
    <mergeCell ref="B38:B41"/>
    <mergeCell ref="A4:B5"/>
    <mergeCell ref="A6:B7"/>
    <mergeCell ref="B13:B16"/>
    <mergeCell ref="A13:A16"/>
    <mergeCell ref="A33:A36"/>
    <mergeCell ref="A28:A31"/>
    <mergeCell ref="A23:A26"/>
    <mergeCell ref="A18:A21"/>
  </mergeCells>
  <conditionalFormatting sqref="E11:CQ11">
    <cfRule type="cellIs" dxfId="18" priority="1" operator="lessThan">
      <formula>0</formula>
    </cfRule>
  </conditionalFormatting>
  <pageMargins left="0.7" right="0.7" top="0.75" bottom="0.75" header="0" footer="0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100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4.44140625" defaultRowHeight="15" customHeight="1" x14ac:dyDescent="0.3"/>
  <cols>
    <col min="1" max="1" width="35.88671875" customWidth="1"/>
    <col min="2" max="2" width="15.88671875" customWidth="1"/>
    <col min="3" max="3" width="19.33203125" customWidth="1"/>
    <col min="4" max="4" width="8.33203125" customWidth="1"/>
    <col min="5" max="25" width="6" customWidth="1"/>
    <col min="26" max="26" width="6.109375" customWidth="1"/>
    <col min="27" max="27" width="7.33203125" customWidth="1"/>
    <col min="28" max="51" width="6" customWidth="1"/>
    <col min="52" max="52" width="6.109375" customWidth="1"/>
    <col min="53" max="53" width="7.33203125" customWidth="1"/>
    <col min="54" max="77" width="6" customWidth="1"/>
    <col min="78" max="78" width="6.109375" customWidth="1"/>
    <col min="79" max="79" width="7.33203125" customWidth="1"/>
    <col min="80" max="95" width="6" customWidth="1"/>
    <col min="96" max="104" width="9.109375" customWidth="1"/>
  </cols>
  <sheetData>
    <row r="1" spans="1:104" ht="15.75" customHeight="1" x14ac:dyDescent="0.35">
      <c r="A1" s="1"/>
      <c r="B1" s="1"/>
      <c r="C1" s="106" t="s">
        <v>0</v>
      </c>
      <c r="D1" s="107"/>
      <c r="E1" s="100" t="s">
        <v>40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6"/>
      <c r="R1" s="122" t="s">
        <v>41</v>
      </c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6"/>
      <c r="AE1" s="100" t="s">
        <v>42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/>
      <c r="AR1" s="122" t="s">
        <v>43</v>
      </c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6"/>
      <c r="BE1" s="100" t="s">
        <v>44</v>
      </c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6"/>
      <c r="BR1" s="122" t="s">
        <v>1</v>
      </c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6"/>
      <c r="CE1" s="100" t="s">
        <v>2</v>
      </c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6"/>
      <c r="CR1" s="3"/>
      <c r="CS1" s="3"/>
      <c r="CT1" s="3"/>
      <c r="CU1" s="3"/>
      <c r="CV1" s="3"/>
      <c r="CW1" s="3"/>
      <c r="CX1" s="3"/>
      <c r="CY1" s="3"/>
      <c r="CZ1" s="3"/>
    </row>
    <row r="2" spans="1:104" ht="15.75" customHeight="1" x14ac:dyDescent="0.35">
      <c r="A2" s="1"/>
      <c r="B2" s="1"/>
      <c r="C2" s="106" t="s">
        <v>3</v>
      </c>
      <c r="D2" s="107"/>
      <c r="E2" s="100">
        <v>43353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6"/>
      <c r="R2" s="122">
        <v>43354</v>
      </c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6"/>
      <c r="AE2" s="100">
        <v>43355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/>
      <c r="AR2" s="122">
        <v>43356</v>
      </c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6"/>
      <c r="BE2" s="100">
        <v>43357</v>
      </c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6"/>
      <c r="BR2" s="122">
        <v>43358</v>
      </c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6"/>
      <c r="CE2" s="100">
        <v>43359</v>
      </c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6"/>
      <c r="CR2" s="3"/>
      <c r="CS2" s="3"/>
      <c r="CT2" s="3"/>
      <c r="CU2" s="3"/>
      <c r="CV2" s="3"/>
      <c r="CW2" s="3"/>
      <c r="CX2" s="3"/>
      <c r="CY2" s="3"/>
      <c r="CZ2" s="3"/>
    </row>
    <row r="3" spans="1:104" ht="15.75" customHeight="1" x14ac:dyDescent="0.35">
      <c r="A3" s="1"/>
      <c r="B3" s="1"/>
      <c r="C3" s="106" t="s">
        <v>4</v>
      </c>
      <c r="D3" s="107"/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5" t="s">
        <v>5</v>
      </c>
      <c r="S3" s="5" t="s">
        <v>6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5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5</v>
      </c>
      <c r="AF3" s="6" t="s">
        <v>6</v>
      </c>
      <c r="AG3" s="6" t="s">
        <v>7</v>
      </c>
      <c r="AH3" s="6" t="s">
        <v>8</v>
      </c>
      <c r="AI3" s="6" t="s">
        <v>9</v>
      </c>
      <c r="AJ3" s="6" t="s">
        <v>10</v>
      </c>
      <c r="AK3" s="6" t="s">
        <v>11</v>
      </c>
      <c r="AL3" s="6" t="s">
        <v>12</v>
      </c>
      <c r="AM3" s="6" t="s">
        <v>13</v>
      </c>
      <c r="AN3" s="6" t="s">
        <v>14</v>
      </c>
      <c r="AO3" s="6" t="s">
        <v>15</v>
      </c>
      <c r="AP3" s="6" t="s">
        <v>16</v>
      </c>
      <c r="AQ3" s="6" t="s">
        <v>17</v>
      </c>
      <c r="AR3" s="5" t="s">
        <v>5</v>
      </c>
      <c r="AS3" s="5" t="s">
        <v>6</v>
      </c>
      <c r="AT3" s="5" t="s">
        <v>7</v>
      </c>
      <c r="AU3" s="5" t="s">
        <v>8</v>
      </c>
      <c r="AV3" s="5" t="s">
        <v>9</v>
      </c>
      <c r="AW3" s="5" t="s">
        <v>10</v>
      </c>
      <c r="AX3" s="5" t="s">
        <v>11</v>
      </c>
      <c r="AY3" s="5" t="s">
        <v>12</v>
      </c>
      <c r="AZ3" s="5" t="s">
        <v>13</v>
      </c>
      <c r="BA3" s="5" t="s">
        <v>14</v>
      </c>
      <c r="BB3" s="5" t="s">
        <v>15</v>
      </c>
      <c r="BC3" s="5" t="s">
        <v>16</v>
      </c>
      <c r="BD3" s="5" t="s">
        <v>17</v>
      </c>
      <c r="BE3" s="6" t="s">
        <v>5</v>
      </c>
      <c r="BF3" s="6" t="s">
        <v>6</v>
      </c>
      <c r="BG3" s="6" t="s">
        <v>7</v>
      </c>
      <c r="BH3" s="6" t="s">
        <v>8</v>
      </c>
      <c r="BI3" s="6" t="s">
        <v>9</v>
      </c>
      <c r="BJ3" s="6" t="s">
        <v>10</v>
      </c>
      <c r="BK3" s="6" t="s">
        <v>11</v>
      </c>
      <c r="BL3" s="6" t="s">
        <v>12</v>
      </c>
      <c r="BM3" s="6" t="s">
        <v>13</v>
      </c>
      <c r="BN3" s="6" t="s">
        <v>14</v>
      </c>
      <c r="BO3" s="6" t="s">
        <v>15</v>
      </c>
      <c r="BP3" s="6" t="s">
        <v>16</v>
      </c>
      <c r="BQ3" s="6" t="s">
        <v>17</v>
      </c>
      <c r="BR3" s="5" t="s">
        <v>5</v>
      </c>
      <c r="BS3" s="5" t="s">
        <v>6</v>
      </c>
      <c r="BT3" s="5" t="s">
        <v>7</v>
      </c>
      <c r="BU3" s="5" t="s">
        <v>8</v>
      </c>
      <c r="BV3" s="5" t="s">
        <v>9</v>
      </c>
      <c r="BW3" s="5" t="s">
        <v>10</v>
      </c>
      <c r="BX3" s="5" t="s">
        <v>11</v>
      </c>
      <c r="BY3" s="5" t="s">
        <v>12</v>
      </c>
      <c r="BZ3" s="5" t="s">
        <v>13</v>
      </c>
      <c r="CA3" s="5" t="s">
        <v>14</v>
      </c>
      <c r="CB3" s="5" t="s">
        <v>15</v>
      </c>
      <c r="CC3" s="5" t="s">
        <v>16</v>
      </c>
      <c r="CD3" s="5" t="s">
        <v>17</v>
      </c>
      <c r="CE3" s="6" t="s">
        <v>5</v>
      </c>
      <c r="CF3" s="6" t="s">
        <v>6</v>
      </c>
      <c r="CG3" s="6" t="s">
        <v>7</v>
      </c>
      <c r="CH3" s="6" t="s">
        <v>8</v>
      </c>
      <c r="CI3" s="6" t="s">
        <v>9</v>
      </c>
      <c r="CJ3" s="6" t="s">
        <v>10</v>
      </c>
      <c r="CK3" s="6" t="s">
        <v>11</v>
      </c>
      <c r="CL3" s="6" t="s">
        <v>12</v>
      </c>
      <c r="CM3" s="6" t="s">
        <v>13</v>
      </c>
      <c r="CN3" s="6" t="s">
        <v>14</v>
      </c>
      <c r="CO3" s="6" t="s">
        <v>15</v>
      </c>
      <c r="CP3" s="6" t="s">
        <v>16</v>
      </c>
      <c r="CQ3" s="6" t="s">
        <v>17</v>
      </c>
      <c r="CR3" s="3"/>
      <c r="CS3" s="3"/>
      <c r="CT3" s="3"/>
      <c r="CU3" s="3"/>
      <c r="CV3" s="3"/>
      <c r="CW3" s="3"/>
      <c r="CX3" s="3"/>
      <c r="CY3" s="3"/>
      <c r="CZ3" s="3"/>
    </row>
    <row r="4" spans="1:104" ht="15.6" x14ac:dyDescent="0.3">
      <c r="A4" s="108" t="s">
        <v>18</v>
      </c>
      <c r="B4" s="103"/>
      <c r="C4" s="98" t="s">
        <v>19</v>
      </c>
      <c r="D4" s="99"/>
      <c r="E4" s="7">
        <f t="shared" ref="E4:CQ4" si="0">E18+E23+E28+E33</f>
        <v>1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0.5</v>
      </c>
      <c r="S4" s="7">
        <f t="shared" si="0"/>
        <v>1</v>
      </c>
      <c r="T4" s="7">
        <f t="shared" si="0"/>
        <v>1</v>
      </c>
      <c r="U4" s="7">
        <f t="shared" si="0"/>
        <v>1</v>
      </c>
      <c r="V4" s="7">
        <f t="shared" si="0"/>
        <v>2</v>
      </c>
      <c r="W4" s="7">
        <f t="shared" si="0"/>
        <v>2</v>
      </c>
      <c r="X4" s="7">
        <f t="shared" si="0"/>
        <v>2</v>
      </c>
      <c r="Y4" s="7">
        <f t="shared" si="0"/>
        <v>2</v>
      </c>
      <c r="Z4" s="7">
        <f t="shared" si="0"/>
        <v>2</v>
      </c>
      <c r="AA4" s="7">
        <f t="shared" si="0"/>
        <v>2</v>
      </c>
      <c r="AB4" s="7">
        <f t="shared" si="0"/>
        <v>2</v>
      </c>
      <c r="AC4" s="7">
        <f t="shared" si="0"/>
        <v>2</v>
      </c>
      <c r="AD4" s="7">
        <f t="shared" si="0"/>
        <v>2</v>
      </c>
      <c r="AE4" s="7">
        <f t="shared" si="0"/>
        <v>1</v>
      </c>
      <c r="AF4" s="7">
        <f t="shared" si="0"/>
        <v>2</v>
      </c>
      <c r="AG4" s="7">
        <f t="shared" si="0"/>
        <v>2</v>
      </c>
      <c r="AH4" s="7">
        <f t="shared" si="0"/>
        <v>2</v>
      </c>
      <c r="AI4" s="7">
        <f t="shared" si="0"/>
        <v>2</v>
      </c>
      <c r="AJ4" s="7">
        <f t="shared" si="0"/>
        <v>2</v>
      </c>
      <c r="AK4" s="7">
        <f t="shared" si="0"/>
        <v>2</v>
      </c>
      <c r="AL4" s="7">
        <f t="shared" si="0"/>
        <v>2</v>
      </c>
      <c r="AM4" s="7">
        <f t="shared" si="0"/>
        <v>2</v>
      </c>
      <c r="AN4" s="7">
        <f t="shared" si="0"/>
        <v>2</v>
      </c>
      <c r="AO4" s="7">
        <f t="shared" si="0"/>
        <v>2</v>
      </c>
      <c r="AP4" s="7">
        <f t="shared" si="0"/>
        <v>2</v>
      </c>
      <c r="AQ4" s="7">
        <f t="shared" si="0"/>
        <v>2</v>
      </c>
      <c r="AR4" s="7">
        <f t="shared" si="0"/>
        <v>0.5</v>
      </c>
      <c r="AS4" s="7">
        <f t="shared" si="0"/>
        <v>1</v>
      </c>
      <c r="AT4" s="7">
        <f t="shared" si="0"/>
        <v>1</v>
      </c>
      <c r="AU4" s="7">
        <f t="shared" si="0"/>
        <v>1</v>
      </c>
      <c r="AV4" s="7">
        <f t="shared" si="0"/>
        <v>2</v>
      </c>
      <c r="AW4" s="7">
        <f t="shared" si="0"/>
        <v>2</v>
      </c>
      <c r="AX4" s="7">
        <f t="shared" si="0"/>
        <v>2</v>
      </c>
      <c r="AY4" s="7">
        <f t="shared" si="0"/>
        <v>2</v>
      </c>
      <c r="AZ4" s="7">
        <f t="shared" si="0"/>
        <v>2</v>
      </c>
      <c r="BA4" s="7">
        <f t="shared" si="0"/>
        <v>2</v>
      </c>
      <c r="BB4" s="7">
        <f t="shared" si="0"/>
        <v>2</v>
      </c>
      <c r="BC4" s="7">
        <f t="shared" si="0"/>
        <v>2</v>
      </c>
      <c r="BD4" s="7">
        <f t="shared" si="0"/>
        <v>2</v>
      </c>
      <c r="BE4" s="7">
        <f t="shared" si="0"/>
        <v>0.5</v>
      </c>
      <c r="BF4" s="7">
        <f t="shared" si="0"/>
        <v>1</v>
      </c>
      <c r="BG4" s="7">
        <f t="shared" si="0"/>
        <v>1</v>
      </c>
      <c r="BH4" s="7">
        <f t="shared" si="0"/>
        <v>1</v>
      </c>
      <c r="BI4" s="7">
        <f t="shared" si="0"/>
        <v>2</v>
      </c>
      <c r="BJ4" s="7">
        <f t="shared" si="0"/>
        <v>2</v>
      </c>
      <c r="BK4" s="7">
        <f t="shared" si="0"/>
        <v>2</v>
      </c>
      <c r="BL4" s="7">
        <f t="shared" si="0"/>
        <v>2</v>
      </c>
      <c r="BM4" s="7">
        <f t="shared" si="0"/>
        <v>2</v>
      </c>
      <c r="BN4" s="7">
        <f t="shared" si="0"/>
        <v>2</v>
      </c>
      <c r="BO4" s="7">
        <f t="shared" si="0"/>
        <v>2</v>
      </c>
      <c r="BP4" s="7">
        <f t="shared" si="0"/>
        <v>2</v>
      </c>
      <c r="BQ4" s="7">
        <f t="shared" si="0"/>
        <v>2</v>
      </c>
      <c r="BR4" s="7">
        <f t="shared" si="0"/>
        <v>0.5</v>
      </c>
      <c r="BS4" s="7">
        <f t="shared" si="0"/>
        <v>1</v>
      </c>
      <c r="BT4" s="7">
        <f t="shared" si="0"/>
        <v>1</v>
      </c>
      <c r="BU4" s="7">
        <f t="shared" si="0"/>
        <v>2</v>
      </c>
      <c r="BV4" s="7">
        <f t="shared" si="0"/>
        <v>2</v>
      </c>
      <c r="BW4" s="7">
        <f t="shared" si="0"/>
        <v>2</v>
      </c>
      <c r="BX4" s="7">
        <f t="shared" si="0"/>
        <v>2</v>
      </c>
      <c r="BY4" s="7">
        <f t="shared" si="0"/>
        <v>2</v>
      </c>
      <c r="BZ4" s="7">
        <f t="shared" si="0"/>
        <v>2</v>
      </c>
      <c r="CA4" s="7">
        <f t="shared" si="0"/>
        <v>2</v>
      </c>
      <c r="CB4" s="7">
        <f t="shared" si="0"/>
        <v>2</v>
      </c>
      <c r="CC4" s="7">
        <f t="shared" si="0"/>
        <v>2</v>
      </c>
      <c r="CD4" s="7">
        <f t="shared" si="0"/>
        <v>2</v>
      </c>
      <c r="CE4" s="7">
        <f t="shared" si="0"/>
        <v>0.5</v>
      </c>
      <c r="CF4" s="7">
        <f t="shared" si="0"/>
        <v>1</v>
      </c>
      <c r="CG4" s="7">
        <f t="shared" si="0"/>
        <v>1</v>
      </c>
      <c r="CH4" s="7">
        <f t="shared" si="0"/>
        <v>2</v>
      </c>
      <c r="CI4" s="7">
        <f t="shared" si="0"/>
        <v>2</v>
      </c>
      <c r="CJ4" s="7">
        <f t="shared" si="0"/>
        <v>2</v>
      </c>
      <c r="CK4" s="7">
        <f t="shared" si="0"/>
        <v>2</v>
      </c>
      <c r="CL4" s="7">
        <f t="shared" si="0"/>
        <v>2</v>
      </c>
      <c r="CM4" s="7">
        <f t="shared" si="0"/>
        <v>2</v>
      </c>
      <c r="CN4" s="7">
        <f t="shared" si="0"/>
        <v>2</v>
      </c>
      <c r="CO4" s="7">
        <f t="shared" si="0"/>
        <v>2</v>
      </c>
      <c r="CP4" s="7">
        <f t="shared" si="0"/>
        <v>2</v>
      </c>
      <c r="CQ4" s="7">
        <f t="shared" si="0"/>
        <v>2</v>
      </c>
      <c r="CR4" s="8"/>
      <c r="CS4" s="8"/>
      <c r="CT4" s="8"/>
      <c r="CU4" s="8"/>
      <c r="CV4" s="8"/>
      <c r="CW4" s="8"/>
      <c r="CX4" s="8"/>
      <c r="CY4" s="8"/>
      <c r="CZ4" s="8"/>
    </row>
    <row r="5" spans="1:104" ht="15.6" x14ac:dyDescent="0.3">
      <c r="A5" s="104"/>
      <c r="B5" s="105"/>
      <c r="C5" s="97" t="s">
        <v>20</v>
      </c>
      <c r="D5" s="96"/>
      <c r="E5" s="7">
        <f t="shared" ref="E5:CQ5" si="1">E19+E24+E29+E34</f>
        <v>0</v>
      </c>
      <c r="F5" s="7">
        <f t="shared" si="1"/>
        <v>0</v>
      </c>
      <c r="G5" s="7">
        <f t="shared" si="1"/>
        <v>0</v>
      </c>
      <c r="H5" s="7">
        <f t="shared" si="1"/>
        <v>0</v>
      </c>
      <c r="I5" s="7">
        <f t="shared" si="1"/>
        <v>0</v>
      </c>
      <c r="J5" s="7">
        <f t="shared" si="1"/>
        <v>0</v>
      </c>
      <c r="K5" s="7">
        <f t="shared" si="1"/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>
        <f t="shared" si="1"/>
        <v>0</v>
      </c>
      <c r="AL5" s="7">
        <f t="shared" si="1"/>
        <v>0</v>
      </c>
      <c r="AM5" s="7">
        <f t="shared" si="1"/>
        <v>0</v>
      </c>
      <c r="AN5" s="7">
        <f t="shared" si="1"/>
        <v>0</v>
      </c>
      <c r="AO5" s="7">
        <f t="shared" si="1"/>
        <v>0</v>
      </c>
      <c r="AP5" s="7">
        <f t="shared" si="1"/>
        <v>0</v>
      </c>
      <c r="AQ5" s="7">
        <f t="shared" si="1"/>
        <v>0</v>
      </c>
      <c r="AR5" s="7">
        <f t="shared" si="1"/>
        <v>0</v>
      </c>
      <c r="AS5" s="7">
        <f t="shared" si="1"/>
        <v>0</v>
      </c>
      <c r="AT5" s="7">
        <f t="shared" si="1"/>
        <v>0</v>
      </c>
      <c r="AU5" s="7">
        <f t="shared" si="1"/>
        <v>0</v>
      </c>
      <c r="AV5" s="7">
        <f t="shared" si="1"/>
        <v>0</v>
      </c>
      <c r="AW5" s="7">
        <f t="shared" si="1"/>
        <v>0</v>
      </c>
      <c r="AX5" s="7">
        <f t="shared" si="1"/>
        <v>0</v>
      </c>
      <c r="AY5" s="7">
        <f t="shared" si="1"/>
        <v>0</v>
      </c>
      <c r="AZ5" s="7">
        <f t="shared" si="1"/>
        <v>0</v>
      </c>
      <c r="BA5" s="7">
        <f t="shared" si="1"/>
        <v>0</v>
      </c>
      <c r="BB5" s="7">
        <f t="shared" si="1"/>
        <v>0</v>
      </c>
      <c r="BC5" s="7">
        <f t="shared" si="1"/>
        <v>0</v>
      </c>
      <c r="BD5" s="7">
        <f t="shared" si="1"/>
        <v>0</v>
      </c>
      <c r="BE5" s="7">
        <f t="shared" si="1"/>
        <v>0</v>
      </c>
      <c r="BF5" s="7">
        <f t="shared" si="1"/>
        <v>0</v>
      </c>
      <c r="BG5" s="7">
        <f t="shared" si="1"/>
        <v>0</v>
      </c>
      <c r="BH5" s="7">
        <f t="shared" si="1"/>
        <v>0</v>
      </c>
      <c r="BI5" s="7">
        <f t="shared" si="1"/>
        <v>0</v>
      </c>
      <c r="BJ5" s="7">
        <f t="shared" si="1"/>
        <v>0</v>
      </c>
      <c r="BK5" s="7">
        <f t="shared" si="1"/>
        <v>0</v>
      </c>
      <c r="BL5" s="7">
        <f t="shared" si="1"/>
        <v>0</v>
      </c>
      <c r="BM5" s="7">
        <f t="shared" si="1"/>
        <v>0</v>
      </c>
      <c r="BN5" s="7">
        <f t="shared" si="1"/>
        <v>0</v>
      </c>
      <c r="BO5" s="7">
        <f t="shared" si="1"/>
        <v>0</v>
      </c>
      <c r="BP5" s="7">
        <f t="shared" si="1"/>
        <v>0</v>
      </c>
      <c r="BQ5" s="7">
        <f t="shared" si="1"/>
        <v>0</v>
      </c>
      <c r="BR5" s="7">
        <f t="shared" si="1"/>
        <v>0</v>
      </c>
      <c r="BS5" s="7">
        <f t="shared" si="1"/>
        <v>0</v>
      </c>
      <c r="BT5" s="7">
        <f t="shared" si="1"/>
        <v>0</v>
      </c>
      <c r="BU5" s="7">
        <f t="shared" si="1"/>
        <v>0</v>
      </c>
      <c r="BV5" s="7">
        <f t="shared" si="1"/>
        <v>0</v>
      </c>
      <c r="BW5" s="7">
        <f t="shared" si="1"/>
        <v>0</v>
      </c>
      <c r="BX5" s="7">
        <f t="shared" si="1"/>
        <v>0</v>
      </c>
      <c r="BY5" s="7">
        <f t="shared" si="1"/>
        <v>0</v>
      </c>
      <c r="BZ5" s="7">
        <f t="shared" si="1"/>
        <v>0</v>
      </c>
      <c r="CA5" s="7">
        <f t="shared" si="1"/>
        <v>0</v>
      </c>
      <c r="CB5" s="7">
        <f t="shared" si="1"/>
        <v>0</v>
      </c>
      <c r="CC5" s="7">
        <f t="shared" si="1"/>
        <v>0</v>
      </c>
      <c r="CD5" s="7">
        <f t="shared" si="1"/>
        <v>0</v>
      </c>
      <c r="CE5" s="7">
        <f t="shared" si="1"/>
        <v>0</v>
      </c>
      <c r="CF5" s="7">
        <f t="shared" si="1"/>
        <v>0</v>
      </c>
      <c r="CG5" s="7">
        <f t="shared" si="1"/>
        <v>0</v>
      </c>
      <c r="CH5" s="7">
        <f t="shared" si="1"/>
        <v>0</v>
      </c>
      <c r="CI5" s="7">
        <f t="shared" si="1"/>
        <v>0</v>
      </c>
      <c r="CJ5" s="7">
        <f t="shared" si="1"/>
        <v>0</v>
      </c>
      <c r="CK5" s="7">
        <f t="shared" si="1"/>
        <v>0</v>
      </c>
      <c r="CL5" s="7">
        <f t="shared" si="1"/>
        <v>0</v>
      </c>
      <c r="CM5" s="7">
        <f t="shared" si="1"/>
        <v>0</v>
      </c>
      <c r="CN5" s="7">
        <f t="shared" si="1"/>
        <v>0</v>
      </c>
      <c r="CO5" s="7">
        <f t="shared" si="1"/>
        <v>0</v>
      </c>
      <c r="CP5" s="7">
        <f t="shared" si="1"/>
        <v>0</v>
      </c>
      <c r="CQ5" s="7">
        <f t="shared" si="1"/>
        <v>0</v>
      </c>
      <c r="CR5" s="8"/>
      <c r="CS5" s="8"/>
      <c r="CT5" s="8"/>
      <c r="CU5" s="8"/>
      <c r="CV5" s="8"/>
      <c r="CW5" s="8"/>
      <c r="CX5" s="8"/>
      <c r="CY5" s="8"/>
      <c r="CZ5" s="8"/>
    </row>
    <row r="6" spans="1:104" ht="15.6" x14ac:dyDescent="0.3">
      <c r="A6" s="109" t="s">
        <v>21</v>
      </c>
      <c r="B6" s="103"/>
      <c r="C6" s="101" t="s">
        <v>19</v>
      </c>
      <c r="D6" s="96"/>
      <c r="E6" s="9">
        <f t="shared" ref="E6:CQ6" si="2">E38+E43</f>
        <v>0</v>
      </c>
      <c r="F6" s="9">
        <f t="shared" si="2"/>
        <v>0</v>
      </c>
      <c r="G6" s="9">
        <f t="shared" si="2"/>
        <v>0</v>
      </c>
      <c r="H6" s="9">
        <f t="shared" si="2"/>
        <v>0</v>
      </c>
      <c r="I6" s="9">
        <f t="shared" si="2"/>
        <v>0</v>
      </c>
      <c r="J6" s="9">
        <f t="shared" si="2"/>
        <v>0</v>
      </c>
      <c r="K6" s="9">
        <f t="shared" si="2"/>
        <v>0</v>
      </c>
      <c r="L6" s="9">
        <f t="shared" si="2"/>
        <v>0</v>
      </c>
      <c r="M6" s="9">
        <f t="shared" si="2"/>
        <v>0</v>
      </c>
      <c r="N6" s="9">
        <f t="shared" si="2"/>
        <v>0</v>
      </c>
      <c r="O6" s="9">
        <f t="shared" si="2"/>
        <v>0</v>
      </c>
      <c r="P6" s="9">
        <f t="shared" si="2"/>
        <v>0</v>
      </c>
      <c r="Q6" s="9">
        <f t="shared" si="2"/>
        <v>0</v>
      </c>
      <c r="R6" s="9">
        <f t="shared" si="2"/>
        <v>0</v>
      </c>
      <c r="S6" s="9">
        <f t="shared" si="2"/>
        <v>0</v>
      </c>
      <c r="T6" s="9">
        <f t="shared" si="2"/>
        <v>0</v>
      </c>
      <c r="U6" s="9">
        <f t="shared" si="2"/>
        <v>0</v>
      </c>
      <c r="V6" s="9">
        <f t="shared" si="2"/>
        <v>0</v>
      </c>
      <c r="W6" s="9">
        <f t="shared" si="2"/>
        <v>0</v>
      </c>
      <c r="X6" s="9">
        <f t="shared" si="2"/>
        <v>0</v>
      </c>
      <c r="Y6" s="9">
        <f t="shared" si="2"/>
        <v>0</v>
      </c>
      <c r="Z6" s="9">
        <f t="shared" si="2"/>
        <v>0</v>
      </c>
      <c r="AA6" s="9">
        <f t="shared" si="2"/>
        <v>0</v>
      </c>
      <c r="AB6" s="9">
        <f t="shared" si="2"/>
        <v>0</v>
      </c>
      <c r="AC6" s="9">
        <f t="shared" si="2"/>
        <v>0</v>
      </c>
      <c r="AD6" s="9">
        <f t="shared" si="2"/>
        <v>0</v>
      </c>
      <c r="AE6" s="9">
        <f t="shared" si="2"/>
        <v>0</v>
      </c>
      <c r="AF6" s="9">
        <f t="shared" si="2"/>
        <v>0</v>
      </c>
      <c r="AG6" s="9">
        <f t="shared" si="2"/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9">
        <f t="shared" si="2"/>
        <v>0</v>
      </c>
      <c r="AN6" s="9">
        <f t="shared" si="2"/>
        <v>0</v>
      </c>
      <c r="AO6" s="9">
        <f t="shared" si="2"/>
        <v>0</v>
      </c>
      <c r="AP6" s="9">
        <f t="shared" si="2"/>
        <v>0</v>
      </c>
      <c r="AQ6" s="9">
        <f t="shared" si="2"/>
        <v>0</v>
      </c>
      <c r="AR6" s="9">
        <f t="shared" si="2"/>
        <v>0</v>
      </c>
      <c r="AS6" s="9">
        <f t="shared" si="2"/>
        <v>0</v>
      </c>
      <c r="AT6" s="9">
        <f t="shared" si="2"/>
        <v>0</v>
      </c>
      <c r="AU6" s="9">
        <f t="shared" si="2"/>
        <v>0</v>
      </c>
      <c r="AV6" s="9">
        <f t="shared" si="2"/>
        <v>0</v>
      </c>
      <c r="AW6" s="9">
        <f t="shared" si="2"/>
        <v>0</v>
      </c>
      <c r="AX6" s="9">
        <f t="shared" si="2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  <c r="BN6" s="9">
        <f t="shared" si="2"/>
        <v>0</v>
      </c>
      <c r="BO6" s="9">
        <f t="shared" si="2"/>
        <v>0</v>
      </c>
      <c r="BP6" s="9">
        <f t="shared" si="2"/>
        <v>0</v>
      </c>
      <c r="BQ6" s="9">
        <f t="shared" si="2"/>
        <v>0</v>
      </c>
      <c r="BR6" s="9">
        <f t="shared" si="2"/>
        <v>0</v>
      </c>
      <c r="BS6" s="9">
        <f t="shared" si="2"/>
        <v>0</v>
      </c>
      <c r="BT6" s="9">
        <f t="shared" si="2"/>
        <v>0</v>
      </c>
      <c r="BU6" s="9">
        <f t="shared" si="2"/>
        <v>0</v>
      </c>
      <c r="BV6" s="9">
        <f t="shared" si="2"/>
        <v>0</v>
      </c>
      <c r="BW6" s="9">
        <f t="shared" si="2"/>
        <v>0</v>
      </c>
      <c r="BX6" s="9">
        <f t="shared" si="2"/>
        <v>0</v>
      </c>
      <c r="BY6" s="9">
        <f t="shared" si="2"/>
        <v>0</v>
      </c>
      <c r="BZ6" s="9">
        <f t="shared" si="2"/>
        <v>0</v>
      </c>
      <c r="CA6" s="9">
        <f t="shared" si="2"/>
        <v>0</v>
      </c>
      <c r="CB6" s="9">
        <f t="shared" si="2"/>
        <v>0</v>
      </c>
      <c r="CC6" s="9">
        <f t="shared" si="2"/>
        <v>0</v>
      </c>
      <c r="CD6" s="9">
        <f t="shared" si="2"/>
        <v>0</v>
      </c>
      <c r="CE6" s="9">
        <f t="shared" si="2"/>
        <v>0</v>
      </c>
      <c r="CF6" s="9">
        <f t="shared" si="2"/>
        <v>0</v>
      </c>
      <c r="CG6" s="9">
        <f t="shared" si="2"/>
        <v>0</v>
      </c>
      <c r="CH6" s="9">
        <f t="shared" si="2"/>
        <v>0</v>
      </c>
      <c r="CI6" s="9">
        <f t="shared" si="2"/>
        <v>0</v>
      </c>
      <c r="CJ6" s="9">
        <f t="shared" si="2"/>
        <v>0</v>
      </c>
      <c r="CK6" s="9">
        <f t="shared" si="2"/>
        <v>0</v>
      </c>
      <c r="CL6" s="9">
        <f t="shared" si="2"/>
        <v>0</v>
      </c>
      <c r="CM6" s="9">
        <f t="shared" si="2"/>
        <v>0</v>
      </c>
      <c r="CN6" s="9">
        <f t="shared" si="2"/>
        <v>0</v>
      </c>
      <c r="CO6" s="9">
        <f t="shared" si="2"/>
        <v>0</v>
      </c>
      <c r="CP6" s="9">
        <f t="shared" si="2"/>
        <v>0</v>
      </c>
      <c r="CQ6" s="9">
        <f t="shared" si="2"/>
        <v>0</v>
      </c>
      <c r="CR6" s="10"/>
      <c r="CS6" s="10"/>
      <c r="CT6" s="10"/>
      <c r="CU6" s="10"/>
      <c r="CV6" s="10"/>
      <c r="CW6" s="10"/>
      <c r="CX6" s="10"/>
      <c r="CY6" s="10"/>
      <c r="CZ6" s="10"/>
    </row>
    <row r="7" spans="1:104" ht="15.6" x14ac:dyDescent="0.3">
      <c r="A7" s="104"/>
      <c r="B7" s="105"/>
      <c r="C7" s="101" t="s">
        <v>20</v>
      </c>
      <c r="D7" s="96"/>
      <c r="E7" s="9">
        <f t="shared" ref="E7:CQ7" si="3">E39+E44</f>
        <v>0</v>
      </c>
      <c r="F7" s="9">
        <f t="shared" si="3"/>
        <v>0</v>
      </c>
      <c r="G7" s="9">
        <f t="shared" si="3"/>
        <v>0</v>
      </c>
      <c r="H7" s="9">
        <f t="shared" si="3"/>
        <v>0</v>
      </c>
      <c r="I7" s="9">
        <f t="shared" si="3"/>
        <v>0</v>
      </c>
      <c r="J7" s="9">
        <f t="shared" si="3"/>
        <v>0</v>
      </c>
      <c r="K7" s="9">
        <f t="shared" si="3"/>
        <v>0</v>
      </c>
      <c r="L7" s="9">
        <f t="shared" si="3"/>
        <v>0</v>
      </c>
      <c r="M7" s="9">
        <f t="shared" si="3"/>
        <v>0</v>
      </c>
      <c r="N7" s="9">
        <f t="shared" si="3"/>
        <v>0</v>
      </c>
      <c r="O7" s="9">
        <f t="shared" si="3"/>
        <v>0</v>
      </c>
      <c r="P7" s="9">
        <f t="shared" si="3"/>
        <v>0</v>
      </c>
      <c r="Q7" s="9">
        <f t="shared" si="3"/>
        <v>0</v>
      </c>
      <c r="R7" s="9">
        <f t="shared" si="3"/>
        <v>0</v>
      </c>
      <c r="S7" s="9">
        <f t="shared" si="3"/>
        <v>0</v>
      </c>
      <c r="T7" s="9">
        <f t="shared" si="3"/>
        <v>0</v>
      </c>
      <c r="U7" s="9">
        <f t="shared" si="3"/>
        <v>0</v>
      </c>
      <c r="V7" s="9">
        <f t="shared" si="3"/>
        <v>0</v>
      </c>
      <c r="W7" s="9">
        <f t="shared" si="3"/>
        <v>0</v>
      </c>
      <c r="X7" s="9">
        <f t="shared" si="3"/>
        <v>0</v>
      </c>
      <c r="Y7" s="9">
        <f t="shared" si="3"/>
        <v>0</v>
      </c>
      <c r="Z7" s="9">
        <f t="shared" si="3"/>
        <v>0</v>
      </c>
      <c r="AA7" s="9">
        <f t="shared" si="3"/>
        <v>0</v>
      </c>
      <c r="AB7" s="9">
        <f t="shared" si="3"/>
        <v>0</v>
      </c>
      <c r="AC7" s="9">
        <f t="shared" si="3"/>
        <v>0</v>
      </c>
      <c r="AD7" s="9">
        <f t="shared" si="3"/>
        <v>0</v>
      </c>
      <c r="AE7" s="9">
        <f t="shared" si="3"/>
        <v>0</v>
      </c>
      <c r="AF7" s="9">
        <f t="shared" si="3"/>
        <v>0</v>
      </c>
      <c r="AG7" s="9">
        <f t="shared" si="3"/>
        <v>0</v>
      </c>
      <c r="AH7" s="9">
        <f t="shared" si="3"/>
        <v>0</v>
      </c>
      <c r="AI7" s="9">
        <f t="shared" si="3"/>
        <v>0</v>
      </c>
      <c r="AJ7" s="9">
        <f t="shared" si="3"/>
        <v>0</v>
      </c>
      <c r="AK7" s="9">
        <f t="shared" si="3"/>
        <v>0</v>
      </c>
      <c r="AL7" s="9">
        <f t="shared" si="3"/>
        <v>0</v>
      </c>
      <c r="AM7" s="9">
        <f t="shared" si="3"/>
        <v>0</v>
      </c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9">
        <f t="shared" si="3"/>
        <v>0</v>
      </c>
      <c r="BA7" s="9">
        <f t="shared" si="3"/>
        <v>0</v>
      </c>
      <c r="BB7" s="9">
        <f t="shared" si="3"/>
        <v>0</v>
      </c>
      <c r="BC7" s="9">
        <f t="shared" si="3"/>
        <v>0</v>
      </c>
      <c r="BD7" s="9">
        <f t="shared" si="3"/>
        <v>0</v>
      </c>
      <c r="BE7" s="9">
        <f t="shared" si="3"/>
        <v>0</v>
      </c>
      <c r="BF7" s="9">
        <f t="shared" si="3"/>
        <v>0</v>
      </c>
      <c r="BG7" s="9">
        <f t="shared" si="3"/>
        <v>0</v>
      </c>
      <c r="BH7" s="9">
        <f t="shared" si="3"/>
        <v>0</v>
      </c>
      <c r="BI7" s="9">
        <f t="shared" si="3"/>
        <v>0</v>
      </c>
      <c r="BJ7" s="9">
        <f t="shared" si="3"/>
        <v>0</v>
      </c>
      <c r="BK7" s="9">
        <f t="shared" si="3"/>
        <v>0</v>
      </c>
      <c r="BL7" s="9">
        <f t="shared" si="3"/>
        <v>0</v>
      </c>
      <c r="BM7" s="9">
        <f t="shared" si="3"/>
        <v>0</v>
      </c>
      <c r="BN7" s="9">
        <f t="shared" si="3"/>
        <v>0</v>
      </c>
      <c r="BO7" s="9">
        <f t="shared" si="3"/>
        <v>0</v>
      </c>
      <c r="BP7" s="9">
        <f t="shared" si="3"/>
        <v>0</v>
      </c>
      <c r="BQ7" s="9">
        <f t="shared" si="3"/>
        <v>0</v>
      </c>
      <c r="BR7" s="9">
        <f t="shared" si="3"/>
        <v>0</v>
      </c>
      <c r="BS7" s="9">
        <f t="shared" si="3"/>
        <v>0</v>
      </c>
      <c r="BT7" s="9">
        <f t="shared" si="3"/>
        <v>0</v>
      </c>
      <c r="BU7" s="9">
        <f t="shared" si="3"/>
        <v>0</v>
      </c>
      <c r="BV7" s="9">
        <f t="shared" si="3"/>
        <v>0</v>
      </c>
      <c r="BW7" s="9">
        <f t="shared" si="3"/>
        <v>0</v>
      </c>
      <c r="BX7" s="9">
        <f t="shared" si="3"/>
        <v>0</v>
      </c>
      <c r="BY7" s="9">
        <f t="shared" si="3"/>
        <v>0</v>
      </c>
      <c r="BZ7" s="9">
        <f t="shared" si="3"/>
        <v>0</v>
      </c>
      <c r="CA7" s="9">
        <f t="shared" si="3"/>
        <v>0</v>
      </c>
      <c r="CB7" s="9">
        <f t="shared" si="3"/>
        <v>0</v>
      </c>
      <c r="CC7" s="9">
        <f t="shared" si="3"/>
        <v>0</v>
      </c>
      <c r="CD7" s="9">
        <f t="shared" si="3"/>
        <v>0</v>
      </c>
      <c r="CE7" s="9">
        <f t="shared" si="3"/>
        <v>0</v>
      </c>
      <c r="CF7" s="9">
        <f t="shared" si="3"/>
        <v>0</v>
      </c>
      <c r="CG7" s="9">
        <f t="shared" si="3"/>
        <v>0</v>
      </c>
      <c r="CH7" s="9">
        <f t="shared" si="3"/>
        <v>0</v>
      </c>
      <c r="CI7" s="9">
        <f t="shared" si="3"/>
        <v>0</v>
      </c>
      <c r="CJ7" s="9">
        <f t="shared" si="3"/>
        <v>0</v>
      </c>
      <c r="CK7" s="9">
        <f t="shared" si="3"/>
        <v>0</v>
      </c>
      <c r="CL7" s="9">
        <f t="shared" si="3"/>
        <v>0</v>
      </c>
      <c r="CM7" s="9">
        <f t="shared" si="3"/>
        <v>0</v>
      </c>
      <c r="CN7" s="9">
        <f t="shared" si="3"/>
        <v>0</v>
      </c>
      <c r="CO7" s="9">
        <f t="shared" si="3"/>
        <v>0</v>
      </c>
      <c r="CP7" s="9">
        <f t="shared" si="3"/>
        <v>0</v>
      </c>
      <c r="CQ7" s="9">
        <f t="shared" si="3"/>
        <v>0</v>
      </c>
      <c r="CR7" s="10"/>
      <c r="CS7" s="10"/>
      <c r="CT7" s="10"/>
      <c r="CU7" s="10"/>
      <c r="CV7" s="10"/>
      <c r="CW7" s="10"/>
      <c r="CX7" s="10"/>
      <c r="CY7" s="10"/>
      <c r="CZ7" s="10"/>
    </row>
    <row r="8" spans="1:104" ht="15.6" x14ac:dyDescent="0.3">
      <c r="A8" s="102" t="s">
        <v>22</v>
      </c>
      <c r="B8" s="103"/>
      <c r="C8" s="119" t="s">
        <v>19</v>
      </c>
      <c r="D8" s="96"/>
      <c r="E8" s="11">
        <f t="shared" ref="E8:CQ8" si="4">E13</f>
        <v>0</v>
      </c>
      <c r="F8" s="11">
        <f t="shared" si="4"/>
        <v>0</v>
      </c>
      <c r="G8" s="11">
        <f t="shared" si="4"/>
        <v>0</v>
      </c>
      <c r="H8" s="11">
        <f t="shared" si="4"/>
        <v>0</v>
      </c>
      <c r="I8" s="11">
        <f t="shared" si="4"/>
        <v>0</v>
      </c>
      <c r="J8" s="11">
        <f t="shared" si="4"/>
        <v>0</v>
      </c>
      <c r="K8" s="11">
        <f t="shared" si="4"/>
        <v>0</v>
      </c>
      <c r="L8" s="11">
        <f t="shared" si="4"/>
        <v>0</v>
      </c>
      <c r="M8" s="11">
        <f t="shared" si="4"/>
        <v>0</v>
      </c>
      <c r="N8" s="11">
        <f t="shared" si="4"/>
        <v>0</v>
      </c>
      <c r="O8" s="11">
        <f t="shared" si="4"/>
        <v>0</v>
      </c>
      <c r="P8" s="11">
        <f t="shared" si="4"/>
        <v>0</v>
      </c>
      <c r="Q8" s="11">
        <f t="shared" si="4"/>
        <v>0</v>
      </c>
      <c r="R8" s="11">
        <f t="shared" si="4"/>
        <v>0</v>
      </c>
      <c r="S8" s="11">
        <f t="shared" si="4"/>
        <v>0</v>
      </c>
      <c r="T8" s="11">
        <f t="shared" si="4"/>
        <v>0</v>
      </c>
      <c r="U8" s="11">
        <f t="shared" si="4"/>
        <v>0</v>
      </c>
      <c r="V8" s="11">
        <f t="shared" si="4"/>
        <v>0</v>
      </c>
      <c r="W8" s="11">
        <f t="shared" si="4"/>
        <v>0</v>
      </c>
      <c r="X8" s="11">
        <f t="shared" si="4"/>
        <v>0</v>
      </c>
      <c r="Y8" s="11">
        <f t="shared" si="4"/>
        <v>0</v>
      </c>
      <c r="Z8" s="11">
        <f t="shared" si="4"/>
        <v>0</v>
      </c>
      <c r="AA8" s="11">
        <f t="shared" si="4"/>
        <v>0</v>
      </c>
      <c r="AB8" s="11">
        <f t="shared" si="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H8" s="11">
        <f t="shared" si="4"/>
        <v>0</v>
      </c>
      <c r="AI8" s="11">
        <f t="shared" si="4"/>
        <v>0</v>
      </c>
      <c r="AJ8" s="11">
        <f t="shared" si="4"/>
        <v>0</v>
      </c>
      <c r="AK8" s="11">
        <f t="shared" si="4"/>
        <v>0</v>
      </c>
      <c r="AL8" s="11">
        <f t="shared" si="4"/>
        <v>0</v>
      </c>
      <c r="AM8" s="11">
        <f t="shared" si="4"/>
        <v>0</v>
      </c>
      <c r="AN8" s="11">
        <f t="shared" si="4"/>
        <v>0</v>
      </c>
      <c r="AO8" s="11">
        <f t="shared" si="4"/>
        <v>0</v>
      </c>
      <c r="AP8" s="11">
        <f t="shared" si="4"/>
        <v>0</v>
      </c>
      <c r="AQ8" s="11">
        <f t="shared" si="4"/>
        <v>0</v>
      </c>
      <c r="AR8" s="11">
        <f t="shared" si="4"/>
        <v>0</v>
      </c>
      <c r="AS8" s="11">
        <f t="shared" si="4"/>
        <v>0</v>
      </c>
      <c r="AT8" s="11">
        <f t="shared" si="4"/>
        <v>0</v>
      </c>
      <c r="AU8" s="11">
        <f t="shared" si="4"/>
        <v>0</v>
      </c>
      <c r="AV8" s="11">
        <f t="shared" si="4"/>
        <v>0</v>
      </c>
      <c r="AW8" s="11">
        <f t="shared" si="4"/>
        <v>0</v>
      </c>
      <c r="AX8" s="11">
        <f t="shared" si="4"/>
        <v>0</v>
      </c>
      <c r="AY8" s="11">
        <f t="shared" si="4"/>
        <v>0</v>
      </c>
      <c r="AZ8" s="11">
        <f t="shared" si="4"/>
        <v>0</v>
      </c>
      <c r="BA8" s="11">
        <f t="shared" si="4"/>
        <v>0</v>
      </c>
      <c r="BB8" s="11">
        <f t="shared" si="4"/>
        <v>0</v>
      </c>
      <c r="BC8" s="11">
        <f t="shared" si="4"/>
        <v>0</v>
      </c>
      <c r="BD8" s="11">
        <f t="shared" si="4"/>
        <v>0</v>
      </c>
      <c r="BE8" s="11">
        <f t="shared" si="4"/>
        <v>0</v>
      </c>
      <c r="BF8" s="11">
        <f t="shared" si="4"/>
        <v>0</v>
      </c>
      <c r="BG8" s="11">
        <f t="shared" si="4"/>
        <v>0</v>
      </c>
      <c r="BH8" s="11">
        <f t="shared" si="4"/>
        <v>0</v>
      </c>
      <c r="BI8" s="11">
        <f t="shared" si="4"/>
        <v>0</v>
      </c>
      <c r="BJ8" s="11">
        <f t="shared" si="4"/>
        <v>0</v>
      </c>
      <c r="BK8" s="11">
        <f t="shared" si="4"/>
        <v>0</v>
      </c>
      <c r="BL8" s="11">
        <f t="shared" si="4"/>
        <v>0</v>
      </c>
      <c r="BM8" s="11">
        <f t="shared" si="4"/>
        <v>0</v>
      </c>
      <c r="BN8" s="11">
        <f t="shared" si="4"/>
        <v>0</v>
      </c>
      <c r="BO8" s="11">
        <f t="shared" si="4"/>
        <v>0</v>
      </c>
      <c r="BP8" s="11">
        <f t="shared" si="4"/>
        <v>0</v>
      </c>
      <c r="BQ8" s="11">
        <f t="shared" si="4"/>
        <v>0</v>
      </c>
      <c r="BR8" s="11">
        <f t="shared" si="4"/>
        <v>0</v>
      </c>
      <c r="BS8" s="11">
        <f t="shared" si="4"/>
        <v>0</v>
      </c>
      <c r="BT8" s="11">
        <f t="shared" si="4"/>
        <v>0</v>
      </c>
      <c r="BU8" s="11">
        <f t="shared" si="4"/>
        <v>0</v>
      </c>
      <c r="BV8" s="11">
        <f t="shared" si="4"/>
        <v>0</v>
      </c>
      <c r="BW8" s="11">
        <f t="shared" si="4"/>
        <v>0</v>
      </c>
      <c r="BX8" s="11">
        <f t="shared" si="4"/>
        <v>0</v>
      </c>
      <c r="BY8" s="11">
        <f t="shared" si="4"/>
        <v>0</v>
      </c>
      <c r="BZ8" s="11">
        <f t="shared" si="4"/>
        <v>0</v>
      </c>
      <c r="CA8" s="11">
        <f t="shared" si="4"/>
        <v>0</v>
      </c>
      <c r="CB8" s="11">
        <f t="shared" si="4"/>
        <v>0</v>
      </c>
      <c r="CC8" s="11">
        <f t="shared" si="4"/>
        <v>0</v>
      </c>
      <c r="CD8" s="11">
        <f t="shared" si="4"/>
        <v>0</v>
      </c>
      <c r="CE8" s="11">
        <f t="shared" si="4"/>
        <v>0</v>
      </c>
      <c r="CF8" s="11">
        <f t="shared" si="4"/>
        <v>0</v>
      </c>
      <c r="CG8" s="11">
        <f t="shared" si="4"/>
        <v>0</v>
      </c>
      <c r="CH8" s="11">
        <f t="shared" si="4"/>
        <v>0</v>
      </c>
      <c r="CI8" s="11">
        <f t="shared" si="4"/>
        <v>0</v>
      </c>
      <c r="CJ8" s="11">
        <f t="shared" si="4"/>
        <v>0</v>
      </c>
      <c r="CK8" s="11">
        <f t="shared" si="4"/>
        <v>0</v>
      </c>
      <c r="CL8" s="11">
        <f t="shared" si="4"/>
        <v>0</v>
      </c>
      <c r="CM8" s="11">
        <f t="shared" si="4"/>
        <v>0</v>
      </c>
      <c r="CN8" s="11">
        <f t="shared" si="4"/>
        <v>0</v>
      </c>
      <c r="CO8" s="11">
        <f t="shared" si="4"/>
        <v>0</v>
      </c>
      <c r="CP8" s="11">
        <f t="shared" si="4"/>
        <v>0</v>
      </c>
      <c r="CQ8" s="11">
        <f t="shared" si="4"/>
        <v>0</v>
      </c>
      <c r="CR8" s="10"/>
      <c r="CS8" s="10"/>
      <c r="CT8" s="10"/>
      <c r="CU8" s="10"/>
      <c r="CV8" s="10"/>
      <c r="CW8" s="10"/>
      <c r="CX8" s="10"/>
      <c r="CY8" s="10"/>
      <c r="CZ8" s="10"/>
    </row>
    <row r="9" spans="1:104" ht="15.6" x14ac:dyDescent="0.3">
      <c r="A9" s="104"/>
      <c r="B9" s="105"/>
      <c r="C9" s="119" t="s">
        <v>20</v>
      </c>
      <c r="D9" s="96"/>
      <c r="E9" s="11">
        <f t="shared" ref="E9:CQ9" si="5">E14</f>
        <v>0</v>
      </c>
      <c r="F9" s="11">
        <f t="shared" si="5"/>
        <v>0</v>
      </c>
      <c r="G9" s="11">
        <f t="shared" si="5"/>
        <v>0</v>
      </c>
      <c r="H9" s="11">
        <f t="shared" si="5"/>
        <v>0</v>
      </c>
      <c r="I9" s="11">
        <f t="shared" si="5"/>
        <v>0</v>
      </c>
      <c r="J9" s="11">
        <f t="shared" si="5"/>
        <v>0</v>
      </c>
      <c r="K9" s="11">
        <f t="shared" si="5"/>
        <v>0</v>
      </c>
      <c r="L9" s="11">
        <f t="shared" si="5"/>
        <v>0</v>
      </c>
      <c r="M9" s="11">
        <f t="shared" si="5"/>
        <v>0</v>
      </c>
      <c r="N9" s="11">
        <f t="shared" si="5"/>
        <v>0</v>
      </c>
      <c r="O9" s="11">
        <f t="shared" si="5"/>
        <v>0</v>
      </c>
      <c r="P9" s="11">
        <f t="shared" si="5"/>
        <v>0</v>
      </c>
      <c r="Q9" s="11">
        <f t="shared" si="5"/>
        <v>0</v>
      </c>
      <c r="R9" s="11">
        <f t="shared" si="5"/>
        <v>0</v>
      </c>
      <c r="S9" s="11">
        <f t="shared" si="5"/>
        <v>0</v>
      </c>
      <c r="T9" s="11">
        <f t="shared" si="5"/>
        <v>0</v>
      </c>
      <c r="U9" s="11">
        <f t="shared" si="5"/>
        <v>0</v>
      </c>
      <c r="V9" s="11">
        <f t="shared" si="5"/>
        <v>0</v>
      </c>
      <c r="W9" s="11">
        <f t="shared" si="5"/>
        <v>0</v>
      </c>
      <c r="X9" s="11">
        <f t="shared" si="5"/>
        <v>0</v>
      </c>
      <c r="Y9" s="11">
        <f t="shared" si="5"/>
        <v>0</v>
      </c>
      <c r="Z9" s="11">
        <f t="shared" si="5"/>
        <v>0</v>
      </c>
      <c r="AA9" s="11">
        <f t="shared" si="5"/>
        <v>0</v>
      </c>
      <c r="AB9" s="11">
        <f t="shared" si="5"/>
        <v>0</v>
      </c>
      <c r="AC9" s="11">
        <f t="shared" si="5"/>
        <v>0</v>
      </c>
      <c r="AD9" s="11">
        <f t="shared" si="5"/>
        <v>0</v>
      </c>
      <c r="AE9" s="11">
        <f t="shared" si="5"/>
        <v>0</v>
      </c>
      <c r="AF9" s="11">
        <f t="shared" si="5"/>
        <v>0</v>
      </c>
      <c r="AG9" s="11">
        <f t="shared" si="5"/>
        <v>0</v>
      </c>
      <c r="AH9" s="11">
        <f t="shared" si="5"/>
        <v>0</v>
      </c>
      <c r="AI9" s="11">
        <f t="shared" si="5"/>
        <v>0</v>
      </c>
      <c r="AJ9" s="11">
        <f t="shared" si="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P9" s="11">
        <f t="shared" si="5"/>
        <v>0</v>
      </c>
      <c r="AQ9" s="11">
        <f t="shared" si="5"/>
        <v>0</v>
      </c>
      <c r="AR9" s="11">
        <f t="shared" si="5"/>
        <v>0</v>
      </c>
      <c r="AS9" s="11">
        <f t="shared" si="5"/>
        <v>0</v>
      </c>
      <c r="AT9" s="11">
        <f t="shared" si="5"/>
        <v>0</v>
      </c>
      <c r="AU9" s="11">
        <f t="shared" si="5"/>
        <v>0</v>
      </c>
      <c r="AV9" s="11">
        <f t="shared" si="5"/>
        <v>0</v>
      </c>
      <c r="AW9" s="11">
        <f t="shared" si="5"/>
        <v>0</v>
      </c>
      <c r="AX9" s="11">
        <f t="shared" si="5"/>
        <v>0</v>
      </c>
      <c r="AY9" s="11">
        <f t="shared" si="5"/>
        <v>0</v>
      </c>
      <c r="AZ9" s="11">
        <f t="shared" si="5"/>
        <v>0</v>
      </c>
      <c r="BA9" s="11">
        <f t="shared" si="5"/>
        <v>0</v>
      </c>
      <c r="BB9" s="11">
        <f t="shared" si="5"/>
        <v>0</v>
      </c>
      <c r="BC9" s="11">
        <f t="shared" si="5"/>
        <v>0</v>
      </c>
      <c r="BD9" s="11">
        <f t="shared" si="5"/>
        <v>0</v>
      </c>
      <c r="BE9" s="11">
        <f t="shared" si="5"/>
        <v>0</v>
      </c>
      <c r="BF9" s="11">
        <f t="shared" si="5"/>
        <v>0</v>
      </c>
      <c r="BG9" s="11">
        <f t="shared" si="5"/>
        <v>0</v>
      </c>
      <c r="BH9" s="11">
        <f t="shared" si="5"/>
        <v>0</v>
      </c>
      <c r="BI9" s="11">
        <f t="shared" si="5"/>
        <v>0</v>
      </c>
      <c r="BJ9" s="11">
        <f t="shared" si="5"/>
        <v>0</v>
      </c>
      <c r="BK9" s="11">
        <f t="shared" si="5"/>
        <v>0</v>
      </c>
      <c r="BL9" s="11">
        <f t="shared" si="5"/>
        <v>0</v>
      </c>
      <c r="BM9" s="11">
        <f t="shared" si="5"/>
        <v>0</v>
      </c>
      <c r="BN9" s="11">
        <f t="shared" si="5"/>
        <v>0</v>
      </c>
      <c r="BO9" s="11">
        <f t="shared" si="5"/>
        <v>0</v>
      </c>
      <c r="BP9" s="11">
        <f t="shared" si="5"/>
        <v>0</v>
      </c>
      <c r="BQ9" s="11">
        <f t="shared" si="5"/>
        <v>0</v>
      </c>
      <c r="BR9" s="11">
        <f t="shared" si="5"/>
        <v>0</v>
      </c>
      <c r="BS9" s="11">
        <f t="shared" si="5"/>
        <v>0</v>
      </c>
      <c r="BT9" s="11">
        <f t="shared" si="5"/>
        <v>0</v>
      </c>
      <c r="BU9" s="11">
        <f t="shared" si="5"/>
        <v>0</v>
      </c>
      <c r="BV9" s="11">
        <f t="shared" si="5"/>
        <v>0</v>
      </c>
      <c r="BW9" s="11">
        <f t="shared" si="5"/>
        <v>0</v>
      </c>
      <c r="BX9" s="11">
        <f t="shared" si="5"/>
        <v>0</v>
      </c>
      <c r="BY9" s="11">
        <f t="shared" si="5"/>
        <v>0</v>
      </c>
      <c r="BZ9" s="11">
        <f t="shared" si="5"/>
        <v>0</v>
      </c>
      <c r="CA9" s="11">
        <f t="shared" si="5"/>
        <v>0</v>
      </c>
      <c r="CB9" s="11">
        <f t="shared" si="5"/>
        <v>0</v>
      </c>
      <c r="CC9" s="11">
        <f t="shared" si="5"/>
        <v>0</v>
      </c>
      <c r="CD9" s="11">
        <f t="shared" si="5"/>
        <v>0</v>
      </c>
      <c r="CE9" s="11">
        <f t="shared" si="5"/>
        <v>0</v>
      </c>
      <c r="CF9" s="11">
        <f t="shared" si="5"/>
        <v>0</v>
      </c>
      <c r="CG9" s="11">
        <f t="shared" si="5"/>
        <v>0</v>
      </c>
      <c r="CH9" s="11">
        <f t="shared" si="5"/>
        <v>0</v>
      </c>
      <c r="CI9" s="11">
        <f t="shared" si="5"/>
        <v>0</v>
      </c>
      <c r="CJ9" s="11">
        <f t="shared" si="5"/>
        <v>0</v>
      </c>
      <c r="CK9" s="11">
        <f t="shared" si="5"/>
        <v>0</v>
      </c>
      <c r="CL9" s="11">
        <f t="shared" si="5"/>
        <v>0</v>
      </c>
      <c r="CM9" s="11">
        <f t="shared" si="5"/>
        <v>0</v>
      </c>
      <c r="CN9" s="11">
        <f t="shared" si="5"/>
        <v>0</v>
      </c>
      <c r="CO9" s="11">
        <f t="shared" si="5"/>
        <v>0</v>
      </c>
      <c r="CP9" s="11">
        <f t="shared" si="5"/>
        <v>0</v>
      </c>
      <c r="CQ9" s="11">
        <f t="shared" si="5"/>
        <v>0</v>
      </c>
      <c r="CR9" s="10"/>
      <c r="CS9" s="10"/>
      <c r="CT9" s="10"/>
      <c r="CU9" s="10"/>
      <c r="CV9" s="10"/>
      <c r="CW9" s="10"/>
      <c r="CX9" s="10"/>
      <c r="CY9" s="10"/>
      <c r="CZ9" s="10"/>
    </row>
    <row r="10" spans="1:104" ht="15.6" x14ac:dyDescent="0.3">
      <c r="A10" s="117" t="s">
        <v>23</v>
      </c>
      <c r="B10" s="95"/>
      <c r="C10" s="95"/>
      <c r="D10" s="96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0"/>
      <c r="CS10" s="10"/>
      <c r="CT10" s="10"/>
      <c r="CU10" s="10"/>
      <c r="CV10" s="10"/>
      <c r="CW10" s="10"/>
      <c r="CX10" s="10"/>
      <c r="CY10" s="10"/>
      <c r="CZ10" s="10"/>
    </row>
    <row r="11" spans="1:104" ht="15.6" x14ac:dyDescent="0.3">
      <c r="A11" s="118" t="s">
        <v>24</v>
      </c>
      <c r="B11" s="95"/>
      <c r="C11" s="95"/>
      <c r="D11" s="96"/>
      <c r="E11" s="13">
        <f t="shared" ref="E11:CQ11" si="6">E4+E8-E10</f>
        <v>1</v>
      </c>
      <c r="F11" s="13">
        <f t="shared" si="6"/>
        <v>2</v>
      </c>
      <c r="G11" s="13">
        <f t="shared" si="6"/>
        <v>2</v>
      </c>
      <c r="H11" s="13">
        <f t="shared" si="6"/>
        <v>2</v>
      </c>
      <c r="I11" s="13">
        <f t="shared" si="6"/>
        <v>2</v>
      </c>
      <c r="J11" s="13">
        <f t="shared" si="6"/>
        <v>2</v>
      </c>
      <c r="K11" s="13">
        <f t="shared" si="6"/>
        <v>2</v>
      </c>
      <c r="L11" s="13">
        <f t="shared" si="6"/>
        <v>2</v>
      </c>
      <c r="M11" s="13">
        <f t="shared" si="6"/>
        <v>2</v>
      </c>
      <c r="N11" s="13">
        <f t="shared" si="6"/>
        <v>2</v>
      </c>
      <c r="O11" s="13">
        <f t="shared" si="6"/>
        <v>2</v>
      </c>
      <c r="P11" s="13">
        <f t="shared" si="6"/>
        <v>2</v>
      </c>
      <c r="Q11" s="13">
        <f t="shared" si="6"/>
        <v>2</v>
      </c>
      <c r="R11" s="13">
        <f t="shared" si="6"/>
        <v>0.5</v>
      </c>
      <c r="S11" s="13">
        <f t="shared" si="6"/>
        <v>1</v>
      </c>
      <c r="T11" s="13">
        <f t="shared" si="6"/>
        <v>1</v>
      </c>
      <c r="U11" s="13">
        <f t="shared" si="6"/>
        <v>1</v>
      </c>
      <c r="V11" s="13">
        <f t="shared" si="6"/>
        <v>2</v>
      </c>
      <c r="W11" s="13">
        <f t="shared" si="6"/>
        <v>2</v>
      </c>
      <c r="X11" s="13">
        <f t="shared" si="6"/>
        <v>2</v>
      </c>
      <c r="Y11" s="13">
        <f t="shared" si="6"/>
        <v>2</v>
      </c>
      <c r="Z11" s="13">
        <f t="shared" si="6"/>
        <v>2</v>
      </c>
      <c r="AA11" s="13">
        <f t="shared" si="6"/>
        <v>2</v>
      </c>
      <c r="AB11" s="13">
        <f t="shared" si="6"/>
        <v>2</v>
      </c>
      <c r="AC11" s="13">
        <f t="shared" si="6"/>
        <v>2</v>
      </c>
      <c r="AD11" s="13">
        <f t="shared" si="6"/>
        <v>2</v>
      </c>
      <c r="AE11" s="13">
        <f t="shared" si="6"/>
        <v>1</v>
      </c>
      <c r="AF11" s="13">
        <f t="shared" si="6"/>
        <v>2</v>
      </c>
      <c r="AG11" s="13">
        <f t="shared" si="6"/>
        <v>2</v>
      </c>
      <c r="AH11" s="13">
        <f t="shared" si="6"/>
        <v>2</v>
      </c>
      <c r="AI11" s="13">
        <f t="shared" si="6"/>
        <v>2</v>
      </c>
      <c r="AJ11" s="13">
        <f t="shared" si="6"/>
        <v>2</v>
      </c>
      <c r="AK11" s="13">
        <f t="shared" si="6"/>
        <v>2</v>
      </c>
      <c r="AL11" s="13">
        <f t="shared" si="6"/>
        <v>2</v>
      </c>
      <c r="AM11" s="13">
        <f t="shared" si="6"/>
        <v>2</v>
      </c>
      <c r="AN11" s="13">
        <f t="shared" si="6"/>
        <v>2</v>
      </c>
      <c r="AO11" s="13">
        <f t="shared" si="6"/>
        <v>2</v>
      </c>
      <c r="AP11" s="13">
        <f t="shared" si="6"/>
        <v>2</v>
      </c>
      <c r="AQ11" s="13">
        <f t="shared" si="6"/>
        <v>2</v>
      </c>
      <c r="AR11" s="13">
        <f t="shared" si="6"/>
        <v>0.5</v>
      </c>
      <c r="AS11" s="13">
        <f t="shared" si="6"/>
        <v>1</v>
      </c>
      <c r="AT11" s="13">
        <f t="shared" si="6"/>
        <v>1</v>
      </c>
      <c r="AU11" s="13">
        <f t="shared" si="6"/>
        <v>1</v>
      </c>
      <c r="AV11" s="13">
        <f t="shared" si="6"/>
        <v>2</v>
      </c>
      <c r="AW11" s="13">
        <f t="shared" si="6"/>
        <v>2</v>
      </c>
      <c r="AX11" s="13">
        <f t="shared" si="6"/>
        <v>2</v>
      </c>
      <c r="AY11" s="13">
        <f t="shared" si="6"/>
        <v>2</v>
      </c>
      <c r="AZ11" s="13">
        <f t="shared" si="6"/>
        <v>2</v>
      </c>
      <c r="BA11" s="13">
        <f t="shared" si="6"/>
        <v>2</v>
      </c>
      <c r="BB11" s="13">
        <f t="shared" si="6"/>
        <v>2</v>
      </c>
      <c r="BC11" s="13">
        <f t="shared" si="6"/>
        <v>2</v>
      </c>
      <c r="BD11" s="13">
        <f t="shared" si="6"/>
        <v>2</v>
      </c>
      <c r="BE11" s="13">
        <f t="shared" si="6"/>
        <v>0.5</v>
      </c>
      <c r="BF11" s="13">
        <f t="shared" si="6"/>
        <v>1</v>
      </c>
      <c r="BG11" s="13">
        <f t="shared" si="6"/>
        <v>1</v>
      </c>
      <c r="BH11" s="13">
        <f t="shared" si="6"/>
        <v>1</v>
      </c>
      <c r="BI11" s="13">
        <f t="shared" si="6"/>
        <v>2</v>
      </c>
      <c r="BJ11" s="13">
        <f t="shared" si="6"/>
        <v>2</v>
      </c>
      <c r="BK11" s="13">
        <f t="shared" si="6"/>
        <v>2</v>
      </c>
      <c r="BL11" s="13">
        <f t="shared" si="6"/>
        <v>2</v>
      </c>
      <c r="BM11" s="13">
        <f t="shared" si="6"/>
        <v>2</v>
      </c>
      <c r="BN11" s="13">
        <f t="shared" si="6"/>
        <v>2</v>
      </c>
      <c r="BO11" s="13">
        <f t="shared" si="6"/>
        <v>2</v>
      </c>
      <c r="BP11" s="13">
        <f t="shared" si="6"/>
        <v>2</v>
      </c>
      <c r="BQ11" s="13">
        <f t="shared" si="6"/>
        <v>2</v>
      </c>
      <c r="BR11" s="13">
        <f t="shared" si="6"/>
        <v>0.5</v>
      </c>
      <c r="BS11" s="13">
        <f t="shared" si="6"/>
        <v>1</v>
      </c>
      <c r="BT11" s="13">
        <f t="shared" si="6"/>
        <v>1</v>
      </c>
      <c r="BU11" s="13">
        <f t="shared" si="6"/>
        <v>2</v>
      </c>
      <c r="BV11" s="13">
        <f t="shared" si="6"/>
        <v>2</v>
      </c>
      <c r="BW11" s="13">
        <f t="shared" si="6"/>
        <v>2</v>
      </c>
      <c r="BX11" s="13">
        <f t="shared" si="6"/>
        <v>2</v>
      </c>
      <c r="BY11" s="13">
        <f t="shared" si="6"/>
        <v>2</v>
      </c>
      <c r="BZ11" s="13">
        <f t="shared" si="6"/>
        <v>2</v>
      </c>
      <c r="CA11" s="13">
        <f t="shared" si="6"/>
        <v>2</v>
      </c>
      <c r="CB11" s="13">
        <f t="shared" si="6"/>
        <v>2</v>
      </c>
      <c r="CC11" s="13">
        <f t="shared" si="6"/>
        <v>2</v>
      </c>
      <c r="CD11" s="13">
        <f t="shared" si="6"/>
        <v>2</v>
      </c>
      <c r="CE11" s="13">
        <f t="shared" si="6"/>
        <v>0.5</v>
      </c>
      <c r="CF11" s="13">
        <f t="shared" si="6"/>
        <v>1</v>
      </c>
      <c r="CG11" s="13">
        <f t="shared" si="6"/>
        <v>1</v>
      </c>
      <c r="CH11" s="13">
        <f t="shared" si="6"/>
        <v>2</v>
      </c>
      <c r="CI11" s="13">
        <f t="shared" si="6"/>
        <v>2</v>
      </c>
      <c r="CJ11" s="13">
        <f t="shared" si="6"/>
        <v>2</v>
      </c>
      <c r="CK11" s="13">
        <f t="shared" si="6"/>
        <v>2</v>
      </c>
      <c r="CL11" s="13">
        <f t="shared" si="6"/>
        <v>2</v>
      </c>
      <c r="CM11" s="13">
        <f t="shared" si="6"/>
        <v>2</v>
      </c>
      <c r="CN11" s="13">
        <f t="shared" si="6"/>
        <v>2</v>
      </c>
      <c r="CO11" s="13">
        <f t="shared" si="6"/>
        <v>2</v>
      </c>
      <c r="CP11" s="13">
        <f t="shared" si="6"/>
        <v>2</v>
      </c>
      <c r="CQ11" s="13">
        <f t="shared" si="6"/>
        <v>2</v>
      </c>
      <c r="CR11" s="10"/>
      <c r="CS11" s="10"/>
      <c r="CT11" s="10"/>
      <c r="CU11" s="10"/>
      <c r="CV11" s="10"/>
      <c r="CW11" s="10"/>
      <c r="CX11" s="10"/>
      <c r="CY11" s="10"/>
      <c r="CZ11" s="10"/>
    </row>
    <row r="12" spans="1:104" ht="14.4" x14ac:dyDescent="0.3">
      <c r="A12" s="3" t="s">
        <v>25</v>
      </c>
      <c r="B12" s="3" t="s">
        <v>26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</row>
    <row r="13" spans="1:104" ht="14.4" x14ac:dyDescent="0.3">
      <c r="A13" s="120"/>
      <c r="B13" s="121" t="s">
        <v>22</v>
      </c>
      <c r="C13" s="14" t="s">
        <v>27</v>
      </c>
      <c r="D13" s="15">
        <f t="shared" ref="D13:D14" si="7">SUM(E13:CQ13)</f>
        <v>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0"/>
      <c r="CS13" s="10"/>
      <c r="CT13" s="10"/>
      <c r="CU13" s="10"/>
      <c r="CV13" s="10"/>
      <c r="CW13" s="10"/>
      <c r="CX13" s="10"/>
      <c r="CY13" s="10"/>
      <c r="CZ13" s="10"/>
    </row>
    <row r="14" spans="1:104" ht="14.4" x14ac:dyDescent="0.3">
      <c r="A14" s="111"/>
      <c r="B14" s="111"/>
      <c r="C14" s="14" t="s">
        <v>28</v>
      </c>
      <c r="D14" s="15">
        <f t="shared" si="7"/>
        <v>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0"/>
      <c r="CS14" s="10"/>
      <c r="CT14" s="10"/>
      <c r="CU14" s="10"/>
      <c r="CV14" s="10"/>
      <c r="CW14" s="10"/>
      <c r="CX14" s="10"/>
      <c r="CY14" s="10"/>
      <c r="CZ14" s="10"/>
    </row>
    <row r="15" spans="1:104" ht="17.25" customHeight="1" x14ac:dyDescent="0.3">
      <c r="A15" s="111"/>
      <c r="B15" s="111"/>
      <c r="C15" s="18" t="s">
        <v>29</v>
      </c>
      <c r="D15" s="19">
        <f>SUM(R15:CQ15)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0"/>
      <c r="CS15" s="10"/>
      <c r="CT15" s="10"/>
      <c r="CU15" s="10"/>
      <c r="CV15" s="10"/>
      <c r="CW15" s="10"/>
      <c r="CX15" s="10"/>
      <c r="CY15" s="10"/>
      <c r="CZ15" s="10"/>
    </row>
    <row r="16" spans="1:104" ht="14.4" x14ac:dyDescent="0.3">
      <c r="A16" s="112"/>
      <c r="B16" s="112"/>
      <c r="C16" s="20" t="s">
        <v>30</v>
      </c>
      <c r="D16" s="2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0"/>
      <c r="CS16" s="10"/>
      <c r="CT16" s="10"/>
      <c r="CU16" s="10"/>
      <c r="CV16" s="10"/>
      <c r="CW16" s="10"/>
      <c r="CX16" s="10"/>
      <c r="CY16" s="10"/>
      <c r="CZ16" s="10"/>
    </row>
    <row r="17" spans="1:104" ht="17.399999999999999" x14ac:dyDescent="0.35">
      <c r="A17" s="22"/>
      <c r="B17" s="23"/>
      <c r="C17" s="2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</row>
    <row r="18" spans="1:104" ht="14.4" x14ac:dyDescent="0.3">
      <c r="A18" s="110" t="s">
        <v>31</v>
      </c>
      <c r="B18" s="115" t="s">
        <v>32</v>
      </c>
      <c r="C18" s="14" t="s">
        <v>27</v>
      </c>
      <c r="D18" s="15">
        <f t="shared" ref="D18:D19" si="8">SUM(E18:CQ18)</f>
        <v>46.5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6">
        <v>0.5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  <c r="AE18" s="17">
        <v>0.5</v>
      </c>
      <c r="AF18" s="17">
        <v>1</v>
      </c>
      <c r="AG18" s="17">
        <v>1</v>
      </c>
      <c r="AH18" s="17">
        <v>1</v>
      </c>
      <c r="AI18" s="17">
        <v>1</v>
      </c>
      <c r="AJ18" s="17">
        <v>1</v>
      </c>
      <c r="AK18" s="17">
        <v>1</v>
      </c>
      <c r="AL18" s="17">
        <v>1</v>
      </c>
      <c r="AM18" s="17">
        <v>1</v>
      </c>
      <c r="AN18" s="17">
        <v>1</v>
      </c>
      <c r="AO18" s="17">
        <v>1</v>
      </c>
      <c r="AP18" s="17">
        <v>1</v>
      </c>
      <c r="AQ18" s="17">
        <v>1</v>
      </c>
      <c r="AR18" s="16"/>
      <c r="AS18" s="16"/>
      <c r="AT18" s="16"/>
      <c r="AU18" s="16"/>
      <c r="AV18" s="16">
        <v>1</v>
      </c>
      <c r="AW18" s="16">
        <v>1</v>
      </c>
      <c r="AX18" s="16">
        <v>1</v>
      </c>
      <c r="AY18" s="16">
        <v>1</v>
      </c>
      <c r="AZ18" s="16">
        <v>1</v>
      </c>
      <c r="BA18" s="16">
        <v>1</v>
      </c>
      <c r="BB18" s="16">
        <v>1</v>
      </c>
      <c r="BC18" s="16">
        <v>1</v>
      </c>
      <c r="BD18" s="16">
        <v>1</v>
      </c>
      <c r="BE18" s="17">
        <v>0.5</v>
      </c>
      <c r="BF18" s="17">
        <v>1</v>
      </c>
      <c r="BG18" s="17">
        <v>1</v>
      </c>
      <c r="BH18" s="17">
        <v>1</v>
      </c>
      <c r="BI18" s="17">
        <v>1</v>
      </c>
      <c r="BJ18" s="17">
        <v>1</v>
      </c>
      <c r="BK18" s="17">
        <v>1</v>
      </c>
      <c r="BL18" s="17">
        <v>1</v>
      </c>
      <c r="BM18" s="17">
        <v>1</v>
      </c>
      <c r="BN18" s="17">
        <v>1</v>
      </c>
      <c r="BO18" s="17">
        <v>1</v>
      </c>
      <c r="BP18" s="17">
        <v>1</v>
      </c>
      <c r="BQ18" s="17">
        <v>1</v>
      </c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0"/>
      <c r="CS18" s="10"/>
      <c r="CT18" s="10"/>
      <c r="CU18" s="10"/>
      <c r="CV18" s="10"/>
      <c r="CW18" s="10"/>
      <c r="CX18" s="10"/>
      <c r="CY18" s="10"/>
      <c r="CZ18" s="10"/>
    </row>
    <row r="19" spans="1:104" ht="14.4" x14ac:dyDescent="0.3">
      <c r="A19" s="111"/>
      <c r="B19" s="111"/>
      <c r="C19" s="14" t="s">
        <v>28</v>
      </c>
      <c r="D19" s="15">
        <f t="shared" si="8"/>
        <v>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0"/>
      <c r="CS19" s="10"/>
      <c r="CT19" s="10"/>
      <c r="CU19" s="10"/>
      <c r="CV19" s="10"/>
      <c r="CW19" s="10"/>
      <c r="CX19" s="10"/>
      <c r="CY19" s="10"/>
      <c r="CZ19" s="10"/>
    </row>
    <row r="20" spans="1:104" ht="17.25" customHeight="1" x14ac:dyDescent="0.3">
      <c r="A20" s="111"/>
      <c r="B20" s="111"/>
      <c r="C20" s="18" t="s">
        <v>29</v>
      </c>
      <c r="D20" s="19">
        <f>SUM(R20:CQ20)</f>
        <v>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0"/>
      <c r="CS20" s="10"/>
      <c r="CT20" s="10"/>
      <c r="CU20" s="10"/>
      <c r="CV20" s="10"/>
      <c r="CW20" s="10"/>
      <c r="CX20" s="10"/>
      <c r="CY20" s="10"/>
      <c r="CZ20" s="10"/>
    </row>
    <row r="21" spans="1:104" ht="15.75" customHeight="1" x14ac:dyDescent="0.3">
      <c r="A21" s="112"/>
      <c r="B21" s="112"/>
      <c r="C21" s="20" t="s">
        <v>30</v>
      </c>
      <c r="D21" s="21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0"/>
      <c r="CS21" s="10"/>
      <c r="CT21" s="10"/>
      <c r="CU21" s="10"/>
      <c r="CV21" s="10"/>
      <c r="CW21" s="10"/>
      <c r="CX21" s="10"/>
      <c r="CY21" s="10"/>
      <c r="CZ21" s="10"/>
    </row>
    <row r="22" spans="1:104" ht="15.75" customHeight="1" x14ac:dyDescent="0.35">
      <c r="A22" s="25"/>
      <c r="B22" s="2"/>
      <c r="C22" s="2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</row>
    <row r="23" spans="1:104" ht="15.75" customHeight="1" x14ac:dyDescent="0.3">
      <c r="A23" s="110" t="s">
        <v>33</v>
      </c>
      <c r="B23" s="115" t="s">
        <v>32</v>
      </c>
      <c r="C23" s="14" t="s">
        <v>27</v>
      </c>
      <c r="D23" s="15">
        <f t="shared" ref="D23:D24" si="9">SUM(E23:CQ23)</f>
        <v>25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6">
        <v>0.5</v>
      </c>
      <c r="BS23" s="16">
        <v>1</v>
      </c>
      <c r="BT23" s="16">
        <v>1</v>
      </c>
      <c r="BU23" s="16">
        <v>1</v>
      </c>
      <c r="BV23" s="16">
        <v>1</v>
      </c>
      <c r="BW23" s="16">
        <v>1</v>
      </c>
      <c r="BX23" s="16">
        <v>1</v>
      </c>
      <c r="BY23" s="16">
        <v>1</v>
      </c>
      <c r="BZ23" s="16">
        <v>1</v>
      </c>
      <c r="CA23" s="16">
        <v>1</v>
      </c>
      <c r="CB23" s="16">
        <v>1</v>
      </c>
      <c r="CC23" s="16">
        <v>1</v>
      </c>
      <c r="CD23" s="16">
        <v>1</v>
      </c>
      <c r="CE23" s="17">
        <v>0.5</v>
      </c>
      <c r="CF23" s="17">
        <v>1</v>
      </c>
      <c r="CG23" s="17">
        <v>1</v>
      </c>
      <c r="CH23" s="17">
        <v>1</v>
      </c>
      <c r="CI23" s="17">
        <v>1</v>
      </c>
      <c r="CJ23" s="17">
        <v>1</v>
      </c>
      <c r="CK23" s="17">
        <v>1</v>
      </c>
      <c r="CL23" s="17">
        <v>1</v>
      </c>
      <c r="CM23" s="17">
        <v>1</v>
      </c>
      <c r="CN23" s="17">
        <v>1</v>
      </c>
      <c r="CO23" s="17">
        <v>1</v>
      </c>
      <c r="CP23" s="17">
        <v>1</v>
      </c>
      <c r="CQ23" s="17">
        <v>1</v>
      </c>
      <c r="CR23" s="10"/>
      <c r="CS23" s="10"/>
      <c r="CT23" s="10"/>
      <c r="CU23" s="10"/>
      <c r="CV23" s="10"/>
      <c r="CW23" s="10"/>
      <c r="CX23" s="10"/>
      <c r="CY23" s="10"/>
      <c r="CZ23" s="10"/>
    </row>
    <row r="24" spans="1:104" ht="15.75" customHeight="1" x14ac:dyDescent="0.3">
      <c r="A24" s="111"/>
      <c r="B24" s="111"/>
      <c r="C24" s="14" t="s">
        <v>28</v>
      </c>
      <c r="D24" s="15">
        <f t="shared" si="9"/>
        <v>0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0"/>
      <c r="CS24" s="10"/>
      <c r="CT24" s="10"/>
      <c r="CU24" s="10"/>
      <c r="CV24" s="10"/>
      <c r="CW24" s="10"/>
      <c r="CX24" s="10"/>
      <c r="CY24" s="10"/>
      <c r="CZ24" s="10"/>
    </row>
    <row r="25" spans="1:104" ht="15.75" customHeight="1" x14ac:dyDescent="0.3">
      <c r="A25" s="111"/>
      <c r="B25" s="111"/>
      <c r="C25" s="18" t="s">
        <v>29</v>
      </c>
      <c r="D25" s="19">
        <f>SUM(R25:CQ25)</f>
        <v>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0"/>
      <c r="CS25" s="10"/>
      <c r="CT25" s="10"/>
      <c r="CU25" s="10"/>
      <c r="CV25" s="10"/>
      <c r="CW25" s="10"/>
      <c r="CX25" s="10"/>
      <c r="CY25" s="10"/>
      <c r="CZ25" s="10"/>
    </row>
    <row r="26" spans="1:104" ht="15.75" customHeight="1" x14ac:dyDescent="0.3">
      <c r="A26" s="112"/>
      <c r="B26" s="112"/>
      <c r="C26" s="20" t="s">
        <v>30</v>
      </c>
      <c r="D26" s="21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0"/>
      <c r="CS26" s="10"/>
      <c r="CT26" s="10"/>
      <c r="CU26" s="10"/>
      <c r="CV26" s="10"/>
      <c r="CW26" s="10"/>
      <c r="CX26" s="10"/>
      <c r="CY26" s="10"/>
      <c r="CZ26" s="10"/>
    </row>
    <row r="27" spans="1:104" ht="15.75" customHeight="1" x14ac:dyDescent="0.35">
      <c r="A27" s="25"/>
      <c r="B27" s="2"/>
      <c r="C27" s="24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</row>
    <row r="28" spans="1:104" ht="15.75" customHeight="1" x14ac:dyDescent="0.3">
      <c r="A28" s="110" t="s">
        <v>34</v>
      </c>
      <c r="B28" s="115" t="s">
        <v>45</v>
      </c>
      <c r="C28" s="14" t="s">
        <v>27</v>
      </c>
      <c r="D28" s="15">
        <f t="shared" ref="D28:D29" si="10">SUM(E28:CQ28)</f>
        <v>41.5</v>
      </c>
      <c r="E28" s="17">
        <v>0.5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17">
        <v>1</v>
      </c>
      <c r="P28" s="17">
        <v>1</v>
      </c>
      <c r="Q28" s="17">
        <v>1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7"/>
      <c r="BF28" s="17"/>
      <c r="BG28" s="17"/>
      <c r="BH28" s="17"/>
      <c r="BI28" s="17">
        <v>1</v>
      </c>
      <c r="BJ28" s="17">
        <v>1</v>
      </c>
      <c r="BK28" s="17">
        <v>1</v>
      </c>
      <c r="BL28" s="17">
        <v>1</v>
      </c>
      <c r="BM28" s="17">
        <v>1</v>
      </c>
      <c r="BN28" s="17">
        <v>1</v>
      </c>
      <c r="BO28" s="17">
        <v>1</v>
      </c>
      <c r="BP28" s="17">
        <v>1</v>
      </c>
      <c r="BQ28" s="17">
        <v>1</v>
      </c>
      <c r="BR28" s="16"/>
      <c r="BS28" s="16"/>
      <c r="BT28" s="16"/>
      <c r="BU28" s="16">
        <v>1</v>
      </c>
      <c r="BV28" s="16">
        <v>1</v>
      </c>
      <c r="BW28" s="16">
        <v>1</v>
      </c>
      <c r="BX28" s="16">
        <v>1</v>
      </c>
      <c r="BY28" s="16">
        <v>1</v>
      </c>
      <c r="BZ28" s="16">
        <v>1</v>
      </c>
      <c r="CA28" s="16">
        <v>1</v>
      </c>
      <c r="CB28" s="16">
        <v>1</v>
      </c>
      <c r="CC28" s="16">
        <v>1</v>
      </c>
      <c r="CD28" s="16">
        <v>1</v>
      </c>
      <c r="CE28" s="17"/>
      <c r="CF28" s="17"/>
      <c r="CG28" s="17"/>
      <c r="CH28" s="17">
        <v>1</v>
      </c>
      <c r="CI28" s="17">
        <v>1</v>
      </c>
      <c r="CJ28" s="17">
        <v>1</v>
      </c>
      <c r="CK28" s="17">
        <v>1</v>
      </c>
      <c r="CL28" s="17">
        <v>1</v>
      </c>
      <c r="CM28" s="17">
        <v>1</v>
      </c>
      <c r="CN28" s="17">
        <v>1</v>
      </c>
      <c r="CO28" s="17">
        <v>1</v>
      </c>
      <c r="CP28" s="17">
        <v>1</v>
      </c>
      <c r="CQ28" s="17">
        <v>1</v>
      </c>
      <c r="CR28" s="10"/>
      <c r="CS28" s="10"/>
      <c r="CT28" s="10"/>
      <c r="CU28" s="10"/>
      <c r="CV28" s="10"/>
      <c r="CW28" s="10"/>
      <c r="CX28" s="10"/>
      <c r="CY28" s="10"/>
      <c r="CZ28" s="10"/>
    </row>
    <row r="29" spans="1:104" ht="15.75" customHeight="1" x14ac:dyDescent="0.3">
      <c r="A29" s="111"/>
      <c r="B29" s="111"/>
      <c r="C29" s="14" t="s">
        <v>28</v>
      </c>
      <c r="D29" s="15">
        <f t="shared" si="10"/>
        <v>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0"/>
      <c r="CS29" s="10"/>
      <c r="CT29" s="10"/>
      <c r="CU29" s="10"/>
      <c r="CV29" s="10"/>
      <c r="CW29" s="10"/>
      <c r="CX29" s="10"/>
      <c r="CY29" s="10"/>
      <c r="CZ29" s="10"/>
    </row>
    <row r="30" spans="1:104" ht="15.75" customHeight="1" x14ac:dyDescent="0.3">
      <c r="A30" s="111"/>
      <c r="B30" s="111"/>
      <c r="C30" s="18" t="s">
        <v>29</v>
      </c>
      <c r="D30" s="19">
        <f>SUM(R30:CQ30)</f>
        <v>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0"/>
      <c r="CS30" s="10"/>
      <c r="CT30" s="10"/>
      <c r="CU30" s="10"/>
      <c r="CV30" s="10"/>
      <c r="CW30" s="10"/>
      <c r="CX30" s="10"/>
      <c r="CY30" s="10"/>
      <c r="CZ30" s="10"/>
    </row>
    <row r="31" spans="1:104" ht="15.75" customHeight="1" x14ac:dyDescent="0.3">
      <c r="A31" s="112"/>
      <c r="B31" s="112"/>
      <c r="C31" s="20" t="s">
        <v>30</v>
      </c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0"/>
      <c r="CS31" s="10"/>
      <c r="CT31" s="10"/>
      <c r="CU31" s="10"/>
      <c r="CV31" s="10"/>
      <c r="CW31" s="10"/>
      <c r="CX31" s="10"/>
      <c r="CY31" s="10"/>
      <c r="CZ31" s="10"/>
    </row>
    <row r="32" spans="1:104" ht="15.75" customHeight="1" x14ac:dyDescent="0.35">
      <c r="A32" s="25"/>
      <c r="B32" s="2"/>
      <c r="C32" s="24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</row>
    <row r="33" spans="1:104" ht="15.75" customHeight="1" x14ac:dyDescent="0.3">
      <c r="A33" s="113" t="s">
        <v>35</v>
      </c>
      <c r="B33" s="115" t="s">
        <v>36</v>
      </c>
      <c r="C33" s="14" t="s">
        <v>27</v>
      </c>
      <c r="D33" s="15">
        <f t="shared" ref="D33:D34" si="11">SUM(E33:CQ33)</f>
        <v>46.5</v>
      </c>
      <c r="E33" s="17">
        <v>0.5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1</v>
      </c>
      <c r="M33" s="17">
        <v>1</v>
      </c>
      <c r="N33" s="17">
        <v>1</v>
      </c>
      <c r="O33" s="17">
        <v>1</v>
      </c>
      <c r="P33" s="17">
        <v>1</v>
      </c>
      <c r="Q33" s="17">
        <v>1</v>
      </c>
      <c r="R33" s="16"/>
      <c r="S33" s="16"/>
      <c r="T33" s="16"/>
      <c r="U33" s="16"/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6">
        <v>1</v>
      </c>
      <c r="AD33" s="16">
        <v>1</v>
      </c>
      <c r="AE33" s="17">
        <v>0.5</v>
      </c>
      <c r="AF33" s="17">
        <v>1</v>
      </c>
      <c r="AG33" s="17">
        <v>1</v>
      </c>
      <c r="AH33" s="17">
        <v>1</v>
      </c>
      <c r="AI33" s="17">
        <v>1</v>
      </c>
      <c r="AJ33" s="17">
        <v>1</v>
      </c>
      <c r="AK33" s="17">
        <v>1</v>
      </c>
      <c r="AL33" s="17">
        <v>1</v>
      </c>
      <c r="AM33" s="17">
        <v>1</v>
      </c>
      <c r="AN33" s="17">
        <v>1</v>
      </c>
      <c r="AO33" s="17">
        <v>1</v>
      </c>
      <c r="AP33" s="17">
        <v>1</v>
      </c>
      <c r="AQ33" s="17">
        <v>1</v>
      </c>
      <c r="AR33" s="16">
        <v>0.5</v>
      </c>
      <c r="AS33" s="16">
        <v>1</v>
      </c>
      <c r="AT33" s="16">
        <v>1</v>
      </c>
      <c r="AU33" s="16">
        <v>1</v>
      </c>
      <c r="AV33" s="16">
        <v>1</v>
      </c>
      <c r="AW33" s="16">
        <v>1</v>
      </c>
      <c r="AX33" s="16">
        <v>1</v>
      </c>
      <c r="AY33" s="16">
        <v>1</v>
      </c>
      <c r="AZ33" s="16">
        <v>1</v>
      </c>
      <c r="BA33" s="16">
        <v>1</v>
      </c>
      <c r="BB33" s="16">
        <v>1</v>
      </c>
      <c r="BC33" s="16">
        <v>1</v>
      </c>
      <c r="BD33" s="16">
        <v>1</v>
      </c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0"/>
      <c r="CS33" s="10"/>
      <c r="CT33" s="10"/>
      <c r="CU33" s="10"/>
      <c r="CV33" s="10"/>
      <c r="CW33" s="10"/>
      <c r="CX33" s="10"/>
      <c r="CY33" s="10"/>
      <c r="CZ33" s="10"/>
    </row>
    <row r="34" spans="1:104" ht="15.75" customHeight="1" x14ac:dyDescent="0.3">
      <c r="A34" s="111"/>
      <c r="B34" s="111"/>
      <c r="C34" s="14" t="s">
        <v>28</v>
      </c>
      <c r="D34" s="15">
        <f t="shared" si="11"/>
        <v>0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0"/>
      <c r="CS34" s="10"/>
      <c r="CT34" s="10"/>
      <c r="CU34" s="10"/>
      <c r="CV34" s="10"/>
      <c r="CW34" s="10"/>
      <c r="CX34" s="10"/>
      <c r="CY34" s="10"/>
      <c r="CZ34" s="10"/>
    </row>
    <row r="35" spans="1:104" ht="15.75" customHeight="1" x14ac:dyDescent="0.3">
      <c r="A35" s="111"/>
      <c r="B35" s="111"/>
      <c r="C35" s="18" t="s">
        <v>29</v>
      </c>
      <c r="D35" s="19">
        <f>SUM(R35:CQ35)</f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0"/>
      <c r="CS35" s="10"/>
      <c r="CT35" s="10"/>
      <c r="CU35" s="10"/>
      <c r="CV35" s="10"/>
      <c r="CW35" s="10"/>
      <c r="CX35" s="10"/>
      <c r="CY35" s="10"/>
      <c r="CZ35" s="10"/>
    </row>
    <row r="36" spans="1:104" ht="15.75" customHeight="1" x14ac:dyDescent="0.3">
      <c r="A36" s="112"/>
      <c r="B36" s="112"/>
      <c r="C36" s="20" t="s">
        <v>30</v>
      </c>
      <c r="D36" s="21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0"/>
      <c r="CS36" s="10"/>
      <c r="CT36" s="10"/>
      <c r="CU36" s="10"/>
      <c r="CV36" s="10"/>
      <c r="CW36" s="10"/>
      <c r="CX36" s="10"/>
      <c r="CY36" s="10"/>
      <c r="CZ36" s="10"/>
    </row>
    <row r="37" spans="1:104" ht="15.75" customHeight="1" x14ac:dyDescent="0.35">
      <c r="A37" s="25"/>
      <c r="B37" s="2"/>
      <c r="C37" s="2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</row>
    <row r="38" spans="1:104" ht="15.75" customHeight="1" x14ac:dyDescent="0.3">
      <c r="A38" s="114"/>
      <c r="B38" s="116" t="s">
        <v>37</v>
      </c>
      <c r="C38" s="14" t="s">
        <v>27</v>
      </c>
      <c r="D38" s="15">
        <f t="shared" ref="D38:D39" si="12">SUM(E38:CQ38)</f>
        <v>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0"/>
      <c r="CS38" s="10"/>
      <c r="CT38" s="10"/>
      <c r="CU38" s="10"/>
      <c r="CV38" s="10"/>
      <c r="CW38" s="10"/>
      <c r="CX38" s="10"/>
      <c r="CY38" s="10"/>
      <c r="CZ38" s="10"/>
    </row>
    <row r="39" spans="1:104" ht="15.75" customHeight="1" x14ac:dyDescent="0.3">
      <c r="A39" s="111"/>
      <c r="B39" s="111"/>
      <c r="C39" s="14" t="s">
        <v>28</v>
      </c>
      <c r="D39" s="15">
        <f t="shared" si="12"/>
        <v>0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0"/>
      <c r="CS39" s="10"/>
      <c r="CT39" s="10"/>
      <c r="CU39" s="10"/>
      <c r="CV39" s="10"/>
      <c r="CW39" s="10"/>
      <c r="CX39" s="10"/>
      <c r="CY39" s="10"/>
      <c r="CZ39" s="10"/>
    </row>
    <row r="40" spans="1:104" ht="15.75" customHeight="1" x14ac:dyDescent="0.3">
      <c r="A40" s="111"/>
      <c r="B40" s="111"/>
      <c r="C40" s="18" t="s">
        <v>29</v>
      </c>
      <c r="D40" s="19">
        <f>SUM(R40:CQ40)</f>
        <v>0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0"/>
      <c r="CS40" s="10"/>
      <c r="CT40" s="10"/>
      <c r="CU40" s="10"/>
      <c r="CV40" s="10"/>
      <c r="CW40" s="10"/>
      <c r="CX40" s="10"/>
      <c r="CY40" s="10"/>
      <c r="CZ40" s="10"/>
    </row>
    <row r="41" spans="1:104" ht="15.75" customHeight="1" x14ac:dyDescent="0.3">
      <c r="A41" s="112"/>
      <c r="B41" s="112"/>
      <c r="C41" s="20" t="s">
        <v>30</v>
      </c>
      <c r="D41" s="2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0"/>
      <c r="CS41" s="10"/>
      <c r="CT41" s="10"/>
      <c r="CU41" s="10"/>
      <c r="CV41" s="10"/>
      <c r="CW41" s="10"/>
      <c r="CX41" s="10"/>
      <c r="CY41" s="10"/>
      <c r="CZ41" s="10"/>
    </row>
    <row r="42" spans="1:104" ht="15.75" customHeight="1" x14ac:dyDescent="0.3">
      <c r="B42" s="26"/>
      <c r="C42" s="2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</row>
    <row r="43" spans="1:104" ht="15.75" customHeight="1" x14ac:dyDescent="0.3">
      <c r="A43" s="114"/>
      <c r="B43" s="116" t="s">
        <v>37</v>
      </c>
      <c r="C43" s="14" t="s">
        <v>27</v>
      </c>
      <c r="D43" s="15">
        <f t="shared" ref="D43:D44" si="13">SUM(E43:CQ43)</f>
        <v>0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0"/>
      <c r="CS43" s="10"/>
      <c r="CT43" s="10"/>
      <c r="CU43" s="10"/>
      <c r="CV43" s="10"/>
      <c r="CW43" s="10"/>
      <c r="CX43" s="10"/>
      <c r="CY43" s="10"/>
      <c r="CZ43" s="10"/>
    </row>
    <row r="44" spans="1:104" ht="15.75" customHeight="1" x14ac:dyDescent="0.3">
      <c r="A44" s="111"/>
      <c r="B44" s="111"/>
      <c r="C44" s="14" t="s">
        <v>28</v>
      </c>
      <c r="D44" s="15">
        <f t="shared" si="13"/>
        <v>0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0"/>
      <c r="CS44" s="10"/>
      <c r="CT44" s="10"/>
      <c r="CU44" s="10"/>
      <c r="CV44" s="10"/>
      <c r="CW44" s="10"/>
      <c r="CX44" s="10"/>
      <c r="CY44" s="10"/>
      <c r="CZ44" s="10"/>
    </row>
    <row r="45" spans="1:104" ht="15.75" customHeight="1" x14ac:dyDescent="0.3">
      <c r="A45" s="111"/>
      <c r="B45" s="111"/>
      <c r="C45" s="18" t="s">
        <v>29</v>
      </c>
      <c r="D45" s="19">
        <f>D43-D44</f>
        <v>0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0"/>
      <c r="CS45" s="10"/>
      <c r="CT45" s="10"/>
      <c r="CU45" s="10"/>
      <c r="CV45" s="10"/>
      <c r="CW45" s="10"/>
      <c r="CX45" s="10"/>
      <c r="CY45" s="10"/>
      <c r="CZ45" s="10"/>
    </row>
    <row r="46" spans="1:104" ht="15.75" customHeight="1" x14ac:dyDescent="0.3">
      <c r="A46" s="112"/>
      <c r="B46" s="112"/>
      <c r="C46" s="20" t="s">
        <v>30</v>
      </c>
      <c r="D46" s="2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0"/>
      <c r="CS46" s="10"/>
      <c r="CT46" s="10"/>
      <c r="CU46" s="10"/>
      <c r="CV46" s="10"/>
      <c r="CW46" s="10"/>
      <c r="CX46" s="10"/>
      <c r="CY46" s="10"/>
      <c r="CZ46" s="10"/>
    </row>
    <row r="47" spans="1:104" ht="15.75" customHeight="1" x14ac:dyDescent="0.3">
      <c r="C47" s="2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</row>
    <row r="48" spans="1:104" ht="15.75" customHeight="1" x14ac:dyDescent="0.3">
      <c r="A48" s="27"/>
      <c r="B48" s="28" t="s">
        <v>38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</row>
    <row r="49" spans="1:104" ht="15.75" customHeight="1" x14ac:dyDescent="0.3">
      <c r="A49" s="29"/>
      <c r="B49" s="28" t="s">
        <v>39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</row>
    <row r="50" spans="1:104" ht="15.75" customHeight="1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</row>
    <row r="51" spans="1:104" ht="15.75" customHeight="1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</row>
    <row r="52" spans="1:104" ht="15.75" customHeight="1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</row>
    <row r="53" spans="1:104" ht="15.75" customHeight="1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</row>
    <row r="54" spans="1:104" ht="15.75" customHeight="1" x14ac:dyDescent="0.3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</row>
    <row r="55" spans="1:104" ht="15.75" customHeight="1" x14ac:dyDescent="0.3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</row>
    <row r="56" spans="1:104" ht="15.75" customHeight="1" x14ac:dyDescent="0.3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</row>
    <row r="57" spans="1:104" ht="15.75" customHeight="1" x14ac:dyDescent="0.3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</row>
    <row r="58" spans="1:104" ht="15.75" customHeight="1" x14ac:dyDescent="0.3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</row>
    <row r="59" spans="1:104" ht="15.75" customHeight="1" x14ac:dyDescent="0.3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</row>
    <row r="60" spans="1:104" ht="15.75" customHeight="1" x14ac:dyDescent="0.3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</row>
    <row r="61" spans="1:104" ht="15.75" customHeight="1" x14ac:dyDescent="0.3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</row>
    <row r="62" spans="1:104" ht="15.75" customHeight="1" x14ac:dyDescent="0.3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</row>
    <row r="63" spans="1:104" ht="15.75" customHeight="1" x14ac:dyDescent="0.3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</row>
    <row r="64" spans="1:104" ht="15.75" customHeight="1" x14ac:dyDescent="0.3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</row>
    <row r="65" spans="4:104" ht="15.75" customHeight="1" x14ac:dyDescent="0.3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</row>
    <row r="66" spans="4:104" ht="15.75" customHeight="1" x14ac:dyDescent="0.3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</row>
    <row r="67" spans="4:104" ht="15.75" customHeight="1" x14ac:dyDescent="0.3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</row>
    <row r="68" spans="4:104" ht="15.75" customHeight="1" x14ac:dyDescent="0.3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</row>
    <row r="69" spans="4:104" ht="15.75" customHeight="1" x14ac:dyDescent="0.3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</row>
    <row r="70" spans="4:104" ht="15.75" customHeight="1" x14ac:dyDescent="0.3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</row>
    <row r="71" spans="4:104" ht="15.75" customHeight="1" x14ac:dyDescent="0.3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</row>
    <row r="72" spans="4:104" ht="15.75" customHeight="1" x14ac:dyDescent="0.3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</row>
    <row r="73" spans="4:104" ht="15.75" customHeight="1" x14ac:dyDescent="0.3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</row>
    <row r="74" spans="4:104" ht="15.75" customHeight="1" x14ac:dyDescent="0.3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</row>
    <row r="75" spans="4:104" ht="15.75" customHeight="1" x14ac:dyDescent="0.3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</row>
    <row r="76" spans="4:104" ht="15.75" customHeight="1" x14ac:dyDescent="0.3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</row>
    <row r="77" spans="4:104" ht="15.75" customHeight="1" x14ac:dyDescent="0.3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</row>
    <row r="78" spans="4:104" ht="15.75" customHeight="1" x14ac:dyDescent="0.3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</row>
    <row r="79" spans="4:104" ht="15.75" customHeight="1" x14ac:dyDescent="0.3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</row>
    <row r="80" spans="4:104" ht="15.75" customHeight="1" x14ac:dyDescent="0.3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</row>
    <row r="81" spans="4:104" ht="15.75" customHeight="1" x14ac:dyDescent="0.3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</row>
    <row r="82" spans="4:104" ht="15.75" customHeight="1" x14ac:dyDescent="0.3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</row>
    <row r="83" spans="4:104" ht="15.75" customHeight="1" x14ac:dyDescent="0.3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</row>
    <row r="84" spans="4:104" ht="15.75" customHeight="1" x14ac:dyDescent="0.3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</row>
    <row r="85" spans="4:104" ht="15.75" customHeight="1" x14ac:dyDescent="0.3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</row>
    <row r="86" spans="4:104" ht="15.75" customHeight="1" x14ac:dyDescent="0.3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</row>
    <row r="87" spans="4:104" ht="15.75" customHeight="1" x14ac:dyDescent="0.3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</row>
    <row r="88" spans="4:104" ht="15.75" customHeight="1" x14ac:dyDescent="0.3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</row>
    <row r="89" spans="4:104" ht="15.75" customHeight="1" x14ac:dyDescent="0.3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</row>
    <row r="90" spans="4:104" ht="15.75" customHeight="1" x14ac:dyDescent="0.3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</row>
    <row r="91" spans="4:104" ht="15.75" customHeight="1" x14ac:dyDescent="0.3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</row>
    <row r="92" spans="4:104" ht="15.75" customHeight="1" x14ac:dyDescent="0.3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</row>
    <row r="93" spans="4:104" ht="15.75" customHeight="1" x14ac:dyDescent="0.3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</row>
    <row r="94" spans="4:104" ht="15.75" customHeight="1" x14ac:dyDescent="0.3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</row>
    <row r="95" spans="4:104" ht="15.75" customHeight="1" x14ac:dyDescent="0.3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</row>
    <row r="96" spans="4:104" ht="15.75" customHeight="1" x14ac:dyDescent="0.3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</row>
    <row r="97" spans="4:104" ht="15.75" customHeight="1" x14ac:dyDescent="0.3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</row>
    <row r="98" spans="4:104" ht="15.75" customHeight="1" x14ac:dyDescent="0.3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</row>
    <row r="99" spans="4:104" ht="15.75" customHeight="1" x14ac:dyDescent="0.3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</row>
    <row r="100" spans="4:104" ht="15.75" customHeight="1" x14ac:dyDescent="0.3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</row>
    <row r="101" spans="4:104" ht="15.75" customHeight="1" x14ac:dyDescent="0.3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</row>
    <row r="102" spans="4:104" ht="15.75" customHeight="1" x14ac:dyDescent="0.3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</row>
    <row r="103" spans="4:104" ht="15.75" customHeight="1" x14ac:dyDescent="0.3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</row>
    <row r="104" spans="4:104" ht="15.75" customHeight="1" x14ac:dyDescent="0.3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</row>
    <row r="105" spans="4:104" ht="15.75" customHeight="1" x14ac:dyDescent="0.3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</row>
    <row r="106" spans="4:104" ht="15.75" customHeight="1" x14ac:dyDescent="0.3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</row>
    <row r="107" spans="4:104" ht="15.75" customHeight="1" x14ac:dyDescent="0.3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</row>
    <row r="108" spans="4:104" ht="15.75" customHeight="1" x14ac:dyDescent="0.3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</row>
    <row r="109" spans="4:104" ht="15.75" customHeight="1" x14ac:dyDescent="0.3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</row>
    <row r="110" spans="4:104" ht="15.75" customHeight="1" x14ac:dyDescent="0.3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</row>
    <row r="111" spans="4:104" ht="15.75" customHeight="1" x14ac:dyDescent="0.3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</row>
    <row r="112" spans="4:104" ht="15.75" customHeight="1" x14ac:dyDescent="0.3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</row>
    <row r="113" spans="4:104" ht="15.75" customHeight="1" x14ac:dyDescent="0.3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</row>
    <row r="114" spans="4:104" ht="15.75" customHeight="1" x14ac:dyDescent="0.3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</row>
    <row r="115" spans="4:104" ht="15.75" customHeight="1" x14ac:dyDescent="0.3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</row>
    <row r="116" spans="4:104" ht="15.75" customHeight="1" x14ac:dyDescent="0.3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</row>
    <row r="117" spans="4:104" ht="15.75" customHeight="1" x14ac:dyDescent="0.3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</row>
    <row r="118" spans="4:104" ht="15.75" customHeight="1" x14ac:dyDescent="0.3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</row>
    <row r="119" spans="4:104" ht="15.75" customHeight="1" x14ac:dyDescent="0.3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</row>
    <row r="120" spans="4:104" ht="15.75" customHeight="1" x14ac:dyDescent="0.3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</row>
    <row r="121" spans="4:104" ht="15.75" customHeight="1" x14ac:dyDescent="0.3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</row>
    <row r="122" spans="4:104" ht="15.75" customHeight="1" x14ac:dyDescent="0.3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</row>
    <row r="123" spans="4:104" ht="15.75" customHeight="1" x14ac:dyDescent="0.3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</row>
    <row r="124" spans="4:104" ht="15.75" customHeight="1" x14ac:dyDescent="0.3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</row>
    <row r="125" spans="4:104" ht="15.75" customHeight="1" x14ac:dyDescent="0.3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</row>
    <row r="126" spans="4:104" ht="15.75" customHeight="1" x14ac:dyDescent="0.3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</row>
    <row r="127" spans="4:104" ht="15.75" customHeight="1" x14ac:dyDescent="0.3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</row>
    <row r="128" spans="4:104" ht="15.75" customHeight="1" x14ac:dyDescent="0.3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</row>
    <row r="129" spans="4:104" ht="15.75" customHeight="1" x14ac:dyDescent="0.3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</row>
    <row r="130" spans="4:104" ht="15.75" customHeight="1" x14ac:dyDescent="0.3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</row>
    <row r="131" spans="4:104" ht="15.75" customHeight="1" x14ac:dyDescent="0.3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</row>
    <row r="132" spans="4:104" ht="15.75" customHeight="1" x14ac:dyDescent="0.3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</row>
    <row r="133" spans="4:104" ht="15.75" customHeight="1" x14ac:dyDescent="0.3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</row>
    <row r="134" spans="4:104" ht="15.75" customHeight="1" x14ac:dyDescent="0.3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</row>
    <row r="135" spans="4:104" ht="15.75" customHeight="1" x14ac:dyDescent="0.3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</row>
    <row r="136" spans="4:104" ht="15.75" customHeight="1" x14ac:dyDescent="0.3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</row>
    <row r="137" spans="4:104" ht="15.75" customHeight="1" x14ac:dyDescent="0.3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</row>
    <row r="138" spans="4:104" ht="15.75" customHeight="1" x14ac:dyDescent="0.3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</row>
    <row r="139" spans="4:104" ht="15.75" customHeight="1" x14ac:dyDescent="0.3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</row>
    <row r="140" spans="4:104" ht="15.75" customHeight="1" x14ac:dyDescent="0.3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</row>
    <row r="141" spans="4:104" ht="15.75" customHeight="1" x14ac:dyDescent="0.3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</row>
    <row r="142" spans="4:104" ht="15.75" customHeight="1" x14ac:dyDescent="0.3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</row>
    <row r="143" spans="4:104" ht="15.75" customHeight="1" x14ac:dyDescent="0.3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</row>
    <row r="144" spans="4:104" ht="15.75" customHeight="1" x14ac:dyDescent="0.3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</row>
    <row r="145" spans="4:104" ht="15.75" customHeight="1" x14ac:dyDescent="0.3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</row>
    <row r="146" spans="4:104" ht="15.75" customHeight="1" x14ac:dyDescent="0.3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</row>
    <row r="147" spans="4:104" ht="15.75" customHeight="1" x14ac:dyDescent="0.3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</row>
    <row r="148" spans="4:104" ht="15.75" customHeight="1" x14ac:dyDescent="0.3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</row>
    <row r="149" spans="4:104" ht="15.75" customHeight="1" x14ac:dyDescent="0.3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</row>
    <row r="150" spans="4:104" ht="15.75" customHeight="1" x14ac:dyDescent="0.3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</row>
    <row r="151" spans="4:104" ht="15.75" customHeight="1" x14ac:dyDescent="0.3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</row>
    <row r="152" spans="4:104" ht="15.75" customHeight="1" x14ac:dyDescent="0.3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</row>
    <row r="153" spans="4:104" ht="15.75" customHeight="1" x14ac:dyDescent="0.3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</row>
    <row r="154" spans="4:104" ht="15.75" customHeight="1" x14ac:dyDescent="0.3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</row>
    <row r="155" spans="4:104" ht="15.75" customHeight="1" x14ac:dyDescent="0.3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</row>
    <row r="156" spans="4:104" ht="15.75" customHeight="1" x14ac:dyDescent="0.3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</row>
    <row r="157" spans="4:104" ht="15.75" customHeight="1" x14ac:dyDescent="0.3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</row>
    <row r="158" spans="4:104" ht="15.75" customHeight="1" x14ac:dyDescent="0.3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</row>
    <row r="159" spans="4:104" ht="15.75" customHeight="1" x14ac:dyDescent="0.3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</row>
    <row r="160" spans="4:104" ht="15.75" customHeight="1" x14ac:dyDescent="0.3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</row>
    <row r="161" spans="4:104" ht="15.75" customHeight="1" x14ac:dyDescent="0.3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</row>
    <row r="162" spans="4:104" ht="15.75" customHeight="1" x14ac:dyDescent="0.3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</row>
    <row r="163" spans="4:104" ht="15.75" customHeight="1" x14ac:dyDescent="0.3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</row>
    <row r="164" spans="4:104" ht="15.75" customHeight="1" x14ac:dyDescent="0.3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</row>
    <row r="165" spans="4:104" ht="15.75" customHeight="1" x14ac:dyDescent="0.3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</row>
    <row r="166" spans="4:104" ht="15.75" customHeight="1" x14ac:dyDescent="0.3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</row>
    <row r="167" spans="4:104" ht="15.75" customHeight="1" x14ac:dyDescent="0.3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</row>
    <row r="168" spans="4:104" ht="15.75" customHeight="1" x14ac:dyDescent="0.3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</row>
    <row r="169" spans="4:104" ht="15.75" customHeight="1" x14ac:dyDescent="0.3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</row>
    <row r="170" spans="4:104" ht="15.75" customHeight="1" x14ac:dyDescent="0.3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</row>
    <row r="171" spans="4:104" ht="15.75" customHeight="1" x14ac:dyDescent="0.3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</row>
    <row r="172" spans="4:104" ht="15.75" customHeight="1" x14ac:dyDescent="0.3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</row>
    <row r="173" spans="4:104" ht="15.75" customHeight="1" x14ac:dyDescent="0.3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</row>
    <row r="174" spans="4:104" ht="15.75" customHeight="1" x14ac:dyDescent="0.3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</row>
    <row r="175" spans="4:104" ht="15.75" customHeight="1" x14ac:dyDescent="0.3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</row>
    <row r="176" spans="4:104" ht="15.75" customHeight="1" x14ac:dyDescent="0.3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</row>
    <row r="177" spans="4:104" ht="15.75" customHeight="1" x14ac:dyDescent="0.3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</row>
    <row r="178" spans="4:104" ht="15.75" customHeight="1" x14ac:dyDescent="0.3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</row>
    <row r="179" spans="4:104" ht="15.75" customHeight="1" x14ac:dyDescent="0.3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</row>
    <row r="180" spans="4:104" ht="15.75" customHeight="1" x14ac:dyDescent="0.3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</row>
    <row r="181" spans="4:104" ht="15.75" customHeight="1" x14ac:dyDescent="0.3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</row>
    <row r="182" spans="4:104" ht="15.75" customHeight="1" x14ac:dyDescent="0.3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</row>
    <row r="183" spans="4:104" ht="15.75" customHeight="1" x14ac:dyDescent="0.3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</row>
    <row r="184" spans="4:104" ht="15.75" customHeight="1" x14ac:dyDescent="0.3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</row>
    <row r="185" spans="4:104" ht="15.75" customHeight="1" x14ac:dyDescent="0.3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</row>
    <row r="186" spans="4:104" ht="15.75" customHeight="1" x14ac:dyDescent="0.3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</row>
    <row r="187" spans="4:104" ht="15.75" customHeight="1" x14ac:dyDescent="0.3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</row>
    <row r="188" spans="4:104" ht="15.75" customHeight="1" x14ac:dyDescent="0.3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</row>
    <row r="189" spans="4:104" ht="15.75" customHeight="1" x14ac:dyDescent="0.3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</row>
    <row r="190" spans="4:104" ht="15.75" customHeight="1" x14ac:dyDescent="0.3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</row>
    <row r="191" spans="4:104" ht="15.75" customHeight="1" x14ac:dyDescent="0.3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</row>
    <row r="192" spans="4:104" ht="15.75" customHeight="1" x14ac:dyDescent="0.3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</row>
    <row r="193" spans="4:104" ht="15.75" customHeight="1" x14ac:dyDescent="0.3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</row>
    <row r="194" spans="4:104" ht="15.75" customHeight="1" x14ac:dyDescent="0.3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</row>
    <row r="195" spans="4:104" ht="15.75" customHeight="1" x14ac:dyDescent="0.3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</row>
    <row r="196" spans="4:104" ht="15.75" customHeight="1" x14ac:dyDescent="0.3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</row>
    <row r="197" spans="4:104" ht="15.75" customHeight="1" x14ac:dyDescent="0.3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</row>
    <row r="198" spans="4:104" ht="15.75" customHeight="1" x14ac:dyDescent="0.3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</row>
    <row r="199" spans="4:104" ht="15.75" customHeight="1" x14ac:dyDescent="0.3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</row>
    <row r="200" spans="4:104" ht="15.75" customHeight="1" x14ac:dyDescent="0.3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</row>
    <row r="201" spans="4:104" ht="15.75" customHeight="1" x14ac:dyDescent="0.3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</row>
    <row r="202" spans="4:104" ht="15.75" customHeight="1" x14ac:dyDescent="0.3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</row>
    <row r="203" spans="4:104" ht="15.75" customHeight="1" x14ac:dyDescent="0.3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</row>
    <row r="204" spans="4:104" ht="15.75" customHeight="1" x14ac:dyDescent="0.3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</row>
    <row r="205" spans="4:104" ht="15.75" customHeight="1" x14ac:dyDescent="0.3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</row>
    <row r="206" spans="4:104" ht="15.75" customHeight="1" x14ac:dyDescent="0.3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</row>
    <row r="207" spans="4:104" ht="15.75" customHeight="1" x14ac:dyDescent="0.3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</row>
    <row r="208" spans="4:104" ht="15.75" customHeight="1" x14ac:dyDescent="0.3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</row>
    <row r="209" spans="4:104" ht="15.75" customHeight="1" x14ac:dyDescent="0.3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</row>
    <row r="210" spans="4:104" ht="15.75" customHeight="1" x14ac:dyDescent="0.3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</row>
    <row r="211" spans="4:104" ht="15.75" customHeight="1" x14ac:dyDescent="0.3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</row>
    <row r="212" spans="4:104" ht="15.75" customHeight="1" x14ac:dyDescent="0.3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</row>
    <row r="213" spans="4:104" ht="15.75" customHeight="1" x14ac:dyDescent="0.3"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</row>
    <row r="214" spans="4:104" ht="15.75" customHeight="1" x14ac:dyDescent="0.3"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</row>
    <row r="215" spans="4:104" ht="15.75" customHeight="1" x14ac:dyDescent="0.3"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</row>
    <row r="216" spans="4:104" ht="15.75" customHeight="1" x14ac:dyDescent="0.3"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</row>
    <row r="217" spans="4:104" ht="15.75" customHeight="1" x14ac:dyDescent="0.3"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</row>
    <row r="218" spans="4:104" ht="15.75" customHeight="1" x14ac:dyDescent="0.3"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</row>
    <row r="219" spans="4:104" ht="15.75" customHeight="1" x14ac:dyDescent="0.3"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</row>
    <row r="220" spans="4:104" ht="15.75" customHeight="1" x14ac:dyDescent="0.3"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</row>
    <row r="221" spans="4:104" ht="15.75" customHeight="1" x14ac:dyDescent="0.3"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</row>
    <row r="222" spans="4:104" ht="15.75" customHeight="1" x14ac:dyDescent="0.3"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</row>
    <row r="223" spans="4:104" ht="15.75" customHeight="1" x14ac:dyDescent="0.3"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</row>
    <row r="224" spans="4:104" ht="15.75" customHeight="1" x14ac:dyDescent="0.3"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</row>
    <row r="225" spans="4:104" ht="15.75" customHeight="1" x14ac:dyDescent="0.3"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</row>
    <row r="226" spans="4:104" ht="15.75" customHeight="1" x14ac:dyDescent="0.3"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</row>
    <row r="227" spans="4:104" ht="15.75" customHeight="1" x14ac:dyDescent="0.3"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</row>
    <row r="228" spans="4:104" ht="15.75" customHeight="1" x14ac:dyDescent="0.3"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</row>
    <row r="229" spans="4:104" ht="15.75" customHeight="1" x14ac:dyDescent="0.3"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</row>
    <row r="230" spans="4:104" ht="15.75" customHeight="1" x14ac:dyDescent="0.3"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</row>
    <row r="231" spans="4:104" ht="15.75" customHeight="1" x14ac:dyDescent="0.3"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</row>
    <row r="232" spans="4:104" ht="15.75" customHeight="1" x14ac:dyDescent="0.3"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</row>
    <row r="233" spans="4:104" ht="15.75" customHeight="1" x14ac:dyDescent="0.3"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</row>
    <row r="234" spans="4:104" ht="15.75" customHeight="1" x14ac:dyDescent="0.3"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</row>
    <row r="235" spans="4:104" ht="15.75" customHeight="1" x14ac:dyDescent="0.3"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</row>
    <row r="236" spans="4:104" ht="15.75" customHeight="1" x14ac:dyDescent="0.3"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</row>
    <row r="237" spans="4:104" ht="15.75" customHeight="1" x14ac:dyDescent="0.3"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</row>
    <row r="238" spans="4:104" ht="15.75" customHeight="1" x14ac:dyDescent="0.3"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</row>
    <row r="239" spans="4:104" ht="15.75" customHeight="1" x14ac:dyDescent="0.3"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</row>
    <row r="240" spans="4:104" ht="15.75" customHeight="1" x14ac:dyDescent="0.3"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</row>
    <row r="241" spans="4:104" ht="15.75" customHeight="1" x14ac:dyDescent="0.3"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</row>
    <row r="242" spans="4:104" ht="15.75" customHeight="1" x14ac:dyDescent="0.3"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</row>
    <row r="243" spans="4:104" ht="15.75" customHeight="1" x14ac:dyDescent="0.3"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</row>
    <row r="244" spans="4:104" ht="15.75" customHeight="1" x14ac:dyDescent="0.3"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</row>
    <row r="245" spans="4:104" ht="15.75" customHeight="1" x14ac:dyDescent="0.3"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</row>
    <row r="246" spans="4:104" ht="15.75" customHeight="1" x14ac:dyDescent="0.3"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</row>
    <row r="247" spans="4:104" ht="15.75" customHeight="1" x14ac:dyDescent="0.3"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</row>
    <row r="248" spans="4:104" ht="15.75" customHeight="1" x14ac:dyDescent="0.3"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</row>
    <row r="249" spans="4:104" ht="15.75" customHeight="1" x14ac:dyDescent="0.3"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</row>
    <row r="250" spans="4:104" ht="15.75" customHeight="1" x14ac:dyDescent="0.3"/>
    <row r="251" spans="4:104" ht="15.75" customHeight="1" x14ac:dyDescent="0.3"/>
    <row r="252" spans="4:104" ht="15.75" customHeight="1" x14ac:dyDescent="0.3"/>
    <row r="253" spans="4:104" ht="15.75" customHeight="1" x14ac:dyDescent="0.3"/>
    <row r="254" spans="4:104" ht="15.75" customHeight="1" x14ac:dyDescent="0.3"/>
    <row r="255" spans="4:104" ht="15.75" customHeight="1" x14ac:dyDescent="0.3"/>
    <row r="256" spans="4:104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2">
    <mergeCell ref="BR1:CD1"/>
    <mergeCell ref="CE1:CQ1"/>
    <mergeCell ref="BE1:BQ1"/>
    <mergeCell ref="C8:D8"/>
    <mergeCell ref="C9:D9"/>
    <mergeCell ref="BR2:CD2"/>
    <mergeCell ref="CE2:CQ2"/>
    <mergeCell ref="E2:Q2"/>
    <mergeCell ref="AR2:BD2"/>
    <mergeCell ref="BE2:BQ2"/>
    <mergeCell ref="C6:D6"/>
    <mergeCell ref="C2:D2"/>
    <mergeCell ref="A4:B5"/>
    <mergeCell ref="AE1:AQ1"/>
    <mergeCell ref="AR1:BD1"/>
    <mergeCell ref="R2:AD2"/>
    <mergeCell ref="AE2:AQ2"/>
    <mergeCell ref="R1:AD1"/>
    <mergeCell ref="A6:B7"/>
    <mergeCell ref="E1:Q1"/>
    <mergeCell ref="C1:D1"/>
    <mergeCell ref="C3:D3"/>
    <mergeCell ref="C4:D4"/>
    <mergeCell ref="C5:D5"/>
    <mergeCell ref="C7:D7"/>
    <mergeCell ref="A38:A41"/>
    <mergeCell ref="A43:A46"/>
    <mergeCell ref="B43:B46"/>
    <mergeCell ref="A33:A36"/>
    <mergeCell ref="B38:B41"/>
    <mergeCell ref="A28:A31"/>
    <mergeCell ref="A10:D10"/>
    <mergeCell ref="A11:D11"/>
    <mergeCell ref="B33:B36"/>
    <mergeCell ref="B28:B31"/>
    <mergeCell ref="A8:B9"/>
    <mergeCell ref="B13:B16"/>
    <mergeCell ref="A13:A16"/>
    <mergeCell ref="B23:B26"/>
    <mergeCell ref="A23:A26"/>
    <mergeCell ref="A18:A21"/>
    <mergeCell ref="B18:B21"/>
  </mergeCells>
  <conditionalFormatting sqref="E11:CQ11">
    <cfRule type="cellIs" dxfId="17" priority="1" operator="lessThan">
      <formula>0</formula>
    </cfRule>
  </conditionalFormatting>
  <pageMargins left="0.7" right="0.7" top="0.75" bottom="0.75" header="0" footer="0"/>
  <pageSetup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100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4.44140625" defaultRowHeight="15" customHeight="1" x14ac:dyDescent="0.3"/>
  <cols>
    <col min="1" max="1" width="35.88671875" customWidth="1"/>
    <col min="2" max="2" width="15.88671875" customWidth="1"/>
    <col min="3" max="3" width="19.44140625" customWidth="1"/>
    <col min="4" max="4" width="7.6640625" customWidth="1"/>
    <col min="5" max="25" width="6" customWidth="1"/>
    <col min="26" max="26" width="6.109375" customWidth="1"/>
    <col min="27" max="27" width="7.33203125" customWidth="1"/>
    <col min="28" max="51" width="6" customWidth="1"/>
    <col min="52" max="52" width="6.109375" customWidth="1"/>
    <col min="53" max="53" width="7.33203125" customWidth="1"/>
    <col min="54" max="77" width="6" customWidth="1"/>
    <col min="78" max="78" width="6.109375" customWidth="1"/>
    <col min="79" max="79" width="7.33203125" customWidth="1"/>
    <col min="80" max="95" width="6" customWidth="1"/>
    <col min="96" max="104" width="9.109375" customWidth="1"/>
  </cols>
  <sheetData>
    <row r="1" spans="1:104" ht="15.75" customHeight="1" x14ac:dyDescent="0.35">
      <c r="A1" s="1"/>
      <c r="B1" s="1"/>
      <c r="C1" s="106" t="s">
        <v>0</v>
      </c>
      <c r="D1" s="107"/>
      <c r="E1" s="100" t="s">
        <v>40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6"/>
      <c r="R1" s="122" t="s">
        <v>41</v>
      </c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6"/>
      <c r="AE1" s="100" t="s">
        <v>42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/>
      <c r="AR1" s="122" t="s">
        <v>43</v>
      </c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6"/>
      <c r="BE1" s="100" t="s">
        <v>44</v>
      </c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6"/>
      <c r="BR1" s="122" t="s">
        <v>1</v>
      </c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6"/>
      <c r="CE1" s="100" t="s">
        <v>2</v>
      </c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6"/>
      <c r="CR1" s="3"/>
      <c r="CS1" s="3"/>
      <c r="CT1" s="3"/>
      <c r="CU1" s="3"/>
      <c r="CV1" s="3"/>
      <c r="CW1" s="3"/>
      <c r="CX1" s="3"/>
      <c r="CY1" s="3"/>
      <c r="CZ1" s="3"/>
    </row>
    <row r="2" spans="1:104" ht="15.75" customHeight="1" x14ac:dyDescent="0.35">
      <c r="A2" s="1"/>
      <c r="B2" s="1"/>
      <c r="C2" s="106" t="s">
        <v>3</v>
      </c>
      <c r="D2" s="107"/>
      <c r="E2" s="100">
        <v>43360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6"/>
      <c r="R2" s="122">
        <v>43361</v>
      </c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6"/>
      <c r="AE2" s="100">
        <v>43362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/>
      <c r="AR2" s="122">
        <v>43363</v>
      </c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6"/>
      <c r="BE2" s="100">
        <v>43364</v>
      </c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6"/>
      <c r="BR2" s="122">
        <v>43365</v>
      </c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6"/>
      <c r="CE2" s="100">
        <v>43366</v>
      </c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6"/>
      <c r="CR2" s="3"/>
      <c r="CS2" s="3"/>
      <c r="CT2" s="3"/>
      <c r="CU2" s="3"/>
      <c r="CV2" s="3"/>
      <c r="CW2" s="3"/>
      <c r="CX2" s="3"/>
      <c r="CY2" s="3"/>
      <c r="CZ2" s="3"/>
    </row>
    <row r="3" spans="1:104" ht="15.75" customHeight="1" x14ac:dyDescent="0.35">
      <c r="A3" s="1"/>
      <c r="B3" s="1"/>
      <c r="C3" s="106" t="s">
        <v>4</v>
      </c>
      <c r="D3" s="107"/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5" t="s">
        <v>5</v>
      </c>
      <c r="S3" s="5" t="s">
        <v>6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5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5</v>
      </c>
      <c r="AF3" s="6" t="s">
        <v>6</v>
      </c>
      <c r="AG3" s="6" t="s">
        <v>7</v>
      </c>
      <c r="AH3" s="6" t="s">
        <v>8</v>
      </c>
      <c r="AI3" s="6" t="s">
        <v>9</v>
      </c>
      <c r="AJ3" s="6" t="s">
        <v>10</v>
      </c>
      <c r="AK3" s="6" t="s">
        <v>11</v>
      </c>
      <c r="AL3" s="6" t="s">
        <v>12</v>
      </c>
      <c r="AM3" s="6" t="s">
        <v>13</v>
      </c>
      <c r="AN3" s="6" t="s">
        <v>14</v>
      </c>
      <c r="AO3" s="6" t="s">
        <v>15</v>
      </c>
      <c r="AP3" s="6" t="s">
        <v>16</v>
      </c>
      <c r="AQ3" s="6" t="s">
        <v>17</v>
      </c>
      <c r="AR3" s="5" t="s">
        <v>5</v>
      </c>
      <c r="AS3" s="5" t="s">
        <v>6</v>
      </c>
      <c r="AT3" s="5" t="s">
        <v>7</v>
      </c>
      <c r="AU3" s="5" t="s">
        <v>8</v>
      </c>
      <c r="AV3" s="5" t="s">
        <v>9</v>
      </c>
      <c r="AW3" s="5" t="s">
        <v>10</v>
      </c>
      <c r="AX3" s="5" t="s">
        <v>11</v>
      </c>
      <c r="AY3" s="5" t="s">
        <v>12</v>
      </c>
      <c r="AZ3" s="5" t="s">
        <v>13</v>
      </c>
      <c r="BA3" s="5" t="s">
        <v>14</v>
      </c>
      <c r="BB3" s="5" t="s">
        <v>15</v>
      </c>
      <c r="BC3" s="5" t="s">
        <v>16</v>
      </c>
      <c r="BD3" s="5" t="s">
        <v>17</v>
      </c>
      <c r="BE3" s="6" t="s">
        <v>5</v>
      </c>
      <c r="BF3" s="6" t="s">
        <v>6</v>
      </c>
      <c r="BG3" s="6" t="s">
        <v>7</v>
      </c>
      <c r="BH3" s="6" t="s">
        <v>8</v>
      </c>
      <c r="BI3" s="6" t="s">
        <v>9</v>
      </c>
      <c r="BJ3" s="6" t="s">
        <v>10</v>
      </c>
      <c r="BK3" s="6" t="s">
        <v>11</v>
      </c>
      <c r="BL3" s="6" t="s">
        <v>12</v>
      </c>
      <c r="BM3" s="6" t="s">
        <v>13</v>
      </c>
      <c r="BN3" s="6" t="s">
        <v>14</v>
      </c>
      <c r="BO3" s="6" t="s">
        <v>15</v>
      </c>
      <c r="BP3" s="6" t="s">
        <v>16</v>
      </c>
      <c r="BQ3" s="6" t="s">
        <v>17</v>
      </c>
      <c r="BR3" s="5" t="s">
        <v>5</v>
      </c>
      <c r="BS3" s="5" t="s">
        <v>6</v>
      </c>
      <c r="BT3" s="5" t="s">
        <v>7</v>
      </c>
      <c r="BU3" s="5" t="s">
        <v>8</v>
      </c>
      <c r="BV3" s="5" t="s">
        <v>9</v>
      </c>
      <c r="BW3" s="5" t="s">
        <v>10</v>
      </c>
      <c r="BX3" s="5" t="s">
        <v>11</v>
      </c>
      <c r="BY3" s="5" t="s">
        <v>12</v>
      </c>
      <c r="BZ3" s="5" t="s">
        <v>13</v>
      </c>
      <c r="CA3" s="5" t="s">
        <v>14</v>
      </c>
      <c r="CB3" s="5" t="s">
        <v>15</v>
      </c>
      <c r="CC3" s="5" t="s">
        <v>16</v>
      </c>
      <c r="CD3" s="5" t="s">
        <v>17</v>
      </c>
      <c r="CE3" s="6" t="s">
        <v>5</v>
      </c>
      <c r="CF3" s="6" t="s">
        <v>6</v>
      </c>
      <c r="CG3" s="6" t="s">
        <v>7</v>
      </c>
      <c r="CH3" s="6" t="s">
        <v>8</v>
      </c>
      <c r="CI3" s="6" t="s">
        <v>9</v>
      </c>
      <c r="CJ3" s="6" t="s">
        <v>10</v>
      </c>
      <c r="CK3" s="6" t="s">
        <v>11</v>
      </c>
      <c r="CL3" s="6" t="s">
        <v>12</v>
      </c>
      <c r="CM3" s="6" t="s">
        <v>13</v>
      </c>
      <c r="CN3" s="6" t="s">
        <v>14</v>
      </c>
      <c r="CO3" s="6" t="s">
        <v>15</v>
      </c>
      <c r="CP3" s="6" t="s">
        <v>16</v>
      </c>
      <c r="CQ3" s="6" t="s">
        <v>17</v>
      </c>
      <c r="CR3" s="3"/>
      <c r="CS3" s="3"/>
      <c r="CT3" s="3"/>
      <c r="CU3" s="3"/>
      <c r="CV3" s="3"/>
      <c r="CW3" s="3"/>
      <c r="CX3" s="3"/>
      <c r="CY3" s="3"/>
      <c r="CZ3" s="3"/>
    </row>
    <row r="4" spans="1:104" ht="15.6" x14ac:dyDescent="0.3">
      <c r="A4" s="108" t="s">
        <v>18</v>
      </c>
      <c r="B4" s="103"/>
      <c r="C4" s="98" t="s">
        <v>19</v>
      </c>
      <c r="D4" s="99"/>
      <c r="E4" s="7">
        <f t="shared" ref="E4:CQ4" si="0">E18+E23+E28+E33</f>
        <v>1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0.5</v>
      </c>
      <c r="S4" s="7">
        <f t="shared" si="0"/>
        <v>1</v>
      </c>
      <c r="T4" s="7">
        <f t="shared" si="0"/>
        <v>1</v>
      </c>
      <c r="U4" s="7">
        <f t="shared" si="0"/>
        <v>1</v>
      </c>
      <c r="V4" s="7">
        <f t="shared" si="0"/>
        <v>2</v>
      </c>
      <c r="W4" s="7">
        <f t="shared" si="0"/>
        <v>2</v>
      </c>
      <c r="X4" s="7">
        <f t="shared" si="0"/>
        <v>2</v>
      </c>
      <c r="Y4" s="7">
        <f t="shared" si="0"/>
        <v>2</v>
      </c>
      <c r="Z4" s="7">
        <f t="shared" si="0"/>
        <v>2</v>
      </c>
      <c r="AA4" s="7">
        <f t="shared" si="0"/>
        <v>2</v>
      </c>
      <c r="AB4" s="7">
        <f t="shared" si="0"/>
        <v>2</v>
      </c>
      <c r="AC4" s="7">
        <f t="shared" si="0"/>
        <v>2</v>
      </c>
      <c r="AD4" s="7">
        <f t="shared" si="0"/>
        <v>2</v>
      </c>
      <c r="AE4" s="7">
        <f t="shared" si="0"/>
        <v>1</v>
      </c>
      <c r="AF4" s="7">
        <f t="shared" si="0"/>
        <v>2</v>
      </c>
      <c r="AG4" s="7">
        <f t="shared" si="0"/>
        <v>2</v>
      </c>
      <c r="AH4" s="7">
        <f t="shared" si="0"/>
        <v>2</v>
      </c>
      <c r="AI4" s="7">
        <f t="shared" si="0"/>
        <v>2</v>
      </c>
      <c r="AJ4" s="7">
        <f t="shared" si="0"/>
        <v>2</v>
      </c>
      <c r="AK4" s="7">
        <f t="shared" si="0"/>
        <v>2</v>
      </c>
      <c r="AL4" s="7">
        <f t="shared" si="0"/>
        <v>2</v>
      </c>
      <c r="AM4" s="7">
        <f t="shared" si="0"/>
        <v>2</v>
      </c>
      <c r="AN4" s="7">
        <f t="shared" si="0"/>
        <v>2</v>
      </c>
      <c r="AO4" s="7">
        <f t="shared" si="0"/>
        <v>2</v>
      </c>
      <c r="AP4" s="7">
        <f t="shared" si="0"/>
        <v>2</v>
      </c>
      <c r="AQ4" s="7">
        <f t="shared" si="0"/>
        <v>2</v>
      </c>
      <c r="AR4" s="7">
        <f t="shared" si="0"/>
        <v>0.5</v>
      </c>
      <c r="AS4" s="7">
        <f t="shared" si="0"/>
        <v>1</v>
      </c>
      <c r="AT4" s="7">
        <f t="shared" si="0"/>
        <v>1</v>
      </c>
      <c r="AU4" s="7">
        <f t="shared" si="0"/>
        <v>1</v>
      </c>
      <c r="AV4" s="7">
        <f t="shared" si="0"/>
        <v>2</v>
      </c>
      <c r="AW4" s="7">
        <f t="shared" si="0"/>
        <v>2</v>
      </c>
      <c r="AX4" s="7">
        <f t="shared" si="0"/>
        <v>2</v>
      </c>
      <c r="AY4" s="7">
        <f t="shared" si="0"/>
        <v>2</v>
      </c>
      <c r="AZ4" s="7">
        <f t="shared" si="0"/>
        <v>2</v>
      </c>
      <c r="BA4" s="7">
        <f t="shared" si="0"/>
        <v>2</v>
      </c>
      <c r="BB4" s="7">
        <f t="shared" si="0"/>
        <v>2</v>
      </c>
      <c r="BC4" s="7">
        <f t="shared" si="0"/>
        <v>2</v>
      </c>
      <c r="BD4" s="7">
        <f t="shared" si="0"/>
        <v>2</v>
      </c>
      <c r="BE4" s="7">
        <f t="shared" si="0"/>
        <v>0.5</v>
      </c>
      <c r="BF4" s="7">
        <f t="shared" si="0"/>
        <v>1</v>
      </c>
      <c r="BG4" s="7">
        <f t="shared" si="0"/>
        <v>1</v>
      </c>
      <c r="BH4" s="7">
        <f t="shared" si="0"/>
        <v>1</v>
      </c>
      <c r="BI4" s="7">
        <f t="shared" si="0"/>
        <v>2</v>
      </c>
      <c r="BJ4" s="7">
        <f t="shared" si="0"/>
        <v>2</v>
      </c>
      <c r="BK4" s="7">
        <f t="shared" si="0"/>
        <v>2</v>
      </c>
      <c r="BL4" s="7">
        <f t="shared" si="0"/>
        <v>2</v>
      </c>
      <c r="BM4" s="7">
        <f t="shared" si="0"/>
        <v>2</v>
      </c>
      <c r="BN4" s="7">
        <f t="shared" si="0"/>
        <v>2</v>
      </c>
      <c r="BO4" s="7">
        <f t="shared" si="0"/>
        <v>2</v>
      </c>
      <c r="BP4" s="7">
        <f t="shared" si="0"/>
        <v>2</v>
      </c>
      <c r="BQ4" s="7">
        <f t="shared" si="0"/>
        <v>2</v>
      </c>
      <c r="BR4" s="7">
        <f t="shared" si="0"/>
        <v>0.5</v>
      </c>
      <c r="BS4" s="7">
        <f t="shared" si="0"/>
        <v>1</v>
      </c>
      <c r="BT4" s="7">
        <f t="shared" si="0"/>
        <v>1</v>
      </c>
      <c r="BU4" s="7">
        <f t="shared" si="0"/>
        <v>2</v>
      </c>
      <c r="BV4" s="7">
        <f t="shared" si="0"/>
        <v>2</v>
      </c>
      <c r="BW4" s="7">
        <f t="shared" si="0"/>
        <v>2</v>
      </c>
      <c r="BX4" s="7">
        <f t="shared" si="0"/>
        <v>2</v>
      </c>
      <c r="BY4" s="7">
        <f t="shared" si="0"/>
        <v>2</v>
      </c>
      <c r="BZ4" s="7">
        <f t="shared" si="0"/>
        <v>2</v>
      </c>
      <c r="CA4" s="7">
        <f t="shared" si="0"/>
        <v>2</v>
      </c>
      <c r="CB4" s="7">
        <f t="shared" si="0"/>
        <v>2</v>
      </c>
      <c r="CC4" s="7">
        <f t="shared" si="0"/>
        <v>2</v>
      </c>
      <c r="CD4" s="7">
        <f t="shared" si="0"/>
        <v>2</v>
      </c>
      <c r="CE4" s="7">
        <f t="shared" si="0"/>
        <v>0.5</v>
      </c>
      <c r="CF4" s="7">
        <f t="shared" si="0"/>
        <v>1</v>
      </c>
      <c r="CG4" s="7">
        <f t="shared" si="0"/>
        <v>1</v>
      </c>
      <c r="CH4" s="7">
        <f t="shared" si="0"/>
        <v>2</v>
      </c>
      <c r="CI4" s="7">
        <f t="shared" si="0"/>
        <v>2</v>
      </c>
      <c r="CJ4" s="7">
        <f t="shared" si="0"/>
        <v>2</v>
      </c>
      <c r="CK4" s="7">
        <f t="shared" si="0"/>
        <v>2</v>
      </c>
      <c r="CL4" s="7">
        <f t="shared" si="0"/>
        <v>2</v>
      </c>
      <c r="CM4" s="7">
        <f t="shared" si="0"/>
        <v>2</v>
      </c>
      <c r="CN4" s="7">
        <f t="shared" si="0"/>
        <v>2</v>
      </c>
      <c r="CO4" s="7">
        <f t="shared" si="0"/>
        <v>2</v>
      </c>
      <c r="CP4" s="7">
        <f t="shared" si="0"/>
        <v>2</v>
      </c>
      <c r="CQ4" s="7">
        <f t="shared" si="0"/>
        <v>2</v>
      </c>
      <c r="CR4" s="8"/>
      <c r="CS4" s="8"/>
      <c r="CT4" s="8"/>
      <c r="CU4" s="8"/>
      <c r="CV4" s="8"/>
      <c r="CW4" s="8"/>
      <c r="CX4" s="8"/>
      <c r="CY4" s="8"/>
      <c r="CZ4" s="8"/>
    </row>
    <row r="5" spans="1:104" ht="15.6" x14ac:dyDescent="0.3">
      <c r="A5" s="104"/>
      <c r="B5" s="105"/>
      <c r="C5" s="97" t="s">
        <v>20</v>
      </c>
      <c r="D5" s="96"/>
      <c r="E5" s="7">
        <f t="shared" ref="E5:CQ5" si="1">E19+E24+E29+E34</f>
        <v>0</v>
      </c>
      <c r="F5" s="7">
        <f t="shared" si="1"/>
        <v>0</v>
      </c>
      <c r="G5" s="7">
        <f t="shared" si="1"/>
        <v>0</v>
      </c>
      <c r="H5" s="7">
        <f t="shared" si="1"/>
        <v>0</v>
      </c>
      <c r="I5" s="7">
        <f t="shared" si="1"/>
        <v>0</v>
      </c>
      <c r="J5" s="7">
        <f t="shared" si="1"/>
        <v>0</v>
      </c>
      <c r="K5" s="7">
        <f t="shared" si="1"/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>
        <f t="shared" si="1"/>
        <v>0</v>
      </c>
      <c r="AL5" s="7">
        <f t="shared" si="1"/>
        <v>0</v>
      </c>
      <c r="AM5" s="7">
        <f t="shared" si="1"/>
        <v>0</v>
      </c>
      <c r="AN5" s="7">
        <f t="shared" si="1"/>
        <v>0</v>
      </c>
      <c r="AO5" s="7">
        <f t="shared" si="1"/>
        <v>0</v>
      </c>
      <c r="AP5" s="7">
        <f t="shared" si="1"/>
        <v>0</v>
      </c>
      <c r="AQ5" s="7">
        <f t="shared" si="1"/>
        <v>0</v>
      </c>
      <c r="AR5" s="7">
        <f t="shared" si="1"/>
        <v>0</v>
      </c>
      <c r="AS5" s="7">
        <f t="shared" si="1"/>
        <v>0</v>
      </c>
      <c r="AT5" s="7">
        <f t="shared" si="1"/>
        <v>0</v>
      </c>
      <c r="AU5" s="7">
        <f t="shared" si="1"/>
        <v>0</v>
      </c>
      <c r="AV5" s="7">
        <f t="shared" si="1"/>
        <v>0</v>
      </c>
      <c r="AW5" s="7">
        <f t="shared" si="1"/>
        <v>0</v>
      </c>
      <c r="AX5" s="7">
        <f t="shared" si="1"/>
        <v>0</v>
      </c>
      <c r="AY5" s="7">
        <f t="shared" si="1"/>
        <v>0</v>
      </c>
      <c r="AZ5" s="7">
        <f t="shared" si="1"/>
        <v>0</v>
      </c>
      <c r="BA5" s="7">
        <f t="shared" si="1"/>
        <v>0</v>
      </c>
      <c r="BB5" s="7">
        <f t="shared" si="1"/>
        <v>0</v>
      </c>
      <c r="BC5" s="7">
        <f t="shared" si="1"/>
        <v>0</v>
      </c>
      <c r="BD5" s="7">
        <f t="shared" si="1"/>
        <v>0</v>
      </c>
      <c r="BE5" s="7">
        <f t="shared" si="1"/>
        <v>0</v>
      </c>
      <c r="BF5" s="7">
        <f t="shared" si="1"/>
        <v>0</v>
      </c>
      <c r="BG5" s="7">
        <f t="shared" si="1"/>
        <v>0</v>
      </c>
      <c r="BH5" s="7">
        <f t="shared" si="1"/>
        <v>0</v>
      </c>
      <c r="BI5" s="7">
        <f t="shared" si="1"/>
        <v>0</v>
      </c>
      <c r="BJ5" s="7">
        <f t="shared" si="1"/>
        <v>0</v>
      </c>
      <c r="BK5" s="7">
        <f t="shared" si="1"/>
        <v>0</v>
      </c>
      <c r="BL5" s="7">
        <f t="shared" si="1"/>
        <v>0</v>
      </c>
      <c r="BM5" s="7">
        <f t="shared" si="1"/>
        <v>0</v>
      </c>
      <c r="BN5" s="7">
        <f t="shared" si="1"/>
        <v>0</v>
      </c>
      <c r="BO5" s="7">
        <f t="shared" si="1"/>
        <v>0</v>
      </c>
      <c r="BP5" s="7">
        <f t="shared" si="1"/>
        <v>0</v>
      </c>
      <c r="BQ5" s="7">
        <f t="shared" si="1"/>
        <v>0</v>
      </c>
      <c r="BR5" s="7">
        <f t="shared" si="1"/>
        <v>0</v>
      </c>
      <c r="BS5" s="7">
        <f t="shared" si="1"/>
        <v>0</v>
      </c>
      <c r="BT5" s="7">
        <f t="shared" si="1"/>
        <v>0</v>
      </c>
      <c r="BU5" s="7">
        <f t="shared" si="1"/>
        <v>0</v>
      </c>
      <c r="BV5" s="7">
        <f t="shared" si="1"/>
        <v>0</v>
      </c>
      <c r="BW5" s="7">
        <f t="shared" si="1"/>
        <v>0</v>
      </c>
      <c r="BX5" s="7">
        <f t="shared" si="1"/>
        <v>0</v>
      </c>
      <c r="BY5" s="7">
        <f t="shared" si="1"/>
        <v>0</v>
      </c>
      <c r="BZ5" s="7">
        <f t="shared" si="1"/>
        <v>0</v>
      </c>
      <c r="CA5" s="7">
        <f t="shared" si="1"/>
        <v>0</v>
      </c>
      <c r="CB5" s="7">
        <f t="shared" si="1"/>
        <v>0</v>
      </c>
      <c r="CC5" s="7">
        <f t="shared" si="1"/>
        <v>0</v>
      </c>
      <c r="CD5" s="7">
        <f t="shared" si="1"/>
        <v>0</v>
      </c>
      <c r="CE5" s="7">
        <f t="shared" si="1"/>
        <v>0</v>
      </c>
      <c r="CF5" s="7">
        <f t="shared" si="1"/>
        <v>0</v>
      </c>
      <c r="CG5" s="7">
        <f t="shared" si="1"/>
        <v>0</v>
      </c>
      <c r="CH5" s="7">
        <f t="shared" si="1"/>
        <v>0</v>
      </c>
      <c r="CI5" s="7">
        <f t="shared" si="1"/>
        <v>0</v>
      </c>
      <c r="CJ5" s="7">
        <f t="shared" si="1"/>
        <v>0</v>
      </c>
      <c r="CK5" s="7">
        <f t="shared" si="1"/>
        <v>0</v>
      </c>
      <c r="CL5" s="7">
        <f t="shared" si="1"/>
        <v>0</v>
      </c>
      <c r="CM5" s="7">
        <f t="shared" si="1"/>
        <v>0</v>
      </c>
      <c r="CN5" s="7">
        <f t="shared" si="1"/>
        <v>0</v>
      </c>
      <c r="CO5" s="7">
        <f t="shared" si="1"/>
        <v>0</v>
      </c>
      <c r="CP5" s="7">
        <f t="shared" si="1"/>
        <v>0</v>
      </c>
      <c r="CQ5" s="7">
        <f t="shared" si="1"/>
        <v>0</v>
      </c>
      <c r="CR5" s="8"/>
      <c r="CS5" s="8"/>
      <c r="CT5" s="8"/>
      <c r="CU5" s="8"/>
      <c r="CV5" s="8"/>
      <c r="CW5" s="8"/>
      <c r="CX5" s="8"/>
      <c r="CY5" s="8"/>
      <c r="CZ5" s="8"/>
    </row>
    <row r="6" spans="1:104" ht="15.6" x14ac:dyDescent="0.3">
      <c r="A6" s="109" t="s">
        <v>21</v>
      </c>
      <c r="B6" s="103"/>
      <c r="C6" s="101" t="s">
        <v>19</v>
      </c>
      <c r="D6" s="96"/>
      <c r="E6" s="9">
        <f t="shared" ref="E6:CQ6" si="2">E38+E43</f>
        <v>0</v>
      </c>
      <c r="F6" s="9">
        <f t="shared" si="2"/>
        <v>0</v>
      </c>
      <c r="G6" s="9">
        <f t="shared" si="2"/>
        <v>0</v>
      </c>
      <c r="H6" s="9">
        <f t="shared" si="2"/>
        <v>0</v>
      </c>
      <c r="I6" s="9">
        <f t="shared" si="2"/>
        <v>0</v>
      </c>
      <c r="J6" s="9">
        <f t="shared" si="2"/>
        <v>0</v>
      </c>
      <c r="K6" s="9">
        <f t="shared" si="2"/>
        <v>0</v>
      </c>
      <c r="L6" s="9">
        <f t="shared" si="2"/>
        <v>0</v>
      </c>
      <c r="M6" s="9">
        <f t="shared" si="2"/>
        <v>0</v>
      </c>
      <c r="N6" s="9">
        <f t="shared" si="2"/>
        <v>0</v>
      </c>
      <c r="O6" s="9">
        <f t="shared" si="2"/>
        <v>0</v>
      </c>
      <c r="P6" s="9">
        <f t="shared" si="2"/>
        <v>0</v>
      </c>
      <c r="Q6" s="9">
        <f t="shared" si="2"/>
        <v>0</v>
      </c>
      <c r="R6" s="9">
        <f t="shared" si="2"/>
        <v>0</v>
      </c>
      <c r="S6" s="9">
        <f t="shared" si="2"/>
        <v>0</v>
      </c>
      <c r="T6" s="9">
        <f t="shared" si="2"/>
        <v>0</v>
      </c>
      <c r="U6" s="9">
        <f t="shared" si="2"/>
        <v>0</v>
      </c>
      <c r="V6" s="9">
        <f t="shared" si="2"/>
        <v>0</v>
      </c>
      <c r="W6" s="9">
        <f t="shared" si="2"/>
        <v>0</v>
      </c>
      <c r="X6" s="9">
        <f t="shared" si="2"/>
        <v>0</v>
      </c>
      <c r="Y6" s="9">
        <f t="shared" si="2"/>
        <v>0</v>
      </c>
      <c r="Z6" s="9">
        <f t="shared" si="2"/>
        <v>0</v>
      </c>
      <c r="AA6" s="9">
        <f t="shared" si="2"/>
        <v>0</v>
      </c>
      <c r="AB6" s="9">
        <f t="shared" si="2"/>
        <v>0</v>
      </c>
      <c r="AC6" s="9">
        <f t="shared" si="2"/>
        <v>0</v>
      </c>
      <c r="AD6" s="9">
        <f t="shared" si="2"/>
        <v>0</v>
      </c>
      <c r="AE6" s="9">
        <f t="shared" si="2"/>
        <v>0</v>
      </c>
      <c r="AF6" s="9">
        <f t="shared" si="2"/>
        <v>0</v>
      </c>
      <c r="AG6" s="9">
        <f t="shared" si="2"/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9">
        <f t="shared" si="2"/>
        <v>0</v>
      </c>
      <c r="AN6" s="9">
        <f t="shared" si="2"/>
        <v>0</v>
      </c>
      <c r="AO6" s="9">
        <f t="shared" si="2"/>
        <v>0</v>
      </c>
      <c r="AP6" s="9">
        <f t="shared" si="2"/>
        <v>0</v>
      </c>
      <c r="AQ6" s="9">
        <f t="shared" si="2"/>
        <v>0</v>
      </c>
      <c r="AR6" s="9">
        <f t="shared" si="2"/>
        <v>0</v>
      </c>
      <c r="AS6" s="9">
        <f t="shared" si="2"/>
        <v>0</v>
      </c>
      <c r="AT6" s="9">
        <f t="shared" si="2"/>
        <v>0</v>
      </c>
      <c r="AU6" s="9">
        <f t="shared" si="2"/>
        <v>0</v>
      </c>
      <c r="AV6" s="9">
        <f t="shared" si="2"/>
        <v>0</v>
      </c>
      <c r="AW6" s="9">
        <f t="shared" si="2"/>
        <v>0</v>
      </c>
      <c r="AX6" s="9">
        <f t="shared" si="2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  <c r="BN6" s="9">
        <f t="shared" si="2"/>
        <v>0</v>
      </c>
      <c r="BO6" s="9">
        <f t="shared" si="2"/>
        <v>0</v>
      </c>
      <c r="BP6" s="9">
        <f t="shared" si="2"/>
        <v>0</v>
      </c>
      <c r="BQ6" s="9">
        <f t="shared" si="2"/>
        <v>0</v>
      </c>
      <c r="BR6" s="9">
        <f t="shared" si="2"/>
        <v>0</v>
      </c>
      <c r="BS6" s="9">
        <f t="shared" si="2"/>
        <v>0</v>
      </c>
      <c r="BT6" s="9">
        <f t="shared" si="2"/>
        <v>0</v>
      </c>
      <c r="BU6" s="9">
        <f t="shared" si="2"/>
        <v>0</v>
      </c>
      <c r="BV6" s="9">
        <f t="shared" si="2"/>
        <v>0</v>
      </c>
      <c r="BW6" s="9">
        <f t="shared" si="2"/>
        <v>0</v>
      </c>
      <c r="BX6" s="9">
        <f t="shared" si="2"/>
        <v>0</v>
      </c>
      <c r="BY6" s="9">
        <f t="shared" si="2"/>
        <v>0</v>
      </c>
      <c r="BZ6" s="9">
        <f t="shared" si="2"/>
        <v>0</v>
      </c>
      <c r="CA6" s="9">
        <f t="shared" si="2"/>
        <v>0</v>
      </c>
      <c r="CB6" s="9">
        <f t="shared" si="2"/>
        <v>0</v>
      </c>
      <c r="CC6" s="9">
        <f t="shared" si="2"/>
        <v>0</v>
      </c>
      <c r="CD6" s="9">
        <f t="shared" si="2"/>
        <v>0</v>
      </c>
      <c r="CE6" s="9">
        <f t="shared" si="2"/>
        <v>0</v>
      </c>
      <c r="CF6" s="9">
        <f t="shared" si="2"/>
        <v>0</v>
      </c>
      <c r="CG6" s="9">
        <f t="shared" si="2"/>
        <v>0</v>
      </c>
      <c r="CH6" s="9">
        <f t="shared" si="2"/>
        <v>0</v>
      </c>
      <c r="CI6" s="9">
        <f t="shared" si="2"/>
        <v>0</v>
      </c>
      <c r="CJ6" s="9">
        <f t="shared" si="2"/>
        <v>0</v>
      </c>
      <c r="CK6" s="9">
        <f t="shared" si="2"/>
        <v>0</v>
      </c>
      <c r="CL6" s="9">
        <f t="shared" si="2"/>
        <v>0</v>
      </c>
      <c r="CM6" s="9">
        <f t="shared" si="2"/>
        <v>0</v>
      </c>
      <c r="CN6" s="9">
        <f t="shared" si="2"/>
        <v>0</v>
      </c>
      <c r="CO6" s="9">
        <f t="shared" si="2"/>
        <v>0</v>
      </c>
      <c r="CP6" s="9">
        <f t="shared" si="2"/>
        <v>0</v>
      </c>
      <c r="CQ6" s="9">
        <f t="shared" si="2"/>
        <v>0</v>
      </c>
      <c r="CR6" s="10"/>
      <c r="CS6" s="10"/>
      <c r="CT6" s="10"/>
      <c r="CU6" s="10"/>
      <c r="CV6" s="10"/>
      <c r="CW6" s="10"/>
      <c r="CX6" s="10"/>
      <c r="CY6" s="10"/>
      <c r="CZ6" s="10"/>
    </row>
    <row r="7" spans="1:104" ht="15.6" x14ac:dyDescent="0.3">
      <c r="A7" s="104"/>
      <c r="B7" s="105"/>
      <c r="C7" s="101" t="s">
        <v>20</v>
      </c>
      <c r="D7" s="96"/>
      <c r="E7" s="9">
        <f t="shared" ref="E7:CQ7" si="3">E39+E44</f>
        <v>0</v>
      </c>
      <c r="F7" s="9">
        <f t="shared" si="3"/>
        <v>0</v>
      </c>
      <c r="G7" s="9">
        <f t="shared" si="3"/>
        <v>0</v>
      </c>
      <c r="H7" s="9">
        <f t="shared" si="3"/>
        <v>0</v>
      </c>
      <c r="I7" s="9">
        <f t="shared" si="3"/>
        <v>0</v>
      </c>
      <c r="J7" s="9">
        <f t="shared" si="3"/>
        <v>0</v>
      </c>
      <c r="K7" s="9">
        <f t="shared" si="3"/>
        <v>0</v>
      </c>
      <c r="L7" s="9">
        <f t="shared" si="3"/>
        <v>0</v>
      </c>
      <c r="M7" s="9">
        <f t="shared" si="3"/>
        <v>0</v>
      </c>
      <c r="N7" s="9">
        <f t="shared" si="3"/>
        <v>0</v>
      </c>
      <c r="O7" s="9">
        <f t="shared" si="3"/>
        <v>0</v>
      </c>
      <c r="P7" s="9">
        <f t="shared" si="3"/>
        <v>0</v>
      </c>
      <c r="Q7" s="9">
        <f t="shared" si="3"/>
        <v>0</v>
      </c>
      <c r="R7" s="9">
        <f t="shared" si="3"/>
        <v>0</v>
      </c>
      <c r="S7" s="9">
        <f t="shared" si="3"/>
        <v>0</v>
      </c>
      <c r="T7" s="9">
        <f t="shared" si="3"/>
        <v>0</v>
      </c>
      <c r="U7" s="9">
        <f t="shared" si="3"/>
        <v>0</v>
      </c>
      <c r="V7" s="9">
        <f t="shared" si="3"/>
        <v>0</v>
      </c>
      <c r="W7" s="9">
        <f t="shared" si="3"/>
        <v>0</v>
      </c>
      <c r="X7" s="9">
        <f t="shared" si="3"/>
        <v>0</v>
      </c>
      <c r="Y7" s="9">
        <f t="shared" si="3"/>
        <v>0</v>
      </c>
      <c r="Z7" s="9">
        <f t="shared" si="3"/>
        <v>0</v>
      </c>
      <c r="AA7" s="9">
        <f t="shared" si="3"/>
        <v>0</v>
      </c>
      <c r="AB7" s="9">
        <f t="shared" si="3"/>
        <v>0</v>
      </c>
      <c r="AC7" s="9">
        <f t="shared" si="3"/>
        <v>0</v>
      </c>
      <c r="AD7" s="9">
        <f t="shared" si="3"/>
        <v>0</v>
      </c>
      <c r="AE7" s="9">
        <f t="shared" si="3"/>
        <v>0</v>
      </c>
      <c r="AF7" s="9">
        <f t="shared" si="3"/>
        <v>0</v>
      </c>
      <c r="AG7" s="9">
        <f t="shared" si="3"/>
        <v>0</v>
      </c>
      <c r="AH7" s="9">
        <f t="shared" si="3"/>
        <v>0</v>
      </c>
      <c r="AI7" s="9">
        <f t="shared" si="3"/>
        <v>0</v>
      </c>
      <c r="AJ7" s="9">
        <f t="shared" si="3"/>
        <v>0</v>
      </c>
      <c r="AK7" s="9">
        <f t="shared" si="3"/>
        <v>0</v>
      </c>
      <c r="AL7" s="9">
        <f t="shared" si="3"/>
        <v>0</v>
      </c>
      <c r="AM7" s="9">
        <f t="shared" si="3"/>
        <v>0</v>
      </c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9">
        <f t="shared" si="3"/>
        <v>0</v>
      </c>
      <c r="BA7" s="9">
        <f t="shared" si="3"/>
        <v>0</v>
      </c>
      <c r="BB7" s="9">
        <f t="shared" si="3"/>
        <v>0</v>
      </c>
      <c r="BC7" s="9">
        <f t="shared" si="3"/>
        <v>0</v>
      </c>
      <c r="BD7" s="9">
        <f t="shared" si="3"/>
        <v>0</v>
      </c>
      <c r="BE7" s="9">
        <f t="shared" si="3"/>
        <v>0</v>
      </c>
      <c r="BF7" s="9">
        <f t="shared" si="3"/>
        <v>0</v>
      </c>
      <c r="BG7" s="9">
        <f t="shared" si="3"/>
        <v>0</v>
      </c>
      <c r="BH7" s="9">
        <f t="shared" si="3"/>
        <v>0</v>
      </c>
      <c r="BI7" s="9">
        <f t="shared" si="3"/>
        <v>0</v>
      </c>
      <c r="BJ7" s="9">
        <f t="shared" si="3"/>
        <v>0</v>
      </c>
      <c r="BK7" s="9">
        <f t="shared" si="3"/>
        <v>0</v>
      </c>
      <c r="BL7" s="9">
        <f t="shared" si="3"/>
        <v>0</v>
      </c>
      <c r="BM7" s="9">
        <f t="shared" si="3"/>
        <v>0</v>
      </c>
      <c r="BN7" s="9">
        <f t="shared" si="3"/>
        <v>0</v>
      </c>
      <c r="BO7" s="9">
        <f t="shared" si="3"/>
        <v>0</v>
      </c>
      <c r="BP7" s="9">
        <f t="shared" si="3"/>
        <v>0</v>
      </c>
      <c r="BQ7" s="9">
        <f t="shared" si="3"/>
        <v>0</v>
      </c>
      <c r="BR7" s="9">
        <f t="shared" si="3"/>
        <v>0</v>
      </c>
      <c r="BS7" s="9">
        <f t="shared" si="3"/>
        <v>0</v>
      </c>
      <c r="BT7" s="9">
        <f t="shared" si="3"/>
        <v>0</v>
      </c>
      <c r="BU7" s="9">
        <f t="shared" si="3"/>
        <v>0</v>
      </c>
      <c r="BV7" s="9">
        <f t="shared" si="3"/>
        <v>0</v>
      </c>
      <c r="BW7" s="9">
        <f t="shared" si="3"/>
        <v>0</v>
      </c>
      <c r="BX7" s="9">
        <f t="shared" si="3"/>
        <v>0</v>
      </c>
      <c r="BY7" s="9">
        <f t="shared" si="3"/>
        <v>0</v>
      </c>
      <c r="BZ7" s="9">
        <f t="shared" si="3"/>
        <v>0</v>
      </c>
      <c r="CA7" s="9">
        <f t="shared" si="3"/>
        <v>0</v>
      </c>
      <c r="CB7" s="9">
        <f t="shared" si="3"/>
        <v>0</v>
      </c>
      <c r="CC7" s="9">
        <f t="shared" si="3"/>
        <v>0</v>
      </c>
      <c r="CD7" s="9">
        <f t="shared" si="3"/>
        <v>0</v>
      </c>
      <c r="CE7" s="9">
        <f t="shared" si="3"/>
        <v>0</v>
      </c>
      <c r="CF7" s="9">
        <f t="shared" si="3"/>
        <v>0</v>
      </c>
      <c r="CG7" s="9">
        <f t="shared" si="3"/>
        <v>0</v>
      </c>
      <c r="CH7" s="9">
        <f t="shared" si="3"/>
        <v>0</v>
      </c>
      <c r="CI7" s="9">
        <f t="shared" si="3"/>
        <v>0</v>
      </c>
      <c r="CJ7" s="9">
        <f t="shared" si="3"/>
        <v>0</v>
      </c>
      <c r="CK7" s="9">
        <f t="shared" si="3"/>
        <v>0</v>
      </c>
      <c r="CL7" s="9">
        <f t="shared" si="3"/>
        <v>0</v>
      </c>
      <c r="CM7" s="9">
        <f t="shared" si="3"/>
        <v>0</v>
      </c>
      <c r="CN7" s="9">
        <f t="shared" si="3"/>
        <v>0</v>
      </c>
      <c r="CO7" s="9">
        <f t="shared" si="3"/>
        <v>0</v>
      </c>
      <c r="CP7" s="9">
        <f t="shared" si="3"/>
        <v>0</v>
      </c>
      <c r="CQ7" s="9">
        <f t="shared" si="3"/>
        <v>0</v>
      </c>
      <c r="CR7" s="10"/>
      <c r="CS7" s="10"/>
      <c r="CT7" s="10"/>
      <c r="CU7" s="10"/>
      <c r="CV7" s="10"/>
      <c r="CW7" s="10"/>
      <c r="CX7" s="10"/>
      <c r="CY7" s="10"/>
      <c r="CZ7" s="10"/>
    </row>
    <row r="8" spans="1:104" ht="15.6" x14ac:dyDescent="0.3">
      <c r="A8" s="102" t="s">
        <v>22</v>
      </c>
      <c r="B8" s="103"/>
      <c r="C8" s="119" t="s">
        <v>19</v>
      </c>
      <c r="D8" s="96"/>
      <c r="E8" s="11">
        <f t="shared" ref="E8:CQ8" si="4">E13</f>
        <v>0</v>
      </c>
      <c r="F8" s="11">
        <f t="shared" si="4"/>
        <v>0</v>
      </c>
      <c r="G8" s="11">
        <f t="shared" si="4"/>
        <v>0</v>
      </c>
      <c r="H8" s="11">
        <f t="shared" si="4"/>
        <v>0</v>
      </c>
      <c r="I8" s="11">
        <f t="shared" si="4"/>
        <v>0</v>
      </c>
      <c r="J8" s="11">
        <f t="shared" si="4"/>
        <v>0</v>
      </c>
      <c r="K8" s="11">
        <f t="shared" si="4"/>
        <v>0</v>
      </c>
      <c r="L8" s="11">
        <f t="shared" si="4"/>
        <v>0</v>
      </c>
      <c r="M8" s="11">
        <f t="shared" si="4"/>
        <v>0</v>
      </c>
      <c r="N8" s="11">
        <f t="shared" si="4"/>
        <v>0</v>
      </c>
      <c r="O8" s="11">
        <f t="shared" si="4"/>
        <v>0</v>
      </c>
      <c r="P8" s="11">
        <f t="shared" si="4"/>
        <v>0</v>
      </c>
      <c r="Q8" s="11">
        <f t="shared" si="4"/>
        <v>0</v>
      </c>
      <c r="R8" s="11">
        <f t="shared" si="4"/>
        <v>0</v>
      </c>
      <c r="S8" s="11">
        <f t="shared" si="4"/>
        <v>0</v>
      </c>
      <c r="T8" s="11">
        <f t="shared" si="4"/>
        <v>0</v>
      </c>
      <c r="U8" s="11">
        <f t="shared" si="4"/>
        <v>0</v>
      </c>
      <c r="V8" s="11">
        <f t="shared" si="4"/>
        <v>0</v>
      </c>
      <c r="W8" s="11">
        <f t="shared" si="4"/>
        <v>0</v>
      </c>
      <c r="X8" s="11">
        <f t="shared" si="4"/>
        <v>0</v>
      </c>
      <c r="Y8" s="11">
        <f t="shared" si="4"/>
        <v>0</v>
      </c>
      <c r="Z8" s="11">
        <f t="shared" si="4"/>
        <v>0</v>
      </c>
      <c r="AA8" s="11">
        <f t="shared" si="4"/>
        <v>0</v>
      </c>
      <c r="AB8" s="11">
        <f t="shared" si="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H8" s="11">
        <f t="shared" si="4"/>
        <v>0</v>
      </c>
      <c r="AI8" s="11">
        <f t="shared" si="4"/>
        <v>0</v>
      </c>
      <c r="AJ8" s="11">
        <f t="shared" si="4"/>
        <v>0</v>
      </c>
      <c r="AK8" s="11">
        <f t="shared" si="4"/>
        <v>0</v>
      </c>
      <c r="AL8" s="11">
        <f t="shared" si="4"/>
        <v>0</v>
      </c>
      <c r="AM8" s="11">
        <f t="shared" si="4"/>
        <v>0</v>
      </c>
      <c r="AN8" s="11">
        <f t="shared" si="4"/>
        <v>0</v>
      </c>
      <c r="AO8" s="11">
        <f t="shared" si="4"/>
        <v>0</v>
      </c>
      <c r="AP8" s="11">
        <f t="shared" si="4"/>
        <v>0</v>
      </c>
      <c r="AQ8" s="11">
        <f t="shared" si="4"/>
        <v>0</v>
      </c>
      <c r="AR8" s="11">
        <f t="shared" si="4"/>
        <v>0</v>
      </c>
      <c r="AS8" s="11">
        <f t="shared" si="4"/>
        <v>0</v>
      </c>
      <c r="AT8" s="11">
        <f t="shared" si="4"/>
        <v>0</v>
      </c>
      <c r="AU8" s="11">
        <f t="shared" si="4"/>
        <v>0</v>
      </c>
      <c r="AV8" s="11">
        <f t="shared" si="4"/>
        <v>0</v>
      </c>
      <c r="AW8" s="11">
        <f t="shared" si="4"/>
        <v>0</v>
      </c>
      <c r="AX8" s="11">
        <f t="shared" si="4"/>
        <v>0</v>
      </c>
      <c r="AY8" s="11">
        <f t="shared" si="4"/>
        <v>0</v>
      </c>
      <c r="AZ8" s="11">
        <f t="shared" si="4"/>
        <v>0</v>
      </c>
      <c r="BA8" s="11">
        <f t="shared" si="4"/>
        <v>0</v>
      </c>
      <c r="BB8" s="11">
        <f t="shared" si="4"/>
        <v>0</v>
      </c>
      <c r="BC8" s="11">
        <f t="shared" si="4"/>
        <v>0</v>
      </c>
      <c r="BD8" s="11">
        <f t="shared" si="4"/>
        <v>0</v>
      </c>
      <c r="BE8" s="11">
        <f t="shared" si="4"/>
        <v>0</v>
      </c>
      <c r="BF8" s="11">
        <f t="shared" si="4"/>
        <v>0</v>
      </c>
      <c r="BG8" s="11">
        <f t="shared" si="4"/>
        <v>0</v>
      </c>
      <c r="BH8" s="11">
        <f t="shared" si="4"/>
        <v>0</v>
      </c>
      <c r="BI8" s="11">
        <f t="shared" si="4"/>
        <v>0</v>
      </c>
      <c r="BJ8" s="11">
        <f t="shared" si="4"/>
        <v>0</v>
      </c>
      <c r="BK8" s="11">
        <f t="shared" si="4"/>
        <v>0</v>
      </c>
      <c r="BL8" s="11">
        <f t="shared" si="4"/>
        <v>0</v>
      </c>
      <c r="BM8" s="11">
        <f t="shared" si="4"/>
        <v>0</v>
      </c>
      <c r="BN8" s="11">
        <f t="shared" si="4"/>
        <v>0</v>
      </c>
      <c r="BO8" s="11">
        <f t="shared" si="4"/>
        <v>0</v>
      </c>
      <c r="BP8" s="11">
        <f t="shared" si="4"/>
        <v>0</v>
      </c>
      <c r="BQ8" s="11">
        <f t="shared" si="4"/>
        <v>0</v>
      </c>
      <c r="BR8" s="11">
        <f t="shared" si="4"/>
        <v>0</v>
      </c>
      <c r="BS8" s="11">
        <f t="shared" si="4"/>
        <v>0</v>
      </c>
      <c r="BT8" s="11">
        <f t="shared" si="4"/>
        <v>0</v>
      </c>
      <c r="BU8" s="11">
        <f t="shared" si="4"/>
        <v>0</v>
      </c>
      <c r="BV8" s="11">
        <f t="shared" si="4"/>
        <v>0</v>
      </c>
      <c r="BW8" s="11">
        <f t="shared" si="4"/>
        <v>0</v>
      </c>
      <c r="BX8" s="11">
        <f t="shared" si="4"/>
        <v>0</v>
      </c>
      <c r="BY8" s="11">
        <f t="shared" si="4"/>
        <v>0</v>
      </c>
      <c r="BZ8" s="11">
        <f t="shared" si="4"/>
        <v>0</v>
      </c>
      <c r="CA8" s="11">
        <f t="shared" si="4"/>
        <v>0</v>
      </c>
      <c r="CB8" s="11">
        <f t="shared" si="4"/>
        <v>0</v>
      </c>
      <c r="CC8" s="11">
        <f t="shared" si="4"/>
        <v>0</v>
      </c>
      <c r="CD8" s="11">
        <f t="shared" si="4"/>
        <v>0</v>
      </c>
      <c r="CE8" s="11">
        <f t="shared" si="4"/>
        <v>0</v>
      </c>
      <c r="CF8" s="11">
        <f t="shared" si="4"/>
        <v>0</v>
      </c>
      <c r="CG8" s="11">
        <f t="shared" si="4"/>
        <v>0</v>
      </c>
      <c r="CH8" s="11">
        <f t="shared" si="4"/>
        <v>0</v>
      </c>
      <c r="CI8" s="11">
        <f t="shared" si="4"/>
        <v>0</v>
      </c>
      <c r="CJ8" s="11">
        <f t="shared" si="4"/>
        <v>0</v>
      </c>
      <c r="CK8" s="11">
        <f t="shared" si="4"/>
        <v>0</v>
      </c>
      <c r="CL8" s="11">
        <f t="shared" si="4"/>
        <v>0</v>
      </c>
      <c r="CM8" s="11">
        <f t="shared" si="4"/>
        <v>0</v>
      </c>
      <c r="CN8" s="11">
        <f t="shared" si="4"/>
        <v>0</v>
      </c>
      <c r="CO8" s="11">
        <f t="shared" si="4"/>
        <v>0</v>
      </c>
      <c r="CP8" s="11">
        <f t="shared" si="4"/>
        <v>0</v>
      </c>
      <c r="CQ8" s="11">
        <f t="shared" si="4"/>
        <v>0</v>
      </c>
      <c r="CR8" s="10"/>
      <c r="CS8" s="10"/>
      <c r="CT8" s="10"/>
      <c r="CU8" s="10"/>
      <c r="CV8" s="10"/>
      <c r="CW8" s="10"/>
      <c r="CX8" s="10"/>
      <c r="CY8" s="10"/>
      <c r="CZ8" s="10"/>
    </row>
    <row r="9" spans="1:104" ht="15.6" x14ac:dyDescent="0.3">
      <c r="A9" s="104"/>
      <c r="B9" s="105"/>
      <c r="C9" s="119" t="s">
        <v>20</v>
      </c>
      <c r="D9" s="96"/>
      <c r="E9" s="11">
        <f t="shared" ref="E9:CQ9" si="5">E14</f>
        <v>0</v>
      </c>
      <c r="F9" s="11">
        <f t="shared" si="5"/>
        <v>0</v>
      </c>
      <c r="G9" s="11">
        <f t="shared" si="5"/>
        <v>0</v>
      </c>
      <c r="H9" s="11">
        <f t="shared" si="5"/>
        <v>0</v>
      </c>
      <c r="I9" s="11">
        <f t="shared" si="5"/>
        <v>0</v>
      </c>
      <c r="J9" s="11">
        <f t="shared" si="5"/>
        <v>0</v>
      </c>
      <c r="K9" s="11">
        <f t="shared" si="5"/>
        <v>0</v>
      </c>
      <c r="L9" s="11">
        <f t="shared" si="5"/>
        <v>0</v>
      </c>
      <c r="M9" s="11">
        <f t="shared" si="5"/>
        <v>0</v>
      </c>
      <c r="N9" s="11">
        <f t="shared" si="5"/>
        <v>0</v>
      </c>
      <c r="O9" s="11">
        <f t="shared" si="5"/>
        <v>0</v>
      </c>
      <c r="P9" s="11">
        <f t="shared" si="5"/>
        <v>0</v>
      </c>
      <c r="Q9" s="11">
        <f t="shared" si="5"/>
        <v>0</v>
      </c>
      <c r="R9" s="11">
        <f t="shared" si="5"/>
        <v>0</v>
      </c>
      <c r="S9" s="11">
        <f t="shared" si="5"/>
        <v>0</v>
      </c>
      <c r="T9" s="11">
        <f t="shared" si="5"/>
        <v>0</v>
      </c>
      <c r="U9" s="11">
        <f t="shared" si="5"/>
        <v>0</v>
      </c>
      <c r="V9" s="11">
        <f t="shared" si="5"/>
        <v>0</v>
      </c>
      <c r="W9" s="11">
        <f t="shared" si="5"/>
        <v>0</v>
      </c>
      <c r="X9" s="11">
        <f t="shared" si="5"/>
        <v>0</v>
      </c>
      <c r="Y9" s="11">
        <f t="shared" si="5"/>
        <v>0</v>
      </c>
      <c r="Z9" s="11">
        <f t="shared" si="5"/>
        <v>0</v>
      </c>
      <c r="AA9" s="11">
        <f t="shared" si="5"/>
        <v>0</v>
      </c>
      <c r="AB9" s="11">
        <f t="shared" si="5"/>
        <v>0</v>
      </c>
      <c r="AC9" s="11">
        <f t="shared" si="5"/>
        <v>0</v>
      </c>
      <c r="AD9" s="11">
        <f t="shared" si="5"/>
        <v>0</v>
      </c>
      <c r="AE9" s="11">
        <f t="shared" si="5"/>
        <v>0</v>
      </c>
      <c r="AF9" s="11">
        <f t="shared" si="5"/>
        <v>0</v>
      </c>
      <c r="AG9" s="11">
        <f t="shared" si="5"/>
        <v>0</v>
      </c>
      <c r="AH9" s="11">
        <f t="shared" si="5"/>
        <v>0</v>
      </c>
      <c r="AI9" s="11">
        <f t="shared" si="5"/>
        <v>0</v>
      </c>
      <c r="AJ9" s="11">
        <f t="shared" si="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P9" s="11">
        <f t="shared" si="5"/>
        <v>0</v>
      </c>
      <c r="AQ9" s="11">
        <f t="shared" si="5"/>
        <v>0</v>
      </c>
      <c r="AR9" s="11">
        <f t="shared" si="5"/>
        <v>0</v>
      </c>
      <c r="AS9" s="11">
        <f t="shared" si="5"/>
        <v>0</v>
      </c>
      <c r="AT9" s="11">
        <f t="shared" si="5"/>
        <v>0</v>
      </c>
      <c r="AU9" s="11">
        <f t="shared" si="5"/>
        <v>0</v>
      </c>
      <c r="AV9" s="11">
        <f t="shared" si="5"/>
        <v>0</v>
      </c>
      <c r="AW9" s="11">
        <f t="shared" si="5"/>
        <v>0</v>
      </c>
      <c r="AX9" s="11">
        <f t="shared" si="5"/>
        <v>0</v>
      </c>
      <c r="AY9" s="11">
        <f t="shared" si="5"/>
        <v>0</v>
      </c>
      <c r="AZ9" s="11">
        <f t="shared" si="5"/>
        <v>0</v>
      </c>
      <c r="BA9" s="11">
        <f t="shared" si="5"/>
        <v>0</v>
      </c>
      <c r="BB9" s="11">
        <f t="shared" si="5"/>
        <v>0</v>
      </c>
      <c r="BC9" s="11">
        <f t="shared" si="5"/>
        <v>0</v>
      </c>
      <c r="BD9" s="11">
        <f t="shared" si="5"/>
        <v>0</v>
      </c>
      <c r="BE9" s="11">
        <f t="shared" si="5"/>
        <v>0</v>
      </c>
      <c r="BF9" s="11">
        <f t="shared" si="5"/>
        <v>0</v>
      </c>
      <c r="BG9" s="11">
        <f t="shared" si="5"/>
        <v>0</v>
      </c>
      <c r="BH9" s="11">
        <f t="shared" si="5"/>
        <v>0</v>
      </c>
      <c r="BI9" s="11">
        <f t="shared" si="5"/>
        <v>0</v>
      </c>
      <c r="BJ9" s="11">
        <f t="shared" si="5"/>
        <v>0</v>
      </c>
      <c r="BK9" s="11">
        <f t="shared" si="5"/>
        <v>0</v>
      </c>
      <c r="BL9" s="11">
        <f t="shared" si="5"/>
        <v>0</v>
      </c>
      <c r="BM9" s="11">
        <f t="shared" si="5"/>
        <v>0</v>
      </c>
      <c r="BN9" s="11">
        <f t="shared" si="5"/>
        <v>0</v>
      </c>
      <c r="BO9" s="11">
        <f t="shared" si="5"/>
        <v>0</v>
      </c>
      <c r="BP9" s="11">
        <f t="shared" si="5"/>
        <v>0</v>
      </c>
      <c r="BQ9" s="11">
        <f t="shared" si="5"/>
        <v>0</v>
      </c>
      <c r="BR9" s="11">
        <f t="shared" si="5"/>
        <v>0</v>
      </c>
      <c r="BS9" s="11">
        <f t="shared" si="5"/>
        <v>0</v>
      </c>
      <c r="BT9" s="11">
        <f t="shared" si="5"/>
        <v>0</v>
      </c>
      <c r="BU9" s="11">
        <f t="shared" si="5"/>
        <v>0</v>
      </c>
      <c r="BV9" s="11">
        <f t="shared" si="5"/>
        <v>0</v>
      </c>
      <c r="BW9" s="11">
        <f t="shared" si="5"/>
        <v>0</v>
      </c>
      <c r="BX9" s="11">
        <f t="shared" si="5"/>
        <v>0</v>
      </c>
      <c r="BY9" s="11">
        <f t="shared" si="5"/>
        <v>0</v>
      </c>
      <c r="BZ9" s="11">
        <f t="shared" si="5"/>
        <v>0</v>
      </c>
      <c r="CA9" s="11">
        <f t="shared" si="5"/>
        <v>0</v>
      </c>
      <c r="CB9" s="11">
        <f t="shared" si="5"/>
        <v>0</v>
      </c>
      <c r="CC9" s="11">
        <f t="shared" si="5"/>
        <v>0</v>
      </c>
      <c r="CD9" s="11">
        <f t="shared" si="5"/>
        <v>0</v>
      </c>
      <c r="CE9" s="11">
        <f t="shared" si="5"/>
        <v>0</v>
      </c>
      <c r="CF9" s="11">
        <f t="shared" si="5"/>
        <v>0</v>
      </c>
      <c r="CG9" s="11">
        <f t="shared" si="5"/>
        <v>0</v>
      </c>
      <c r="CH9" s="11">
        <f t="shared" si="5"/>
        <v>0</v>
      </c>
      <c r="CI9" s="11">
        <f t="shared" si="5"/>
        <v>0</v>
      </c>
      <c r="CJ9" s="11">
        <f t="shared" si="5"/>
        <v>0</v>
      </c>
      <c r="CK9" s="11">
        <f t="shared" si="5"/>
        <v>0</v>
      </c>
      <c r="CL9" s="11">
        <f t="shared" si="5"/>
        <v>0</v>
      </c>
      <c r="CM9" s="11">
        <f t="shared" si="5"/>
        <v>0</v>
      </c>
      <c r="CN9" s="11">
        <f t="shared" si="5"/>
        <v>0</v>
      </c>
      <c r="CO9" s="11">
        <f t="shared" si="5"/>
        <v>0</v>
      </c>
      <c r="CP9" s="11">
        <f t="shared" si="5"/>
        <v>0</v>
      </c>
      <c r="CQ9" s="11">
        <f t="shared" si="5"/>
        <v>0</v>
      </c>
      <c r="CR9" s="10"/>
      <c r="CS9" s="10"/>
      <c r="CT9" s="10"/>
      <c r="CU9" s="10"/>
      <c r="CV9" s="10"/>
      <c r="CW9" s="10"/>
      <c r="CX9" s="10"/>
      <c r="CY9" s="10"/>
      <c r="CZ9" s="10"/>
    </row>
    <row r="10" spans="1:104" ht="15.6" x14ac:dyDescent="0.3">
      <c r="A10" s="117" t="s">
        <v>23</v>
      </c>
      <c r="B10" s="95"/>
      <c r="C10" s="95"/>
      <c r="D10" s="96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0"/>
      <c r="CS10" s="10"/>
      <c r="CT10" s="10"/>
      <c r="CU10" s="10"/>
      <c r="CV10" s="10"/>
      <c r="CW10" s="10"/>
      <c r="CX10" s="10"/>
      <c r="CY10" s="10"/>
      <c r="CZ10" s="10"/>
    </row>
    <row r="11" spans="1:104" ht="15.6" x14ac:dyDescent="0.3">
      <c r="A11" s="118" t="s">
        <v>24</v>
      </c>
      <c r="B11" s="95"/>
      <c r="C11" s="95"/>
      <c r="D11" s="96"/>
      <c r="E11" s="13">
        <f t="shared" ref="E11:CQ11" si="6">E4+E8-E10</f>
        <v>1</v>
      </c>
      <c r="F11" s="13">
        <f t="shared" si="6"/>
        <v>2</v>
      </c>
      <c r="G11" s="13">
        <f t="shared" si="6"/>
        <v>2</v>
      </c>
      <c r="H11" s="13">
        <f t="shared" si="6"/>
        <v>2</v>
      </c>
      <c r="I11" s="13">
        <f t="shared" si="6"/>
        <v>2</v>
      </c>
      <c r="J11" s="13">
        <f t="shared" si="6"/>
        <v>2</v>
      </c>
      <c r="K11" s="13">
        <f t="shared" si="6"/>
        <v>2</v>
      </c>
      <c r="L11" s="13">
        <f t="shared" si="6"/>
        <v>2</v>
      </c>
      <c r="M11" s="13">
        <f t="shared" si="6"/>
        <v>2</v>
      </c>
      <c r="N11" s="13">
        <f t="shared" si="6"/>
        <v>2</v>
      </c>
      <c r="O11" s="13">
        <f t="shared" si="6"/>
        <v>2</v>
      </c>
      <c r="P11" s="13">
        <f t="shared" si="6"/>
        <v>2</v>
      </c>
      <c r="Q11" s="13">
        <f t="shared" si="6"/>
        <v>2</v>
      </c>
      <c r="R11" s="13">
        <f t="shared" si="6"/>
        <v>0.5</v>
      </c>
      <c r="S11" s="13">
        <f t="shared" si="6"/>
        <v>1</v>
      </c>
      <c r="T11" s="13">
        <f t="shared" si="6"/>
        <v>1</v>
      </c>
      <c r="U11" s="13">
        <f t="shared" si="6"/>
        <v>1</v>
      </c>
      <c r="V11" s="13">
        <f t="shared" si="6"/>
        <v>2</v>
      </c>
      <c r="W11" s="13">
        <f t="shared" si="6"/>
        <v>2</v>
      </c>
      <c r="X11" s="13">
        <f t="shared" si="6"/>
        <v>2</v>
      </c>
      <c r="Y11" s="13">
        <f t="shared" si="6"/>
        <v>2</v>
      </c>
      <c r="Z11" s="13">
        <f t="shared" si="6"/>
        <v>2</v>
      </c>
      <c r="AA11" s="13">
        <f t="shared" si="6"/>
        <v>2</v>
      </c>
      <c r="AB11" s="13">
        <f t="shared" si="6"/>
        <v>2</v>
      </c>
      <c r="AC11" s="13">
        <f t="shared" si="6"/>
        <v>2</v>
      </c>
      <c r="AD11" s="13">
        <f t="shared" si="6"/>
        <v>2</v>
      </c>
      <c r="AE11" s="13">
        <f t="shared" si="6"/>
        <v>1</v>
      </c>
      <c r="AF11" s="13">
        <f t="shared" si="6"/>
        <v>2</v>
      </c>
      <c r="AG11" s="13">
        <f t="shared" si="6"/>
        <v>2</v>
      </c>
      <c r="AH11" s="13">
        <f t="shared" si="6"/>
        <v>2</v>
      </c>
      <c r="AI11" s="13">
        <f t="shared" si="6"/>
        <v>2</v>
      </c>
      <c r="AJ11" s="13">
        <f t="shared" si="6"/>
        <v>2</v>
      </c>
      <c r="AK11" s="13">
        <f t="shared" si="6"/>
        <v>2</v>
      </c>
      <c r="AL11" s="13">
        <f t="shared" si="6"/>
        <v>2</v>
      </c>
      <c r="AM11" s="13">
        <f t="shared" si="6"/>
        <v>2</v>
      </c>
      <c r="AN11" s="13">
        <f t="shared" si="6"/>
        <v>2</v>
      </c>
      <c r="AO11" s="13">
        <f t="shared" si="6"/>
        <v>2</v>
      </c>
      <c r="AP11" s="13">
        <f t="shared" si="6"/>
        <v>2</v>
      </c>
      <c r="AQ11" s="13">
        <f t="shared" si="6"/>
        <v>2</v>
      </c>
      <c r="AR11" s="13">
        <f t="shared" si="6"/>
        <v>0.5</v>
      </c>
      <c r="AS11" s="13">
        <f t="shared" si="6"/>
        <v>1</v>
      </c>
      <c r="AT11" s="13">
        <f t="shared" si="6"/>
        <v>1</v>
      </c>
      <c r="AU11" s="13">
        <f t="shared" si="6"/>
        <v>1</v>
      </c>
      <c r="AV11" s="13">
        <f t="shared" si="6"/>
        <v>2</v>
      </c>
      <c r="AW11" s="13">
        <f t="shared" si="6"/>
        <v>2</v>
      </c>
      <c r="AX11" s="13">
        <f t="shared" si="6"/>
        <v>2</v>
      </c>
      <c r="AY11" s="13">
        <f t="shared" si="6"/>
        <v>2</v>
      </c>
      <c r="AZ11" s="13">
        <f t="shared" si="6"/>
        <v>2</v>
      </c>
      <c r="BA11" s="13">
        <f t="shared" si="6"/>
        <v>2</v>
      </c>
      <c r="BB11" s="13">
        <f t="shared" si="6"/>
        <v>2</v>
      </c>
      <c r="BC11" s="13">
        <f t="shared" si="6"/>
        <v>2</v>
      </c>
      <c r="BD11" s="13">
        <f t="shared" si="6"/>
        <v>2</v>
      </c>
      <c r="BE11" s="13">
        <f t="shared" si="6"/>
        <v>0.5</v>
      </c>
      <c r="BF11" s="13">
        <f t="shared" si="6"/>
        <v>1</v>
      </c>
      <c r="BG11" s="13">
        <f t="shared" si="6"/>
        <v>1</v>
      </c>
      <c r="BH11" s="13">
        <f t="shared" si="6"/>
        <v>1</v>
      </c>
      <c r="BI11" s="13">
        <f t="shared" si="6"/>
        <v>2</v>
      </c>
      <c r="BJ11" s="13">
        <f t="shared" si="6"/>
        <v>2</v>
      </c>
      <c r="BK11" s="13">
        <f t="shared" si="6"/>
        <v>2</v>
      </c>
      <c r="BL11" s="13">
        <f t="shared" si="6"/>
        <v>2</v>
      </c>
      <c r="BM11" s="13">
        <f t="shared" si="6"/>
        <v>2</v>
      </c>
      <c r="BN11" s="13">
        <f t="shared" si="6"/>
        <v>2</v>
      </c>
      <c r="BO11" s="13">
        <f t="shared" si="6"/>
        <v>2</v>
      </c>
      <c r="BP11" s="13">
        <f t="shared" si="6"/>
        <v>2</v>
      </c>
      <c r="BQ11" s="13">
        <f t="shared" si="6"/>
        <v>2</v>
      </c>
      <c r="BR11" s="13">
        <f t="shared" si="6"/>
        <v>0.5</v>
      </c>
      <c r="BS11" s="13">
        <f t="shared" si="6"/>
        <v>1</v>
      </c>
      <c r="BT11" s="13">
        <f t="shared" si="6"/>
        <v>1</v>
      </c>
      <c r="BU11" s="13">
        <f t="shared" si="6"/>
        <v>2</v>
      </c>
      <c r="BV11" s="13">
        <f t="shared" si="6"/>
        <v>2</v>
      </c>
      <c r="BW11" s="13">
        <f t="shared" si="6"/>
        <v>2</v>
      </c>
      <c r="BX11" s="13">
        <f t="shared" si="6"/>
        <v>2</v>
      </c>
      <c r="BY11" s="13">
        <f t="shared" si="6"/>
        <v>2</v>
      </c>
      <c r="BZ11" s="13">
        <f t="shared" si="6"/>
        <v>2</v>
      </c>
      <c r="CA11" s="13">
        <f t="shared" si="6"/>
        <v>2</v>
      </c>
      <c r="CB11" s="13">
        <f t="shared" si="6"/>
        <v>2</v>
      </c>
      <c r="CC11" s="13">
        <f t="shared" si="6"/>
        <v>2</v>
      </c>
      <c r="CD11" s="13">
        <f t="shared" si="6"/>
        <v>2</v>
      </c>
      <c r="CE11" s="13">
        <f t="shared" si="6"/>
        <v>0.5</v>
      </c>
      <c r="CF11" s="13">
        <f t="shared" si="6"/>
        <v>1</v>
      </c>
      <c r="CG11" s="13">
        <f t="shared" si="6"/>
        <v>1</v>
      </c>
      <c r="CH11" s="13">
        <f t="shared" si="6"/>
        <v>2</v>
      </c>
      <c r="CI11" s="13">
        <f t="shared" si="6"/>
        <v>2</v>
      </c>
      <c r="CJ11" s="13">
        <f t="shared" si="6"/>
        <v>2</v>
      </c>
      <c r="CK11" s="13">
        <f t="shared" si="6"/>
        <v>2</v>
      </c>
      <c r="CL11" s="13">
        <f t="shared" si="6"/>
        <v>2</v>
      </c>
      <c r="CM11" s="13">
        <f t="shared" si="6"/>
        <v>2</v>
      </c>
      <c r="CN11" s="13">
        <f t="shared" si="6"/>
        <v>2</v>
      </c>
      <c r="CO11" s="13">
        <f t="shared" si="6"/>
        <v>2</v>
      </c>
      <c r="CP11" s="13">
        <f t="shared" si="6"/>
        <v>2</v>
      </c>
      <c r="CQ11" s="13">
        <f t="shared" si="6"/>
        <v>2</v>
      </c>
      <c r="CR11" s="10"/>
      <c r="CS11" s="10"/>
      <c r="CT11" s="10"/>
      <c r="CU11" s="10"/>
      <c r="CV11" s="10"/>
      <c r="CW11" s="10"/>
      <c r="CX11" s="10"/>
      <c r="CY11" s="10"/>
      <c r="CZ11" s="10"/>
    </row>
    <row r="12" spans="1:104" ht="14.4" x14ac:dyDescent="0.3">
      <c r="A12" s="3" t="s">
        <v>25</v>
      </c>
      <c r="B12" s="3" t="s">
        <v>26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</row>
    <row r="13" spans="1:104" ht="14.4" x14ac:dyDescent="0.3">
      <c r="A13" s="120"/>
      <c r="B13" s="121" t="s">
        <v>22</v>
      </c>
      <c r="C13" s="14" t="s">
        <v>27</v>
      </c>
      <c r="D13" s="15">
        <f t="shared" ref="D13:D14" si="7">SUM(E13:CQ13)</f>
        <v>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0"/>
      <c r="CS13" s="10"/>
      <c r="CT13" s="10"/>
      <c r="CU13" s="10"/>
      <c r="CV13" s="10"/>
      <c r="CW13" s="10"/>
      <c r="CX13" s="10"/>
      <c r="CY13" s="10"/>
      <c r="CZ13" s="10"/>
    </row>
    <row r="14" spans="1:104" ht="14.4" x14ac:dyDescent="0.3">
      <c r="A14" s="111"/>
      <c r="B14" s="111"/>
      <c r="C14" s="14" t="s">
        <v>28</v>
      </c>
      <c r="D14" s="15">
        <f t="shared" si="7"/>
        <v>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0"/>
      <c r="CS14" s="10"/>
      <c r="CT14" s="10"/>
      <c r="CU14" s="10"/>
      <c r="CV14" s="10"/>
      <c r="CW14" s="10"/>
      <c r="CX14" s="10"/>
      <c r="CY14" s="10"/>
      <c r="CZ14" s="10"/>
    </row>
    <row r="15" spans="1:104" ht="17.25" customHeight="1" x14ac:dyDescent="0.3">
      <c r="A15" s="111"/>
      <c r="B15" s="111"/>
      <c r="C15" s="18" t="s">
        <v>29</v>
      </c>
      <c r="D15" s="19">
        <f>SUM(R15:CQ15)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0"/>
      <c r="CS15" s="10"/>
      <c r="CT15" s="10"/>
      <c r="CU15" s="10"/>
      <c r="CV15" s="10"/>
      <c r="CW15" s="10"/>
      <c r="CX15" s="10"/>
      <c r="CY15" s="10"/>
      <c r="CZ15" s="10"/>
    </row>
    <row r="16" spans="1:104" ht="14.4" x14ac:dyDescent="0.3">
      <c r="A16" s="112"/>
      <c r="B16" s="112"/>
      <c r="C16" s="20" t="s">
        <v>30</v>
      </c>
      <c r="D16" s="2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0"/>
      <c r="CS16" s="10"/>
      <c r="CT16" s="10"/>
      <c r="CU16" s="10"/>
      <c r="CV16" s="10"/>
      <c r="CW16" s="10"/>
      <c r="CX16" s="10"/>
      <c r="CY16" s="10"/>
      <c r="CZ16" s="10"/>
    </row>
    <row r="17" spans="1:104" ht="17.399999999999999" x14ac:dyDescent="0.35">
      <c r="A17" s="22"/>
      <c r="B17" s="23"/>
      <c r="C17" s="2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</row>
    <row r="18" spans="1:104" ht="14.4" x14ac:dyDescent="0.3">
      <c r="A18" s="110" t="s">
        <v>31</v>
      </c>
      <c r="B18" s="115" t="s">
        <v>32</v>
      </c>
      <c r="C18" s="14" t="s">
        <v>27</v>
      </c>
      <c r="D18" s="15">
        <f t="shared" ref="D18:D19" si="8">SUM(E18:CQ18)</f>
        <v>44</v>
      </c>
      <c r="E18" s="17">
        <v>0.5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6"/>
      <c r="S18" s="16"/>
      <c r="T18" s="16"/>
      <c r="U18" s="16"/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  <c r="AE18" s="17">
        <v>0.5</v>
      </c>
      <c r="AF18" s="17">
        <v>1</v>
      </c>
      <c r="AG18" s="17">
        <v>1</v>
      </c>
      <c r="AH18" s="17">
        <v>1</v>
      </c>
      <c r="AI18" s="17">
        <v>1</v>
      </c>
      <c r="AJ18" s="17">
        <v>1</v>
      </c>
      <c r="AK18" s="17">
        <v>1</v>
      </c>
      <c r="AL18" s="17">
        <v>1</v>
      </c>
      <c r="AM18" s="17">
        <v>1</v>
      </c>
      <c r="AN18" s="17">
        <v>1</v>
      </c>
      <c r="AO18" s="17">
        <v>1</v>
      </c>
      <c r="AP18" s="17">
        <v>1</v>
      </c>
      <c r="AQ18" s="17">
        <v>1</v>
      </c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7"/>
      <c r="CF18" s="17"/>
      <c r="CG18" s="17"/>
      <c r="CH18" s="17">
        <v>1</v>
      </c>
      <c r="CI18" s="17">
        <v>1</v>
      </c>
      <c r="CJ18" s="17">
        <v>1</v>
      </c>
      <c r="CK18" s="17">
        <v>1</v>
      </c>
      <c r="CL18" s="17">
        <v>1</v>
      </c>
      <c r="CM18" s="17">
        <v>1</v>
      </c>
      <c r="CN18" s="17">
        <v>1</v>
      </c>
      <c r="CO18" s="17">
        <v>1</v>
      </c>
      <c r="CP18" s="17">
        <v>1</v>
      </c>
      <c r="CQ18" s="17">
        <v>1</v>
      </c>
      <c r="CR18" s="10"/>
      <c r="CS18" s="10"/>
      <c r="CT18" s="10"/>
      <c r="CU18" s="10"/>
      <c r="CV18" s="10"/>
      <c r="CW18" s="10"/>
      <c r="CX18" s="10"/>
      <c r="CY18" s="10"/>
      <c r="CZ18" s="10"/>
    </row>
    <row r="19" spans="1:104" ht="14.4" x14ac:dyDescent="0.3">
      <c r="A19" s="111"/>
      <c r="B19" s="111"/>
      <c r="C19" s="14" t="s">
        <v>28</v>
      </c>
      <c r="D19" s="15">
        <f t="shared" si="8"/>
        <v>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0"/>
      <c r="CS19" s="10"/>
      <c r="CT19" s="10"/>
      <c r="CU19" s="10"/>
      <c r="CV19" s="10"/>
      <c r="CW19" s="10"/>
      <c r="CX19" s="10"/>
      <c r="CY19" s="10"/>
      <c r="CZ19" s="10"/>
    </row>
    <row r="20" spans="1:104" ht="17.25" customHeight="1" x14ac:dyDescent="0.3">
      <c r="A20" s="111"/>
      <c r="B20" s="111"/>
      <c r="C20" s="18" t="s">
        <v>29</v>
      </c>
      <c r="D20" s="19">
        <f>SUM(R20:CQ20)</f>
        <v>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0"/>
      <c r="CS20" s="10"/>
      <c r="CT20" s="10"/>
      <c r="CU20" s="10"/>
      <c r="CV20" s="10"/>
      <c r="CW20" s="10"/>
      <c r="CX20" s="10"/>
      <c r="CY20" s="10"/>
      <c r="CZ20" s="10"/>
    </row>
    <row r="21" spans="1:104" ht="15.75" customHeight="1" x14ac:dyDescent="0.3">
      <c r="A21" s="112"/>
      <c r="B21" s="112"/>
      <c r="C21" s="20" t="s">
        <v>30</v>
      </c>
      <c r="D21" s="21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0"/>
      <c r="CS21" s="10"/>
      <c r="CT21" s="10"/>
      <c r="CU21" s="10"/>
      <c r="CV21" s="10"/>
      <c r="CW21" s="10"/>
      <c r="CX21" s="10"/>
      <c r="CY21" s="10"/>
      <c r="CZ21" s="10"/>
    </row>
    <row r="22" spans="1:104" ht="15.75" customHeight="1" x14ac:dyDescent="0.35">
      <c r="A22" s="25"/>
      <c r="B22" s="2"/>
      <c r="C22" s="2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</row>
    <row r="23" spans="1:104" ht="15.75" customHeight="1" x14ac:dyDescent="0.3">
      <c r="A23" s="110" t="s">
        <v>33</v>
      </c>
      <c r="B23" s="115" t="s">
        <v>32</v>
      </c>
      <c r="C23" s="14" t="s">
        <v>27</v>
      </c>
      <c r="D23" s="15">
        <f t="shared" ref="D23:D24" si="9">SUM(E23:CQ23)</f>
        <v>25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6">
        <v>0.5</v>
      </c>
      <c r="BS23" s="16">
        <v>1</v>
      </c>
      <c r="BT23" s="16">
        <v>1</v>
      </c>
      <c r="BU23" s="16">
        <v>1</v>
      </c>
      <c r="BV23" s="16">
        <v>1</v>
      </c>
      <c r="BW23" s="16">
        <v>1</v>
      </c>
      <c r="BX23" s="16">
        <v>1</v>
      </c>
      <c r="BY23" s="16">
        <v>1</v>
      </c>
      <c r="BZ23" s="16">
        <v>1</v>
      </c>
      <c r="CA23" s="16">
        <v>1</v>
      </c>
      <c r="CB23" s="16">
        <v>1</v>
      </c>
      <c r="CC23" s="16">
        <v>1</v>
      </c>
      <c r="CD23" s="16">
        <v>1</v>
      </c>
      <c r="CE23" s="17">
        <v>0.5</v>
      </c>
      <c r="CF23" s="17">
        <v>1</v>
      </c>
      <c r="CG23" s="17">
        <v>1</v>
      </c>
      <c r="CH23" s="17">
        <v>1</v>
      </c>
      <c r="CI23" s="17">
        <v>1</v>
      </c>
      <c r="CJ23" s="17">
        <v>1</v>
      </c>
      <c r="CK23" s="17">
        <v>1</v>
      </c>
      <c r="CL23" s="17">
        <v>1</v>
      </c>
      <c r="CM23" s="17">
        <v>1</v>
      </c>
      <c r="CN23" s="17">
        <v>1</v>
      </c>
      <c r="CO23" s="17">
        <v>1</v>
      </c>
      <c r="CP23" s="17">
        <v>1</v>
      </c>
      <c r="CQ23" s="17">
        <v>1</v>
      </c>
      <c r="CR23" s="10"/>
      <c r="CS23" s="10"/>
      <c r="CT23" s="10"/>
      <c r="CU23" s="10"/>
      <c r="CV23" s="10"/>
      <c r="CW23" s="10"/>
      <c r="CX23" s="10"/>
      <c r="CY23" s="10"/>
      <c r="CZ23" s="10"/>
    </row>
    <row r="24" spans="1:104" ht="15.75" customHeight="1" x14ac:dyDescent="0.3">
      <c r="A24" s="111"/>
      <c r="B24" s="111"/>
      <c r="C24" s="14" t="s">
        <v>28</v>
      </c>
      <c r="D24" s="15">
        <f t="shared" si="9"/>
        <v>0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0"/>
      <c r="CS24" s="10"/>
      <c r="CT24" s="10"/>
      <c r="CU24" s="10"/>
      <c r="CV24" s="10"/>
      <c r="CW24" s="10"/>
      <c r="CX24" s="10"/>
      <c r="CY24" s="10"/>
      <c r="CZ24" s="10"/>
    </row>
    <row r="25" spans="1:104" ht="15.75" customHeight="1" x14ac:dyDescent="0.3">
      <c r="A25" s="111"/>
      <c r="B25" s="111"/>
      <c r="C25" s="18" t="s">
        <v>29</v>
      </c>
      <c r="D25" s="19">
        <f>SUM(R25:CQ25)</f>
        <v>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0"/>
      <c r="CS25" s="10"/>
      <c r="CT25" s="10"/>
      <c r="CU25" s="10"/>
      <c r="CV25" s="10"/>
      <c r="CW25" s="10"/>
      <c r="CX25" s="10"/>
      <c r="CY25" s="10"/>
      <c r="CZ25" s="10"/>
    </row>
    <row r="26" spans="1:104" ht="15.75" customHeight="1" x14ac:dyDescent="0.3">
      <c r="A26" s="112"/>
      <c r="B26" s="112"/>
      <c r="C26" s="20" t="s">
        <v>30</v>
      </c>
      <c r="D26" s="21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0"/>
      <c r="CS26" s="10"/>
      <c r="CT26" s="10"/>
      <c r="CU26" s="10"/>
      <c r="CV26" s="10"/>
      <c r="CW26" s="10"/>
      <c r="CX26" s="10"/>
      <c r="CY26" s="10"/>
      <c r="CZ26" s="10"/>
    </row>
    <row r="27" spans="1:104" ht="15.75" customHeight="1" x14ac:dyDescent="0.35">
      <c r="A27" s="25"/>
      <c r="B27" s="2"/>
      <c r="C27" s="24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</row>
    <row r="28" spans="1:104" ht="15.75" customHeight="1" x14ac:dyDescent="0.3">
      <c r="A28" s="110" t="s">
        <v>34</v>
      </c>
      <c r="B28" s="115" t="s">
        <v>45</v>
      </c>
      <c r="C28" s="14" t="s">
        <v>27</v>
      </c>
      <c r="D28" s="15">
        <f t="shared" ref="D28:D29" si="10">SUM(E28:CQ28)</f>
        <v>34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7">
        <v>0.5</v>
      </c>
      <c r="AF28" s="17">
        <v>1</v>
      </c>
      <c r="AG28" s="17">
        <v>1</v>
      </c>
      <c r="AH28" s="17">
        <v>1</v>
      </c>
      <c r="AI28" s="17">
        <v>1</v>
      </c>
      <c r="AJ28" s="17">
        <v>1</v>
      </c>
      <c r="AK28" s="17">
        <v>1</v>
      </c>
      <c r="AL28" s="17">
        <v>1</v>
      </c>
      <c r="AM28" s="17">
        <v>1</v>
      </c>
      <c r="AN28" s="17">
        <v>1</v>
      </c>
      <c r="AO28" s="17">
        <v>1</v>
      </c>
      <c r="AP28" s="17">
        <v>1</v>
      </c>
      <c r="AQ28" s="17">
        <v>1</v>
      </c>
      <c r="AR28" s="16"/>
      <c r="AS28" s="16"/>
      <c r="AT28" s="16"/>
      <c r="AU28" s="16"/>
      <c r="AV28" s="16">
        <v>1</v>
      </c>
      <c r="AW28" s="16">
        <v>1</v>
      </c>
      <c r="AX28" s="16">
        <v>1</v>
      </c>
      <c r="AY28" s="16">
        <v>1</v>
      </c>
      <c r="AZ28" s="16">
        <v>1</v>
      </c>
      <c r="BA28" s="16">
        <v>1</v>
      </c>
      <c r="BB28" s="16">
        <v>1</v>
      </c>
      <c r="BC28" s="16">
        <v>1</v>
      </c>
      <c r="BD28" s="16">
        <v>1</v>
      </c>
      <c r="BE28" s="17">
        <v>0.5</v>
      </c>
      <c r="BF28" s="17">
        <v>1</v>
      </c>
      <c r="BG28" s="17">
        <v>1</v>
      </c>
      <c r="BH28" s="17">
        <v>1</v>
      </c>
      <c r="BI28" s="17">
        <v>1</v>
      </c>
      <c r="BJ28" s="17">
        <v>1</v>
      </c>
      <c r="BK28" s="17">
        <v>1</v>
      </c>
      <c r="BL28" s="17">
        <v>1</v>
      </c>
      <c r="BM28" s="17">
        <v>1</v>
      </c>
      <c r="BN28" s="17">
        <v>1</v>
      </c>
      <c r="BO28" s="17">
        <v>1</v>
      </c>
      <c r="BP28" s="17">
        <v>1</v>
      </c>
      <c r="BQ28" s="17">
        <v>1</v>
      </c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0"/>
      <c r="CS28" s="10"/>
      <c r="CT28" s="10"/>
      <c r="CU28" s="10"/>
      <c r="CV28" s="10"/>
      <c r="CW28" s="10"/>
      <c r="CX28" s="10"/>
      <c r="CY28" s="10"/>
      <c r="CZ28" s="10"/>
    </row>
    <row r="29" spans="1:104" ht="15.75" customHeight="1" x14ac:dyDescent="0.3">
      <c r="A29" s="111"/>
      <c r="B29" s="111"/>
      <c r="C29" s="14" t="s">
        <v>28</v>
      </c>
      <c r="D29" s="15">
        <f t="shared" si="10"/>
        <v>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0"/>
      <c r="CS29" s="10"/>
      <c r="CT29" s="10"/>
      <c r="CU29" s="10"/>
      <c r="CV29" s="10"/>
      <c r="CW29" s="10"/>
      <c r="CX29" s="10"/>
      <c r="CY29" s="10"/>
      <c r="CZ29" s="10"/>
    </row>
    <row r="30" spans="1:104" ht="15.75" customHeight="1" x14ac:dyDescent="0.3">
      <c r="A30" s="111"/>
      <c r="B30" s="111"/>
      <c r="C30" s="18" t="s">
        <v>29</v>
      </c>
      <c r="D30" s="19">
        <f>SUM(R30:CQ30)</f>
        <v>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0"/>
      <c r="CS30" s="10"/>
      <c r="CT30" s="10"/>
      <c r="CU30" s="10"/>
      <c r="CV30" s="10"/>
      <c r="CW30" s="10"/>
      <c r="CX30" s="10"/>
      <c r="CY30" s="10"/>
      <c r="CZ30" s="10"/>
    </row>
    <row r="31" spans="1:104" ht="15.75" customHeight="1" x14ac:dyDescent="0.3">
      <c r="A31" s="112"/>
      <c r="B31" s="112"/>
      <c r="C31" s="20" t="s">
        <v>30</v>
      </c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0"/>
      <c r="CS31" s="10"/>
      <c r="CT31" s="10"/>
      <c r="CU31" s="10"/>
      <c r="CV31" s="10"/>
      <c r="CW31" s="10"/>
      <c r="CX31" s="10"/>
      <c r="CY31" s="10"/>
      <c r="CZ31" s="10"/>
    </row>
    <row r="32" spans="1:104" ht="15.75" customHeight="1" x14ac:dyDescent="0.35">
      <c r="A32" s="25"/>
      <c r="B32" s="2"/>
      <c r="C32" s="24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</row>
    <row r="33" spans="1:104" ht="15.75" customHeight="1" x14ac:dyDescent="0.3">
      <c r="A33" s="113" t="s">
        <v>35</v>
      </c>
      <c r="B33" s="115" t="s">
        <v>36</v>
      </c>
      <c r="C33" s="14" t="s">
        <v>27</v>
      </c>
      <c r="D33" s="15">
        <f t="shared" ref="D33:D34" si="11">SUM(E33:CQ33)</f>
        <v>56.5</v>
      </c>
      <c r="E33" s="17">
        <v>0.5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1</v>
      </c>
      <c r="M33" s="17">
        <v>1</v>
      </c>
      <c r="N33" s="17">
        <v>1</v>
      </c>
      <c r="O33" s="17">
        <v>1</v>
      </c>
      <c r="P33" s="17">
        <v>1</v>
      </c>
      <c r="Q33" s="17">
        <v>1</v>
      </c>
      <c r="R33" s="16">
        <v>0.5</v>
      </c>
      <c r="S33" s="16">
        <v>1</v>
      </c>
      <c r="T33" s="16">
        <v>1</v>
      </c>
      <c r="U33" s="16">
        <v>1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6">
        <v>1</v>
      </c>
      <c r="AD33" s="16">
        <v>1</v>
      </c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6">
        <v>0.5</v>
      </c>
      <c r="AS33" s="16">
        <v>1</v>
      </c>
      <c r="AT33" s="16">
        <v>1</v>
      </c>
      <c r="AU33" s="16">
        <v>1</v>
      </c>
      <c r="AV33" s="16">
        <v>1</v>
      </c>
      <c r="AW33" s="16">
        <v>1</v>
      </c>
      <c r="AX33" s="16">
        <v>1</v>
      </c>
      <c r="AY33" s="16">
        <v>1</v>
      </c>
      <c r="AZ33" s="16">
        <v>1</v>
      </c>
      <c r="BA33" s="16">
        <v>1</v>
      </c>
      <c r="BB33" s="16">
        <v>1</v>
      </c>
      <c r="BC33" s="16">
        <v>1</v>
      </c>
      <c r="BD33" s="16">
        <v>1</v>
      </c>
      <c r="BE33" s="17"/>
      <c r="BF33" s="17"/>
      <c r="BG33" s="17"/>
      <c r="BH33" s="17"/>
      <c r="BI33" s="17">
        <v>1</v>
      </c>
      <c r="BJ33" s="17">
        <v>1</v>
      </c>
      <c r="BK33" s="17">
        <v>1</v>
      </c>
      <c r="BL33" s="17">
        <v>1</v>
      </c>
      <c r="BM33" s="17">
        <v>1</v>
      </c>
      <c r="BN33" s="17">
        <v>1</v>
      </c>
      <c r="BO33" s="17">
        <v>1</v>
      </c>
      <c r="BP33" s="17">
        <v>1</v>
      </c>
      <c r="BQ33" s="17">
        <v>1</v>
      </c>
      <c r="BR33" s="16"/>
      <c r="BS33" s="16"/>
      <c r="BT33" s="16"/>
      <c r="BU33" s="16">
        <v>1</v>
      </c>
      <c r="BV33" s="16">
        <v>1</v>
      </c>
      <c r="BW33" s="16">
        <v>1</v>
      </c>
      <c r="BX33" s="16">
        <v>1</v>
      </c>
      <c r="BY33" s="16">
        <v>1</v>
      </c>
      <c r="BZ33" s="16">
        <v>1</v>
      </c>
      <c r="CA33" s="16">
        <v>1</v>
      </c>
      <c r="CB33" s="16">
        <v>1</v>
      </c>
      <c r="CC33" s="16">
        <v>1</v>
      </c>
      <c r="CD33" s="16">
        <v>1</v>
      </c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0"/>
      <c r="CS33" s="10"/>
      <c r="CT33" s="10"/>
      <c r="CU33" s="10"/>
      <c r="CV33" s="10"/>
      <c r="CW33" s="10"/>
      <c r="CX33" s="10"/>
      <c r="CY33" s="10"/>
      <c r="CZ33" s="10"/>
    </row>
    <row r="34" spans="1:104" ht="15.75" customHeight="1" x14ac:dyDescent="0.3">
      <c r="A34" s="111"/>
      <c r="B34" s="111"/>
      <c r="C34" s="14" t="s">
        <v>28</v>
      </c>
      <c r="D34" s="15">
        <f t="shared" si="11"/>
        <v>0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0"/>
      <c r="CS34" s="10"/>
      <c r="CT34" s="10"/>
      <c r="CU34" s="10"/>
      <c r="CV34" s="10"/>
      <c r="CW34" s="10"/>
      <c r="CX34" s="10"/>
      <c r="CY34" s="10"/>
      <c r="CZ34" s="10"/>
    </row>
    <row r="35" spans="1:104" ht="15.75" customHeight="1" x14ac:dyDescent="0.3">
      <c r="A35" s="111"/>
      <c r="B35" s="111"/>
      <c r="C35" s="18" t="s">
        <v>29</v>
      </c>
      <c r="D35" s="19">
        <f>SUM(R35:CQ35)</f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0"/>
      <c r="CS35" s="10"/>
      <c r="CT35" s="10"/>
      <c r="CU35" s="10"/>
      <c r="CV35" s="10"/>
      <c r="CW35" s="10"/>
      <c r="CX35" s="10"/>
      <c r="CY35" s="10"/>
      <c r="CZ35" s="10"/>
    </row>
    <row r="36" spans="1:104" ht="15.75" customHeight="1" x14ac:dyDescent="0.3">
      <c r="A36" s="112"/>
      <c r="B36" s="112"/>
      <c r="C36" s="20" t="s">
        <v>30</v>
      </c>
      <c r="D36" s="21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0"/>
      <c r="CS36" s="10"/>
      <c r="CT36" s="10"/>
      <c r="CU36" s="10"/>
      <c r="CV36" s="10"/>
      <c r="CW36" s="10"/>
      <c r="CX36" s="10"/>
      <c r="CY36" s="10"/>
      <c r="CZ36" s="10"/>
    </row>
    <row r="37" spans="1:104" ht="15.75" customHeight="1" x14ac:dyDescent="0.35">
      <c r="A37" s="25"/>
      <c r="B37" s="2"/>
      <c r="C37" s="2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</row>
    <row r="38" spans="1:104" ht="15.75" customHeight="1" x14ac:dyDescent="0.3">
      <c r="A38" s="114"/>
      <c r="B38" s="116" t="s">
        <v>37</v>
      </c>
      <c r="C38" s="14" t="s">
        <v>27</v>
      </c>
      <c r="D38" s="15">
        <f t="shared" ref="D38:D39" si="12">SUM(E38:CQ38)</f>
        <v>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0"/>
      <c r="CS38" s="10"/>
      <c r="CT38" s="10"/>
      <c r="CU38" s="10"/>
      <c r="CV38" s="10"/>
      <c r="CW38" s="10"/>
      <c r="CX38" s="10"/>
      <c r="CY38" s="10"/>
      <c r="CZ38" s="10"/>
    </row>
    <row r="39" spans="1:104" ht="15.75" customHeight="1" x14ac:dyDescent="0.3">
      <c r="A39" s="111"/>
      <c r="B39" s="111"/>
      <c r="C39" s="14" t="s">
        <v>28</v>
      </c>
      <c r="D39" s="15">
        <f t="shared" si="12"/>
        <v>0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0"/>
      <c r="CS39" s="10"/>
      <c r="CT39" s="10"/>
      <c r="CU39" s="10"/>
      <c r="CV39" s="10"/>
      <c r="CW39" s="10"/>
      <c r="CX39" s="10"/>
      <c r="CY39" s="10"/>
      <c r="CZ39" s="10"/>
    </row>
    <row r="40" spans="1:104" ht="15.75" customHeight="1" x14ac:dyDescent="0.3">
      <c r="A40" s="111"/>
      <c r="B40" s="111"/>
      <c r="C40" s="18" t="s">
        <v>29</v>
      </c>
      <c r="D40" s="19">
        <f>SUM(R40:CQ40)</f>
        <v>0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0"/>
      <c r="CS40" s="10"/>
      <c r="CT40" s="10"/>
      <c r="CU40" s="10"/>
      <c r="CV40" s="10"/>
      <c r="CW40" s="10"/>
      <c r="CX40" s="10"/>
      <c r="CY40" s="10"/>
      <c r="CZ40" s="10"/>
    </row>
    <row r="41" spans="1:104" ht="15.75" customHeight="1" x14ac:dyDescent="0.3">
      <c r="A41" s="112"/>
      <c r="B41" s="112"/>
      <c r="C41" s="20" t="s">
        <v>30</v>
      </c>
      <c r="D41" s="2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0"/>
      <c r="CS41" s="10"/>
      <c r="CT41" s="10"/>
      <c r="CU41" s="10"/>
      <c r="CV41" s="10"/>
      <c r="CW41" s="10"/>
      <c r="CX41" s="10"/>
      <c r="CY41" s="10"/>
      <c r="CZ41" s="10"/>
    </row>
    <row r="42" spans="1:104" ht="15.75" customHeight="1" x14ac:dyDescent="0.3">
      <c r="B42" s="26"/>
      <c r="C42" s="2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</row>
    <row r="43" spans="1:104" ht="15.75" customHeight="1" x14ac:dyDescent="0.3">
      <c r="A43" s="114"/>
      <c r="B43" s="116" t="s">
        <v>37</v>
      </c>
      <c r="C43" s="14" t="s">
        <v>27</v>
      </c>
      <c r="D43" s="15">
        <f t="shared" ref="D43:D44" si="13">SUM(E43:CQ43)</f>
        <v>0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0"/>
      <c r="CS43" s="10"/>
      <c r="CT43" s="10"/>
      <c r="CU43" s="10"/>
      <c r="CV43" s="10"/>
      <c r="CW43" s="10"/>
      <c r="CX43" s="10"/>
      <c r="CY43" s="10"/>
      <c r="CZ43" s="10"/>
    </row>
    <row r="44" spans="1:104" ht="15.75" customHeight="1" x14ac:dyDescent="0.3">
      <c r="A44" s="111"/>
      <c r="B44" s="111"/>
      <c r="C44" s="14" t="s">
        <v>28</v>
      </c>
      <c r="D44" s="15">
        <f t="shared" si="13"/>
        <v>0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0"/>
      <c r="CS44" s="10"/>
      <c r="CT44" s="10"/>
      <c r="CU44" s="10"/>
      <c r="CV44" s="10"/>
      <c r="CW44" s="10"/>
      <c r="CX44" s="10"/>
      <c r="CY44" s="10"/>
      <c r="CZ44" s="10"/>
    </row>
    <row r="45" spans="1:104" ht="15.75" customHeight="1" x14ac:dyDescent="0.3">
      <c r="A45" s="111"/>
      <c r="B45" s="111"/>
      <c r="C45" s="18" t="s">
        <v>29</v>
      </c>
      <c r="D45" s="19">
        <f>D43-D44</f>
        <v>0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0"/>
      <c r="CS45" s="10"/>
      <c r="CT45" s="10"/>
      <c r="CU45" s="10"/>
      <c r="CV45" s="10"/>
      <c r="CW45" s="10"/>
      <c r="CX45" s="10"/>
      <c r="CY45" s="10"/>
      <c r="CZ45" s="10"/>
    </row>
    <row r="46" spans="1:104" ht="15.75" customHeight="1" x14ac:dyDescent="0.3">
      <c r="A46" s="112"/>
      <c r="B46" s="112"/>
      <c r="C46" s="20" t="s">
        <v>30</v>
      </c>
      <c r="D46" s="2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0"/>
      <c r="CS46" s="10"/>
      <c r="CT46" s="10"/>
      <c r="CU46" s="10"/>
      <c r="CV46" s="10"/>
      <c r="CW46" s="10"/>
      <c r="CX46" s="10"/>
      <c r="CY46" s="10"/>
      <c r="CZ46" s="10"/>
    </row>
    <row r="47" spans="1:104" ht="15.75" customHeight="1" x14ac:dyDescent="0.3">
      <c r="C47" s="2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</row>
    <row r="48" spans="1:104" ht="15.75" customHeight="1" x14ac:dyDescent="0.3">
      <c r="A48" s="27"/>
      <c r="B48" s="28" t="s">
        <v>38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</row>
    <row r="49" spans="1:104" ht="15.75" customHeight="1" x14ac:dyDescent="0.3">
      <c r="A49" s="29"/>
      <c r="B49" s="28" t="s">
        <v>39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</row>
    <row r="50" spans="1:104" ht="15.75" customHeight="1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</row>
    <row r="51" spans="1:104" ht="15.75" customHeight="1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</row>
    <row r="52" spans="1:104" ht="15.75" customHeight="1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</row>
    <row r="53" spans="1:104" ht="15.75" customHeight="1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</row>
    <row r="54" spans="1:104" ht="15.75" customHeight="1" x14ac:dyDescent="0.3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</row>
    <row r="55" spans="1:104" ht="15.75" customHeight="1" x14ac:dyDescent="0.3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</row>
    <row r="56" spans="1:104" ht="15.75" customHeight="1" x14ac:dyDescent="0.3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</row>
    <row r="57" spans="1:104" ht="15.75" customHeight="1" x14ac:dyDescent="0.3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</row>
    <row r="58" spans="1:104" ht="15.75" customHeight="1" x14ac:dyDescent="0.3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</row>
    <row r="59" spans="1:104" ht="15.75" customHeight="1" x14ac:dyDescent="0.3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</row>
    <row r="60" spans="1:104" ht="15.75" customHeight="1" x14ac:dyDescent="0.3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</row>
    <row r="61" spans="1:104" ht="15.75" customHeight="1" x14ac:dyDescent="0.3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</row>
    <row r="62" spans="1:104" ht="15.75" customHeight="1" x14ac:dyDescent="0.3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</row>
    <row r="63" spans="1:104" ht="15.75" customHeight="1" x14ac:dyDescent="0.3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</row>
    <row r="64" spans="1:104" ht="15.75" customHeight="1" x14ac:dyDescent="0.3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</row>
    <row r="65" spans="4:104" ht="15.75" customHeight="1" x14ac:dyDescent="0.3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</row>
    <row r="66" spans="4:104" ht="15.75" customHeight="1" x14ac:dyDescent="0.3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</row>
    <row r="67" spans="4:104" ht="15.75" customHeight="1" x14ac:dyDescent="0.3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</row>
    <row r="68" spans="4:104" ht="15.75" customHeight="1" x14ac:dyDescent="0.3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</row>
    <row r="69" spans="4:104" ht="15.75" customHeight="1" x14ac:dyDescent="0.3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</row>
    <row r="70" spans="4:104" ht="15.75" customHeight="1" x14ac:dyDescent="0.3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</row>
    <row r="71" spans="4:104" ht="15.75" customHeight="1" x14ac:dyDescent="0.3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</row>
    <row r="72" spans="4:104" ht="15.75" customHeight="1" x14ac:dyDescent="0.3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</row>
    <row r="73" spans="4:104" ht="15.75" customHeight="1" x14ac:dyDescent="0.3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</row>
    <row r="74" spans="4:104" ht="15.75" customHeight="1" x14ac:dyDescent="0.3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</row>
    <row r="75" spans="4:104" ht="15.75" customHeight="1" x14ac:dyDescent="0.3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</row>
    <row r="76" spans="4:104" ht="15.75" customHeight="1" x14ac:dyDescent="0.3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</row>
    <row r="77" spans="4:104" ht="15.75" customHeight="1" x14ac:dyDescent="0.3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</row>
    <row r="78" spans="4:104" ht="15.75" customHeight="1" x14ac:dyDescent="0.3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</row>
    <row r="79" spans="4:104" ht="15.75" customHeight="1" x14ac:dyDescent="0.3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</row>
    <row r="80" spans="4:104" ht="15.75" customHeight="1" x14ac:dyDescent="0.3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</row>
    <row r="81" spans="4:104" ht="15.75" customHeight="1" x14ac:dyDescent="0.3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</row>
    <row r="82" spans="4:104" ht="15.75" customHeight="1" x14ac:dyDescent="0.3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</row>
    <row r="83" spans="4:104" ht="15.75" customHeight="1" x14ac:dyDescent="0.3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</row>
    <row r="84" spans="4:104" ht="15.75" customHeight="1" x14ac:dyDescent="0.3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</row>
    <row r="85" spans="4:104" ht="15.75" customHeight="1" x14ac:dyDescent="0.3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</row>
    <row r="86" spans="4:104" ht="15.75" customHeight="1" x14ac:dyDescent="0.3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</row>
    <row r="87" spans="4:104" ht="15.75" customHeight="1" x14ac:dyDescent="0.3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</row>
    <row r="88" spans="4:104" ht="15.75" customHeight="1" x14ac:dyDescent="0.3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</row>
    <row r="89" spans="4:104" ht="15.75" customHeight="1" x14ac:dyDescent="0.3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</row>
    <row r="90" spans="4:104" ht="15.75" customHeight="1" x14ac:dyDescent="0.3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</row>
    <row r="91" spans="4:104" ht="15.75" customHeight="1" x14ac:dyDescent="0.3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</row>
    <row r="92" spans="4:104" ht="15.75" customHeight="1" x14ac:dyDescent="0.3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</row>
    <row r="93" spans="4:104" ht="15.75" customHeight="1" x14ac:dyDescent="0.3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</row>
    <row r="94" spans="4:104" ht="15.75" customHeight="1" x14ac:dyDescent="0.3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</row>
    <row r="95" spans="4:104" ht="15.75" customHeight="1" x14ac:dyDescent="0.3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</row>
    <row r="96" spans="4:104" ht="15.75" customHeight="1" x14ac:dyDescent="0.3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</row>
    <row r="97" spans="4:104" ht="15.75" customHeight="1" x14ac:dyDescent="0.3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</row>
    <row r="98" spans="4:104" ht="15.75" customHeight="1" x14ac:dyDescent="0.3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</row>
    <row r="99" spans="4:104" ht="15.75" customHeight="1" x14ac:dyDescent="0.3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</row>
    <row r="100" spans="4:104" ht="15.75" customHeight="1" x14ac:dyDescent="0.3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</row>
    <row r="101" spans="4:104" ht="15.75" customHeight="1" x14ac:dyDescent="0.3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</row>
    <row r="102" spans="4:104" ht="15.75" customHeight="1" x14ac:dyDescent="0.3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</row>
    <row r="103" spans="4:104" ht="15.75" customHeight="1" x14ac:dyDescent="0.3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</row>
    <row r="104" spans="4:104" ht="15.75" customHeight="1" x14ac:dyDescent="0.3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</row>
    <row r="105" spans="4:104" ht="15.75" customHeight="1" x14ac:dyDescent="0.3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</row>
    <row r="106" spans="4:104" ht="15.75" customHeight="1" x14ac:dyDescent="0.3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</row>
    <row r="107" spans="4:104" ht="15.75" customHeight="1" x14ac:dyDescent="0.3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</row>
    <row r="108" spans="4:104" ht="15.75" customHeight="1" x14ac:dyDescent="0.3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</row>
    <row r="109" spans="4:104" ht="15.75" customHeight="1" x14ac:dyDescent="0.3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</row>
    <row r="110" spans="4:104" ht="15.75" customHeight="1" x14ac:dyDescent="0.3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</row>
    <row r="111" spans="4:104" ht="15.75" customHeight="1" x14ac:dyDescent="0.3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</row>
    <row r="112" spans="4:104" ht="15.75" customHeight="1" x14ac:dyDescent="0.3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</row>
    <row r="113" spans="4:104" ht="15.75" customHeight="1" x14ac:dyDescent="0.3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</row>
    <row r="114" spans="4:104" ht="15.75" customHeight="1" x14ac:dyDescent="0.3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</row>
    <row r="115" spans="4:104" ht="15.75" customHeight="1" x14ac:dyDescent="0.3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</row>
    <row r="116" spans="4:104" ht="15.75" customHeight="1" x14ac:dyDescent="0.3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</row>
    <row r="117" spans="4:104" ht="15.75" customHeight="1" x14ac:dyDescent="0.3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</row>
    <row r="118" spans="4:104" ht="15.75" customHeight="1" x14ac:dyDescent="0.3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</row>
    <row r="119" spans="4:104" ht="15.75" customHeight="1" x14ac:dyDescent="0.3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</row>
    <row r="120" spans="4:104" ht="15.75" customHeight="1" x14ac:dyDescent="0.3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</row>
    <row r="121" spans="4:104" ht="15.75" customHeight="1" x14ac:dyDescent="0.3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</row>
    <row r="122" spans="4:104" ht="15.75" customHeight="1" x14ac:dyDescent="0.3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</row>
    <row r="123" spans="4:104" ht="15.75" customHeight="1" x14ac:dyDescent="0.3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</row>
    <row r="124" spans="4:104" ht="15.75" customHeight="1" x14ac:dyDescent="0.3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</row>
    <row r="125" spans="4:104" ht="15.75" customHeight="1" x14ac:dyDescent="0.3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</row>
    <row r="126" spans="4:104" ht="15.75" customHeight="1" x14ac:dyDescent="0.3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</row>
    <row r="127" spans="4:104" ht="15.75" customHeight="1" x14ac:dyDescent="0.3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</row>
    <row r="128" spans="4:104" ht="15.75" customHeight="1" x14ac:dyDescent="0.3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</row>
    <row r="129" spans="4:104" ht="15.75" customHeight="1" x14ac:dyDescent="0.3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</row>
    <row r="130" spans="4:104" ht="15.75" customHeight="1" x14ac:dyDescent="0.3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</row>
    <row r="131" spans="4:104" ht="15.75" customHeight="1" x14ac:dyDescent="0.3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</row>
    <row r="132" spans="4:104" ht="15.75" customHeight="1" x14ac:dyDescent="0.3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</row>
    <row r="133" spans="4:104" ht="15.75" customHeight="1" x14ac:dyDescent="0.3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</row>
    <row r="134" spans="4:104" ht="15.75" customHeight="1" x14ac:dyDescent="0.3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</row>
    <row r="135" spans="4:104" ht="15.75" customHeight="1" x14ac:dyDescent="0.3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</row>
    <row r="136" spans="4:104" ht="15.75" customHeight="1" x14ac:dyDescent="0.3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</row>
    <row r="137" spans="4:104" ht="15.75" customHeight="1" x14ac:dyDescent="0.3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</row>
    <row r="138" spans="4:104" ht="15.75" customHeight="1" x14ac:dyDescent="0.3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</row>
    <row r="139" spans="4:104" ht="15.75" customHeight="1" x14ac:dyDescent="0.3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</row>
    <row r="140" spans="4:104" ht="15.75" customHeight="1" x14ac:dyDescent="0.3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</row>
    <row r="141" spans="4:104" ht="15.75" customHeight="1" x14ac:dyDescent="0.3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</row>
    <row r="142" spans="4:104" ht="15.75" customHeight="1" x14ac:dyDescent="0.3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</row>
    <row r="143" spans="4:104" ht="15.75" customHeight="1" x14ac:dyDescent="0.3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</row>
    <row r="144" spans="4:104" ht="15.75" customHeight="1" x14ac:dyDescent="0.3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</row>
    <row r="145" spans="4:104" ht="15.75" customHeight="1" x14ac:dyDescent="0.3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</row>
    <row r="146" spans="4:104" ht="15.75" customHeight="1" x14ac:dyDescent="0.3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</row>
    <row r="147" spans="4:104" ht="15.75" customHeight="1" x14ac:dyDescent="0.3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</row>
    <row r="148" spans="4:104" ht="15.75" customHeight="1" x14ac:dyDescent="0.3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</row>
    <row r="149" spans="4:104" ht="15.75" customHeight="1" x14ac:dyDescent="0.3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</row>
    <row r="150" spans="4:104" ht="15.75" customHeight="1" x14ac:dyDescent="0.3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</row>
    <row r="151" spans="4:104" ht="15.75" customHeight="1" x14ac:dyDescent="0.3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</row>
    <row r="152" spans="4:104" ht="15.75" customHeight="1" x14ac:dyDescent="0.3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</row>
    <row r="153" spans="4:104" ht="15.75" customHeight="1" x14ac:dyDescent="0.3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</row>
    <row r="154" spans="4:104" ht="15.75" customHeight="1" x14ac:dyDescent="0.3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</row>
    <row r="155" spans="4:104" ht="15.75" customHeight="1" x14ac:dyDescent="0.3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</row>
    <row r="156" spans="4:104" ht="15.75" customHeight="1" x14ac:dyDescent="0.3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</row>
    <row r="157" spans="4:104" ht="15.75" customHeight="1" x14ac:dyDescent="0.3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</row>
    <row r="158" spans="4:104" ht="15.75" customHeight="1" x14ac:dyDescent="0.3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</row>
    <row r="159" spans="4:104" ht="15.75" customHeight="1" x14ac:dyDescent="0.3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</row>
    <row r="160" spans="4:104" ht="15.75" customHeight="1" x14ac:dyDescent="0.3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</row>
    <row r="161" spans="4:104" ht="15.75" customHeight="1" x14ac:dyDescent="0.3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</row>
    <row r="162" spans="4:104" ht="15.75" customHeight="1" x14ac:dyDescent="0.3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</row>
    <row r="163" spans="4:104" ht="15.75" customHeight="1" x14ac:dyDescent="0.3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</row>
    <row r="164" spans="4:104" ht="15.75" customHeight="1" x14ac:dyDescent="0.3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</row>
    <row r="165" spans="4:104" ht="15.75" customHeight="1" x14ac:dyDescent="0.3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</row>
    <row r="166" spans="4:104" ht="15.75" customHeight="1" x14ac:dyDescent="0.3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</row>
    <row r="167" spans="4:104" ht="15.75" customHeight="1" x14ac:dyDescent="0.3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</row>
    <row r="168" spans="4:104" ht="15.75" customHeight="1" x14ac:dyDescent="0.3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</row>
    <row r="169" spans="4:104" ht="15.75" customHeight="1" x14ac:dyDescent="0.3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</row>
    <row r="170" spans="4:104" ht="15.75" customHeight="1" x14ac:dyDescent="0.3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</row>
    <row r="171" spans="4:104" ht="15.75" customHeight="1" x14ac:dyDescent="0.3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</row>
    <row r="172" spans="4:104" ht="15.75" customHeight="1" x14ac:dyDescent="0.3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</row>
    <row r="173" spans="4:104" ht="15.75" customHeight="1" x14ac:dyDescent="0.3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</row>
    <row r="174" spans="4:104" ht="15.75" customHeight="1" x14ac:dyDescent="0.3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</row>
    <row r="175" spans="4:104" ht="15.75" customHeight="1" x14ac:dyDescent="0.3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</row>
    <row r="176" spans="4:104" ht="15.75" customHeight="1" x14ac:dyDescent="0.3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</row>
    <row r="177" spans="4:104" ht="15.75" customHeight="1" x14ac:dyDescent="0.3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</row>
    <row r="178" spans="4:104" ht="15.75" customHeight="1" x14ac:dyDescent="0.3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</row>
    <row r="179" spans="4:104" ht="15.75" customHeight="1" x14ac:dyDescent="0.3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</row>
    <row r="180" spans="4:104" ht="15.75" customHeight="1" x14ac:dyDescent="0.3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</row>
    <row r="181" spans="4:104" ht="15.75" customHeight="1" x14ac:dyDescent="0.3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</row>
    <row r="182" spans="4:104" ht="15.75" customHeight="1" x14ac:dyDescent="0.3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</row>
    <row r="183" spans="4:104" ht="15.75" customHeight="1" x14ac:dyDescent="0.3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</row>
    <row r="184" spans="4:104" ht="15.75" customHeight="1" x14ac:dyDescent="0.3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</row>
    <row r="185" spans="4:104" ht="15.75" customHeight="1" x14ac:dyDescent="0.3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</row>
    <row r="186" spans="4:104" ht="15.75" customHeight="1" x14ac:dyDescent="0.3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</row>
    <row r="187" spans="4:104" ht="15.75" customHeight="1" x14ac:dyDescent="0.3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</row>
    <row r="188" spans="4:104" ht="15.75" customHeight="1" x14ac:dyDescent="0.3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</row>
    <row r="189" spans="4:104" ht="15.75" customHeight="1" x14ac:dyDescent="0.3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</row>
    <row r="190" spans="4:104" ht="15.75" customHeight="1" x14ac:dyDescent="0.3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</row>
    <row r="191" spans="4:104" ht="15.75" customHeight="1" x14ac:dyDescent="0.3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</row>
    <row r="192" spans="4:104" ht="15.75" customHeight="1" x14ac:dyDescent="0.3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</row>
    <row r="193" spans="4:104" ht="15.75" customHeight="1" x14ac:dyDescent="0.3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</row>
    <row r="194" spans="4:104" ht="15.75" customHeight="1" x14ac:dyDescent="0.3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</row>
    <row r="195" spans="4:104" ht="15.75" customHeight="1" x14ac:dyDescent="0.3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</row>
    <row r="196" spans="4:104" ht="15.75" customHeight="1" x14ac:dyDescent="0.3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</row>
    <row r="197" spans="4:104" ht="15.75" customHeight="1" x14ac:dyDescent="0.3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</row>
    <row r="198" spans="4:104" ht="15.75" customHeight="1" x14ac:dyDescent="0.3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</row>
    <row r="199" spans="4:104" ht="15.75" customHeight="1" x14ac:dyDescent="0.3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</row>
    <row r="200" spans="4:104" ht="15.75" customHeight="1" x14ac:dyDescent="0.3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</row>
    <row r="201" spans="4:104" ht="15.75" customHeight="1" x14ac:dyDescent="0.3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</row>
    <row r="202" spans="4:104" ht="15.75" customHeight="1" x14ac:dyDescent="0.3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</row>
    <row r="203" spans="4:104" ht="15.75" customHeight="1" x14ac:dyDescent="0.3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</row>
    <row r="204" spans="4:104" ht="15.75" customHeight="1" x14ac:dyDescent="0.3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</row>
    <row r="205" spans="4:104" ht="15.75" customHeight="1" x14ac:dyDescent="0.3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</row>
    <row r="206" spans="4:104" ht="15.75" customHeight="1" x14ac:dyDescent="0.3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</row>
    <row r="207" spans="4:104" ht="15.75" customHeight="1" x14ac:dyDescent="0.3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</row>
    <row r="208" spans="4:104" ht="15.75" customHeight="1" x14ac:dyDescent="0.3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</row>
    <row r="209" spans="4:104" ht="15.75" customHeight="1" x14ac:dyDescent="0.3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</row>
    <row r="210" spans="4:104" ht="15.75" customHeight="1" x14ac:dyDescent="0.3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</row>
    <row r="211" spans="4:104" ht="15.75" customHeight="1" x14ac:dyDescent="0.3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</row>
    <row r="212" spans="4:104" ht="15.75" customHeight="1" x14ac:dyDescent="0.3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</row>
    <row r="213" spans="4:104" ht="15.75" customHeight="1" x14ac:dyDescent="0.3"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</row>
    <row r="214" spans="4:104" ht="15.75" customHeight="1" x14ac:dyDescent="0.3"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</row>
    <row r="215" spans="4:104" ht="15.75" customHeight="1" x14ac:dyDescent="0.3"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</row>
    <row r="216" spans="4:104" ht="15.75" customHeight="1" x14ac:dyDescent="0.3"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</row>
    <row r="217" spans="4:104" ht="15.75" customHeight="1" x14ac:dyDescent="0.3"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</row>
    <row r="218" spans="4:104" ht="15.75" customHeight="1" x14ac:dyDescent="0.3"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</row>
    <row r="219" spans="4:104" ht="15.75" customHeight="1" x14ac:dyDescent="0.3"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</row>
    <row r="220" spans="4:104" ht="15.75" customHeight="1" x14ac:dyDescent="0.3"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</row>
    <row r="221" spans="4:104" ht="15.75" customHeight="1" x14ac:dyDescent="0.3"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</row>
    <row r="222" spans="4:104" ht="15.75" customHeight="1" x14ac:dyDescent="0.3"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</row>
    <row r="223" spans="4:104" ht="15.75" customHeight="1" x14ac:dyDescent="0.3"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</row>
    <row r="224" spans="4:104" ht="15.75" customHeight="1" x14ac:dyDescent="0.3"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</row>
    <row r="225" spans="4:104" ht="15.75" customHeight="1" x14ac:dyDescent="0.3"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</row>
    <row r="226" spans="4:104" ht="15.75" customHeight="1" x14ac:dyDescent="0.3"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</row>
    <row r="227" spans="4:104" ht="15.75" customHeight="1" x14ac:dyDescent="0.3"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</row>
    <row r="228" spans="4:104" ht="15.75" customHeight="1" x14ac:dyDescent="0.3"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</row>
    <row r="229" spans="4:104" ht="15.75" customHeight="1" x14ac:dyDescent="0.3"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</row>
    <row r="230" spans="4:104" ht="15.75" customHeight="1" x14ac:dyDescent="0.3"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</row>
    <row r="231" spans="4:104" ht="15.75" customHeight="1" x14ac:dyDescent="0.3"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</row>
    <row r="232" spans="4:104" ht="15.75" customHeight="1" x14ac:dyDescent="0.3"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</row>
    <row r="233" spans="4:104" ht="15.75" customHeight="1" x14ac:dyDescent="0.3"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</row>
    <row r="234" spans="4:104" ht="15.75" customHeight="1" x14ac:dyDescent="0.3"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</row>
    <row r="235" spans="4:104" ht="15.75" customHeight="1" x14ac:dyDescent="0.3"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</row>
    <row r="236" spans="4:104" ht="15.75" customHeight="1" x14ac:dyDescent="0.3"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</row>
    <row r="237" spans="4:104" ht="15.75" customHeight="1" x14ac:dyDescent="0.3"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</row>
    <row r="238" spans="4:104" ht="15.75" customHeight="1" x14ac:dyDescent="0.3"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</row>
    <row r="239" spans="4:104" ht="15.75" customHeight="1" x14ac:dyDescent="0.3"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</row>
    <row r="240" spans="4:104" ht="15.75" customHeight="1" x14ac:dyDescent="0.3"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</row>
    <row r="241" spans="4:104" ht="15.75" customHeight="1" x14ac:dyDescent="0.3"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</row>
    <row r="242" spans="4:104" ht="15.75" customHeight="1" x14ac:dyDescent="0.3"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</row>
    <row r="243" spans="4:104" ht="15.75" customHeight="1" x14ac:dyDescent="0.3"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</row>
    <row r="244" spans="4:104" ht="15.75" customHeight="1" x14ac:dyDescent="0.3"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</row>
    <row r="245" spans="4:104" ht="15.75" customHeight="1" x14ac:dyDescent="0.3"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</row>
    <row r="246" spans="4:104" ht="15.75" customHeight="1" x14ac:dyDescent="0.3"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</row>
    <row r="247" spans="4:104" ht="15.75" customHeight="1" x14ac:dyDescent="0.3"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</row>
    <row r="248" spans="4:104" ht="15.75" customHeight="1" x14ac:dyDescent="0.3"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</row>
    <row r="249" spans="4:104" ht="15.75" customHeight="1" x14ac:dyDescent="0.3"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</row>
    <row r="250" spans="4:104" ht="15.75" customHeight="1" x14ac:dyDescent="0.3"/>
    <row r="251" spans="4:104" ht="15.75" customHeight="1" x14ac:dyDescent="0.3"/>
    <row r="252" spans="4:104" ht="15.75" customHeight="1" x14ac:dyDescent="0.3"/>
    <row r="253" spans="4:104" ht="15.75" customHeight="1" x14ac:dyDescent="0.3"/>
    <row r="254" spans="4:104" ht="15.75" customHeight="1" x14ac:dyDescent="0.3"/>
    <row r="255" spans="4:104" ht="15.75" customHeight="1" x14ac:dyDescent="0.3"/>
    <row r="256" spans="4:104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2">
    <mergeCell ref="E1:Q1"/>
    <mergeCell ref="E2:Q2"/>
    <mergeCell ref="R1:AD1"/>
    <mergeCell ref="AE1:AQ1"/>
    <mergeCell ref="C1:D1"/>
    <mergeCell ref="C2:D2"/>
    <mergeCell ref="AR2:BD2"/>
    <mergeCell ref="BE2:BQ2"/>
    <mergeCell ref="BR2:CD2"/>
    <mergeCell ref="CE1:CQ1"/>
    <mergeCell ref="CE2:CQ2"/>
    <mergeCell ref="BR1:CD1"/>
    <mergeCell ref="AR1:BD1"/>
    <mergeCell ref="BE1:BQ1"/>
    <mergeCell ref="A43:A46"/>
    <mergeCell ref="B43:B46"/>
    <mergeCell ref="A33:A36"/>
    <mergeCell ref="A28:A31"/>
    <mergeCell ref="AE2:AQ2"/>
    <mergeCell ref="C3:D3"/>
    <mergeCell ref="C4:D4"/>
    <mergeCell ref="C5:D5"/>
    <mergeCell ref="C6:D6"/>
    <mergeCell ref="C7:D7"/>
    <mergeCell ref="R2:AD2"/>
    <mergeCell ref="C8:D8"/>
    <mergeCell ref="A8:B9"/>
    <mergeCell ref="C9:D9"/>
    <mergeCell ref="A10:D10"/>
    <mergeCell ref="A11:D11"/>
    <mergeCell ref="A23:A26"/>
    <mergeCell ref="A18:A21"/>
    <mergeCell ref="A38:A41"/>
    <mergeCell ref="B38:B41"/>
    <mergeCell ref="A4:B5"/>
    <mergeCell ref="A6:B7"/>
    <mergeCell ref="B13:B16"/>
    <mergeCell ref="A13:A16"/>
    <mergeCell ref="B33:B36"/>
    <mergeCell ref="B28:B31"/>
    <mergeCell ref="B18:B21"/>
    <mergeCell ref="B23:B26"/>
  </mergeCells>
  <conditionalFormatting sqref="E11:CQ11">
    <cfRule type="cellIs" dxfId="16" priority="1" operator="lessThan">
      <formula>0</formula>
    </cfRule>
  </conditionalFormatting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Z100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4.44140625" defaultRowHeight="15" customHeight="1" x14ac:dyDescent="0.3"/>
  <cols>
    <col min="1" max="1" width="35.88671875" customWidth="1"/>
    <col min="2" max="2" width="15.88671875" customWidth="1"/>
    <col min="3" max="3" width="19" customWidth="1"/>
    <col min="4" max="4" width="8.6640625" customWidth="1"/>
    <col min="5" max="25" width="6" customWidth="1"/>
    <col min="26" max="26" width="6.109375" customWidth="1"/>
    <col min="27" max="27" width="7.33203125" customWidth="1"/>
    <col min="28" max="51" width="6" customWidth="1"/>
    <col min="52" max="52" width="6.109375" customWidth="1"/>
    <col min="53" max="53" width="7.33203125" customWidth="1"/>
    <col min="54" max="77" width="6" customWidth="1"/>
    <col min="78" max="78" width="6.109375" customWidth="1"/>
    <col min="79" max="79" width="7.33203125" customWidth="1"/>
    <col min="80" max="95" width="6" customWidth="1"/>
    <col min="96" max="104" width="9.109375" customWidth="1"/>
  </cols>
  <sheetData>
    <row r="1" spans="1:104" ht="15.75" customHeight="1" x14ac:dyDescent="0.35">
      <c r="A1" s="1"/>
      <c r="B1" s="1"/>
      <c r="C1" s="106" t="s">
        <v>0</v>
      </c>
      <c r="D1" s="107"/>
      <c r="E1" s="100" t="s">
        <v>40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6"/>
      <c r="R1" s="122" t="s">
        <v>41</v>
      </c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6"/>
      <c r="AE1" s="100" t="s">
        <v>42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/>
      <c r="AR1" s="122" t="s">
        <v>43</v>
      </c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6"/>
      <c r="BE1" s="100" t="s">
        <v>44</v>
      </c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6"/>
      <c r="BR1" s="122" t="s">
        <v>1</v>
      </c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6"/>
      <c r="CE1" s="100" t="s">
        <v>2</v>
      </c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6"/>
      <c r="CR1" s="3"/>
      <c r="CS1" s="3"/>
      <c r="CT1" s="3"/>
      <c r="CU1" s="3"/>
      <c r="CV1" s="3"/>
      <c r="CW1" s="3"/>
      <c r="CX1" s="3"/>
      <c r="CY1" s="3"/>
      <c r="CZ1" s="3"/>
    </row>
    <row r="2" spans="1:104" ht="15.75" customHeight="1" x14ac:dyDescent="0.35">
      <c r="A2" s="1"/>
      <c r="B2" s="1"/>
      <c r="C2" s="106" t="s">
        <v>3</v>
      </c>
      <c r="D2" s="107"/>
      <c r="E2" s="100">
        <v>43367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6"/>
      <c r="R2" s="122">
        <v>43368</v>
      </c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6"/>
      <c r="AE2" s="100">
        <v>43369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/>
      <c r="AR2" s="122">
        <v>43370</v>
      </c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6"/>
      <c r="BE2" s="100">
        <v>43371</v>
      </c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6"/>
      <c r="BR2" s="122">
        <v>43372</v>
      </c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6"/>
      <c r="CE2" s="100">
        <v>43373</v>
      </c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6"/>
      <c r="CR2" s="3"/>
      <c r="CS2" s="3"/>
      <c r="CT2" s="3"/>
      <c r="CU2" s="3"/>
      <c r="CV2" s="3"/>
      <c r="CW2" s="3"/>
      <c r="CX2" s="3"/>
      <c r="CY2" s="3"/>
      <c r="CZ2" s="3"/>
    </row>
    <row r="3" spans="1:104" ht="15.75" customHeight="1" x14ac:dyDescent="0.35">
      <c r="A3" s="1"/>
      <c r="B3" s="1"/>
      <c r="C3" s="106" t="s">
        <v>4</v>
      </c>
      <c r="D3" s="107"/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5" t="s">
        <v>5</v>
      </c>
      <c r="S3" s="5" t="s">
        <v>6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5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5</v>
      </c>
      <c r="AF3" s="6" t="s">
        <v>6</v>
      </c>
      <c r="AG3" s="6" t="s">
        <v>7</v>
      </c>
      <c r="AH3" s="6" t="s">
        <v>8</v>
      </c>
      <c r="AI3" s="6" t="s">
        <v>9</v>
      </c>
      <c r="AJ3" s="6" t="s">
        <v>10</v>
      </c>
      <c r="AK3" s="6" t="s">
        <v>11</v>
      </c>
      <c r="AL3" s="6" t="s">
        <v>12</v>
      </c>
      <c r="AM3" s="6" t="s">
        <v>13</v>
      </c>
      <c r="AN3" s="6" t="s">
        <v>14</v>
      </c>
      <c r="AO3" s="6" t="s">
        <v>15</v>
      </c>
      <c r="AP3" s="6" t="s">
        <v>16</v>
      </c>
      <c r="AQ3" s="6" t="s">
        <v>17</v>
      </c>
      <c r="AR3" s="5" t="s">
        <v>5</v>
      </c>
      <c r="AS3" s="5" t="s">
        <v>6</v>
      </c>
      <c r="AT3" s="5" t="s">
        <v>7</v>
      </c>
      <c r="AU3" s="5" t="s">
        <v>8</v>
      </c>
      <c r="AV3" s="5" t="s">
        <v>9</v>
      </c>
      <c r="AW3" s="5" t="s">
        <v>10</v>
      </c>
      <c r="AX3" s="5" t="s">
        <v>11</v>
      </c>
      <c r="AY3" s="5" t="s">
        <v>12</v>
      </c>
      <c r="AZ3" s="5" t="s">
        <v>13</v>
      </c>
      <c r="BA3" s="5" t="s">
        <v>14</v>
      </c>
      <c r="BB3" s="5" t="s">
        <v>15</v>
      </c>
      <c r="BC3" s="5" t="s">
        <v>16</v>
      </c>
      <c r="BD3" s="5" t="s">
        <v>17</v>
      </c>
      <c r="BE3" s="6" t="s">
        <v>5</v>
      </c>
      <c r="BF3" s="6" t="s">
        <v>6</v>
      </c>
      <c r="BG3" s="6" t="s">
        <v>7</v>
      </c>
      <c r="BH3" s="6" t="s">
        <v>8</v>
      </c>
      <c r="BI3" s="6" t="s">
        <v>9</v>
      </c>
      <c r="BJ3" s="6" t="s">
        <v>10</v>
      </c>
      <c r="BK3" s="6" t="s">
        <v>11</v>
      </c>
      <c r="BL3" s="6" t="s">
        <v>12</v>
      </c>
      <c r="BM3" s="6" t="s">
        <v>13</v>
      </c>
      <c r="BN3" s="6" t="s">
        <v>14</v>
      </c>
      <c r="BO3" s="6" t="s">
        <v>15</v>
      </c>
      <c r="BP3" s="6" t="s">
        <v>16</v>
      </c>
      <c r="BQ3" s="6" t="s">
        <v>17</v>
      </c>
      <c r="BR3" s="5" t="s">
        <v>5</v>
      </c>
      <c r="BS3" s="5" t="s">
        <v>6</v>
      </c>
      <c r="BT3" s="5" t="s">
        <v>7</v>
      </c>
      <c r="BU3" s="5" t="s">
        <v>8</v>
      </c>
      <c r="BV3" s="5" t="s">
        <v>9</v>
      </c>
      <c r="BW3" s="5" t="s">
        <v>10</v>
      </c>
      <c r="BX3" s="5" t="s">
        <v>11</v>
      </c>
      <c r="BY3" s="5" t="s">
        <v>12</v>
      </c>
      <c r="BZ3" s="5" t="s">
        <v>13</v>
      </c>
      <c r="CA3" s="5" t="s">
        <v>14</v>
      </c>
      <c r="CB3" s="5" t="s">
        <v>15</v>
      </c>
      <c r="CC3" s="5" t="s">
        <v>16</v>
      </c>
      <c r="CD3" s="5" t="s">
        <v>17</v>
      </c>
      <c r="CE3" s="6" t="s">
        <v>5</v>
      </c>
      <c r="CF3" s="6" t="s">
        <v>6</v>
      </c>
      <c r="CG3" s="6" t="s">
        <v>7</v>
      </c>
      <c r="CH3" s="6" t="s">
        <v>8</v>
      </c>
      <c r="CI3" s="6" t="s">
        <v>9</v>
      </c>
      <c r="CJ3" s="6" t="s">
        <v>10</v>
      </c>
      <c r="CK3" s="6" t="s">
        <v>11</v>
      </c>
      <c r="CL3" s="6" t="s">
        <v>12</v>
      </c>
      <c r="CM3" s="6" t="s">
        <v>13</v>
      </c>
      <c r="CN3" s="6" t="s">
        <v>14</v>
      </c>
      <c r="CO3" s="6" t="s">
        <v>15</v>
      </c>
      <c r="CP3" s="6" t="s">
        <v>16</v>
      </c>
      <c r="CQ3" s="6" t="s">
        <v>17</v>
      </c>
      <c r="CR3" s="3"/>
      <c r="CS3" s="3"/>
      <c r="CT3" s="3"/>
      <c r="CU3" s="3"/>
      <c r="CV3" s="3"/>
      <c r="CW3" s="3"/>
      <c r="CX3" s="3"/>
      <c r="CY3" s="3"/>
      <c r="CZ3" s="3"/>
    </row>
    <row r="4" spans="1:104" ht="15.6" x14ac:dyDescent="0.3">
      <c r="A4" s="108" t="s">
        <v>18</v>
      </c>
      <c r="B4" s="103"/>
      <c r="C4" s="98" t="s">
        <v>19</v>
      </c>
      <c r="D4" s="99"/>
      <c r="E4" s="7">
        <f t="shared" ref="E4:CQ4" si="0">E18+E23+E28+E33</f>
        <v>1</v>
      </c>
      <c r="F4" s="7">
        <f t="shared" si="0"/>
        <v>2</v>
      </c>
      <c r="G4" s="7">
        <f t="shared" si="0"/>
        <v>2</v>
      </c>
      <c r="H4" s="7">
        <f t="shared" si="0"/>
        <v>2</v>
      </c>
      <c r="I4" s="7">
        <f t="shared" si="0"/>
        <v>2</v>
      </c>
      <c r="J4" s="7">
        <f t="shared" si="0"/>
        <v>2</v>
      </c>
      <c r="K4" s="7">
        <f t="shared" si="0"/>
        <v>2</v>
      </c>
      <c r="L4" s="7">
        <f t="shared" si="0"/>
        <v>2</v>
      </c>
      <c r="M4" s="7">
        <f t="shared" si="0"/>
        <v>2</v>
      </c>
      <c r="N4" s="7">
        <f t="shared" si="0"/>
        <v>2</v>
      </c>
      <c r="O4" s="7">
        <f t="shared" si="0"/>
        <v>2</v>
      </c>
      <c r="P4" s="7">
        <f t="shared" si="0"/>
        <v>2</v>
      </c>
      <c r="Q4" s="7">
        <f t="shared" si="0"/>
        <v>2</v>
      </c>
      <c r="R4" s="7">
        <f t="shared" si="0"/>
        <v>0.5</v>
      </c>
      <c r="S4" s="7">
        <f t="shared" si="0"/>
        <v>1</v>
      </c>
      <c r="T4" s="7">
        <f t="shared" si="0"/>
        <v>1</v>
      </c>
      <c r="U4" s="7">
        <f t="shared" si="0"/>
        <v>1</v>
      </c>
      <c r="V4" s="7">
        <f t="shared" si="0"/>
        <v>2</v>
      </c>
      <c r="W4" s="7">
        <f t="shared" si="0"/>
        <v>2</v>
      </c>
      <c r="X4" s="7">
        <f t="shared" si="0"/>
        <v>2</v>
      </c>
      <c r="Y4" s="7">
        <f t="shared" si="0"/>
        <v>2</v>
      </c>
      <c r="Z4" s="7">
        <f t="shared" si="0"/>
        <v>2</v>
      </c>
      <c r="AA4" s="7">
        <f t="shared" si="0"/>
        <v>2</v>
      </c>
      <c r="AB4" s="7">
        <f t="shared" si="0"/>
        <v>2</v>
      </c>
      <c r="AC4" s="7">
        <f t="shared" si="0"/>
        <v>2</v>
      </c>
      <c r="AD4" s="7">
        <f t="shared" si="0"/>
        <v>2</v>
      </c>
      <c r="AE4" s="7">
        <f t="shared" si="0"/>
        <v>1</v>
      </c>
      <c r="AF4" s="7">
        <f t="shared" si="0"/>
        <v>2</v>
      </c>
      <c r="AG4" s="7">
        <f t="shared" si="0"/>
        <v>2</v>
      </c>
      <c r="AH4" s="7">
        <f t="shared" si="0"/>
        <v>2</v>
      </c>
      <c r="AI4" s="7">
        <f t="shared" si="0"/>
        <v>2</v>
      </c>
      <c r="AJ4" s="7">
        <f t="shared" si="0"/>
        <v>2</v>
      </c>
      <c r="AK4" s="7">
        <f t="shared" si="0"/>
        <v>2</v>
      </c>
      <c r="AL4" s="7">
        <f t="shared" si="0"/>
        <v>2</v>
      </c>
      <c r="AM4" s="7">
        <f t="shared" si="0"/>
        <v>2</v>
      </c>
      <c r="AN4" s="7">
        <f t="shared" si="0"/>
        <v>2</v>
      </c>
      <c r="AO4" s="7">
        <f t="shared" si="0"/>
        <v>2</v>
      </c>
      <c r="AP4" s="7">
        <f t="shared" si="0"/>
        <v>2</v>
      </c>
      <c r="AQ4" s="7">
        <f t="shared" si="0"/>
        <v>2</v>
      </c>
      <c r="AR4" s="7">
        <f t="shared" si="0"/>
        <v>0.5</v>
      </c>
      <c r="AS4" s="7">
        <f t="shared" si="0"/>
        <v>1</v>
      </c>
      <c r="AT4" s="7">
        <f t="shared" si="0"/>
        <v>1</v>
      </c>
      <c r="AU4" s="7">
        <f t="shared" si="0"/>
        <v>1</v>
      </c>
      <c r="AV4" s="7">
        <f t="shared" si="0"/>
        <v>2</v>
      </c>
      <c r="AW4" s="7">
        <f t="shared" si="0"/>
        <v>2</v>
      </c>
      <c r="AX4" s="7">
        <f t="shared" si="0"/>
        <v>2</v>
      </c>
      <c r="AY4" s="7">
        <f t="shared" si="0"/>
        <v>2</v>
      </c>
      <c r="AZ4" s="7">
        <f t="shared" si="0"/>
        <v>2</v>
      </c>
      <c r="BA4" s="7">
        <f t="shared" si="0"/>
        <v>2</v>
      </c>
      <c r="BB4" s="7">
        <f t="shared" si="0"/>
        <v>2</v>
      </c>
      <c r="BC4" s="7">
        <f t="shared" si="0"/>
        <v>2</v>
      </c>
      <c r="BD4" s="7">
        <f t="shared" si="0"/>
        <v>2</v>
      </c>
      <c r="BE4" s="7">
        <f t="shared" si="0"/>
        <v>0.5</v>
      </c>
      <c r="BF4" s="7">
        <f t="shared" si="0"/>
        <v>1</v>
      </c>
      <c r="BG4" s="7">
        <f t="shared" si="0"/>
        <v>1</v>
      </c>
      <c r="BH4" s="7">
        <f t="shared" si="0"/>
        <v>1</v>
      </c>
      <c r="BI4" s="7">
        <f t="shared" si="0"/>
        <v>2</v>
      </c>
      <c r="BJ4" s="7">
        <f t="shared" si="0"/>
        <v>2</v>
      </c>
      <c r="BK4" s="7">
        <f t="shared" si="0"/>
        <v>2</v>
      </c>
      <c r="BL4" s="7">
        <f t="shared" si="0"/>
        <v>2</v>
      </c>
      <c r="BM4" s="7">
        <f t="shared" si="0"/>
        <v>2</v>
      </c>
      <c r="BN4" s="7">
        <f t="shared" si="0"/>
        <v>2</v>
      </c>
      <c r="BO4" s="7">
        <f t="shared" si="0"/>
        <v>2</v>
      </c>
      <c r="BP4" s="7">
        <f t="shared" si="0"/>
        <v>2</v>
      </c>
      <c r="BQ4" s="7">
        <f t="shared" si="0"/>
        <v>2</v>
      </c>
      <c r="BR4" s="7">
        <f t="shared" si="0"/>
        <v>0.5</v>
      </c>
      <c r="BS4" s="7">
        <f t="shared" si="0"/>
        <v>1</v>
      </c>
      <c r="BT4" s="7">
        <f t="shared" si="0"/>
        <v>1</v>
      </c>
      <c r="BU4" s="7">
        <f t="shared" si="0"/>
        <v>2</v>
      </c>
      <c r="BV4" s="7">
        <f t="shared" si="0"/>
        <v>2</v>
      </c>
      <c r="BW4" s="7">
        <f t="shared" si="0"/>
        <v>2</v>
      </c>
      <c r="BX4" s="7">
        <f t="shared" si="0"/>
        <v>2</v>
      </c>
      <c r="BY4" s="7">
        <f t="shared" si="0"/>
        <v>2</v>
      </c>
      <c r="BZ4" s="7">
        <f t="shared" si="0"/>
        <v>2</v>
      </c>
      <c r="CA4" s="7">
        <f t="shared" si="0"/>
        <v>2</v>
      </c>
      <c r="CB4" s="7">
        <f t="shared" si="0"/>
        <v>2</v>
      </c>
      <c r="CC4" s="7">
        <f t="shared" si="0"/>
        <v>2</v>
      </c>
      <c r="CD4" s="7">
        <f t="shared" si="0"/>
        <v>2</v>
      </c>
      <c r="CE4" s="7">
        <f t="shared" si="0"/>
        <v>0.5</v>
      </c>
      <c r="CF4" s="7">
        <f t="shared" si="0"/>
        <v>1</v>
      </c>
      <c r="CG4" s="7">
        <f t="shared" si="0"/>
        <v>1</v>
      </c>
      <c r="CH4" s="7">
        <f t="shared" si="0"/>
        <v>2</v>
      </c>
      <c r="CI4" s="7">
        <f t="shared" si="0"/>
        <v>2</v>
      </c>
      <c r="CJ4" s="7">
        <f t="shared" si="0"/>
        <v>2</v>
      </c>
      <c r="CK4" s="7">
        <f t="shared" si="0"/>
        <v>2</v>
      </c>
      <c r="CL4" s="7">
        <f t="shared" si="0"/>
        <v>2</v>
      </c>
      <c r="CM4" s="7">
        <f t="shared" si="0"/>
        <v>2</v>
      </c>
      <c r="CN4" s="7">
        <f t="shared" si="0"/>
        <v>2</v>
      </c>
      <c r="CO4" s="7">
        <f t="shared" si="0"/>
        <v>2</v>
      </c>
      <c r="CP4" s="7">
        <f t="shared" si="0"/>
        <v>2</v>
      </c>
      <c r="CQ4" s="7">
        <f t="shared" si="0"/>
        <v>2</v>
      </c>
      <c r="CR4" s="8"/>
      <c r="CS4" s="8"/>
      <c r="CT4" s="8"/>
      <c r="CU4" s="8"/>
      <c r="CV4" s="8"/>
      <c r="CW4" s="8"/>
      <c r="CX4" s="8"/>
      <c r="CY4" s="8"/>
      <c r="CZ4" s="8"/>
    </row>
    <row r="5" spans="1:104" ht="15.6" x14ac:dyDescent="0.3">
      <c r="A5" s="104"/>
      <c r="B5" s="105"/>
      <c r="C5" s="97" t="s">
        <v>20</v>
      </c>
      <c r="D5" s="96"/>
      <c r="E5" s="7">
        <f t="shared" ref="E5:CQ5" si="1">E19+E24+E29+E34</f>
        <v>0</v>
      </c>
      <c r="F5" s="7">
        <f t="shared" si="1"/>
        <v>0</v>
      </c>
      <c r="G5" s="7">
        <f t="shared" si="1"/>
        <v>0</v>
      </c>
      <c r="H5" s="7">
        <f t="shared" si="1"/>
        <v>0</v>
      </c>
      <c r="I5" s="7">
        <f t="shared" si="1"/>
        <v>0</v>
      </c>
      <c r="J5" s="7">
        <f t="shared" si="1"/>
        <v>0</v>
      </c>
      <c r="K5" s="7">
        <f t="shared" si="1"/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  <c r="AH5" s="7">
        <f t="shared" si="1"/>
        <v>0</v>
      </c>
      <c r="AI5" s="7">
        <f t="shared" si="1"/>
        <v>0</v>
      </c>
      <c r="AJ5" s="7">
        <f t="shared" si="1"/>
        <v>0</v>
      </c>
      <c r="AK5" s="7">
        <f t="shared" si="1"/>
        <v>0</v>
      </c>
      <c r="AL5" s="7">
        <f t="shared" si="1"/>
        <v>0</v>
      </c>
      <c r="AM5" s="7">
        <f t="shared" si="1"/>
        <v>0</v>
      </c>
      <c r="AN5" s="7">
        <f t="shared" si="1"/>
        <v>0</v>
      </c>
      <c r="AO5" s="7">
        <f t="shared" si="1"/>
        <v>0</v>
      </c>
      <c r="AP5" s="7">
        <f t="shared" si="1"/>
        <v>0</v>
      </c>
      <c r="AQ5" s="7">
        <f t="shared" si="1"/>
        <v>0</v>
      </c>
      <c r="AR5" s="7">
        <f t="shared" si="1"/>
        <v>0</v>
      </c>
      <c r="AS5" s="7">
        <f t="shared" si="1"/>
        <v>0</v>
      </c>
      <c r="AT5" s="7">
        <f t="shared" si="1"/>
        <v>0</v>
      </c>
      <c r="AU5" s="7">
        <f t="shared" si="1"/>
        <v>0</v>
      </c>
      <c r="AV5" s="7">
        <f t="shared" si="1"/>
        <v>0</v>
      </c>
      <c r="AW5" s="7">
        <f t="shared" si="1"/>
        <v>0</v>
      </c>
      <c r="AX5" s="7">
        <f t="shared" si="1"/>
        <v>0</v>
      </c>
      <c r="AY5" s="7">
        <f t="shared" si="1"/>
        <v>0</v>
      </c>
      <c r="AZ5" s="7">
        <f t="shared" si="1"/>
        <v>0</v>
      </c>
      <c r="BA5" s="7">
        <f t="shared" si="1"/>
        <v>0</v>
      </c>
      <c r="BB5" s="7">
        <f t="shared" si="1"/>
        <v>0</v>
      </c>
      <c r="BC5" s="7">
        <f t="shared" si="1"/>
        <v>0</v>
      </c>
      <c r="BD5" s="7">
        <f t="shared" si="1"/>
        <v>0</v>
      </c>
      <c r="BE5" s="7">
        <f t="shared" si="1"/>
        <v>0</v>
      </c>
      <c r="BF5" s="7">
        <f t="shared" si="1"/>
        <v>0</v>
      </c>
      <c r="BG5" s="7">
        <f t="shared" si="1"/>
        <v>0</v>
      </c>
      <c r="BH5" s="7">
        <f t="shared" si="1"/>
        <v>0</v>
      </c>
      <c r="BI5" s="7">
        <f t="shared" si="1"/>
        <v>0</v>
      </c>
      <c r="BJ5" s="7">
        <f t="shared" si="1"/>
        <v>0</v>
      </c>
      <c r="BK5" s="7">
        <f t="shared" si="1"/>
        <v>0</v>
      </c>
      <c r="BL5" s="7">
        <f t="shared" si="1"/>
        <v>0</v>
      </c>
      <c r="BM5" s="7">
        <f t="shared" si="1"/>
        <v>0</v>
      </c>
      <c r="BN5" s="7">
        <f t="shared" si="1"/>
        <v>0</v>
      </c>
      <c r="BO5" s="7">
        <f t="shared" si="1"/>
        <v>0</v>
      </c>
      <c r="BP5" s="7">
        <f t="shared" si="1"/>
        <v>0</v>
      </c>
      <c r="BQ5" s="7">
        <f t="shared" si="1"/>
        <v>0</v>
      </c>
      <c r="BR5" s="7">
        <f t="shared" si="1"/>
        <v>0</v>
      </c>
      <c r="BS5" s="7">
        <f t="shared" si="1"/>
        <v>0</v>
      </c>
      <c r="BT5" s="7">
        <f t="shared" si="1"/>
        <v>0</v>
      </c>
      <c r="BU5" s="7">
        <f t="shared" si="1"/>
        <v>0</v>
      </c>
      <c r="BV5" s="7">
        <f t="shared" si="1"/>
        <v>0</v>
      </c>
      <c r="BW5" s="7">
        <f t="shared" si="1"/>
        <v>0</v>
      </c>
      <c r="BX5" s="7">
        <f t="shared" si="1"/>
        <v>0</v>
      </c>
      <c r="BY5" s="7">
        <f t="shared" si="1"/>
        <v>0</v>
      </c>
      <c r="BZ5" s="7">
        <f t="shared" si="1"/>
        <v>0</v>
      </c>
      <c r="CA5" s="7">
        <f t="shared" si="1"/>
        <v>0</v>
      </c>
      <c r="CB5" s="7">
        <f t="shared" si="1"/>
        <v>0</v>
      </c>
      <c r="CC5" s="7">
        <f t="shared" si="1"/>
        <v>0</v>
      </c>
      <c r="CD5" s="7">
        <f t="shared" si="1"/>
        <v>0</v>
      </c>
      <c r="CE5" s="7">
        <f t="shared" si="1"/>
        <v>0</v>
      </c>
      <c r="CF5" s="7">
        <f t="shared" si="1"/>
        <v>0</v>
      </c>
      <c r="CG5" s="7">
        <f t="shared" si="1"/>
        <v>0</v>
      </c>
      <c r="CH5" s="7">
        <f t="shared" si="1"/>
        <v>0</v>
      </c>
      <c r="CI5" s="7">
        <f t="shared" si="1"/>
        <v>0</v>
      </c>
      <c r="CJ5" s="7">
        <f t="shared" si="1"/>
        <v>0</v>
      </c>
      <c r="CK5" s="7">
        <f t="shared" si="1"/>
        <v>0</v>
      </c>
      <c r="CL5" s="7">
        <f t="shared" si="1"/>
        <v>0</v>
      </c>
      <c r="CM5" s="7">
        <f t="shared" si="1"/>
        <v>0</v>
      </c>
      <c r="CN5" s="7">
        <f t="shared" si="1"/>
        <v>0</v>
      </c>
      <c r="CO5" s="7">
        <f t="shared" si="1"/>
        <v>0</v>
      </c>
      <c r="CP5" s="7">
        <f t="shared" si="1"/>
        <v>0</v>
      </c>
      <c r="CQ5" s="7">
        <f t="shared" si="1"/>
        <v>0</v>
      </c>
      <c r="CR5" s="8"/>
      <c r="CS5" s="8"/>
      <c r="CT5" s="8"/>
      <c r="CU5" s="8"/>
      <c r="CV5" s="8"/>
      <c r="CW5" s="8"/>
      <c r="CX5" s="8"/>
      <c r="CY5" s="8"/>
      <c r="CZ5" s="8"/>
    </row>
    <row r="6" spans="1:104" ht="15.6" x14ac:dyDescent="0.3">
      <c r="A6" s="109" t="s">
        <v>21</v>
      </c>
      <c r="B6" s="103"/>
      <c r="C6" s="101" t="s">
        <v>19</v>
      </c>
      <c r="D6" s="96"/>
      <c r="E6" s="9">
        <f t="shared" ref="E6:CQ6" si="2">E38+E43</f>
        <v>0</v>
      </c>
      <c r="F6" s="9">
        <f t="shared" si="2"/>
        <v>0</v>
      </c>
      <c r="G6" s="9">
        <f t="shared" si="2"/>
        <v>0</v>
      </c>
      <c r="H6" s="9">
        <f t="shared" si="2"/>
        <v>0</v>
      </c>
      <c r="I6" s="9">
        <f t="shared" si="2"/>
        <v>0</v>
      </c>
      <c r="J6" s="9">
        <f t="shared" si="2"/>
        <v>0</v>
      </c>
      <c r="K6" s="9">
        <f t="shared" si="2"/>
        <v>0</v>
      </c>
      <c r="L6" s="9">
        <f t="shared" si="2"/>
        <v>0</v>
      </c>
      <c r="M6" s="9">
        <f t="shared" si="2"/>
        <v>0</v>
      </c>
      <c r="N6" s="9">
        <f t="shared" si="2"/>
        <v>0</v>
      </c>
      <c r="O6" s="9">
        <f t="shared" si="2"/>
        <v>0</v>
      </c>
      <c r="P6" s="9">
        <f t="shared" si="2"/>
        <v>0</v>
      </c>
      <c r="Q6" s="9">
        <f t="shared" si="2"/>
        <v>0</v>
      </c>
      <c r="R6" s="9">
        <f t="shared" si="2"/>
        <v>0</v>
      </c>
      <c r="S6" s="9">
        <f t="shared" si="2"/>
        <v>0</v>
      </c>
      <c r="T6" s="9">
        <f t="shared" si="2"/>
        <v>0</v>
      </c>
      <c r="U6" s="9">
        <f t="shared" si="2"/>
        <v>0</v>
      </c>
      <c r="V6" s="9">
        <f t="shared" si="2"/>
        <v>0</v>
      </c>
      <c r="W6" s="9">
        <f t="shared" si="2"/>
        <v>0</v>
      </c>
      <c r="X6" s="9">
        <f t="shared" si="2"/>
        <v>0</v>
      </c>
      <c r="Y6" s="9">
        <f t="shared" si="2"/>
        <v>0</v>
      </c>
      <c r="Z6" s="9">
        <f t="shared" si="2"/>
        <v>0</v>
      </c>
      <c r="AA6" s="9">
        <f t="shared" si="2"/>
        <v>0</v>
      </c>
      <c r="AB6" s="9">
        <f t="shared" si="2"/>
        <v>0</v>
      </c>
      <c r="AC6" s="9">
        <f t="shared" si="2"/>
        <v>0</v>
      </c>
      <c r="AD6" s="9">
        <f t="shared" si="2"/>
        <v>0</v>
      </c>
      <c r="AE6" s="9">
        <f t="shared" si="2"/>
        <v>0</v>
      </c>
      <c r="AF6" s="9">
        <f t="shared" si="2"/>
        <v>0</v>
      </c>
      <c r="AG6" s="9">
        <f t="shared" si="2"/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9">
        <f t="shared" si="2"/>
        <v>0</v>
      </c>
      <c r="AN6" s="9">
        <f t="shared" si="2"/>
        <v>0</v>
      </c>
      <c r="AO6" s="9">
        <f t="shared" si="2"/>
        <v>0</v>
      </c>
      <c r="AP6" s="9">
        <f t="shared" si="2"/>
        <v>0</v>
      </c>
      <c r="AQ6" s="9">
        <f t="shared" si="2"/>
        <v>0</v>
      </c>
      <c r="AR6" s="9">
        <f t="shared" si="2"/>
        <v>0</v>
      </c>
      <c r="AS6" s="9">
        <f t="shared" si="2"/>
        <v>0</v>
      </c>
      <c r="AT6" s="9">
        <f t="shared" si="2"/>
        <v>0</v>
      </c>
      <c r="AU6" s="9">
        <f t="shared" si="2"/>
        <v>0</v>
      </c>
      <c r="AV6" s="9">
        <f t="shared" si="2"/>
        <v>0</v>
      </c>
      <c r="AW6" s="9">
        <f t="shared" si="2"/>
        <v>0</v>
      </c>
      <c r="AX6" s="9">
        <f t="shared" si="2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  <c r="BN6" s="9">
        <f t="shared" si="2"/>
        <v>0</v>
      </c>
      <c r="BO6" s="9">
        <f t="shared" si="2"/>
        <v>0</v>
      </c>
      <c r="BP6" s="9">
        <f t="shared" si="2"/>
        <v>0</v>
      </c>
      <c r="BQ6" s="9">
        <f t="shared" si="2"/>
        <v>0</v>
      </c>
      <c r="BR6" s="9">
        <f t="shared" si="2"/>
        <v>0</v>
      </c>
      <c r="BS6" s="9">
        <f t="shared" si="2"/>
        <v>0</v>
      </c>
      <c r="BT6" s="9">
        <f t="shared" si="2"/>
        <v>0</v>
      </c>
      <c r="BU6" s="9">
        <f t="shared" si="2"/>
        <v>0</v>
      </c>
      <c r="BV6" s="9">
        <f t="shared" si="2"/>
        <v>0</v>
      </c>
      <c r="BW6" s="9">
        <f t="shared" si="2"/>
        <v>0</v>
      </c>
      <c r="BX6" s="9">
        <f t="shared" si="2"/>
        <v>0</v>
      </c>
      <c r="BY6" s="9">
        <f t="shared" si="2"/>
        <v>0</v>
      </c>
      <c r="BZ6" s="9">
        <f t="shared" si="2"/>
        <v>0</v>
      </c>
      <c r="CA6" s="9">
        <f t="shared" si="2"/>
        <v>0</v>
      </c>
      <c r="CB6" s="9">
        <f t="shared" si="2"/>
        <v>0</v>
      </c>
      <c r="CC6" s="9">
        <f t="shared" si="2"/>
        <v>0</v>
      </c>
      <c r="CD6" s="9">
        <f t="shared" si="2"/>
        <v>0</v>
      </c>
      <c r="CE6" s="9">
        <f t="shared" si="2"/>
        <v>0</v>
      </c>
      <c r="CF6" s="9">
        <f t="shared" si="2"/>
        <v>0</v>
      </c>
      <c r="CG6" s="9">
        <f t="shared" si="2"/>
        <v>0</v>
      </c>
      <c r="CH6" s="9">
        <f t="shared" si="2"/>
        <v>0</v>
      </c>
      <c r="CI6" s="9">
        <f t="shared" si="2"/>
        <v>0</v>
      </c>
      <c r="CJ6" s="9">
        <f t="shared" si="2"/>
        <v>0</v>
      </c>
      <c r="CK6" s="9">
        <f t="shared" si="2"/>
        <v>0</v>
      </c>
      <c r="CL6" s="9">
        <f t="shared" si="2"/>
        <v>0</v>
      </c>
      <c r="CM6" s="9">
        <f t="shared" si="2"/>
        <v>0</v>
      </c>
      <c r="CN6" s="9">
        <f t="shared" si="2"/>
        <v>0</v>
      </c>
      <c r="CO6" s="9">
        <f t="shared" si="2"/>
        <v>0</v>
      </c>
      <c r="CP6" s="9">
        <f t="shared" si="2"/>
        <v>0</v>
      </c>
      <c r="CQ6" s="9">
        <f t="shared" si="2"/>
        <v>0</v>
      </c>
      <c r="CR6" s="10"/>
      <c r="CS6" s="10"/>
      <c r="CT6" s="10"/>
      <c r="CU6" s="10"/>
      <c r="CV6" s="10"/>
      <c r="CW6" s="10"/>
      <c r="CX6" s="10"/>
      <c r="CY6" s="10"/>
      <c r="CZ6" s="10"/>
    </row>
    <row r="7" spans="1:104" ht="15.6" x14ac:dyDescent="0.3">
      <c r="A7" s="104"/>
      <c r="B7" s="105"/>
      <c r="C7" s="101" t="s">
        <v>20</v>
      </c>
      <c r="D7" s="96"/>
      <c r="E7" s="9">
        <f t="shared" ref="E7:CQ7" si="3">E39+E44</f>
        <v>0</v>
      </c>
      <c r="F7" s="9">
        <f t="shared" si="3"/>
        <v>0</v>
      </c>
      <c r="G7" s="9">
        <f t="shared" si="3"/>
        <v>0</v>
      </c>
      <c r="H7" s="9">
        <f t="shared" si="3"/>
        <v>0</v>
      </c>
      <c r="I7" s="9">
        <f t="shared" si="3"/>
        <v>0</v>
      </c>
      <c r="J7" s="9">
        <f t="shared" si="3"/>
        <v>0</v>
      </c>
      <c r="K7" s="9">
        <f t="shared" si="3"/>
        <v>0</v>
      </c>
      <c r="L7" s="9">
        <f t="shared" si="3"/>
        <v>0</v>
      </c>
      <c r="M7" s="9">
        <f t="shared" si="3"/>
        <v>0</v>
      </c>
      <c r="N7" s="9">
        <f t="shared" si="3"/>
        <v>0</v>
      </c>
      <c r="O7" s="9">
        <f t="shared" si="3"/>
        <v>0</v>
      </c>
      <c r="P7" s="9">
        <f t="shared" si="3"/>
        <v>0</v>
      </c>
      <c r="Q7" s="9">
        <f t="shared" si="3"/>
        <v>0</v>
      </c>
      <c r="R7" s="9">
        <f t="shared" si="3"/>
        <v>0</v>
      </c>
      <c r="S7" s="9">
        <f t="shared" si="3"/>
        <v>0</v>
      </c>
      <c r="T7" s="9">
        <f t="shared" si="3"/>
        <v>0</v>
      </c>
      <c r="U7" s="9">
        <f t="shared" si="3"/>
        <v>0</v>
      </c>
      <c r="V7" s="9">
        <f t="shared" si="3"/>
        <v>0</v>
      </c>
      <c r="W7" s="9">
        <f t="shared" si="3"/>
        <v>0</v>
      </c>
      <c r="X7" s="9">
        <f t="shared" si="3"/>
        <v>0</v>
      </c>
      <c r="Y7" s="9">
        <f t="shared" si="3"/>
        <v>0</v>
      </c>
      <c r="Z7" s="9">
        <f t="shared" si="3"/>
        <v>0</v>
      </c>
      <c r="AA7" s="9">
        <f t="shared" si="3"/>
        <v>0</v>
      </c>
      <c r="AB7" s="9">
        <f t="shared" si="3"/>
        <v>0</v>
      </c>
      <c r="AC7" s="9">
        <f t="shared" si="3"/>
        <v>0</v>
      </c>
      <c r="AD7" s="9">
        <f t="shared" si="3"/>
        <v>0</v>
      </c>
      <c r="AE7" s="9">
        <f t="shared" si="3"/>
        <v>0</v>
      </c>
      <c r="AF7" s="9">
        <f t="shared" si="3"/>
        <v>0</v>
      </c>
      <c r="AG7" s="9">
        <f t="shared" si="3"/>
        <v>0</v>
      </c>
      <c r="AH7" s="9">
        <f t="shared" si="3"/>
        <v>0</v>
      </c>
      <c r="AI7" s="9">
        <f t="shared" si="3"/>
        <v>0</v>
      </c>
      <c r="AJ7" s="9">
        <f t="shared" si="3"/>
        <v>0</v>
      </c>
      <c r="AK7" s="9">
        <f t="shared" si="3"/>
        <v>0</v>
      </c>
      <c r="AL7" s="9">
        <f t="shared" si="3"/>
        <v>0</v>
      </c>
      <c r="AM7" s="9">
        <f t="shared" si="3"/>
        <v>0</v>
      </c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9">
        <f t="shared" si="3"/>
        <v>0</v>
      </c>
      <c r="BA7" s="9">
        <f t="shared" si="3"/>
        <v>0</v>
      </c>
      <c r="BB7" s="9">
        <f t="shared" si="3"/>
        <v>0</v>
      </c>
      <c r="BC7" s="9">
        <f t="shared" si="3"/>
        <v>0</v>
      </c>
      <c r="BD7" s="9">
        <f t="shared" si="3"/>
        <v>0</v>
      </c>
      <c r="BE7" s="9">
        <f t="shared" si="3"/>
        <v>0</v>
      </c>
      <c r="BF7" s="9">
        <f t="shared" si="3"/>
        <v>0</v>
      </c>
      <c r="BG7" s="9">
        <f t="shared" si="3"/>
        <v>0</v>
      </c>
      <c r="BH7" s="9">
        <f t="shared" si="3"/>
        <v>0</v>
      </c>
      <c r="BI7" s="9">
        <f t="shared" si="3"/>
        <v>0</v>
      </c>
      <c r="BJ7" s="9">
        <f t="shared" si="3"/>
        <v>0</v>
      </c>
      <c r="BK7" s="9">
        <f t="shared" si="3"/>
        <v>0</v>
      </c>
      <c r="BL7" s="9">
        <f t="shared" si="3"/>
        <v>0</v>
      </c>
      <c r="BM7" s="9">
        <f t="shared" si="3"/>
        <v>0</v>
      </c>
      <c r="BN7" s="9">
        <f t="shared" si="3"/>
        <v>0</v>
      </c>
      <c r="BO7" s="9">
        <f t="shared" si="3"/>
        <v>0</v>
      </c>
      <c r="BP7" s="9">
        <f t="shared" si="3"/>
        <v>0</v>
      </c>
      <c r="BQ7" s="9">
        <f t="shared" si="3"/>
        <v>0</v>
      </c>
      <c r="BR7" s="9">
        <f t="shared" si="3"/>
        <v>0</v>
      </c>
      <c r="BS7" s="9">
        <f t="shared" si="3"/>
        <v>0</v>
      </c>
      <c r="BT7" s="9">
        <f t="shared" si="3"/>
        <v>0</v>
      </c>
      <c r="BU7" s="9">
        <f t="shared" si="3"/>
        <v>0</v>
      </c>
      <c r="BV7" s="9">
        <f t="shared" si="3"/>
        <v>0</v>
      </c>
      <c r="BW7" s="9">
        <f t="shared" si="3"/>
        <v>0</v>
      </c>
      <c r="BX7" s="9">
        <f t="shared" si="3"/>
        <v>0</v>
      </c>
      <c r="BY7" s="9">
        <f t="shared" si="3"/>
        <v>0</v>
      </c>
      <c r="BZ7" s="9">
        <f t="shared" si="3"/>
        <v>0</v>
      </c>
      <c r="CA7" s="9">
        <f t="shared" si="3"/>
        <v>0</v>
      </c>
      <c r="CB7" s="9">
        <f t="shared" si="3"/>
        <v>0</v>
      </c>
      <c r="CC7" s="9">
        <f t="shared" si="3"/>
        <v>0</v>
      </c>
      <c r="CD7" s="9">
        <f t="shared" si="3"/>
        <v>0</v>
      </c>
      <c r="CE7" s="9">
        <f t="shared" si="3"/>
        <v>0</v>
      </c>
      <c r="CF7" s="9">
        <f t="shared" si="3"/>
        <v>0</v>
      </c>
      <c r="CG7" s="9">
        <f t="shared" si="3"/>
        <v>0</v>
      </c>
      <c r="CH7" s="9">
        <f t="shared" si="3"/>
        <v>0</v>
      </c>
      <c r="CI7" s="9">
        <f t="shared" si="3"/>
        <v>0</v>
      </c>
      <c r="CJ7" s="9">
        <f t="shared" si="3"/>
        <v>0</v>
      </c>
      <c r="CK7" s="9">
        <f t="shared" si="3"/>
        <v>0</v>
      </c>
      <c r="CL7" s="9">
        <f t="shared" si="3"/>
        <v>0</v>
      </c>
      <c r="CM7" s="9">
        <f t="shared" si="3"/>
        <v>0</v>
      </c>
      <c r="CN7" s="9">
        <f t="shared" si="3"/>
        <v>0</v>
      </c>
      <c r="CO7" s="9">
        <f t="shared" si="3"/>
        <v>0</v>
      </c>
      <c r="CP7" s="9">
        <f t="shared" si="3"/>
        <v>0</v>
      </c>
      <c r="CQ7" s="9">
        <f t="shared" si="3"/>
        <v>0</v>
      </c>
      <c r="CR7" s="10"/>
      <c r="CS7" s="10"/>
      <c r="CT7" s="10"/>
      <c r="CU7" s="10"/>
      <c r="CV7" s="10"/>
      <c r="CW7" s="10"/>
      <c r="CX7" s="10"/>
      <c r="CY7" s="10"/>
      <c r="CZ7" s="10"/>
    </row>
    <row r="8" spans="1:104" ht="15.6" x14ac:dyDescent="0.3">
      <c r="A8" s="102" t="s">
        <v>22</v>
      </c>
      <c r="B8" s="103"/>
      <c r="C8" s="119" t="s">
        <v>19</v>
      </c>
      <c r="D8" s="96"/>
      <c r="E8" s="11">
        <f t="shared" ref="E8:CQ8" si="4">E13</f>
        <v>0</v>
      </c>
      <c r="F8" s="11">
        <f t="shared" si="4"/>
        <v>0</v>
      </c>
      <c r="G8" s="11">
        <f t="shared" si="4"/>
        <v>0</v>
      </c>
      <c r="H8" s="11">
        <f t="shared" si="4"/>
        <v>0</v>
      </c>
      <c r="I8" s="11">
        <f t="shared" si="4"/>
        <v>0</v>
      </c>
      <c r="J8" s="11">
        <f t="shared" si="4"/>
        <v>0</v>
      </c>
      <c r="K8" s="11">
        <f t="shared" si="4"/>
        <v>0</v>
      </c>
      <c r="L8" s="11">
        <f t="shared" si="4"/>
        <v>0</v>
      </c>
      <c r="M8" s="11">
        <f t="shared" si="4"/>
        <v>0</v>
      </c>
      <c r="N8" s="11">
        <f t="shared" si="4"/>
        <v>0</v>
      </c>
      <c r="O8" s="11">
        <f t="shared" si="4"/>
        <v>0</v>
      </c>
      <c r="P8" s="11">
        <f t="shared" si="4"/>
        <v>0</v>
      </c>
      <c r="Q8" s="11">
        <f t="shared" si="4"/>
        <v>0</v>
      </c>
      <c r="R8" s="11">
        <f t="shared" si="4"/>
        <v>0</v>
      </c>
      <c r="S8" s="11">
        <f t="shared" si="4"/>
        <v>0</v>
      </c>
      <c r="T8" s="11">
        <f t="shared" si="4"/>
        <v>0</v>
      </c>
      <c r="U8" s="11">
        <f t="shared" si="4"/>
        <v>0</v>
      </c>
      <c r="V8" s="11">
        <f t="shared" si="4"/>
        <v>0</v>
      </c>
      <c r="W8" s="11">
        <f t="shared" si="4"/>
        <v>0</v>
      </c>
      <c r="X8" s="11">
        <f t="shared" si="4"/>
        <v>0</v>
      </c>
      <c r="Y8" s="11">
        <f t="shared" si="4"/>
        <v>0</v>
      </c>
      <c r="Z8" s="11">
        <f t="shared" si="4"/>
        <v>0</v>
      </c>
      <c r="AA8" s="11">
        <f t="shared" si="4"/>
        <v>0</v>
      </c>
      <c r="AB8" s="11">
        <f t="shared" si="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H8" s="11">
        <f t="shared" si="4"/>
        <v>0</v>
      </c>
      <c r="AI8" s="11">
        <f t="shared" si="4"/>
        <v>0</v>
      </c>
      <c r="AJ8" s="11">
        <f t="shared" si="4"/>
        <v>0</v>
      </c>
      <c r="AK8" s="11">
        <f t="shared" si="4"/>
        <v>0</v>
      </c>
      <c r="AL8" s="11">
        <f t="shared" si="4"/>
        <v>0</v>
      </c>
      <c r="AM8" s="11">
        <f t="shared" si="4"/>
        <v>0</v>
      </c>
      <c r="AN8" s="11">
        <f t="shared" si="4"/>
        <v>0</v>
      </c>
      <c r="AO8" s="11">
        <f t="shared" si="4"/>
        <v>0</v>
      </c>
      <c r="AP8" s="11">
        <f t="shared" si="4"/>
        <v>0</v>
      </c>
      <c r="AQ8" s="11">
        <f t="shared" si="4"/>
        <v>0</v>
      </c>
      <c r="AR8" s="11">
        <f t="shared" si="4"/>
        <v>0</v>
      </c>
      <c r="AS8" s="11">
        <f t="shared" si="4"/>
        <v>0</v>
      </c>
      <c r="AT8" s="11">
        <f t="shared" si="4"/>
        <v>0</v>
      </c>
      <c r="AU8" s="11">
        <f t="shared" si="4"/>
        <v>0</v>
      </c>
      <c r="AV8" s="11">
        <f t="shared" si="4"/>
        <v>0</v>
      </c>
      <c r="AW8" s="11">
        <f t="shared" si="4"/>
        <v>0</v>
      </c>
      <c r="AX8" s="11">
        <f t="shared" si="4"/>
        <v>0</v>
      </c>
      <c r="AY8" s="11">
        <f t="shared" si="4"/>
        <v>0</v>
      </c>
      <c r="AZ8" s="11">
        <f t="shared" si="4"/>
        <v>0</v>
      </c>
      <c r="BA8" s="11">
        <f t="shared" si="4"/>
        <v>0</v>
      </c>
      <c r="BB8" s="11">
        <f t="shared" si="4"/>
        <v>0</v>
      </c>
      <c r="BC8" s="11">
        <f t="shared" si="4"/>
        <v>0</v>
      </c>
      <c r="BD8" s="11">
        <f t="shared" si="4"/>
        <v>0</v>
      </c>
      <c r="BE8" s="11">
        <f t="shared" si="4"/>
        <v>0</v>
      </c>
      <c r="BF8" s="11">
        <f t="shared" si="4"/>
        <v>0</v>
      </c>
      <c r="BG8" s="11">
        <f t="shared" si="4"/>
        <v>0</v>
      </c>
      <c r="BH8" s="11">
        <f t="shared" si="4"/>
        <v>0</v>
      </c>
      <c r="BI8" s="11">
        <f t="shared" si="4"/>
        <v>0</v>
      </c>
      <c r="BJ8" s="11">
        <f t="shared" si="4"/>
        <v>0</v>
      </c>
      <c r="BK8" s="11">
        <f t="shared" si="4"/>
        <v>0</v>
      </c>
      <c r="BL8" s="11">
        <f t="shared" si="4"/>
        <v>0</v>
      </c>
      <c r="BM8" s="11">
        <f t="shared" si="4"/>
        <v>0</v>
      </c>
      <c r="BN8" s="11">
        <f t="shared" si="4"/>
        <v>0</v>
      </c>
      <c r="BO8" s="11">
        <f t="shared" si="4"/>
        <v>0</v>
      </c>
      <c r="BP8" s="11">
        <f t="shared" si="4"/>
        <v>0</v>
      </c>
      <c r="BQ8" s="11">
        <f t="shared" si="4"/>
        <v>0</v>
      </c>
      <c r="BR8" s="11">
        <f t="shared" si="4"/>
        <v>0</v>
      </c>
      <c r="BS8" s="11">
        <f t="shared" si="4"/>
        <v>0</v>
      </c>
      <c r="BT8" s="11">
        <f t="shared" si="4"/>
        <v>0</v>
      </c>
      <c r="BU8" s="11">
        <f t="shared" si="4"/>
        <v>0</v>
      </c>
      <c r="BV8" s="11">
        <f t="shared" si="4"/>
        <v>0</v>
      </c>
      <c r="BW8" s="11">
        <f t="shared" si="4"/>
        <v>0</v>
      </c>
      <c r="BX8" s="11">
        <f t="shared" si="4"/>
        <v>0</v>
      </c>
      <c r="BY8" s="11">
        <f t="shared" si="4"/>
        <v>0</v>
      </c>
      <c r="BZ8" s="11">
        <f t="shared" si="4"/>
        <v>0</v>
      </c>
      <c r="CA8" s="11">
        <f t="shared" si="4"/>
        <v>0</v>
      </c>
      <c r="CB8" s="11">
        <f t="shared" si="4"/>
        <v>0</v>
      </c>
      <c r="CC8" s="11">
        <f t="shared" si="4"/>
        <v>0</v>
      </c>
      <c r="CD8" s="11">
        <f t="shared" si="4"/>
        <v>0</v>
      </c>
      <c r="CE8" s="11">
        <f t="shared" si="4"/>
        <v>0</v>
      </c>
      <c r="CF8" s="11">
        <f t="shared" si="4"/>
        <v>0</v>
      </c>
      <c r="CG8" s="11">
        <f t="shared" si="4"/>
        <v>0</v>
      </c>
      <c r="CH8" s="11">
        <f t="shared" si="4"/>
        <v>0</v>
      </c>
      <c r="CI8" s="11">
        <f t="shared" si="4"/>
        <v>0</v>
      </c>
      <c r="CJ8" s="11">
        <f t="shared" si="4"/>
        <v>0</v>
      </c>
      <c r="CK8" s="11">
        <f t="shared" si="4"/>
        <v>0</v>
      </c>
      <c r="CL8" s="11">
        <f t="shared" si="4"/>
        <v>0</v>
      </c>
      <c r="CM8" s="11">
        <f t="shared" si="4"/>
        <v>0</v>
      </c>
      <c r="CN8" s="11">
        <f t="shared" si="4"/>
        <v>0</v>
      </c>
      <c r="CO8" s="11">
        <f t="shared" si="4"/>
        <v>0</v>
      </c>
      <c r="CP8" s="11">
        <f t="shared" si="4"/>
        <v>0</v>
      </c>
      <c r="CQ8" s="11">
        <f t="shared" si="4"/>
        <v>0</v>
      </c>
      <c r="CR8" s="10"/>
      <c r="CS8" s="10"/>
      <c r="CT8" s="10"/>
      <c r="CU8" s="10"/>
      <c r="CV8" s="10"/>
      <c r="CW8" s="10"/>
      <c r="CX8" s="10"/>
      <c r="CY8" s="10"/>
      <c r="CZ8" s="10"/>
    </row>
    <row r="9" spans="1:104" ht="15.6" x14ac:dyDescent="0.3">
      <c r="A9" s="104"/>
      <c r="B9" s="105"/>
      <c r="C9" s="119" t="s">
        <v>20</v>
      </c>
      <c r="D9" s="96"/>
      <c r="E9" s="11">
        <f t="shared" ref="E9:CQ9" si="5">E14</f>
        <v>0</v>
      </c>
      <c r="F9" s="11">
        <f t="shared" si="5"/>
        <v>0</v>
      </c>
      <c r="G9" s="11">
        <f t="shared" si="5"/>
        <v>0</v>
      </c>
      <c r="H9" s="11">
        <f t="shared" si="5"/>
        <v>0</v>
      </c>
      <c r="I9" s="11">
        <f t="shared" si="5"/>
        <v>0</v>
      </c>
      <c r="J9" s="11">
        <f t="shared" si="5"/>
        <v>0</v>
      </c>
      <c r="K9" s="11">
        <f t="shared" si="5"/>
        <v>0</v>
      </c>
      <c r="L9" s="11">
        <f t="shared" si="5"/>
        <v>0</v>
      </c>
      <c r="M9" s="11">
        <f t="shared" si="5"/>
        <v>0</v>
      </c>
      <c r="N9" s="11">
        <f t="shared" si="5"/>
        <v>0</v>
      </c>
      <c r="O9" s="11">
        <f t="shared" si="5"/>
        <v>0</v>
      </c>
      <c r="P9" s="11">
        <f t="shared" si="5"/>
        <v>0</v>
      </c>
      <c r="Q9" s="11">
        <f t="shared" si="5"/>
        <v>0</v>
      </c>
      <c r="R9" s="11">
        <f t="shared" si="5"/>
        <v>0</v>
      </c>
      <c r="S9" s="11">
        <f t="shared" si="5"/>
        <v>0</v>
      </c>
      <c r="T9" s="11">
        <f t="shared" si="5"/>
        <v>0</v>
      </c>
      <c r="U9" s="11">
        <f t="shared" si="5"/>
        <v>0</v>
      </c>
      <c r="V9" s="11">
        <f t="shared" si="5"/>
        <v>0</v>
      </c>
      <c r="W9" s="11">
        <f t="shared" si="5"/>
        <v>0</v>
      </c>
      <c r="X9" s="11">
        <f t="shared" si="5"/>
        <v>0</v>
      </c>
      <c r="Y9" s="11">
        <f t="shared" si="5"/>
        <v>0</v>
      </c>
      <c r="Z9" s="11">
        <f t="shared" si="5"/>
        <v>0</v>
      </c>
      <c r="AA9" s="11">
        <f t="shared" si="5"/>
        <v>0</v>
      </c>
      <c r="AB9" s="11">
        <f t="shared" si="5"/>
        <v>0</v>
      </c>
      <c r="AC9" s="11">
        <f t="shared" si="5"/>
        <v>0</v>
      </c>
      <c r="AD9" s="11">
        <f t="shared" si="5"/>
        <v>0</v>
      </c>
      <c r="AE9" s="11">
        <f t="shared" si="5"/>
        <v>0</v>
      </c>
      <c r="AF9" s="11">
        <f t="shared" si="5"/>
        <v>0</v>
      </c>
      <c r="AG9" s="11">
        <f t="shared" si="5"/>
        <v>0</v>
      </c>
      <c r="AH9" s="11">
        <f t="shared" si="5"/>
        <v>0</v>
      </c>
      <c r="AI9" s="11">
        <f t="shared" si="5"/>
        <v>0</v>
      </c>
      <c r="AJ9" s="11">
        <f t="shared" si="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P9" s="11">
        <f t="shared" si="5"/>
        <v>0</v>
      </c>
      <c r="AQ9" s="11">
        <f t="shared" si="5"/>
        <v>0</v>
      </c>
      <c r="AR9" s="11">
        <f t="shared" si="5"/>
        <v>0</v>
      </c>
      <c r="AS9" s="11">
        <f t="shared" si="5"/>
        <v>0</v>
      </c>
      <c r="AT9" s="11">
        <f t="shared" si="5"/>
        <v>0</v>
      </c>
      <c r="AU9" s="11">
        <f t="shared" si="5"/>
        <v>0</v>
      </c>
      <c r="AV9" s="11">
        <f t="shared" si="5"/>
        <v>0</v>
      </c>
      <c r="AW9" s="11">
        <f t="shared" si="5"/>
        <v>0</v>
      </c>
      <c r="AX9" s="11">
        <f t="shared" si="5"/>
        <v>0</v>
      </c>
      <c r="AY9" s="11">
        <f t="shared" si="5"/>
        <v>0</v>
      </c>
      <c r="AZ9" s="11">
        <f t="shared" si="5"/>
        <v>0</v>
      </c>
      <c r="BA9" s="11">
        <f t="shared" si="5"/>
        <v>0</v>
      </c>
      <c r="BB9" s="11">
        <f t="shared" si="5"/>
        <v>0</v>
      </c>
      <c r="BC9" s="11">
        <f t="shared" si="5"/>
        <v>0</v>
      </c>
      <c r="BD9" s="11">
        <f t="shared" si="5"/>
        <v>0</v>
      </c>
      <c r="BE9" s="11">
        <f t="shared" si="5"/>
        <v>0</v>
      </c>
      <c r="BF9" s="11">
        <f t="shared" si="5"/>
        <v>0</v>
      </c>
      <c r="BG9" s="11">
        <f t="shared" si="5"/>
        <v>0</v>
      </c>
      <c r="BH9" s="11">
        <f t="shared" si="5"/>
        <v>0</v>
      </c>
      <c r="BI9" s="11">
        <f t="shared" si="5"/>
        <v>0</v>
      </c>
      <c r="BJ9" s="11">
        <f t="shared" si="5"/>
        <v>0</v>
      </c>
      <c r="BK9" s="11">
        <f t="shared" si="5"/>
        <v>0</v>
      </c>
      <c r="BL9" s="11">
        <f t="shared" si="5"/>
        <v>0</v>
      </c>
      <c r="BM9" s="11">
        <f t="shared" si="5"/>
        <v>0</v>
      </c>
      <c r="BN9" s="11">
        <f t="shared" si="5"/>
        <v>0</v>
      </c>
      <c r="BO9" s="11">
        <f t="shared" si="5"/>
        <v>0</v>
      </c>
      <c r="BP9" s="11">
        <f t="shared" si="5"/>
        <v>0</v>
      </c>
      <c r="BQ9" s="11">
        <f t="shared" si="5"/>
        <v>0</v>
      </c>
      <c r="BR9" s="11">
        <f t="shared" si="5"/>
        <v>0</v>
      </c>
      <c r="BS9" s="11">
        <f t="shared" si="5"/>
        <v>0</v>
      </c>
      <c r="BT9" s="11">
        <f t="shared" si="5"/>
        <v>0</v>
      </c>
      <c r="BU9" s="11">
        <f t="shared" si="5"/>
        <v>0</v>
      </c>
      <c r="BV9" s="11">
        <f t="shared" si="5"/>
        <v>0</v>
      </c>
      <c r="BW9" s="11">
        <f t="shared" si="5"/>
        <v>0</v>
      </c>
      <c r="BX9" s="11">
        <f t="shared" si="5"/>
        <v>0</v>
      </c>
      <c r="BY9" s="11">
        <f t="shared" si="5"/>
        <v>0</v>
      </c>
      <c r="BZ9" s="11">
        <f t="shared" si="5"/>
        <v>0</v>
      </c>
      <c r="CA9" s="11">
        <f t="shared" si="5"/>
        <v>0</v>
      </c>
      <c r="CB9" s="11">
        <f t="shared" si="5"/>
        <v>0</v>
      </c>
      <c r="CC9" s="11">
        <f t="shared" si="5"/>
        <v>0</v>
      </c>
      <c r="CD9" s="11">
        <f t="shared" si="5"/>
        <v>0</v>
      </c>
      <c r="CE9" s="11">
        <f t="shared" si="5"/>
        <v>0</v>
      </c>
      <c r="CF9" s="11">
        <f t="shared" si="5"/>
        <v>0</v>
      </c>
      <c r="CG9" s="11">
        <f t="shared" si="5"/>
        <v>0</v>
      </c>
      <c r="CH9" s="11">
        <f t="shared" si="5"/>
        <v>0</v>
      </c>
      <c r="CI9" s="11">
        <f t="shared" si="5"/>
        <v>0</v>
      </c>
      <c r="CJ9" s="11">
        <f t="shared" si="5"/>
        <v>0</v>
      </c>
      <c r="CK9" s="11">
        <f t="shared" si="5"/>
        <v>0</v>
      </c>
      <c r="CL9" s="11">
        <f t="shared" si="5"/>
        <v>0</v>
      </c>
      <c r="CM9" s="11">
        <f t="shared" si="5"/>
        <v>0</v>
      </c>
      <c r="CN9" s="11">
        <f t="shared" si="5"/>
        <v>0</v>
      </c>
      <c r="CO9" s="11">
        <f t="shared" si="5"/>
        <v>0</v>
      </c>
      <c r="CP9" s="11">
        <f t="shared" si="5"/>
        <v>0</v>
      </c>
      <c r="CQ9" s="11">
        <f t="shared" si="5"/>
        <v>0</v>
      </c>
      <c r="CR9" s="10"/>
      <c r="CS9" s="10"/>
      <c r="CT9" s="10"/>
      <c r="CU9" s="10"/>
      <c r="CV9" s="10"/>
      <c r="CW9" s="10"/>
      <c r="CX9" s="10"/>
      <c r="CY9" s="10"/>
      <c r="CZ9" s="10"/>
    </row>
    <row r="10" spans="1:104" ht="15.6" x14ac:dyDescent="0.3">
      <c r="A10" s="117" t="s">
        <v>23</v>
      </c>
      <c r="B10" s="95"/>
      <c r="C10" s="95"/>
      <c r="D10" s="96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0"/>
      <c r="CS10" s="10"/>
      <c r="CT10" s="10"/>
      <c r="CU10" s="10"/>
      <c r="CV10" s="10"/>
      <c r="CW10" s="10"/>
      <c r="CX10" s="10"/>
      <c r="CY10" s="10"/>
      <c r="CZ10" s="10"/>
    </row>
    <row r="11" spans="1:104" ht="15.6" x14ac:dyDescent="0.3">
      <c r="A11" s="118" t="s">
        <v>24</v>
      </c>
      <c r="B11" s="95"/>
      <c r="C11" s="95"/>
      <c r="D11" s="96"/>
      <c r="E11" s="13">
        <f t="shared" ref="E11:CQ11" si="6">E4+E8-E10</f>
        <v>1</v>
      </c>
      <c r="F11" s="13">
        <f t="shared" si="6"/>
        <v>2</v>
      </c>
      <c r="G11" s="13">
        <f t="shared" si="6"/>
        <v>2</v>
      </c>
      <c r="H11" s="13">
        <f t="shared" si="6"/>
        <v>2</v>
      </c>
      <c r="I11" s="13">
        <f t="shared" si="6"/>
        <v>2</v>
      </c>
      <c r="J11" s="13">
        <f t="shared" si="6"/>
        <v>2</v>
      </c>
      <c r="K11" s="13">
        <f t="shared" si="6"/>
        <v>2</v>
      </c>
      <c r="L11" s="13">
        <f t="shared" si="6"/>
        <v>2</v>
      </c>
      <c r="M11" s="13">
        <f t="shared" si="6"/>
        <v>2</v>
      </c>
      <c r="N11" s="13">
        <f t="shared" si="6"/>
        <v>2</v>
      </c>
      <c r="O11" s="13">
        <f t="shared" si="6"/>
        <v>2</v>
      </c>
      <c r="P11" s="13">
        <f t="shared" si="6"/>
        <v>2</v>
      </c>
      <c r="Q11" s="13">
        <f t="shared" si="6"/>
        <v>2</v>
      </c>
      <c r="R11" s="13">
        <f t="shared" si="6"/>
        <v>0.5</v>
      </c>
      <c r="S11" s="13">
        <f t="shared" si="6"/>
        <v>1</v>
      </c>
      <c r="T11" s="13">
        <f t="shared" si="6"/>
        <v>1</v>
      </c>
      <c r="U11" s="13">
        <f t="shared" si="6"/>
        <v>1</v>
      </c>
      <c r="V11" s="13">
        <f t="shared" si="6"/>
        <v>2</v>
      </c>
      <c r="W11" s="13">
        <f t="shared" si="6"/>
        <v>2</v>
      </c>
      <c r="X11" s="13">
        <f t="shared" si="6"/>
        <v>2</v>
      </c>
      <c r="Y11" s="13">
        <f t="shared" si="6"/>
        <v>2</v>
      </c>
      <c r="Z11" s="13">
        <f t="shared" si="6"/>
        <v>2</v>
      </c>
      <c r="AA11" s="13">
        <f t="shared" si="6"/>
        <v>2</v>
      </c>
      <c r="AB11" s="13">
        <f t="shared" si="6"/>
        <v>2</v>
      </c>
      <c r="AC11" s="13">
        <f t="shared" si="6"/>
        <v>2</v>
      </c>
      <c r="AD11" s="13">
        <f t="shared" si="6"/>
        <v>2</v>
      </c>
      <c r="AE11" s="13">
        <f t="shared" si="6"/>
        <v>1</v>
      </c>
      <c r="AF11" s="13">
        <f t="shared" si="6"/>
        <v>2</v>
      </c>
      <c r="AG11" s="13">
        <f t="shared" si="6"/>
        <v>2</v>
      </c>
      <c r="AH11" s="13">
        <f t="shared" si="6"/>
        <v>2</v>
      </c>
      <c r="AI11" s="13">
        <f t="shared" si="6"/>
        <v>2</v>
      </c>
      <c r="AJ11" s="13">
        <f t="shared" si="6"/>
        <v>2</v>
      </c>
      <c r="AK11" s="13">
        <f t="shared" si="6"/>
        <v>2</v>
      </c>
      <c r="AL11" s="13">
        <f t="shared" si="6"/>
        <v>2</v>
      </c>
      <c r="AM11" s="13">
        <f t="shared" si="6"/>
        <v>2</v>
      </c>
      <c r="AN11" s="13">
        <f t="shared" si="6"/>
        <v>2</v>
      </c>
      <c r="AO11" s="13">
        <f t="shared" si="6"/>
        <v>2</v>
      </c>
      <c r="AP11" s="13">
        <f t="shared" si="6"/>
        <v>2</v>
      </c>
      <c r="AQ11" s="13">
        <f t="shared" si="6"/>
        <v>2</v>
      </c>
      <c r="AR11" s="13">
        <f t="shared" si="6"/>
        <v>0.5</v>
      </c>
      <c r="AS11" s="13">
        <f t="shared" si="6"/>
        <v>1</v>
      </c>
      <c r="AT11" s="13">
        <f t="shared" si="6"/>
        <v>1</v>
      </c>
      <c r="AU11" s="13">
        <f t="shared" si="6"/>
        <v>1</v>
      </c>
      <c r="AV11" s="13">
        <f t="shared" si="6"/>
        <v>2</v>
      </c>
      <c r="AW11" s="13">
        <f t="shared" si="6"/>
        <v>2</v>
      </c>
      <c r="AX11" s="13">
        <f t="shared" si="6"/>
        <v>2</v>
      </c>
      <c r="AY11" s="13">
        <f t="shared" si="6"/>
        <v>2</v>
      </c>
      <c r="AZ11" s="13">
        <f t="shared" si="6"/>
        <v>2</v>
      </c>
      <c r="BA11" s="13">
        <f t="shared" si="6"/>
        <v>2</v>
      </c>
      <c r="BB11" s="13">
        <f t="shared" si="6"/>
        <v>2</v>
      </c>
      <c r="BC11" s="13">
        <f t="shared" si="6"/>
        <v>2</v>
      </c>
      <c r="BD11" s="13">
        <f t="shared" si="6"/>
        <v>2</v>
      </c>
      <c r="BE11" s="13">
        <f t="shared" si="6"/>
        <v>0.5</v>
      </c>
      <c r="BF11" s="13">
        <f t="shared" si="6"/>
        <v>1</v>
      </c>
      <c r="BG11" s="13">
        <f t="shared" si="6"/>
        <v>1</v>
      </c>
      <c r="BH11" s="13">
        <f t="shared" si="6"/>
        <v>1</v>
      </c>
      <c r="BI11" s="13">
        <f t="shared" si="6"/>
        <v>2</v>
      </c>
      <c r="BJ11" s="13">
        <f t="shared" si="6"/>
        <v>2</v>
      </c>
      <c r="BK11" s="13">
        <f t="shared" si="6"/>
        <v>2</v>
      </c>
      <c r="BL11" s="13">
        <f t="shared" si="6"/>
        <v>2</v>
      </c>
      <c r="BM11" s="13">
        <f t="shared" si="6"/>
        <v>2</v>
      </c>
      <c r="BN11" s="13">
        <f t="shared" si="6"/>
        <v>2</v>
      </c>
      <c r="BO11" s="13">
        <f t="shared" si="6"/>
        <v>2</v>
      </c>
      <c r="BP11" s="13">
        <f t="shared" si="6"/>
        <v>2</v>
      </c>
      <c r="BQ11" s="13">
        <f t="shared" si="6"/>
        <v>2</v>
      </c>
      <c r="BR11" s="13">
        <f t="shared" si="6"/>
        <v>0.5</v>
      </c>
      <c r="BS11" s="13">
        <f t="shared" si="6"/>
        <v>1</v>
      </c>
      <c r="BT11" s="13">
        <f t="shared" si="6"/>
        <v>1</v>
      </c>
      <c r="BU11" s="13">
        <f t="shared" si="6"/>
        <v>2</v>
      </c>
      <c r="BV11" s="13">
        <f t="shared" si="6"/>
        <v>2</v>
      </c>
      <c r="BW11" s="13">
        <f t="shared" si="6"/>
        <v>2</v>
      </c>
      <c r="BX11" s="13">
        <f t="shared" si="6"/>
        <v>2</v>
      </c>
      <c r="BY11" s="13">
        <f t="shared" si="6"/>
        <v>2</v>
      </c>
      <c r="BZ11" s="13">
        <f t="shared" si="6"/>
        <v>2</v>
      </c>
      <c r="CA11" s="13">
        <f t="shared" si="6"/>
        <v>2</v>
      </c>
      <c r="CB11" s="13">
        <f t="shared" si="6"/>
        <v>2</v>
      </c>
      <c r="CC11" s="13">
        <f t="shared" si="6"/>
        <v>2</v>
      </c>
      <c r="CD11" s="13">
        <f t="shared" si="6"/>
        <v>2</v>
      </c>
      <c r="CE11" s="13">
        <f t="shared" si="6"/>
        <v>0.5</v>
      </c>
      <c r="CF11" s="13">
        <f t="shared" si="6"/>
        <v>1</v>
      </c>
      <c r="CG11" s="13">
        <f t="shared" si="6"/>
        <v>1</v>
      </c>
      <c r="CH11" s="13">
        <f t="shared" si="6"/>
        <v>2</v>
      </c>
      <c r="CI11" s="13">
        <f t="shared" si="6"/>
        <v>2</v>
      </c>
      <c r="CJ11" s="13">
        <f t="shared" si="6"/>
        <v>2</v>
      </c>
      <c r="CK11" s="13">
        <f t="shared" si="6"/>
        <v>2</v>
      </c>
      <c r="CL11" s="13">
        <f t="shared" si="6"/>
        <v>2</v>
      </c>
      <c r="CM11" s="13">
        <f t="shared" si="6"/>
        <v>2</v>
      </c>
      <c r="CN11" s="13">
        <f t="shared" si="6"/>
        <v>2</v>
      </c>
      <c r="CO11" s="13">
        <f t="shared" si="6"/>
        <v>2</v>
      </c>
      <c r="CP11" s="13">
        <f t="shared" si="6"/>
        <v>2</v>
      </c>
      <c r="CQ11" s="13">
        <f t="shared" si="6"/>
        <v>2</v>
      </c>
      <c r="CR11" s="10"/>
      <c r="CS11" s="10"/>
      <c r="CT11" s="10"/>
      <c r="CU11" s="10"/>
      <c r="CV11" s="10"/>
      <c r="CW11" s="10"/>
      <c r="CX11" s="10"/>
      <c r="CY11" s="10"/>
      <c r="CZ11" s="10"/>
    </row>
    <row r="12" spans="1:104" ht="14.4" x14ac:dyDescent="0.3">
      <c r="A12" s="3" t="s">
        <v>25</v>
      </c>
      <c r="B12" s="3" t="s">
        <v>26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</row>
    <row r="13" spans="1:104" ht="14.4" x14ac:dyDescent="0.3">
      <c r="A13" s="120"/>
      <c r="B13" s="121" t="s">
        <v>22</v>
      </c>
      <c r="C13" s="14" t="s">
        <v>27</v>
      </c>
      <c r="D13" s="15">
        <f t="shared" ref="D13:D14" si="7">SUM(E13:CQ13)</f>
        <v>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0"/>
      <c r="CS13" s="10"/>
      <c r="CT13" s="10"/>
      <c r="CU13" s="10"/>
      <c r="CV13" s="10"/>
      <c r="CW13" s="10"/>
      <c r="CX13" s="10"/>
      <c r="CY13" s="10"/>
      <c r="CZ13" s="10"/>
    </row>
    <row r="14" spans="1:104" ht="14.4" x14ac:dyDescent="0.3">
      <c r="A14" s="111"/>
      <c r="B14" s="111"/>
      <c r="C14" s="14" t="s">
        <v>28</v>
      </c>
      <c r="D14" s="15">
        <f t="shared" si="7"/>
        <v>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0"/>
      <c r="CS14" s="10"/>
      <c r="CT14" s="10"/>
      <c r="CU14" s="10"/>
      <c r="CV14" s="10"/>
      <c r="CW14" s="10"/>
      <c r="CX14" s="10"/>
      <c r="CY14" s="10"/>
      <c r="CZ14" s="10"/>
    </row>
    <row r="15" spans="1:104" ht="17.25" customHeight="1" x14ac:dyDescent="0.3">
      <c r="A15" s="111"/>
      <c r="B15" s="111"/>
      <c r="C15" s="18" t="s">
        <v>29</v>
      </c>
      <c r="D15" s="19">
        <f>SUM(R15:CQ15)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0"/>
      <c r="CS15" s="10"/>
      <c r="CT15" s="10"/>
      <c r="CU15" s="10"/>
      <c r="CV15" s="10"/>
      <c r="CW15" s="10"/>
      <c r="CX15" s="10"/>
      <c r="CY15" s="10"/>
      <c r="CZ15" s="10"/>
    </row>
    <row r="16" spans="1:104" ht="14.4" x14ac:dyDescent="0.3">
      <c r="A16" s="112"/>
      <c r="B16" s="112"/>
      <c r="C16" s="20" t="s">
        <v>30</v>
      </c>
      <c r="D16" s="2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0"/>
      <c r="CS16" s="10"/>
      <c r="CT16" s="10"/>
      <c r="CU16" s="10"/>
      <c r="CV16" s="10"/>
      <c r="CW16" s="10"/>
      <c r="CX16" s="10"/>
      <c r="CY16" s="10"/>
      <c r="CZ16" s="10"/>
    </row>
    <row r="17" spans="1:104" ht="17.399999999999999" x14ac:dyDescent="0.35">
      <c r="A17" s="22"/>
      <c r="B17" s="23"/>
      <c r="C17" s="2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</row>
    <row r="18" spans="1:104" ht="14.4" x14ac:dyDescent="0.3">
      <c r="A18" s="110" t="s">
        <v>31</v>
      </c>
      <c r="B18" s="115" t="s">
        <v>32</v>
      </c>
      <c r="C18" s="14" t="s">
        <v>27</v>
      </c>
      <c r="D18" s="15">
        <f t="shared" ref="D18:D19" si="8">SUM(E18:CQ18)</f>
        <v>54</v>
      </c>
      <c r="E18" s="17">
        <v>0.5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6"/>
      <c r="S18" s="16"/>
      <c r="T18" s="16"/>
      <c r="U18" s="16"/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  <c r="AE18" s="17">
        <v>0.5</v>
      </c>
      <c r="AF18" s="17">
        <v>1</v>
      </c>
      <c r="AG18" s="17">
        <v>1</v>
      </c>
      <c r="AH18" s="17">
        <v>1</v>
      </c>
      <c r="AI18" s="17">
        <v>1</v>
      </c>
      <c r="AJ18" s="17">
        <v>1</v>
      </c>
      <c r="AK18" s="17">
        <v>1</v>
      </c>
      <c r="AL18" s="17">
        <v>1</v>
      </c>
      <c r="AM18" s="17">
        <v>1</v>
      </c>
      <c r="AN18" s="17">
        <v>1</v>
      </c>
      <c r="AO18" s="17">
        <v>1</v>
      </c>
      <c r="AP18" s="17">
        <v>1</v>
      </c>
      <c r="AQ18" s="17">
        <v>1</v>
      </c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6"/>
      <c r="BS18" s="16"/>
      <c r="BT18" s="16"/>
      <c r="BU18" s="16">
        <v>1</v>
      </c>
      <c r="BV18" s="16">
        <v>1</v>
      </c>
      <c r="BW18" s="16">
        <v>1</v>
      </c>
      <c r="BX18" s="16">
        <v>1</v>
      </c>
      <c r="BY18" s="16">
        <v>1</v>
      </c>
      <c r="BZ18" s="16">
        <v>1</v>
      </c>
      <c r="CA18" s="16">
        <v>1</v>
      </c>
      <c r="CB18" s="16">
        <v>1</v>
      </c>
      <c r="CC18" s="16">
        <v>1</v>
      </c>
      <c r="CD18" s="16">
        <v>1</v>
      </c>
      <c r="CE18" s="17"/>
      <c r="CF18" s="17"/>
      <c r="CG18" s="17"/>
      <c r="CH18" s="17">
        <v>1</v>
      </c>
      <c r="CI18" s="17">
        <v>1</v>
      </c>
      <c r="CJ18" s="17">
        <v>1</v>
      </c>
      <c r="CK18" s="17">
        <v>1</v>
      </c>
      <c r="CL18" s="17">
        <v>1</v>
      </c>
      <c r="CM18" s="17">
        <v>1</v>
      </c>
      <c r="CN18" s="17">
        <v>1</v>
      </c>
      <c r="CO18" s="17">
        <v>1</v>
      </c>
      <c r="CP18" s="17">
        <v>1</v>
      </c>
      <c r="CQ18" s="17">
        <v>1</v>
      </c>
      <c r="CR18" s="10"/>
      <c r="CS18" s="10"/>
      <c r="CT18" s="10"/>
      <c r="CU18" s="10"/>
      <c r="CV18" s="10"/>
      <c r="CW18" s="10"/>
      <c r="CX18" s="10"/>
      <c r="CY18" s="10"/>
      <c r="CZ18" s="10"/>
    </row>
    <row r="19" spans="1:104" ht="14.4" x14ac:dyDescent="0.3">
      <c r="A19" s="111"/>
      <c r="B19" s="111"/>
      <c r="C19" s="14" t="s">
        <v>28</v>
      </c>
      <c r="D19" s="15">
        <f t="shared" si="8"/>
        <v>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0"/>
      <c r="CS19" s="10"/>
      <c r="CT19" s="10"/>
      <c r="CU19" s="10"/>
      <c r="CV19" s="10"/>
      <c r="CW19" s="10"/>
      <c r="CX19" s="10"/>
      <c r="CY19" s="10"/>
      <c r="CZ19" s="10"/>
    </row>
    <row r="20" spans="1:104" ht="17.25" customHeight="1" x14ac:dyDescent="0.3">
      <c r="A20" s="111"/>
      <c r="B20" s="111"/>
      <c r="C20" s="18" t="s">
        <v>29</v>
      </c>
      <c r="D20" s="19">
        <f>SUM(R20:CQ20)</f>
        <v>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0"/>
      <c r="CS20" s="10"/>
      <c r="CT20" s="10"/>
      <c r="CU20" s="10"/>
      <c r="CV20" s="10"/>
      <c r="CW20" s="10"/>
      <c r="CX20" s="10"/>
      <c r="CY20" s="10"/>
      <c r="CZ20" s="10"/>
    </row>
    <row r="21" spans="1:104" ht="15.75" customHeight="1" x14ac:dyDescent="0.3">
      <c r="A21" s="112"/>
      <c r="B21" s="112"/>
      <c r="C21" s="20" t="s">
        <v>30</v>
      </c>
      <c r="D21" s="21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0"/>
      <c r="CS21" s="10"/>
      <c r="CT21" s="10"/>
      <c r="CU21" s="10"/>
      <c r="CV21" s="10"/>
      <c r="CW21" s="10"/>
      <c r="CX21" s="10"/>
      <c r="CY21" s="10"/>
      <c r="CZ21" s="10"/>
    </row>
    <row r="22" spans="1:104" ht="15.75" customHeight="1" x14ac:dyDescent="0.35">
      <c r="A22" s="25"/>
      <c r="B22" s="2"/>
      <c r="C22" s="2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</row>
    <row r="23" spans="1:104" ht="15.75" customHeight="1" x14ac:dyDescent="0.3">
      <c r="A23" s="110" t="s">
        <v>33</v>
      </c>
      <c r="B23" s="115" t="s">
        <v>32</v>
      </c>
      <c r="C23" s="14" t="s">
        <v>27</v>
      </c>
      <c r="D23" s="15">
        <f t="shared" ref="D23:D24" si="9">SUM(E23:CQ23)</f>
        <v>37.5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6">
        <v>0.5</v>
      </c>
      <c r="AS23" s="16">
        <v>1</v>
      </c>
      <c r="AT23" s="16">
        <v>1</v>
      </c>
      <c r="AU23" s="16">
        <v>1</v>
      </c>
      <c r="AV23" s="16">
        <v>1</v>
      </c>
      <c r="AW23" s="16">
        <v>1</v>
      </c>
      <c r="AX23" s="16">
        <v>1</v>
      </c>
      <c r="AY23" s="16">
        <v>1</v>
      </c>
      <c r="AZ23" s="16">
        <v>1</v>
      </c>
      <c r="BA23" s="16">
        <v>1</v>
      </c>
      <c r="BB23" s="16">
        <v>1</v>
      </c>
      <c r="BC23" s="16">
        <v>1</v>
      </c>
      <c r="BD23" s="16">
        <v>1</v>
      </c>
      <c r="BE23" s="17">
        <v>0.5</v>
      </c>
      <c r="BF23" s="17">
        <v>1</v>
      </c>
      <c r="BG23" s="17">
        <v>1</v>
      </c>
      <c r="BH23" s="17">
        <v>1</v>
      </c>
      <c r="BI23" s="17">
        <v>1</v>
      </c>
      <c r="BJ23" s="17">
        <v>1</v>
      </c>
      <c r="BK23" s="17">
        <v>1</v>
      </c>
      <c r="BL23" s="17">
        <v>1</v>
      </c>
      <c r="BM23" s="17">
        <v>1</v>
      </c>
      <c r="BN23" s="17">
        <v>1</v>
      </c>
      <c r="BO23" s="17">
        <v>1</v>
      </c>
      <c r="BP23" s="17">
        <v>1</v>
      </c>
      <c r="BQ23" s="17">
        <v>1</v>
      </c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7">
        <v>0.5</v>
      </c>
      <c r="CF23" s="30">
        <v>1</v>
      </c>
      <c r="CG23" s="30">
        <v>1</v>
      </c>
      <c r="CH23" s="30">
        <v>1</v>
      </c>
      <c r="CI23" s="30">
        <v>1</v>
      </c>
      <c r="CJ23" s="30">
        <v>1</v>
      </c>
      <c r="CK23" s="30">
        <v>1</v>
      </c>
      <c r="CL23" s="30">
        <v>1</v>
      </c>
      <c r="CM23" s="30">
        <v>1</v>
      </c>
      <c r="CN23" s="30">
        <v>1</v>
      </c>
      <c r="CO23" s="30">
        <v>1</v>
      </c>
      <c r="CP23" s="30">
        <v>1</v>
      </c>
      <c r="CQ23" s="30">
        <v>1</v>
      </c>
      <c r="CR23" s="10"/>
      <c r="CS23" s="10"/>
      <c r="CT23" s="10"/>
      <c r="CU23" s="10"/>
      <c r="CV23" s="10"/>
      <c r="CW23" s="10"/>
      <c r="CX23" s="10"/>
      <c r="CY23" s="10"/>
      <c r="CZ23" s="10"/>
    </row>
    <row r="24" spans="1:104" ht="15.75" customHeight="1" x14ac:dyDescent="0.3">
      <c r="A24" s="111"/>
      <c r="B24" s="111"/>
      <c r="C24" s="14" t="s">
        <v>28</v>
      </c>
      <c r="D24" s="15">
        <f t="shared" si="9"/>
        <v>0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0"/>
      <c r="CS24" s="10"/>
      <c r="CT24" s="10"/>
      <c r="CU24" s="10"/>
      <c r="CV24" s="10"/>
      <c r="CW24" s="10"/>
      <c r="CX24" s="10"/>
      <c r="CY24" s="10"/>
      <c r="CZ24" s="10"/>
    </row>
    <row r="25" spans="1:104" ht="15.75" customHeight="1" x14ac:dyDescent="0.3">
      <c r="A25" s="111"/>
      <c r="B25" s="111"/>
      <c r="C25" s="18" t="s">
        <v>29</v>
      </c>
      <c r="D25" s="19">
        <f>SUM(R25:CQ25)</f>
        <v>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0"/>
      <c r="CS25" s="10"/>
      <c r="CT25" s="10"/>
      <c r="CU25" s="10"/>
      <c r="CV25" s="10"/>
      <c r="CW25" s="10"/>
      <c r="CX25" s="10"/>
      <c r="CY25" s="10"/>
      <c r="CZ25" s="10"/>
    </row>
    <row r="26" spans="1:104" ht="15.75" customHeight="1" x14ac:dyDescent="0.3">
      <c r="A26" s="112"/>
      <c r="B26" s="112"/>
      <c r="C26" s="20" t="s">
        <v>30</v>
      </c>
      <c r="D26" s="21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0"/>
      <c r="CS26" s="10"/>
      <c r="CT26" s="10"/>
      <c r="CU26" s="10"/>
      <c r="CV26" s="10"/>
      <c r="CW26" s="10"/>
      <c r="CX26" s="10"/>
      <c r="CY26" s="10"/>
      <c r="CZ26" s="10"/>
    </row>
    <row r="27" spans="1:104" ht="15.75" customHeight="1" x14ac:dyDescent="0.35">
      <c r="A27" s="25"/>
      <c r="B27" s="2"/>
      <c r="C27" s="24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</row>
    <row r="28" spans="1:104" ht="15.75" customHeight="1" x14ac:dyDescent="0.3">
      <c r="A28" s="110" t="s">
        <v>34</v>
      </c>
      <c r="B28" s="115" t="s">
        <v>45</v>
      </c>
      <c r="C28" s="14" t="s">
        <v>27</v>
      </c>
      <c r="D28" s="15">
        <f t="shared" ref="D28:D29" si="10">SUM(E28:CQ28)</f>
        <v>18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6"/>
      <c r="AS28" s="16"/>
      <c r="AT28" s="16"/>
      <c r="AU28" s="16"/>
      <c r="AV28" s="16">
        <v>1</v>
      </c>
      <c r="AW28" s="16">
        <v>1</v>
      </c>
      <c r="AX28" s="16">
        <v>1</v>
      </c>
      <c r="AY28" s="16">
        <v>1</v>
      </c>
      <c r="AZ28" s="16">
        <v>1</v>
      </c>
      <c r="BA28" s="16">
        <v>1</v>
      </c>
      <c r="BB28" s="16">
        <v>1</v>
      </c>
      <c r="BC28" s="16">
        <v>1</v>
      </c>
      <c r="BD28" s="16">
        <v>1</v>
      </c>
      <c r="BE28" s="17"/>
      <c r="BF28" s="17"/>
      <c r="BG28" s="17"/>
      <c r="BH28" s="17"/>
      <c r="BI28" s="17">
        <v>1</v>
      </c>
      <c r="BJ28" s="17">
        <v>1</v>
      </c>
      <c r="BK28" s="17">
        <v>1</v>
      </c>
      <c r="BL28" s="17">
        <v>1</v>
      </c>
      <c r="BM28" s="17">
        <v>1</v>
      </c>
      <c r="BN28" s="17">
        <v>1</v>
      </c>
      <c r="BO28" s="17">
        <v>1</v>
      </c>
      <c r="BP28" s="17">
        <v>1</v>
      </c>
      <c r="BQ28" s="17">
        <v>1</v>
      </c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0"/>
      <c r="CS28" s="10"/>
      <c r="CT28" s="10"/>
      <c r="CU28" s="10"/>
      <c r="CV28" s="10"/>
      <c r="CW28" s="10"/>
      <c r="CX28" s="10"/>
      <c r="CY28" s="10"/>
      <c r="CZ28" s="10"/>
    </row>
    <row r="29" spans="1:104" ht="15.75" customHeight="1" x14ac:dyDescent="0.3">
      <c r="A29" s="111"/>
      <c r="B29" s="111"/>
      <c r="C29" s="14" t="s">
        <v>28</v>
      </c>
      <c r="D29" s="15">
        <f t="shared" si="10"/>
        <v>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0"/>
      <c r="CS29" s="10"/>
      <c r="CT29" s="10"/>
      <c r="CU29" s="10"/>
      <c r="CV29" s="10"/>
      <c r="CW29" s="10"/>
      <c r="CX29" s="10"/>
      <c r="CY29" s="10"/>
      <c r="CZ29" s="10"/>
    </row>
    <row r="30" spans="1:104" ht="15.75" customHeight="1" x14ac:dyDescent="0.3">
      <c r="A30" s="111"/>
      <c r="B30" s="111"/>
      <c r="C30" s="18" t="s">
        <v>29</v>
      </c>
      <c r="D30" s="19">
        <f>SUM(R30:CQ30)</f>
        <v>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0"/>
      <c r="CS30" s="10"/>
      <c r="CT30" s="10"/>
      <c r="CU30" s="10"/>
      <c r="CV30" s="10"/>
      <c r="CW30" s="10"/>
      <c r="CX30" s="10"/>
      <c r="CY30" s="10"/>
      <c r="CZ30" s="10"/>
    </row>
    <row r="31" spans="1:104" ht="15.75" customHeight="1" x14ac:dyDescent="0.3">
      <c r="A31" s="112"/>
      <c r="B31" s="112"/>
      <c r="C31" s="20" t="s">
        <v>30</v>
      </c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0"/>
      <c r="CS31" s="10"/>
      <c r="CT31" s="10"/>
      <c r="CU31" s="10"/>
      <c r="CV31" s="10"/>
      <c r="CW31" s="10"/>
      <c r="CX31" s="10"/>
      <c r="CY31" s="10"/>
      <c r="CZ31" s="10"/>
    </row>
    <row r="32" spans="1:104" ht="15.75" customHeight="1" x14ac:dyDescent="0.35">
      <c r="A32" s="25"/>
      <c r="B32" s="2"/>
      <c r="C32" s="24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</row>
    <row r="33" spans="1:104" ht="15.75" customHeight="1" x14ac:dyDescent="0.3">
      <c r="A33" s="113" t="s">
        <v>35</v>
      </c>
      <c r="B33" s="115" t="s">
        <v>36</v>
      </c>
      <c r="C33" s="14" t="s">
        <v>27</v>
      </c>
      <c r="D33" s="15">
        <f t="shared" ref="D33:D34" si="11">SUM(E33:CQ33)</f>
        <v>50</v>
      </c>
      <c r="E33" s="17">
        <v>0.5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1</v>
      </c>
      <c r="M33" s="17">
        <v>1</v>
      </c>
      <c r="N33" s="17">
        <v>1</v>
      </c>
      <c r="O33" s="17">
        <v>1</v>
      </c>
      <c r="P33" s="17">
        <v>1</v>
      </c>
      <c r="Q33" s="17">
        <v>1</v>
      </c>
      <c r="R33" s="16">
        <v>0.5</v>
      </c>
      <c r="S33" s="16">
        <v>1</v>
      </c>
      <c r="T33" s="16">
        <v>1</v>
      </c>
      <c r="U33" s="16">
        <v>1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6">
        <v>1</v>
      </c>
      <c r="AD33" s="16">
        <v>1</v>
      </c>
      <c r="AE33" s="17">
        <v>0.5</v>
      </c>
      <c r="AF33" s="17">
        <v>1</v>
      </c>
      <c r="AG33" s="17">
        <v>1</v>
      </c>
      <c r="AH33" s="17">
        <v>1</v>
      </c>
      <c r="AI33" s="17">
        <v>1</v>
      </c>
      <c r="AJ33" s="17">
        <v>1</v>
      </c>
      <c r="AK33" s="17">
        <v>1</v>
      </c>
      <c r="AL33" s="17">
        <v>1</v>
      </c>
      <c r="AM33" s="17">
        <v>1</v>
      </c>
      <c r="AN33" s="17">
        <v>1</v>
      </c>
      <c r="AO33" s="17">
        <v>1</v>
      </c>
      <c r="AP33" s="17">
        <v>1</v>
      </c>
      <c r="AQ33" s="17">
        <v>1</v>
      </c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6">
        <v>0.5</v>
      </c>
      <c r="BS33" s="16">
        <v>1</v>
      </c>
      <c r="BT33" s="16">
        <v>1</v>
      </c>
      <c r="BU33" s="16">
        <v>1</v>
      </c>
      <c r="BV33" s="16">
        <v>1</v>
      </c>
      <c r="BW33" s="16">
        <v>1</v>
      </c>
      <c r="BX33" s="16">
        <v>1</v>
      </c>
      <c r="BY33" s="16">
        <v>1</v>
      </c>
      <c r="BZ33" s="16">
        <v>1</v>
      </c>
      <c r="CA33" s="16">
        <v>1</v>
      </c>
      <c r="CB33" s="16">
        <v>1</v>
      </c>
      <c r="CC33" s="16">
        <v>1</v>
      </c>
      <c r="CD33" s="16">
        <v>1</v>
      </c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0"/>
      <c r="CS33" s="10"/>
      <c r="CT33" s="10"/>
      <c r="CU33" s="10"/>
      <c r="CV33" s="10"/>
      <c r="CW33" s="10"/>
      <c r="CX33" s="10"/>
      <c r="CY33" s="10"/>
      <c r="CZ33" s="10"/>
    </row>
    <row r="34" spans="1:104" ht="15.75" customHeight="1" x14ac:dyDescent="0.3">
      <c r="A34" s="111"/>
      <c r="B34" s="111"/>
      <c r="C34" s="14" t="s">
        <v>28</v>
      </c>
      <c r="D34" s="15">
        <f t="shared" si="11"/>
        <v>0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0"/>
      <c r="CS34" s="10"/>
      <c r="CT34" s="10"/>
      <c r="CU34" s="10"/>
      <c r="CV34" s="10"/>
      <c r="CW34" s="10"/>
      <c r="CX34" s="10"/>
      <c r="CY34" s="10"/>
      <c r="CZ34" s="10"/>
    </row>
    <row r="35" spans="1:104" ht="15.75" customHeight="1" x14ac:dyDescent="0.3">
      <c r="A35" s="111"/>
      <c r="B35" s="111"/>
      <c r="C35" s="18" t="s">
        <v>29</v>
      </c>
      <c r="D35" s="19">
        <f>SUM(R35:CQ35)</f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0"/>
      <c r="CS35" s="10"/>
      <c r="CT35" s="10"/>
      <c r="CU35" s="10"/>
      <c r="CV35" s="10"/>
      <c r="CW35" s="10"/>
      <c r="CX35" s="10"/>
      <c r="CY35" s="10"/>
      <c r="CZ35" s="10"/>
    </row>
    <row r="36" spans="1:104" ht="15.75" customHeight="1" x14ac:dyDescent="0.3">
      <c r="A36" s="112"/>
      <c r="B36" s="112"/>
      <c r="C36" s="20" t="s">
        <v>30</v>
      </c>
      <c r="D36" s="21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0"/>
      <c r="CS36" s="10"/>
      <c r="CT36" s="10"/>
      <c r="CU36" s="10"/>
      <c r="CV36" s="10"/>
      <c r="CW36" s="10"/>
      <c r="CX36" s="10"/>
      <c r="CY36" s="10"/>
      <c r="CZ36" s="10"/>
    </row>
    <row r="37" spans="1:104" ht="15.75" customHeight="1" x14ac:dyDescent="0.35">
      <c r="A37" s="25"/>
      <c r="B37" s="2"/>
      <c r="C37" s="2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</row>
    <row r="38" spans="1:104" ht="15.75" customHeight="1" x14ac:dyDescent="0.3">
      <c r="A38" s="114"/>
      <c r="B38" s="116" t="s">
        <v>37</v>
      </c>
      <c r="C38" s="14" t="s">
        <v>27</v>
      </c>
      <c r="D38" s="15">
        <f t="shared" ref="D38:D39" si="12">SUM(E38:CQ38)</f>
        <v>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0"/>
      <c r="CS38" s="10"/>
      <c r="CT38" s="10"/>
      <c r="CU38" s="10"/>
      <c r="CV38" s="10"/>
      <c r="CW38" s="10"/>
      <c r="CX38" s="10"/>
      <c r="CY38" s="10"/>
      <c r="CZ38" s="10"/>
    </row>
    <row r="39" spans="1:104" ht="15.75" customHeight="1" x14ac:dyDescent="0.3">
      <c r="A39" s="111"/>
      <c r="B39" s="111"/>
      <c r="C39" s="14" t="s">
        <v>28</v>
      </c>
      <c r="D39" s="15">
        <f t="shared" si="12"/>
        <v>0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0"/>
      <c r="CS39" s="10"/>
      <c r="CT39" s="10"/>
      <c r="CU39" s="10"/>
      <c r="CV39" s="10"/>
      <c r="CW39" s="10"/>
      <c r="CX39" s="10"/>
      <c r="CY39" s="10"/>
      <c r="CZ39" s="10"/>
    </row>
    <row r="40" spans="1:104" ht="15.75" customHeight="1" x14ac:dyDescent="0.3">
      <c r="A40" s="111"/>
      <c r="B40" s="111"/>
      <c r="C40" s="18" t="s">
        <v>29</v>
      </c>
      <c r="D40" s="19">
        <f>SUM(R40:CQ40)</f>
        <v>0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0"/>
      <c r="CS40" s="10"/>
      <c r="CT40" s="10"/>
      <c r="CU40" s="10"/>
      <c r="CV40" s="10"/>
      <c r="CW40" s="10"/>
      <c r="CX40" s="10"/>
      <c r="CY40" s="10"/>
      <c r="CZ40" s="10"/>
    </row>
    <row r="41" spans="1:104" ht="15.75" customHeight="1" x14ac:dyDescent="0.3">
      <c r="A41" s="112"/>
      <c r="B41" s="112"/>
      <c r="C41" s="20" t="s">
        <v>30</v>
      </c>
      <c r="D41" s="2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0"/>
      <c r="CS41" s="10"/>
      <c r="CT41" s="10"/>
      <c r="CU41" s="10"/>
      <c r="CV41" s="10"/>
      <c r="CW41" s="10"/>
      <c r="CX41" s="10"/>
      <c r="CY41" s="10"/>
      <c r="CZ41" s="10"/>
    </row>
    <row r="42" spans="1:104" ht="15.75" customHeight="1" x14ac:dyDescent="0.3">
      <c r="B42" s="26"/>
      <c r="C42" s="2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</row>
    <row r="43" spans="1:104" ht="15.75" customHeight="1" x14ac:dyDescent="0.3">
      <c r="A43" s="114"/>
      <c r="B43" s="116" t="s">
        <v>37</v>
      </c>
      <c r="C43" s="14" t="s">
        <v>27</v>
      </c>
      <c r="D43" s="15">
        <f t="shared" ref="D43:D44" si="13">SUM(E43:CQ43)</f>
        <v>0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0"/>
      <c r="CS43" s="10"/>
      <c r="CT43" s="10"/>
      <c r="CU43" s="10"/>
      <c r="CV43" s="10"/>
      <c r="CW43" s="10"/>
      <c r="CX43" s="10"/>
      <c r="CY43" s="10"/>
      <c r="CZ43" s="10"/>
    </row>
    <row r="44" spans="1:104" ht="15.75" customHeight="1" x14ac:dyDescent="0.3">
      <c r="A44" s="111"/>
      <c r="B44" s="111"/>
      <c r="C44" s="14" t="s">
        <v>28</v>
      </c>
      <c r="D44" s="15">
        <f t="shared" si="13"/>
        <v>0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0"/>
      <c r="CS44" s="10"/>
      <c r="CT44" s="10"/>
      <c r="CU44" s="10"/>
      <c r="CV44" s="10"/>
      <c r="CW44" s="10"/>
      <c r="CX44" s="10"/>
      <c r="CY44" s="10"/>
      <c r="CZ44" s="10"/>
    </row>
    <row r="45" spans="1:104" ht="15.75" customHeight="1" x14ac:dyDescent="0.3">
      <c r="A45" s="111"/>
      <c r="B45" s="111"/>
      <c r="C45" s="18" t="s">
        <v>29</v>
      </c>
      <c r="D45" s="19">
        <f>D43-D44</f>
        <v>0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0"/>
      <c r="CS45" s="10"/>
      <c r="CT45" s="10"/>
      <c r="CU45" s="10"/>
      <c r="CV45" s="10"/>
      <c r="CW45" s="10"/>
      <c r="CX45" s="10"/>
      <c r="CY45" s="10"/>
      <c r="CZ45" s="10"/>
    </row>
    <row r="46" spans="1:104" ht="15.75" customHeight="1" x14ac:dyDescent="0.3">
      <c r="A46" s="112"/>
      <c r="B46" s="112"/>
      <c r="C46" s="20" t="s">
        <v>30</v>
      </c>
      <c r="D46" s="2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0"/>
      <c r="CS46" s="10"/>
      <c r="CT46" s="10"/>
      <c r="CU46" s="10"/>
      <c r="CV46" s="10"/>
      <c r="CW46" s="10"/>
      <c r="CX46" s="10"/>
      <c r="CY46" s="10"/>
      <c r="CZ46" s="10"/>
    </row>
    <row r="47" spans="1:104" ht="15.75" customHeight="1" x14ac:dyDescent="0.3">
      <c r="C47" s="2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</row>
    <row r="48" spans="1:104" ht="15.75" customHeight="1" x14ac:dyDescent="0.3">
      <c r="A48" s="27"/>
      <c r="B48" s="28" t="s">
        <v>38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</row>
    <row r="49" spans="1:104" ht="15.75" customHeight="1" x14ac:dyDescent="0.3">
      <c r="A49" s="29"/>
      <c r="B49" s="28" t="s">
        <v>39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</row>
    <row r="50" spans="1:104" ht="15.75" customHeight="1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</row>
    <row r="51" spans="1:104" ht="15.75" customHeight="1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</row>
    <row r="52" spans="1:104" ht="15.75" customHeight="1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</row>
    <row r="53" spans="1:104" ht="15.75" customHeight="1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</row>
    <row r="54" spans="1:104" ht="15.75" customHeight="1" x14ac:dyDescent="0.3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</row>
    <row r="55" spans="1:104" ht="15.75" customHeight="1" x14ac:dyDescent="0.3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</row>
    <row r="56" spans="1:104" ht="15.75" customHeight="1" x14ac:dyDescent="0.3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</row>
    <row r="57" spans="1:104" ht="15.75" customHeight="1" x14ac:dyDescent="0.3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</row>
    <row r="58" spans="1:104" ht="15.75" customHeight="1" x14ac:dyDescent="0.3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</row>
    <row r="59" spans="1:104" ht="15.75" customHeight="1" x14ac:dyDescent="0.3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</row>
    <row r="60" spans="1:104" ht="15.75" customHeight="1" x14ac:dyDescent="0.3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</row>
    <row r="61" spans="1:104" ht="15.75" customHeight="1" x14ac:dyDescent="0.3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</row>
    <row r="62" spans="1:104" ht="15.75" customHeight="1" x14ac:dyDescent="0.3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</row>
    <row r="63" spans="1:104" ht="15.75" customHeight="1" x14ac:dyDescent="0.3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</row>
    <row r="64" spans="1:104" ht="15.75" customHeight="1" x14ac:dyDescent="0.3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</row>
    <row r="65" spans="4:104" ht="15.75" customHeight="1" x14ac:dyDescent="0.3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</row>
    <row r="66" spans="4:104" ht="15.75" customHeight="1" x14ac:dyDescent="0.3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</row>
    <row r="67" spans="4:104" ht="15.75" customHeight="1" x14ac:dyDescent="0.3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</row>
    <row r="68" spans="4:104" ht="15.75" customHeight="1" x14ac:dyDescent="0.3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</row>
    <row r="69" spans="4:104" ht="15.75" customHeight="1" x14ac:dyDescent="0.3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</row>
    <row r="70" spans="4:104" ht="15.75" customHeight="1" x14ac:dyDescent="0.3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</row>
    <row r="71" spans="4:104" ht="15.75" customHeight="1" x14ac:dyDescent="0.3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</row>
    <row r="72" spans="4:104" ht="15.75" customHeight="1" x14ac:dyDescent="0.3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</row>
    <row r="73" spans="4:104" ht="15.75" customHeight="1" x14ac:dyDescent="0.3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</row>
    <row r="74" spans="4:104" ht="15.75" customHeight="1" x14ac:dyDescent="0.3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</row>
    <row r="75" spans="4:104" ht="15.75" customHeight="1" x14ac:dyDescent="0.3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</row>
    <row r="76" spans="4:104" ht="15.75" customHeight="1" x14ac:dyDescent="0.3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</row>
    <row r="77" spans="4:104" ht="15.75" customHeight="1" x14ac:dyDescent="0.3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</row>
    <row r="78" spans="4:104" ht="15.75" customHeight="1" x14ac:dyDescent="0.3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</row>
    <row r="79" spans="4:104" ht="15.75" customHeight="1" x14ac:dyDescent="0.3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</row>
    <row r="80" spans="4:104" ht="15.75" customHeight="1" x14ac:dyDescent="0.3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</row>
    <row r="81" spans="4:104" ht="15.75" customHeight="1" x14ac:dyDescent="0.3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</row>
    <row r="82" spans="4:104" ht="15.75" customHeight="1" x14ac:dyDescent="0.3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</row>
    <row r="83" spans="4:104" ht="15.75" customHeight="1" x14ac:dyDescent="0.3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</row>
    <row r="84" spans="4:104" ht="15.75" customHeight="1" x14ac:dyDescent="0.3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</row>
    <row r="85" spans="4:104" ht="15.75" customHeight="1" x14ac:dyDescent="0.3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</row>
    <row r="86" spans="4:104" ht="15.75" customHeight="1" x14ac:dyDescent="0.3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</row>
    <row r="87" spans="4:104" ht="15.75" customHeight="1" x14ac:dyDescent="0.3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</row>
    <row r="88" spans="4:104" ht="15.75" customHeight="1" x14ac:dyDescent="0.3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</row>
    <row r="89" spans="4:104" ht="15.75" customHeight="1" x14ac:dyDescent="0.3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</row>
    <row r="90" spans="4:104" ht="15.75" customHeight="1" x14ac:dyDescent="0.3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</row>
    <row r="91" spans="4:104" ht="15.75" customHeight="1" x14ac:dyDescent="0.3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</row>
    <row r="92" spans="4:104" ht="15.75" customHeight="1" x14ac:dyDescent="0.3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</row>
    <row r="93" spans="4:104" ht="15.75" customHeight="1" x14ac:dyDescent="0.3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</row>
    <row r="94" spans="4:104" ht="15.75" customHeight="1" x14ac:dyDescent="0.3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</row>
    <row r="95" spans="4:104" ht="15.75" customHeight="1" x14ac:dyDescent="0.3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</row>
    <row r="96" spans="4:104" ht="15.75" customHeight="1" x14ac:dyDescent="0.3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</row>
    <row r="97" spans="4:104" ht="15.75" customHeight="1" x14ac:dyDescent="0.3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</row>
    <row r="98" spans="4:104" ht="15.75" customHeight="1" x14ac:dyDescent="0.3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</row>
    <row r="99" spans="4:104" ht="15.75" customHeight="1" x14ac:dyDescent="0.3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</row>
    <row r="100" spans="4:104" ht="15.75" customHeight="1" x14ac:dyDescent="0.3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</row>
    <row r="101" spans="4:104" ht="15.75" customHeight="1" x14ac:dyDescent="0.3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</row>
    <row r="102" spans="4:104" ht="15.75" customHeight="1" x14ac:dyDescent="0.3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</row>
    <row r="103" spans="4:104" ht="15.75" customHeight="1" x14ac:dyDescent="0.3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</row>
    <row r="104" spans="4:104" ht="15.75" customHeight="1" x14ac:dyDescent="0.3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</row>
    <row r="105" spans="4:104" ht="15.75" customHeight="1" x14ac:dyDescent="0.3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</row>
    <row r="106" spans="4:104" ht="15.75" customHeight="1" x14ac:dyDescent="0.3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</row>
    <row r="107" spans="4:104" ht="15.75" customHeight="1" x14ac:dyDescent="0.3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</row>
    <row r="108" spans="4:104" ht="15.75" customHeight="1" x14ac:dyDescent="0.3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</row>
    <row r="109" spans="4:104" ht="15.75" customHeight="1" x14ac:dyDescent="0.3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</row>
    <row r="110" spans="4:104" ht="15.75" customHeight="1" x14ac:dyDescent="0.3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</row>
    <row r="111" spans="4:104" ht="15.75" customHeight="1" x14ac:dyDescent="0.3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</row>
    <row r="112" spans="4:104" ht="15.75" customHeight="1" x14ac:dyDescent="0.3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</row>
    <row r="113" spans="4:104" ht="15.75" customHeight="1" x14ac:dyDescent="0.3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</row>
    <row r="114" spans="4:104" ht="15.75" customHeight="1" x14ac:dyDescent="0.3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</row>
    <row r="115" spans="4:104" ht="15.75" customHeight="1" x14ac:dyDescent="0.3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</row>
    <row r="116" spans="4:104" ht="15.75" customHeight="1" x14ac:dyDescent="0.3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</row>
    <row r="117" spans="4:104" ht="15.75" customHeight="1" x14ac:dyDescent="0.3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</row>
    <row r="118" spans="4:104" ht="15.75" customHeight="1" x14ac:dyDescent="0.3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</row>
    <row r="119" spans="4:104" ht="15.75" customHeight="1" x14ac:dyDescent="0.3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</row>
    <row r="120" spans="4:104" ht="15.75" customHeight="1" x14ac:dyDescent="0.3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</row>
    <row r="121" spans="4:104" ht="15.75" customHeight="1" x14ac:dyDescent="0.3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</row>
    <row r="122" spans="4:104" ht="15.75" customHeight="1" x14ac:dyDescent="0.3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</row>
    <row r="123" spans="4:104" ht="15.75" customHeight="1" x14ac:dyDescent="0.3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</row>
    <row r="124" spans="4:104" ht="15.75" customHeight="1" x14ac:dyDescent="0.3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</row>
    <row r="125" spans="4:104" ht="15.75" customHeight="1" x14ac:dyDescent="0.3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</row>
    <row r="126" spans="4:104" ht="15.75" customHeight="1" x14ac:dyDescent="0.3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</row>
    <row r="127" spans="4:104" ht="15.75" customHeight="1" x14ac:dyDescent="0.3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</row>
    <row r="128" spans="4:104" ht="15.75" customHeight="1" x14ac:dyDescent="0.3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</row>
    <row r="129" spans="4:104" ht="15.75" customHeight="1" x14ac:dyDescent="0.3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</row>
    <row r="130" spans="4:104" ht="15.75" customHeight="1" x14ac:dyDescent="0.3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</row>
    <row r="131" spans="4:104" ht="15.75" customHeight="1" x14ac:dyDescent="0.3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</row>
    <row r="132" spans="4:104" ht="15.75" customHeight="1" x14ac:dyDescent="0.3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</row>
    <row r="133" spans="4:104" ht="15.75" customHeight="1" x14ac:dyDescent="0.3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</row>
    <row r="134" spans="4:104" ht="15.75" customHeight="1" x14ac:dyDescent="0.3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</row>
    <row r="135" spans="4:104" ht="15.75" customHeight="1" x14ac:dyDescent="0.3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</row>
    <row r="136" spans="4:104" ht="15.75" customHeight="1" x14ac:dyDescent="0.3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</row>
    <row r="137" spans="4:104" ht="15.75" customHeight="1" x14ac:dyDescent="0.3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</row>
    <row r="138" spans="4:104" ht="15.75" customHeight="1" x14ac:dyDescent="0.3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</row>
    <row r="139" spans="4:104" ht="15.75" customHeight="1" x14ac:dyDescent="0.3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</row>
    <row r="140" spans="4:104" ht="15.75" customHeight="1" x14ac:dyDescent="0.3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</row>
    <row r="141" spans="4:104" ht="15.75" customHeight="1" x14ac:dyDescent="0.3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</row>
    <row r="142" spans="4:104" ht="15.75" customHeight="1" x14ac:dyDescent="0.3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</row>
    <row r="143" spans="4:104" ht="15.75" customHeight="1" x14ac:dyDescent="0.3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</row>
    <row r="144" spans="4:104" ht="15.75" customHeight="1" x14ac:dyDescent="0.3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</row>
    <row r="145" spans="4:104" ht="15.75" customHeight="1" x14ac:dyDescent="0.3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</row>
    <row r="146" spans="4:104" ht="15.75" customHeight="1" x14ac:dyDescent="0.3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</row>
    <row r="147" spans="4:104" ht="15.75" customHeight="1" x14ac:dyDescent="0.3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</row>
    <row r="148" spans="4:104" ht="15.75" customHeight="1" x14ac:dyDescent="0.3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</row>
    <row r="149" spans="4:104" ht="15.75" customHeight="1" x14ac:dyDescent="0.3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</row>
    <row r="150" spans="4:104" ht="15.75" customHeight="1" x14ac:dyDescent="0.3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</row>
    <row r="151" spans="4:104" ht="15.75" customHeight="1" x14ac:dyDescent="0.3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</row>
    <row r="152" spans="4:104" ht="15.75" customHeight="1" x14ac:dyDescent="0.3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</row>
    <row r="153" spans="4:104" ht="15.75" customHeight="1" x14ac:dyDescent="0.3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</row>
    <row r="154" spans="4:104" ht="15.75" customHeight="1" x14ac:dyDescent="0.3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</row>
    <row r="155" spans="4:104" ht="15.75" customHeight="1" x14ac:dyDescent="0.3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</row>
    <row r="156" spans="4:104" ht="15.75" customHeight="1" x14ac:dyDescent="0.3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</row>
    <row r="157" spans="4:104" ht="15.75" customHeight="1" x14ac:dyDescent="0.3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</row>
    <row r="158" spans="4:104" ht="15.75" customHeight="1" x14ac:dyDescent="0.3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</row>
    <row r="159" spans="4:104" ht="15.75" customHeight="1" x14ac:dyDescent="0.3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</row>
    <row r="160" spans="4:104" ht="15.75" customHeight="1" x14ac:dyDescent="0.3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</row>
    <row r="161" spans="4:104" ht="15.75" customHeight="1" x14ac:dyDescent="0.3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</row>
    <row r="162" spans="4:104" ht="15.75" customHeight="1" x14ac:dyDescent="0.3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</row>
    <row r="163" spans="4:104" ht="15.75" customHeight="1" x14ac:dyDescent="0.3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</row>
    <row r="164" spans="4:104" ht="15.75" customHeight="1" x14ac:dyDescent="0.3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</row>
    <row r="165" spans="4:104" ht="15.75" customHeight="1" x14ac:dyDescent="0.3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</row>
    <row r="166" spans="4:104" ht="15.75" customHeight="1" x14ac:dyDescent="0.3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</row>
    <row r="167" spans="4:104" ht="15.75" customHeight="1" x14ac:dyDescent="0.3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</row>
    <row r="168" spans="4:104" ht="15.75" customHeight="1" x14ac:dyDescent="0.3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</row>
    <row r="169" spans="4:104" ht="15.75" customHeight="1" x14ac:dyDescent="0.3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</row>
    <row r="170" spans="4:104" ht="15.75" customHeight="1" x14ac:dyDescent="0.3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</row>
    <row r="171" spans="4:104" ht="15.75" customHeight="1" x14ac:dyDescent="0.3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</row>
    <row r="172" spans="4:104" ht="15.75" customHeight="1" x14ac:dyDescent="0.3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</row>
    <row r="173" spans="4:104" ht="15.75" customHeight="1" x14ac:dyDescent="0.3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</row>
    <row r="174" spans="4:104" ht="15.75" customHeight="1" x14ac:dyDescent="0.3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</row>
    <row r="175" spans="4:104" ht="15.75" customHeight="1" x14ac:dyDescent="0.3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</row>
    <row r="176" spans="4:104" ht="15.75" customHeight="1" x14ac:dyDescent="0.3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</row>
    <row r="177" spans="4:104" ht="15.75" customHeight="1" x14ac:dyDescent="0.3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</row>
    <row r="178" spans="4:104" ht="15.75" customHeight="1" x14ac:dyDescent="0.3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</row>
    <row r="179" spans="4:104" ht="15.75" customHeight="1" x14ac:dyDescent="0.3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</row>
    <row r="180" spans="4:104" ht="15.75" customHeight="1" x14ac:dyDescent="0.3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</row>
    <row r="181" spans="4:104" ht="15.75" customHeight="1" x14ac:dyDescent="0.3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</row>
    <row r="182" spans="4:104" ht="15.75" customHeight="1" x14ac:dyDescent="0.3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</row>
    <row r="183" spans="4:104" ht="15.75" customHeight="1" x14ac:dyDescent="0.3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</row>
    <row r="184" spans="4:104" ht="15.75" customHeight="1" x14ac:dyDescent="0.3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</row>
    <row r="185" spans="4:104" ht="15.75" customHeight="1" x14ac:dyDescent="0.3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</row>
    <row r="186" spans="4:104" ht="15.75" customHeight="1" x14ac:dyDescent="0.3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</row>
    <row r="187" spans="4:104" ht="15.75" customHeight="1" x14ac:dyDescent="0.3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</row>
    <row r="188" spans="4:104" ht="15.75" customHeight="1" x14ac:dyDescent="0.3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</row>
    <row r="189" spans="4:104" ht="15.75" customHeight="1" x14ac:dyDescent="0.3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</row>
    <row r="190" spans="4:104" ht="15.75" customHeight="1" x14ac:dyDescent="0.3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</row>
    <row r="191" spans="4:104" ht="15.75" customHeight="1" x14ac:dyDescent="0.3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</row>
    <row r="192" spans="4:104" ht="15.75" customHeight="1" x14ac:dyDescent="0.3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</row>
    <row r="193" spans="4:104" ht="15.75" customHeight="1" x14ac:dyDescent="0.3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</row>
    <row r="194" spans="4:104" ht="15.75" customHeight="1" x14ac:dyDescent="0.3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</row>
    <row r="195" spans="4:104" ht="15.75" customHeight="1" x14ac:dyDescent="0.3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</row>
    <row r="196" spans="4:104" ht="15.75" customHeight="1" x14ac:dyDescent="0.3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</row>
    <row r="197" spans="4:104" ht="15.75" customHeight="1" x14ac:dyDescent="0.3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</row>
    <row r="198" spans="4:104" ht="15.75" customHeight="1" x14ac:dyDescent="0.3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</row>
    <row r="199" spans="4:104" ht="15.75" customHeight="1" x14ac:dyDescent="0.3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</row>
    <row r="200" spans="4:104" ht="15.75" customHeight="1" x14ac:dyDescent="0.3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</row>
    <row r="201" spans="4:104" ht="15.75" customHeight="1" x14ac:dyDescent="0.3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</row>
    <row r="202" spans="4:104" ht="15.75" customHeight="1" x14ac:dyDescent="0.3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</row>
    <row r="203" spans="4:104" ht="15.75" customHeight="1" x14ac:dyDescent="0.3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</row>
    <row r="204" spans="4:104" ht="15.75" customHeight="1" x14ac:dyDescent="0.3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</row>
    <row r="205" spans="4:104" ht="15.75" customHeight="1" x14ac:dyDescent="0.3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</row>
    <row r="206" spans="4:104" ht="15.75" customHeight="1" x14ac:dyDescent="0.3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</row>
    <row r="207" spans="4:104" ht="15.75" customHeight="1" x14ac:dyDescent="0.3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</row>
    <row r="208" spans="4:104" ht="15.75" customHeight="1" x14ac:dyDescent="0.3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</row>
    <row r="209" spans="4:104" ht="15.75" customHeight="1" x14ac:dyDescent="0.3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</row>
    <row r="210" spans="4:104" ht="15.75" customHeight="1" x14ac:dyDescent="0.3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</row>
    <row r="211" spans="4:104" ht="15.75" customHeight="1" x14ac:dyDescent="0.3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</row>
    <row r="212" spans="4:104" ht="15.75" customHeight="1" x14ac:dyDescent="0.3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</row>
    <row r="213" spans="4:104" ht="15.75" customHeight="1" x14ac:dyDescent="0.3"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</row>
    <row r="214" spans="4:104" ht="15.75" customHeight="1" x14ac:dyDescent="0.3"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</row>
    <row r="215" spans="4:104" ht="15.75" customHeight="1" x14ac:dyDescent="0.3"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</row>
    <row r="216" spans="4:104" ht="15.75" customHeight="1" x14ac:dyDescent="0.3"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</row>
    <row r="217" spans="4:104" ht="15.75" customHeight="1" x14ac:dyDescent="0.3"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</row>
    <row r="218" spans="4:104" ht="15.75" customHeight="1" x14ac:dyDescent="0.3"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</row>
    <row r="219" spans="4:104" ht="15.75" customHeight="1" x14ac:dyDescent="0.3"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</row>
    <row r="220" spans="4:104" ht="15.75" customHeight="1" x14ac:dyDescent="0.3"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</row>
    <row r="221" spans="4:104" ht="15.75" customHeight="1" x14ac:dyDescent="0.3"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</row>
    <row r="222" spans="4:104" ht="15.75" customHeight="1" x14ac:dyDescent="0.3"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</row>
    <row r="223" spans="4:104" ht="15.75" customHeight="1" x14ac:dyDescent="0.3"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</row>
    <row r="224" spans="4:104" ht="15.75" customHeight="1" x14ac:dyDescent="0.3"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</row>
    <row r="225" spans="4:104" ht="15.75" customHeight="1" x14ac:dyDescent="0.3"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</row>
    <row r="226" spans="4:104" ht="15.75" customHeight="1" x14ac:dyDescent="0.3"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</row>
    <row r="227" spans="4:104" ht="15.75" customHeight="1" x14ac:dyDescent="0.3"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</row>
    <row r="228" spans="4:104" ht="15.75" customHeight="1" x14ac:dyDescent="0.3"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</row>
    <row r="229" spans="4:104" ht="15.75" customHeight="1" x14ac:dyDescent="0.3"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</row>
    <row r="230" spans="4:104" ht="15.75" customHeight="1" x14ac:dyDescent="0.3"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</row>
    <row r="231" spans="4:104" ht="15.75" customHeight="1" x14ac:dyDescent="0.3"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</row>
    <row r="232" spans="4:104" ht="15.75" customHeight="1" x14ac:dyDescent="0.3"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</row>
    <row r="233" spans="4:104" ht="15.75" customHeight="1" x14ac:dyDescent="0.3"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</row>
    <row r="234" spans="4:104" ht="15.75" customHeight="1" x14ac:dyDescent="0.3"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</row>
    <row r="235" spans="4:104" ht="15.75" customHeight="1" x14ac:dyDescent="0.3"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</row>
    <row r="236" spans="4:104" ht="15.75" customHeight="1" x14ac:dyDescent="0.3"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</row>
    <row r="237" spans="4:104" ht="15.75" customHeight="1" x14ac:dyDescent="0.3"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</row>
    <row r="238" spans="4:104" ht="15.75" customHeight="1" x14ac:dyDescent="0.3"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</row>
    <row r="239" spans="4:104" ht="15.75" customHeight="1" x14ac:dyDescent="0.3"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</row>
    <row r="240" spans="4:104" ht="15.75" customHeight="1" x14ac:dyDescent="0.3"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</row>
    <row r="241" spans="4:104" ht="15.75" customHeight="1" x14ac:dyDescent="0.3"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</row>
    <row r="242" spans="4:104" ht="15.75" customHeight="1" x14ac:dyDescent="0.3"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</row>
    <row r="243" spans="4:104" ht="15.75" customHeight="1" x14ac:dyDescent="0.3"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</row>
    <row r="244" spans="4:104" ht="15.75" customHeight="1" x14ac:dyDescent="0.3"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</row>
    <row r="245" spans="4:104" ht="15.75" customHeight="1" x14ac:dyDescent="0.3"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</row>
    <row r="246" spans="4:104" ht="15.75" customHeight="1" x14ac:dyDescent="0.3"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</row>
    <row r="247" spans="4:104" ht="15.75" customHeight="1" x14ac:dyDescent="0.3"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</row>
    <row r="248" spans="4:104" ht="15.75" customHeight="1" x14ac:dyDescent="0.3"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</row>
    <row r="249" spans="4:104" ht="15.75" customHeight="1" x14ac:dyDescent="0.3"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</row>
    <row r="250" spans="4:104" ht="15.75" customHeight="1" x14ac:dyDescent="0.3"/>
    <row r="251" spans="4:104" ht="15.75" customHeight="1" x14ac:dyDescent="0.3"/>
    <row r="252" spans="4:104" ht="15.75" customHeight="1" x14ac:dyDescent="0.3"/>
    <row r="253" spans="4:104" ht="15.75" customHeight="1" x14ac:dyDescent="0.3"/>
    <row r="254" spans="4:104" ht="15.75" customHeight="1" x14ac:dyDescent="0.3"/>
    <row r="255" spans="4:104" ht="15.75" customHeight="1" x14ac:dyDescent="0.3"/>
    <row r="256" spans="4:104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2">
    <mergeCell ref="A4:B5"/>
    <mergeCell ref="A6:B7"/>
    <mergeCell ref="A23:A26"/>
    <mergeCell ref="B23:B26"/>
    <mergeCell ref="A28:A31"/>
    <mergeCell ref="A18:A21"/>
    <mergeCell ref="BR1:CD1"/>
    <mergeCell ref="CE1:CQ1"/>
    <mergeCell ref="AR1:BD1"/>
    <mergeCell ref="BE1:BQ1"/>
    <mergeCell ref="BR2:CD2"/>
    <mergeCell ref="CE2:CQ2"/>
    <mergeCell ref="AR2:BD2"/>
    <mergeCell ref="BE2:BQ2"/>
    <mergeCell ref="R1:AD1"/>
    <mergeCell ref="R2:AD2"/>
    <mergeCell ref="AE1:AQ1"/>
    <mergeCell ref="C8:D8"/>
    <mergeCell ref="C9:D9"/>
    <mergeCell ref="C1:D1"/>
    <mergeCell ref="C7:D7"/>
    <mergeCell ref="AE2:AQ2"/>
    <mergeCell ref="E1:Q1"/>
    <mergeCell ref="C3:D3"/>
    <mergeCell ref="C4:D4"/>
    <mergeCell ref="C5:D5"/>
    <mergeCell ref="C6:D6"/>
    <mergeCell ref="C2:D2"/>
    <mergeCell ref="E2:Q2"/>
    <mergeCell ref="A43:A46"/>
    <mergeCell ref="B43:B46"/>
    <mergeCell ref="B28:B31"/>
    <mergeCell ref="B33:B36"/>
    <mergeCell ref="A33:A36"/>
    <mergeCell ref="A38:A41"/>
    <mergeCell ref="B38:B41"/>
    <mergeCell ref="B18:B21"/>
    <mergeCell ref="A13:A16"/>
    <mergeCell ref="A10:D10"/>
    <mergeCell ref="A11:D11"/>
    <mergeCell ref="A8:B9"/>
    <mergeCell ref="B13:B16"/>
  </mergeCells>
  <conditionalFormatting sqref="E11:CQ11">
    <cfRule type="cellIs" dxfId="15" priority="1" operator="lessThan">
      <formula>0</formula>
    </cfRule>
  </conditionalFormatting>
  <pageMargins left="0.7" right="0.7" top="0.75" bottom="0.75" header="0" footer="0"/>
  <pageSetup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>
      <selection sqref="A1:A2"/>
    </sheetView>
  </sheetViews>
  <sheetFormatPr defaultColWidth="14.44140625" defaultRowHeight="15" customHeight="1" x14ac:dyDescent="0.3"/>
  <cols>
    <col min="1" max="1" width="30.6640625" customWidth="1"/>
    <col min="2" max="2" width="25" customWidth="1"/>
    <col min="3" max="3" width="7" customWidth="1"/>
    <col min="4" max="8" width="6.6640625" customWidth="1"/>
    <col min="9" max="9" width="13.5546875" customWidth="1"/>
    <col min="10" max="10" width="8.44140625" customWidth="1"/>
    <col min="11" max="11" width="9.6640625" customWidth="1"/>
    <col min="12" max="12" width="9.88671875" customWidth="1"/>
    <col min="13" max="13" width="10.6640625" customWidth="1"/>
    <col min="14" max="14" width="7.5546875" customWidth="1"/>
    <col min="15" max="15" width="12.33203125" customWidth="1"/>
    <col min="16" max="16" width="10.44140625" customWidth="1"/>
  </cols>
  <sheetData>
    <row r="1" spans="1:16" ht="30.75" customHeight="1" x14ac:dyDescent="0.3">
      <c r="A1" s="128" t="s">
        <v>25</v>
      </c>
      <c r="B1" s="123" t="s">
        <v>26</v>
      </c>
      <c r="C1" s="125" t="s">
        <v>46</v>
      </c>
      <c r="D1" s="130" t="s">
        <v>47</v>
      </c>
      <c r="E1" s="131"/>
      <c r="F1" s="131"/>
      <c r="G1" s="131"/>
      <c r="H1" s="132"/>
      <c r="I1" s="125" t="s">
        <v>48</v>
      </c>
      <c r="J1" s="123" t="s">
        <v>49</v>
      </c>
      <c r="K1" s="125" t="s">
        <v>50</v>
      </c>
      <c r="L1" s="125" t="s">
        <v>51</v>
      </c>
      <c r="M1" s="127" t="s">
        <v>52</v>
      </c>
      <c r="N1" s="96"/>
      <c r="O1" s="125" t="s">
        <v>53</v>
      </c>
      <c r="P1" s="125" t="s">
        <v>54</v>
      </c>
    </row>
    <row r="2" spans="1:16" ht="28.8" x14ac:dyDescent="0.3">
      <c r="A2" s="129"/>
      <c r="B2" s="124"/>
      <c r="C2" s="124"/>
      <c r="D2" s="31" t="s">
        <v>55</v>
      </c>
      <c r="E2" s="31" t="s">
        <v>56</v>
      </c>
      <c r="F2" s="31" t="s">
        <v>57</v>
      </c>
      <c r="G2" s="31" t="s">
        <v>58</v>
      </c>
      <c r="H2" s="31" t="s">
        <v>59</v>
      </c>
      <c r="I2" s="124"/>
      <c r="J2" s="124"/>
      <c r="K2" s="124"/>
      <c r="L2" s="124"/>
      <c r="M2" s="32" t="s">
        <v>60</v>
      </c>
      <c r="N2" s="32" t="s">
        <v>61</v>
      </c>
      <c r="O2" s="124"/>
      <c r="P2" s="124"/>
    </row>
    <row r="3" spans="1:16" ht="14.4" x14ac:dyDescent="0.3">
      <c r="A3" s="33"/>
      <c r="B3" s="33" t="s">
        <v>22</v>
      </c>
      <c r="C3" s="34"/>
      <c r="D3" s="35"/>
      <c r="E3" s="35"/>
      <c r="F3" s="35"/>
      <c r="G3" s="35"/>
      <c r="H3" s="35"/>
      <c r="I3" s="36"/>
      <c r="J3" s="36"/>
      <c r="K3" s="35"/>
      <c r="L3" s="35"/>
      <c r="M3" s="35"/>
      <c r="N3" s="35"/>
      <c r="O3" s="35"/>
      <c r="P3" s="35"/>
    </row>
    <row r="4" spans="1:16" ht="14.25" customHeight="1" x14ac:dyDescent="0.3">
      <c r="A4" s="37"/>
      <c r="B4" s="37" t="s">
        <v>32</v>
      </c>
      <c r="C4" s="21">
        <v>50</v>
      </c>
      <c r="D4" s="38">
        <f>'1 неделя'!D19</f>
        <v>0</v>
      </c>
      <c r="E4" s="38">
        <f>'2 неделя'!D19</f>
        <v>0</v>
      </c>
      <c r="F4" s="38">
        <f>'3 неделя'!D19</f>
        <v>0</v>
      </c>
      <c r="G4" s="38">
        <f>'4 неделя'!D19</f>
        <v>0</v>
      </c>
      <c r="H4" s="38">
        <f>'5 неделя'!D19</f>
        <v>0</v>
      </c>
      <c r="I4" s="21">
        <f t="shared" ref="I4:I9" si="0">SUM(D4:H4)</f>
        <v>0</v>
      </c>
      <c r="J4" s="21">
        <f t="shared" ref="J4:J9" si="1">I4*C4</f>
        <v>0</v>
      </c>
      <c r="K4" s="38"/>
      <c r="L4" s="38"/>
      <c r="M4" s="38"/>
      <c r="N4" s="38"/>
      <c r="O4" s="38"/>
      <c r="P4" s="38">
        <f t="shared" ref="P4:P9" si="2">J4-K4+L4+N4+O4</f>
        <v>0</v>
      </c>
    </row>
    <row r="5" spans="1:16" ht="14.4" x14ac:dyDescent="0.3">
      <c r="A5" s="39"/>
      <c r="B5" s="39" t="s">
        <v>45</v>
      </c>
      <c r="C5" s="21">
        <v>40</v>
      </c>
      <c r="D5" s="38">
        <f>'1 неделя'!D24</f>
        <v>0</v>
      </c>
      <c r="E5" s="38">
        <f>'2 неделя'!D24</f>
        <v>0</v>
      </c>
      <c r="F5" s="38">
        <f>'3 неделя'!D24</f>
        <v>0</v>
      </c>
      <c r="G5" s="38">
        <f>'4 неделя'!D24</f>
        <v>0</v>
      </c>
      <c r="H5" s="38">
        <f>'5 неделя'!D24</f>
        <v>0</v>
      </c>
      <c r="I5" s="21">
        <f t="shared" si="0"/>
        <v>0</v>
      </c>
      <c r="J5" s="21">
        <f t="shared" si="1"/>
        <v>0</v>
      </c>
      <c r="K5" s="38"/>
      <c r="L5" s="38"/>
      <c r="M5" s="38"/>
      <c r="N5" s="38"/>
      <c r="O5" s="38"/>
      <c r="P5" s="38">
        <f t="shared" si="2"/>
        <v>0</v>
      </c>
    </row>
    <row r="6" spans="1:16" ht="14.4" x14ac:dyDescent="0.3">
      <c r="A6" s="39"/>
      <c r="B6" s="39" t="s">
        <v>36</v>
      </c>
      <c r="C6" s="21">
        <v>37</v>
      </c>
      <c r="D6" s="38">
        <f>'1 неделя'!D29</f>
        <v>0</v>
      </c>
      <c r="E6" s="38">
        <f>'2 неделя'!D29</f>
        <v>0</v>
      </c>
      <c r="F6" s="38">
        <f>'3 неделя'!D29</f>
        <v>0</v>
      </c>
      <c r="G6" s="38">
        <f>'4 неделя'!D29</f>
        <v>0</v>
      </c>
      <c r="H6" s="38">
        <f>'5 неделя'!D29</f>
        <v>0</v>
      </c>
      <c r="I6" s="21">
        <f t="shared" si="0"/>
        <v>0</v>
      </c>
      <c r="J6" s="21">
        <f t="shared" si="1"/>
        <v>0</v>
      </c>
      <c r="K6" s="38"/>
      <c r="L6" s="38"/>
      <c r="M6" s="38"/>
      <c r="N6" s="38"/>
      <c r="O6" s="38"/>
      <c r="P6" s="38">
        <f t="shared" si="2"/>
        <v>0</v>
      </c>
    </row>
    <row r="7" spans="1:16" ht="14.4" x14ac:dyDescent="0.3">
      <c r="A7" s="37"/>
      <c r="B7" s="39" t="s">
        <v>36</v>
      </c>
      <c r="C7" s="21">
        <v>37</v>
      </c>
      <c r="D7" s="38">
        <f>'1 неделя'!D34</f>
        <v>0</v>
      </c>
      <c r="E7" s="38">
        <f>'2 неделя'!D34</f>
        <v>0</v>
      </c>
      <c r="F7" s="38">
        <f>'3 неделя'!D34</f>
        <v>0</v>
      </c>
      <c r="G7" s="38">
        <f>'4 неделя'!D34</f>
        <v>0</v>
      </c>
      <c r="H7" s="38">
        <f>'5 неделя'!D34</f>
        <v>0</v>
      </c>
      <c r="I7" s="21">
        <f t="shared" si="0"/>
        <v>0</v>
      </c>
      <c r="J7" s="21">
        <f t="shared" si="1"/>
        <v>0</v>
      </c>
      <c r="K7" s="38"/>
      <c r="L7" s="38"/>
      <c r="M7" s="38"/>
      <c r="N7" s="38"/>
      <c r="O7" s="38"/>
      <c r="P7" s="38">
        <f t="shared" si="2"/>
        <v>0</v>
      </c>
    </row>
    <row r="8" spans="1:16" ht="14.4" x14ac:dyDescent="0.3">
      <c r="A8" s="39"/>
      <c r="B8" s="39" t="s">
        <v>37</v>
      </c>
      <c r="C8" s="21" t="s">
        <v>62</v>
      </c>
      <c r="D8" s="38">
        <f>'1 неделя'!D39</f>
        <v>0</v>
      </c>
      <c r="E8" s="38">
        <f>'2 неделя'!D39</f>
        <v>0</v>
      </c>
      <c r="F8" s="38">
        <f>'3 неделя'!D39</f>
        <v>0</v>
      </c>
      <c r="G8" s="38">
        <f>'4 неделя'!D39</f>
        <v>0</v>
      </c>
      <c r="H8" s="38">
        <f>'5 неделя'!D39</f>
        <v>0</v>
      </c>
      <c r="I8" s="21">
        <f t="shared" si="0"/>
        <v>0</v>
      </c>
      <c r="J8" s="21" t="e">
        <f t="shared" si="1"/>
        <v>#VALUE!</v>
      </c>
      <c r="K8" s="38"/>
      <c r="L8" s="38"/>
      <c r="M8" s="38"/>
      <c r="N8" s="38"/>
      <c r="O8" s="38"/>
      <c r="P8" s="38" t="e">
        <f t="shared" si="2"/>
        <v>#VALUE!</v>
      </c>
    </row>
    <row r="9" spans="1:16" ht="14.4" x14ac:dyDescent="0.3">
      <c r="A9" s="39"/>
      <c r="B9" s="39" t="s">
        <v>37</v>
      </c>
      <c r="C9" s="21" t="s">
        <v>62</v>
      </c>
      <c r="D9" s="38">
        <f>'1 неделя'!D44</f>
        <v>0</v>
      </c>
      <c r="E9" s="38">
        <f>'2 неделя'!D44</f>
        <v>0</v>
      </c>
      <c r="F9" s="38">
        <f>'3 неделя'!D44</f>
        <v>0</v>
      </c>
      <c r="G9" s="38">
        <f>'4 неделя'!D44</f>
        <v>0</v>
      </c>
      <c r="H9" s="38">
        <f>'5 неделя'!D44</f>
        <v>0</v>
      </c>
      <c r="I9" s="21">
        <f t="shared" si="0"/>
        <v>0</v>
      </c>
      <c r="J9" s="21" t="e">
        <f t="shared" si="1"/>
        <v>#VALUE!</v>
      </c>
      <c r="K9" s="38"/>
      <c r="L9" s="38"/>
      <c r="M9" s="38"/>
      <c r="N9" s="38"/>
      <c r="O9" s="38"/>
      <c r="P9" s="38" t="e">
        <f t="shared" si="2"/>
        <v>#VALUE!</v>
      </c>
    </row>
    <row r="10" spans="1:16" ht="14.4" x14ac:dyDescent="0.3">
      <c r="A10" s="39"/>
      <c r="B10" s="39"/>
      <c r="C10" s="40"/>
      <c r="D10" s="38"/>
      <c r="E10" s="38"/>
      <c r="F10" s="38"/>
      <c r="G10" s="38"/>
      <c r="H10" s="38"/>
      <c r="I10" s="21"/>
      <c r="J10" s="21"/>
      <c r="K10" s="38"/>
      <c r="L10" s="38"/>
      <c r="M10" s="38"/>
      <c r="N10" s="38"/>
      <c r="O10" s="38"/>
      <c r="P10" s="38"/>
    </row>
    <row r="11" spans="1:16" ht="14.4" x14ac:dyDescent="0.3">
      <c r="A11" s="39"/>
      <c r="B11" s="39"/>
      <c r="C11" s="40"/>
      <c r="D11" s="38"/>
      <c r="E11" s="38"/>
      <c r="F11" s="38"/>
      <c r="G11" s="38"/>
      <c r="H11" s="38"/>
      <c r="I11" s="21"/>
      <c r="J11" s="21"/>
      <c r="K11" s="38"/>
      <c r="L11" s="38"/>
      <c r="M11" s="38"/>
      <c r="N11" s="38"/>
      <c r="O11" s="38"/>
      <c r="P11" s="38"/>
    </row>
    <row r="12" spans="1:16" ht="14.4" x14ac:dyDescent="0.3">
      <c r="A12" s="39"/>
      <c r="B12" s="39"/>
      <c r="C12" s="40"/>
      <c r="D12" s="38"/>
      <c r="E12" s="38"/>
      <c r="F12" s="38"/>
      <c r="G12" s="38"/>
      <c r="H12" s="38"/>
      <c r="I12" s="40"/>
      <c r="J12" s="40"/>
      <c r="K12" s="38"/>
      <c r="L12" s="38"/>
      <c r="M12" s="38"/>
      <c r="N12" s="38"/>
      <c r="O12" s="38"/>
      <c r="P12" s="38"/>
    </row>
    <row r="13" spans="1:16" ht="14.4" x14ac:dyDescent="0.3">
      <c r="A13" s="39"/>
      <c r="B13" s="39"/>
      <c r="C13" s="40"/>
      <c r="D13" s="38"/>
      <c r="E13" s="38"/>
      <c r="F13" s="38"/>
      <c r="G13" s="38"/>
      <c r="H13" s="38"/>
      <c r="I13" s="40"/>
      <c r="J13" s="40"/>
      <c r="K13" s="38"/>
      <c r="L13" s="38"/>
      <c r="M13" s="38"/>
      <c r="N13" s="38"/>
      <c r="O13" s="38"/>
      <c r="P13" s="38"/>
    </row>
    <row r="14" spans="1:16" ht="14.4" x14ac:dyDescent="0.3">
      <c r="A14" s="41"/>
      <c r="B14" s="41"/>
      <c r="C14" s="40"/>
      <c r="D14" s="38"/>
      <c r="E14" s="38"/>
      <c r="F14" s="38"/>
      <c r="G14" s="38"/>
      <c r="H14" s="38"/>
      <c r="I14" s="40"/>
      <c r="J14" s="40"/>
      <c r="K14" s="38"/>
      <c r="L14" s="38"/>
      <c r="M14" s="38"/>
      <c r="N14" s="38"/>
      <c r="O14" s="38"/>
      <c r="P14" s="38"/>
    </row>
    <row r="15" spans="1:16" ht="14.4" x14ac:dyDescent="0.3">
      <c r="A15" s="41"/>
      <c r="B15" s="41"/>
      <c r="C15" s="40"/>
      <c r="D15" s="38"/>
      <c r="E15" s="38"/>
      <c r="F15" s="38"/>
      <c r="G15" s="38"/>
      <c r="H15" s="38"/>
      <c r="I15" s="40"/>
      <c r="J15" s="40"/>
      <c r="K15" s="38"/>
      <c r="L15" s="38"/>
      <c r="M15" s="38"/>
      <c r="N15" s="38"/>
      <c r="O15" s="38"/>
      <c r="P15" s="38"/>
    </row>
    <row r="16" spans="1:16" ht="14.4" x14ac:dyDescent="0.3">
      <c r="A16" s="126" t="s">
        <v>63</v>
      </c>
      <c r="B16" s="96"/>
      <c r="C16" s="42"/>
      <c r="D16" s="43">
        <f t="shared" ref="D16:P16" si="3">SUM(D4:D15)</f>
        <v>0</v>
      </c>
      <c r="E16" s="43">
        <f t="shared" si="3"/>
        <v>0</v>
      </c>
      <c r="F16" s="43">
        <f t="shared" si="3"/>
        <v>0</v>
      </c>
      <c r="G16" s="43">
        <f t="shared" si="3"/>
        <v>0</v>
      </c>
      <c r="H16" s="43">
        <f t="shared" si="3"/>
        <v>0</v>
      </c>
      <c r="I16" s="43">
        <f t="shared" si="3"/>
        <v>0</v>
      </c>
      <c r="J16" s="44" t="e">
        <f t="shared" si="3"/>
        <v>#VALUE!</v>
      </c>
      <c r="K16" s="44">
        <f t="shared" si="3"/>
        <v>0</v>
      </c>
      <c r="L16" s="44">
        <f t="shared" si="3"/>
        <v>0</v>
      </c>
      <c r="M16" s="44">
        <f t="shared" si="3"/>
        <v>0</v>
      </c>
      <c r="N16" s="44">
        <f t="shared" si="3"/>
        <v>0</v>
      </c>
      <c r="O16" s="44">
        <f t="shared" si="3"/>
        <v>0</v>
      </c>
      <c r="P16" s="44" t="e">
        <f t="shared" si="3"/>
        <v>#VALUE!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2">
    <mergeCell ref="M1:N1"/>
    <mergeCell ref="O1:O2"/>
    <mergeCell ref="P1:P2"/>
    <mergeCell ref="A1:A2"/>
    <mergeCell ref="I1:I2"/>
    <mergeCell ref="J1:J2"/>
    <mergeCell ref="D1:H1"/>
    <mergeCell ref="B1:B2"/>
    <mergeCell ref="C1:C2"/>
    <mergeCell ref="A16:B16"/>
    <mergeCell ref="K1:K2"/>
    <mergeCell ref="L1:L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pane xSplit="2" ySplit="3" topLeftCell="C169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4140625" defaultRowHeight="15" customHeight="1" x14ac:dyDescent="0.3"/>
  <cols>
    <col min="1" max="1" width="3.33203125" customWidth="1"/>
    <col min="2" max="2" width="12.44140625" customWidth="1"/>
    <col min="3" max="3" width="8.6640625" customWidth="1"/>
    <col min="4" max="4" width="40.6640625" customWidth="1"/>
    <col min="5" max="18" width="3.44140625" customWidth="1"/>
    <col min="19" max="19" width="3.6640625" customWidth="1"/>
    <col min="20" max="20" width="23" customWidth="1"/>
    <col min="21" max="26" width="3.6640625" customWidth="1"/>
    <col min="27" max="27" width="5.5546875" customWidth="1"/>
    <col min="28" max="28" width="11.44140625" customWidth="1"/>
    <col min="29" max="29" width="3.6640625" customWidth="1"/>
  </cols>
  <sheetData>
    <row r="1" spans="1:29" ht="18" x14ac:dyDescent="0.3">
      <c r="A1" s="133" t="s">
        <v>64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5"/>
      <c r="S1" s="146" t="s">
        <v>65</v>
      </c>
      <c r="T1" s="107"/>
      <c r="U1" s="107"/>
      <c r="V1" s="107"/>
      <c r="W1" s="107"/>
      <c r="X1" s="107"/>
      <c r="Y1" s="107"/>
      <c r="Z1" s="107"/>
      <c r="AA1" s="107"/>
      <c r="AB1" s="45">
        <v>6.9444444444444447E-4</v>
      </c>
      <c r="AC1" s="46" t="s">
        <v>66</v>
      </c>
    </row>
    <row r="2" spans="1:29" ht="18" x14ac:dyDescent="0.3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S2" s="146" t="s">
        <v>67</v>
      </c>
      <c r="T2" s="107"/>
      <c r="U2" s="107"/>
      <c r="V2" s="107"/>
      <c r="W2" s="107"/>
      <c r="X2" s="107"/>
      <c r="Y2" s="107"/>
      <c r="Z2" s="107"/>
      <c r="AA2" s="107"/>
      <c r="AB2" s="47">
        <f>ROUND(S3/AB1,0)</f>
        <v>60</v>
      </c>
      <c r="AC2" s="46" t="s">
        <v>68</v>
      </c>
    </row>
    <row r="3" spans="1:29" ht="30.75" customHeight="1" x14ac:dyDescent="0.3">
      <c r="A3" s="139" t="s">
        <v>69</v>
      </c>
      <c r="B3" s="140"/>
      <c r="C3" s="48" t="s">
        <v>70</v>
      </c>
      <c r="D3" s="49" t="s">
        <v>71</v>
      </c>
      <c r="E3" s="50" t="s">
        <v>72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0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1" t="s">
        <v>17</v>
      </c>
      <c r="S3" s="147">
        <v>4.1666666666666664E-2</v>
      </c>
      <c r="T3" s="107"/>
    </row>
    <row r="4" spans="1:29" ht="14.4" x14ac:dyDescent="0.3">
      <c r="A4" s="141">
        <v>43344</v>
      </c>
      <c r="B4" s="134"/>
      <c r="C4" s="52" t="s">
        <v>73</v>
      </c>
      <c r="D4" s="53" t="s">
        <v>74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29" ht="17.25" customHeight="1" x14ac:dyDescent="0.3">
      <c r="A5" s="143"/>
      <c r="B5" s="107"/>
      <c r="C5" s="55" t="s">
        <v>73</v>
      </c>
      <c r="D5" s="56" t="s">
        <v>75</v>
      </c>
      <c r="E5" s="57">
        <f t="shared" ref="E5:Q5" si="0">IF(E4=0,0,IF(E4&lt;=$AB$2,1,IF(E4&lt;=($AB$2*2),2,IF(E4&lt;=($AB$2*3),3,IF(E4&lt;=($AB$2*4),4,IF(E4&lt;=($AB$2*5),5,IF(E4&lt;=($AB$2*6),6,IF(E4&lt;=($AB$2*7),7,IF(E4&lt;=($AB$2*8),8,IF(E4&lt;=($AB$2*9),9,IF(E4&gt;=($AB$2*10),"10+","")))))))))))</f>
        <v>0</v>
      </c>
      <c r="F5" s="57">
        <f t="shared" si="0"/>
        <v>0</v>
      </c>
      <c r="G5" s="57">
        <f t="shared" si="0"/>
        <v>0</v>
      </c>
      <c r="H5" s="57">
        <f t="shared" si="0"/>
        <v>0</v>
      </c>
      <c r="I5" s="57">
        <f t="shared" si="0"/>
        <v>0</v>
      </c>
      <c r="J5" s="57">
        <f t="shared" si="0"/>
        <v>0</v>
      </c>
      <c r="K5" s="57">
        <f t="shared" si="0"/>
        <v>0</v>
      </c>
      <c r="L5" s="57">
        <f t="shared" si="0"/>
        <v>0</v>
      </c>
      <c r="M5" s="57">
        <f t="shared" si="0"/>
        <v>0</v>
      </c>
      <c r="N5" s="57">
        <f t="shared" si="0"/>
        <v>0</v>
      </c>
      <c r="O5" s="57">
        <f t="shared" si="0"/>
        <v>0</v>
      </c>
      <c r="P5" s="57">
        <f t="shared" si="0"/>
        <v>0</v>
      </c>
      <c r="Q5" s="58">
        <f t="shared" si="0"/>
        <v>0</v>
      </c>
    </row>
    <row r="6" spans="1:29" ht="14.4" x14ac:dyDescent="0.3">
      <c r="A6" s="143"/>
      <c r="B6" s="107"/>
      <c r="C6" s="55" t="s">
        <v>73</v>
      </c>
      <c r="D6" s="59" t="s">
        <v>76</v>
      </c>
      <c r="E6" s="16">
        <f>'1 неделя'!E5</f>
        <v>0</v>
      </c>
      <c r="F6" s="16">
        <f>'1 неделя'!F5</f>
        <v>0</v>
      </c>
      <c r="G6" s="16">
        <f>'1 неделя'!G5</f>
        <v>0</v>
      </c>
      <c r="H6" s="16">
        <f>'1 неделя'!H5</f>
        <v>0</v>
      </c>
      <c r="I6" s="16">
        <f>'1 неделя'!I5</f>
        <v>0</v>
      </c>
      <c r="J6" s="16">
        <f>'1 неделя'!J5</f>
        <v>0</v>
      </c>
      <c r="K6" s="16">
        <f>'1 неделя'!K5</f>
        <v>0</v>
      </c>
      <c r="L6" s="16">
        <f>'1 неделя'!L5</f>
        <v>0</v>
      </c>
      <c r="M6" s="16">
        <f>'1 неделя'!M5</f>
        <v>0</v>
      </c>
      <c r="N6" s="16">
        <f>'1 неделя'!N5</f>
        <v>0</v>
      </c>
      <c r="O6" s="16">
        <f>'1 неделя'!O5</f>
        <v>0</v>
      </c>
      <c r="P6" s="16">
        <f>'1 неделя'!P5</f>
        <v>0</v>
      </c>
      <c r="Q6" s="16">
        <f>'1 неделя'!Q5</f>
        <v>0</v>
      </c>
    </row>
    <row r="7" spans="1:29" ht="14.4" x14ac:dyDescent="0.3">
      <c r="A7" s="143"/>
      <c r="B7" s="107"/>
      <c r="C7" s="55" t="s">
        <v>73</v>
      </c>
      <c r="D7" s="59" t="s">
        <v>77</v>
      </c>
      <c r="E7" s="16">
        <f>'1 неделя'!E7</f>
        <v>0</v>
      </c>
      <c r="F7" s="16">
        <f>'1 неделя'!F7</f>
        <v>0</v>
      </c>
      <c r="G7" s="16">
        <f>'1 неделя'!G7</f>
        <v>0</v>
      </c>
      <c r="H7" s="16">
        <f>'1 неделя'!H7</f>
        <v>0</v>
      </c>
      <c r="I7" s="16">
        <f>'1 неделя'!I7</f>
        <v>0</v>
      </c>
      <c r="J7" s="16">
        <f>'1 неделя'!J7</f>
        <v>0</v>
      </c>
      <c r="K7" s="16">
        <f>'1 неделя'!K7</f>
        <v>0</v>
      </c>
      <c r="L7" s="16">
        <f>'1 неделя'!L7</f>
        <v>0</v>
      </c>
      <c r="M7" s="16">
        <f>'1 неделя'!M7</f>
        <v>0</v>
      </c>
      <c r="N7" s="16">
        <f>'1 неделя'!N7</f>
        <v>0</v>
      </c>
      <c r="O7" s="16">
        <f>'1 неделя'!O7</f>
        <v>0</v>
      </c>
      <c r="P7" s="16">
        <f>'1 неделя'!P7</f>
        <v>0</v>
      </c>
      <c r="Q7" s="16">
        <f>'1 неделя'!Q7</f>
        <v>0</v>
      </c>
    </row>
    <row r="8" spans="1:29" ht="14.4" x14ac:dyDescent="0.3">
      <c r="A8" s="143"/>
      <c r="B8" s="107"/>
      <c r="C8" s="60" t="s">
        <v>73</v>
      </c>
      <c r="D8" s="61" t="s">
        <v>78</v>
      </c>
      <c r="E8" s="16">
        <f>'1 неделя'!E9</f>
        <v>0</v>
      </c>
      <c r="F8" s="16">
        <f>'1 неделя'!F9</f>
        <v>0</v>
      </c>
      <c r="G8" s="16">
        <f>'1 неделя'!G9</f>
        <v>0</v>
      </c>
      <c r="H8" s="16">
        <f>'1 неделя'!H9</f>
        <v>0</v>
      </c>
      <c r="I8" s="16">
        <f>'1 неделя'!I9</f>
        <v>0</v>
      </c>
      <c r="J8" s="16">
        <f>'1 неделя'!J9</f>
        <v>0</v>
      </c>
      <c r="K8" s="16">
        <f>'1 неделя'!K9</f>
        <v>0</v>
      </c>
      <c r="L8" s="16">
        <f>'1 неделя'!L9</f>
        <v>0</v>
      </c>
      <c r="M8" s="16">
        <f>'1 неделя'!M9</f>
        <v>0</v>
      </c>
      <c r="N8" s="16">
        <f>'1 неделя'!N9</f>
        <v>0</v>
      </c>
      <c r="O8" s="16">
        <f>'1 неделя'!O9</f>
        <v>0</v>
      </c>
      <c r="P8" s="16">
        <f>'1 неделя'!P9</f>
        <v>0</v>
      </c>
      <c r="Q8" s="16">
        <f>'1 неделя'!Q9</f>
        <v>0</v>
      </c>
    </row>
    <row r="9" spans="1:29" ht="14.4" x14ac:dyDescent="0.3">
      <c r="A9" s="136"/>
      <c r="B9" s="137"/>
      <c r="C9" s="62" t="s">
        <v>73</v>
      </c>
      <c r="D9" s="63" t="s">
        <v>79</v>
      </c>
      <c r="E9" s="64">
        <f t="shared" ref="E9:Q9" si="1">E6+E8-E5</f>
        <v>0</v>
      </c>
      <c r="F9" s="64">
        <f t="shared" si="1"/>
        <v>0</v>
      </c>
      <c r="G9" s="64">
        <f t="shared" si="1"/>
        <v>0</v>
      </c>
      <c r="H9" s="64">
        <f t="shared" si="1"/>
        <v>0</v>
      </c>
      <c r="I9" s="64">
        <f t="shared" si="1"/>
        <v>0</v>
      </c>
      <c r="J9" s="64">
        <f t="shared" si="1"/>
        <v>0</v>
      </c>
      <c r="K9" s="64">
        <f t="shared" si="1"/>
        <v>0</v>
      </c>
      <c r="L9" s="64">
        <f t="shared" si="1"/>
        <v>0</v>
      </c>
      <c r="M9" s="64">
        <f t="shared" si="1"/>
        <v>0</v>
      </c>
      <c r="N9" s="64">
        <f t="shared" si="1"/>
        <v>0</v>
      </c>
      <c r="O9" s="64">
        <f t="shared" si="1"/>
        <v>0</v>
      </c>
      <c r="P9" s="64">
        <f t="shared" si="1"/>
        <v>0</v>
      </c>
      <c r="Q9" s="65">
        <f t="shared" si="1"/>
        <v>0</v>
      </c>
    </row>
    <row r="10" spans="1:29" ht="14.4" x14ac:dyDescent="0.3">
      <c r="A10" s="141">
        <v>43345</v>
      </c>
      <c r="B10" s="142"/>
      <c r="C10" s="52" t="s">
        <v>80</v>
      </c>
      <c r="D10" s="53" t="s">
        <v>74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</row>
    <row r="11" spans="1:29" ht="15.75" customHeight="1" x14ac:dyDescent="0.3">
      <c r="A11" s="143"/>
      <c r="B11" s="144"/>
      <c r="C11" s="55" t="s">
        <v>80</v>
      </c>
      <c r="D11" s="56" t="s">
        <v>75</v>
      </c>
      <c r="E11" s="57">
        <f t="shared" ref="E11:Q11" si="2">IF(E10=0,0,IF(E10&lt;=$AB$2,1,IF(E10&lt;=($AB$2*2),2,IF(E10&lt;=($AB$2*3),3,IF(E10&lt;=($AB$2*4),4,IF(E10&lt;=($AB$2*5),5,IF(E10&lt;=($AB$2*6),6,IF(E10&lt;=($AB$2*7),7,IF(E10&lt;=($AB$2*8),8,IF(E10&lt;=($AB$2*9),9,IF(E10&gt;=($AB$2*10),"10+","")))))))))))</f>
        <v>0</v>
      </c>
      <c r="F11" s="57">
        <f t="shared" si="2"/>
        <v>0</v>
      </c>
      <c r="G11" s="57">
        <f t="shared" si="2"/>
        <v>0</v>
      </c>
      <c r="H11" s="57">
        <f t="shared" si="2"/>
        <v>0</v>
      </c>
      <c r="I11" s="57">
        <f t="shared" si="2"/>
        <v>0</v>
      </c>
      <c r="J11" s="57">
        <f t="shared" si="2"/>
        <v>0</v>
      </c>
      <c r="K11" s="57">
        <f t="shared" si="2"/>
        <v>0</v>
      </c>
      <c r="L11" s="57">
        <f t="shared" si="2"/>
        <v>0</v>
      </c>
      <c r="M11" s="57">
        <f t="shared" si="2"/>
        <v>0</v>
      </c>
      <c r="N11" s="57">
        <f t="shared" si="2"/>
        <v>0</v>
      </c>
      <c r="O11" s="57">
        <f t="shared" si="2"/>
        <v>0</v>
      </c>
      <c r="P11" s="57">
        <f t="shared" si="2"/>
        <v>0</v>
      </c>
      <c r="Q11" s="58">
        <f t="shared" si="2"/>
        <v>0</v>
      </c>
    </row>
    <row r="12" spans="1:29" ht="14.25" customHeight="1" x14ac:dyDescent="0.3">
      <c r="A12" s="143"/>
      <c r="B12" s="144"/>
      <c r="C12" s="55" t="s">
        <v>80</v>
      </c>
      <c r="D12" s="59" t="s">
        <v>81</v>
      </c>
      <c r="E12" s="16">
        <f>'1 неделя'!R5</f>
        <v>0</v>
      </c>
      <c r="F12" s="16">
        <f>'1 неделя'!S5</f>
        <v>0</v>
      </c>
      <c r="G12" s="16">
        <f>'1 неделя'!T5</f>
        <v>0</v>
      </c>
      <c r="H12" s="16">
        <f>'1 неделя'!U5</f>
        <v>0</v>
      </c>
      <c r="I12" s="16">
        <f>'1 неделя'!V5</f>
        <v>0</v>
      </c>
      <c r="J12" s="16">
        <f>'1 неделя'!W5</f>
        <v>0</v>
      </c>
      <c r="K12" s="16">
        <f>'1 неделя'!X5</f>
        <v>0</v>
      </c>
      <c r="L12" s="16">
        <f>'1 неделя'!Y5</f>
        <v>0</v>
      </c>
      <c r="M12" s="16">
        <f>'1 неделя'!Z5</f>
        <v>0</v>
      </c>
      <c r="N12" s="16">
        <f>'1 неделя'!AA5</f>
        <v>0</v>
      </c>
      <c r="O12" s="16">
        <f>'1 неделя'!AB5</f>
        <v>0</v>
      </c>
      <c r="P12" s="16">
        <f>'1 неделя'!AC5</f>
        <v>0</v>
      </c>
      <c r="Q12" s="16">
        <f>'1 неделя'!AD5</f>
        <v>0</v>
      </c>
    </row>
    <row r="13" spans="1:29" ht="14.25" customHeight="1" x14ac:dyDescent="0.3">
      <c r="A13" s="143"/>
      <c r="B13" s="144"/>
      <c r="C13" s="55" t="s">
        <v>80</v>
      </c>
      <c r="D13" s="59" t="s">
        <v>82</v>
      </c>
      <c r="E13" s="16">
        <f>'1 неделя'!R7</f>
        <v>0</v>
      </c>
      <c r="F13" s="16">
        <f>'1 неделя'!S7</f>
        <v>0</v>
      </c>
      <c r="G13" s="16">
        <f>'1 неделя'!T7</f>
        <v>0</v>
      </c>
      <c r="H13" s="16">
        <f>'1 неделя'!U7</f>
        <v>0</v>
      </c>
      <c r="I13" s="16">
        <f>'1 неделя'!V7</f>
        <v>0</v>
      </c>
      <c r="J13" s="16">
        <f>'1 неделя'!W7</f>
        <v>0</v>
      </c>
      <c r="K13" s="16">
        <f>'1 неделя'!X7</f>
        <v>0</v>
      </c>
      <c r="L13" s="16">
        <f>'1 неделя'!Y7</f>
        <v>0</v>
      </c>
      <c r="M13" s="16">
        <f>'1 неделя'!Z7</f>
        <v>0</v>
      </c>
      <c r="N13" s="16">
        <f>'1 неделя'!AA7</f>
        <v>0</v>
      </c>
      <c r="O13" s="16">
        <f>'1 неделя'!AB7</f>
        <v>0</v>
      </c>
      <c r="P13" s="16">
        <f>'1 неделя'!AC7</f>
        <v>0</v>
      </c>
      <c r="Q13" s="16">
        <f>'1 неделя'!AD7</f>
        <v>0</v>
      </c>
    </row>
    <row r="14" spans="1:29" ht="14.25" customHeight="1" x14ac:dyDescent="0.3">
      <c r="A14" s="143"/>
      <c r="B14" s="144"/>
      <c r="C14" s="60" t="s">
        <v>80</v>
      </c>
      <c r="D14" s="61" t="s">
        <v>83</v>
      </c>
      <c r="E14" s="16">
        <f>'1 неделя'!R9</f>
        <v>0</v>
      </c>
      <c r="F14" s="16">
        <f>'1 неделя'!S9</f>
        <v>0</v>
      </c>
      <c r="G14" s="16">
        <f>'1 неделя'!T9</f>
        <v>0</v>
      </c>
      <c r="H14" s="16">
        <f>'1 неделя'!U9</f>
        <v>0</v>
      </c>
      <c r="I14" s="16">
        <f>'1 неделя'!V9</f>
        <v>0</v>
      </c>
      <c r="J14" s="16">
        <f>'1 неделя'!W9</f>
        <v>0</v>
      </c>
      <c r="K14" s="16">
        <f>'1 неделя'!X9</f>
        <v>0</v>
      </c>
      <c r="L14" s="16">
        <f>'1 неделя'!Y9</f>
        <v>0</v>
      </c>
      <c r="M14" s="16">
        <f>'1 неделя'!Z9</f>
        <v>0</v>
      </c>
      <c r="N14" s="16">
        <f>'1 неделя'!AA9</f>
        <v>0</v>
      </c>
      <c r="O14" s="16">
        <f>'1 неделя'!AB9</f>
        <v>0</v>
      </c>
      <c r="P14" s="16">
        <f>'1 неделя'!AC9</f>
        <v>0</v>
      </c>
      <c r="Q14" s="16">
        <f>'1 неделя'!AD9</f>
        <v>0</v>
      </c>
    </row>
    <row r="15" spans="1:29" ht="15.75" customHeight="1" x14ac:dyDescent="0.3">
      <c r="A15" s="136"/>
      <c r="B15" s="145"/>
      <c r="C15" s="62" t="s">
        <v>80</v>
      </c>
      <c r="D15" s="63" t="s">
        <v>79</v>
      </c>
      <c r="E15" s="64">
        <f t="shared" ref="E15:Q15" si="3">E12+E14-E11</f>
        <v>0</v>
      </c>
      <c r="F15" s="64">
        <f t="shared" si="3"/>
        <v>0</v>
      </c>
      <c r="G15" s="64">
        <f t="shared" si="3"/>
        <v>0</v>
      </c>
      <c r="H15" s="64">
        <f t="shared" si="3"/>
        <v>0</v>
      </c>
      <c r="I15" s="64">
        <f t="shared" si="3"/>
        <v>0</v>
      </c>
      <c r="J15" s="64">
        <f t="shared" si="3"/>
        <v>0</v>
      </c>
      <c r="K15" s="64">
        <f t="shared" si="3"/>
        <v>0</v>
      </c>
      <c r="L15" s="64">
        <f t="shared" si="3"/>
        <v>0</v>
      </c>
      <c r="M15" s="64">
        <f t="shared" si="3"/>
        <v>0</v>
      </c>
      <c r="N15" s="64">
        <f t="shared" si="3"/>
        <v>0</v>
      </c>
      <c r="O15" s="64">
        <f t="shared" si="3"/>
        <v>0</v>
      </c>
      <c r="P15" s="64">
        <f t="shared" si="3"/>
        <v>0</v>
      </c>
      <c r="Q15" s="65">
        <f t="shared" si="3"/>
        <v>0</v>
      </c>
    </row>
    <row r="16" spans="1:29" ht="14.4" x14ac:dyDescent="0.3">
      <c r="A16" s="141">
        <v>43346</v>
      </c>
      <c r="B16" s="142"/>
      <c r="C16" s="52" t="s">
        <v>84</v>
      </c>
      <c r="D16" s="53" t="s">
        <v>74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</row>
    <row r="17" spans="1:17" ht="14.25" customHeight="1" x14ac:dyDescent="0.3">
      <c r="A17" s="143"/>
      <c r="B17" s="144"/>
      <c r="C17" s="55" t="s">
        <v>84</v>
      </c>
      <c r="D17" s="56" t="s">
        <v>75</v>
      </c>
      <c r="E17" s="57">
        <f t="shared" ref="E17:Q17" si="4">IF(E16=0,0,IF(E16&lt;=$AB$2,1,IF(E16&lt;=($AB$2*2),2,IF(E16&lt;=($AB$2*3),3,IF(E16&lt;=($AB$2*4),4,IF(E16&lt;=($AB$2*5),5,IF(E16&lt;=($AB$2*6),6,IF(E16&lt;=($AB$2*7),7,IF(E16&lt;=($AB$2*8),8,IF(E16&lt;=($AB$2*9),9,IF(E16&gt;=($AB$2*10),"10+","")))))))))))</f>
        <v>0</v>
      </c>
      <c r="F17" s="57">
        <f t="shared" si="4"/>
        <v>0</v>
      </c>
      <c r="G17" s="57">
        <f t="shared" si="4"/>
        <v>0</v>
      </c>
      <c r="H17" s="57">
        <f t="shared" si="4"/>
        <v>0</v>
      </c>
      <c r="I17" s="57">
        <f t="shared" si="4"/>
        <v>0</v>
      </c>
      <c r="J17" s="57">
        <f t="shared" si="4"/>
        <v>0</v>
      </c>
      <c r="K17" s="57">
        <f t="shared" si="4"/>
        <v>0</v>
      </c>
      <c r="L17" s="57">
        <f t="shared" si="4"/>
        <v>0</v>
      </c>
      <c r="M17" s="57">
        <f t="shared" si="4"/>
        <v>0</v>
      </c>
      <c r="N17" s="57">
        <f t="shared" si="4"/>
        <v>0</v>
      </c>
      <c r="O17" s="57">
        <f t="shared" si="4"/>
        <v>0</v>
      </c>
      <c r="P17" s="57">
        <f t="shared" si="4"/>
        <v>0</v>
      </c>
      <c r="Q17" s="58">
        <f t="shared" si="4"/>
        <v>0</v>
      </c>
    </row>
    <row r="18" spans="1:17" ht="14.25" customHeight="1" x14ac:dyDescent="0.3">
      <c r="A18" s="143"/>
      <c r="B18" s="144"/>
      <c r="C18" s="55" t="s">
        <v>84</v>
      </c>
      <c r="D18" s="59" t="s">
        <v>85</v>
      </c>
      <c r="E18" s="16">
        <f>'2 неделя'!E5</f>
        <v>0</v>
      </c>
      <c r="F18" s="16">
        <f>'2 неделя'!F5</f>
        <v>0</v>
      </c>
      <c r="G18" s="16">
        <f>'2 неделя'!G5</f>
        <v>0</v>
      </c>
      <c r="H18" s="16">
        <f>'2 неделя'!H5</f>
        <v>0</v>
      </c>
      <c r="I18" s="16">
        <f>'2 неделя'!I5</f>
        <v>0</v>
      </c>
      <c r="J18" s="16">
        <f>'2 неделя'!J5</f>
        <v>0</v>
      </c>
      <c r="K18" s="16">
        <f>'2 неделя'!K5</f>
        <v>0</v>
      </c>
      <c r="L18" s="16">
        <f>'2 неделя'!L5</f>
        <v>0</v>
      </c>
      <c r="M18" s="16">
        <f>'2 неделя'!M5</f>
        <v>0</v>
      </c>
      <c r="N18" s="16">
        <f>'2 неделя'!N5</f>
        <v>0</v>
      </c>
      <c r="O18" s="16">
        <f>'2 неделя'!O5</f>
        <v>0</v>
      </c>
      <c r="P18" s="16">
        <f>'2 неделя'!P5</f>
        <v>0</v>
      </c>
      <c r="Q18" s="16">
        <f>'2 неделя'!Q5</f>
        <v>0</v>
      </c>
    </row>
    <row r="19" spans="1:17" ht="14.25" customHeight="1" x14ac:dyDescent="0.3">
      <c r="A19" s="143"/>
      <c r="B19" s="144"/>
      <c r="C19" s="55" t="s">
        <v>84</v>
      </c>
      <c r="D19" s="59" t="s">
        <v>86</v>
      </c>
      <c r="E19" s="16">
        <f>'2 неделя'!E7</f>
        <v>0</v>
      </c>
      <c r="F19" s="16">
        <f>'2 неделя'!F7</f>
        <v>0</v>
      </c>
      <c r="G19" s="16">
        <f>'2 неделя'!G7</f>
        <v>0</v>
      </c>
      <c r="H19" s="16">
        <f>'2 неделя'!H7</f>
        <v>0</v>
      </c>
      <c r="I19" s="16">
        <f>'2 неделя'!I7</f>
        <v>0</v>
      </c>
      <c r="J19" s="16">
        <f>'2 неделя'!J7</f>
        <v>0</v>
      </c>
      <c r="K19" s="16">
        <f>'2 неделя'!K7</f>
        <v>0</v>
      </c>
      <c r="L19" s="16">
        <f>'2 неделя'!L7</f>
        <v>0</v>
      </c>
      <c r="M19" s="16">
        <f>'2 неделя'!M7</f>
        <v>0</v>
      </c>
      <c r="N19" s="16">
        <f>'2 неделя'!N7</f>
        <v>0</v>
      </c>
      <c r="O19" s="16">
        <f>'2 неделя'!O7</f>
        <v>0</v>
      </c>
      <c r="P19" s="16">
        <f>'2 неделя'!P7</f>
        <v>0</v>
      </c>
      <c r="Q19" s="16">
        <f>'2 неделя'!Q7</f>
        <v>0</v>
      </c>
    </row>
    <row r="20" spans="1:17" ht="14.25" customHeight="1" x14ac:dyDescent="0.3">
      <c r="A20" s="143"/>
      <c r="B20" s="144"/>
      <c r="C20" s="60" t="s">
        <v>84</v>
      </c>
      <c r="D20" s="61" t="s">
        <v>87</v>
      </c>
      <c r="E20" s="16">
        <f>'2 неделя'!E9</f>
        <v>0</v>
      </c>
      <c r="F20" s="16">
        <f>'2 неделя'!F9</f>
        <v>0</v>
      </c>
      <c r="G20" s="16">
        <f>'2 неделя'!G9</f>
        <v>0</v>
      </c>
      <c r="H20" s="16">
        <f>'2 неделя'!H9</f>
        <v>0</v>
      </c>
      <c r="I20" s="16">
        <f>'2 неделя'!I9</f>
        <v>0</v>
      </c>
      <c r="J20" s="16">
        <f>'2 неделя'!J9</f>
        <v>0</v>
      </c>
      <c r="K20" s="16">
        <f>'2 неделя'!K9</f>
        <v>0</v>
      </c>
      <c r="L20" s="16">
        <f>'2 неделя'!L9</f>
        <v>0</v>
      </c>
      <c r="M20" s="16">
        <f>'2 неделя'!M9</f>
        <v>0</v>
      </c>
      <c r="N20" s="16">
        <f>'2 неделя'!N9</f>
        <v>0</v>
      </c>
      <c r="O20" s="16">
        <f>'2 неделя'!O9</f>
        <v>0</v>
      </c>
      <c r="P20" s="16">
        <f>'2 неделя'!P9</f>
        <v>0</v>
      </c>
      <c r="Q20" s="16">
        <f>'2 неделя'!Q9</f>
        <v>0</v>
      </c>
    </row>
    <row r="21" spans="1:17" ht="15.75" customHeight="1" x14ac:dyDescent="0.3">
      <c r="A21" s="136"/>
      <c r="B21" s="145"/>
      <c r="C21" s="62" t="s">
        <v>84</v>
      </c>
      <c r="D21" s="63" t="s">
        <v>79</v>
      </c>
      <c r="E21" s="64">
        <f t="shared" ref="E21:Q21" si="5">E18+E20-E17</f>
        <v>0</v>
      </c>
      <c r="F21" s="64">
        <f t="shared" si="5"/>
        <v>0</v>
      </c>
      <c r="G21" s="64">
        <f t="shared" si="5"/>
        <v>0</v>
      </c>
      <c r="H21" s="64">
        <f t="shared" si="5"/>
        <v>0</v>
      </c>
      <c r="I21" s="64">
        <f t="shared" si="5"/>
        <v>0</v>
      </c>
      <c r="J21" s="64">
        <f t="shared" si="5"/>
        <v>0</v>
      </c>
      <c r="K21" s="64">
        <f t="shared" si="5"/>
        <v>0</v>
      </c>
      <c r="L21" s="64">
        <f t="shared" si="5"/>
        <v>0</v>
      </c>
      <c r="M21" s="64">
        <f t="shared" si="5"/>
        <v>0</v>
      </c>
      <c r="N21" s="64">
        <f t="shared" si="5"/>
        <v>0</v>
      </c>
      <c r="O21" s="64">
        <f t="shared" si="5"/>
        <v>0</v>
      </c>
      <c r="P21" s="64">
        <f t="shared" si="5"/>
        <v>0</v>
      </c>
      <c r="Q21" s="65">
        <f t="shared" si="5"/>
        <v>0</v>
      </c>
    </row>
    <row r="22" spans="1:17" ht="15.75" customHeight="1" x14ac:dyDescent="0.3">
      <c r="A22" s="141">
        <v>43347</v>
      </c>
      <c r="B22" s="142"/>
      <c r="C22" s="52" t="s">
        <v>88</v>
      </c>
      <c r="D22" s="53" t="s">
        <v>74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</row>
    <row r="23" spans="1:17" ht="15.75" customHeight="1" x14ac:dyDescent="0.3">
      <c r="A23" s="143"/>
      <c r="B23" s="144"/>
      <c r="C23" s="55" t="s">
        <v>88</v>
      </c>
      <c r="D23" s="56" t="s">
        <v>75</v>
      </c>
      <c r="E23" s="57">
        <f t="shared" ref="E23:Q23" si="6">IF(E22=0,0,IF(E22&lt;=$AB$2,1,IF(E22&lt;=($AB$2*2),2,IF(E22&lt;=($AB$2*3),3,IF(E22&lt;=($AB$2*4),4,IF(E22&lt;=($AB$2*5),5,IF(E22&lt;=($AB$2*6),6,IF(E22&lt;=($AB$2*7),7,IF(E22&lt;=($AB$2*8),8,IF(E22&lt;=($AB$2*9),9,IF(E22&gt;=($AB$2*10),"10+","")))))))))))</f>
        <v>0</v>
      </c>
      <c r="F23" s="57">
        <f t="shared" si="6"/>
        <v>0</v>
      </c>
      <c r="G23" s="57">
        <f t="shared" si="6"/>
        <v>0</v>
      </c>
      <c r="H23" s="57">
        <f t="shared" si="6"/>
        <v>0</v>
      </c>
      <c r="I23" s="57">
        <f t="shared" si="6"/>
        <v>0</v>
      </c>
      <c r="J23" s="57">
        <f t="shared" si="6"/>
        <v>0</v>
      </c>
      <c r="K23" s="57">
        <f t="shared" si="6"/>
        <v>0</v>
      </c>
      <c r="L23" s="57">
        <f t="shared" si="6"/>
        <v>0</v>
      </c>
      <c r="M23" s="57">
        <f t="shared" si="6"/>
        <v>0</v>
      </c>
      <c r="N23" s="57">
        <f t="shared" si="6"/>
        <v>0</v>
      </c>
      <c r="O23" s="57">
        <f t="shared" si="6"/>
        <v>0</v>
      </c>
      <c r="P23" s="57">
        <f t="shared" si="6"/>
        <v>0</v>
      </c>
      <c r="Q23" s="58">
        <f t="shared" si="6"/>
        <v>0</v>
      </c>
    </row>
    <row r="24" spans="1:17" ht="15.75" customHeight="1" x14ac:dyDescent="0.3">
      <c r="A24" s="143"/>
      <c r="B24" s="144"/>
      <c r="C24" s="55" t="s">
        <v>88</v>
      </c>
      <c r="D24" s="59" t="s">
        <v>89</v>
      </c>
      <c r="E24" s="16">
        <f>'2 неделя'!R5</f>
        <v>0</v>
      </c>
      <c r="F24" s="16">
        <f>'2 неделя'!S5</f>
        <v>0</v>
      </c>
      <c r="G24" s="16">
        <f>'2 неделя'!T5</f>
        <v>0</v>
      </c>
      <c r="H24" s="16">
        <f>'2 неделя'!U5</f>
        <v>0</v>
      </c>
      <c r="I24" s="16">
        <f>'2 неделя'!V5</f>
        <v>0</v>
      </c>
      <c r="J24" s="16">
        <f>'2 неделя'!W5</f>
        <v>0</v>
      </c>
      <c r="K24" s="16">
        <f>'2 неделя'!X5</f>
        <v>0</v>
      </c>
      <c r="L24" s="16">
        <f>'2 неделя'!Y5</f>
        <v>0</v>
      </c>
      <c r="M24" s="16">
        <f>'2 неделя'!Z5</f>
        <v>0</v>
      </c>
      <c r="N24" s="16">
        <f>'2 неделя'!AA5</f>
        <v>0</v>
      </c>
      <c r="O24" s="16">
        <f>'2 неделя'!AB5</f>
        <v>0</v>
      </c>
      <c r="P24" s="16">
        <f>'2 неделя'!AC5</f>
        <v>0</v>
      </c>
      <c r="Q24" s="16">
        <f>'2 неделя'!AD5</f>
        <v>0</v>
      </c>
    </row>
    <row r="25" spans="1:17" ht="15.75" customHeight="1" x14ac:dyDescent="0.3">
      <c r="A25" s="143"/>
      <c r="B25" s="144"/>
      <c r="C25" s="55" t="s">
        <v>88</v>
      </c>
      <c r="D25" s="59" t="s">
        <v>90</v>
      </c>
      <c r="E25" s="16">
        <f>'2 неделя'!R7</f>
        <v>0</v>
      </c>
      <c r="F25" s="16">
        <f>'2 неделя'!S7</f>
        <v>0</v>
      </c>
      <c r="G25" s="16">
        <f>'2 неделя'!T7</f>
        <v>0</v>
      </c>
      <c r="H25" s="16">
        <f>'2 неделя'!U7</f>
        <v>0</v>
      </c>
      <c r="I25" s="16">
        <f>'2 неделя'!V7</f>
        <v>0</v>
      </c>
      <c r="J25" s="16">
        <f>'2 неделя'!W7</f>
        <v>0</v>
      </c>
      <c r="K25" s="16">
        <f>'2 неделя'!X7</f>
        <v>0</v>
      </c>
      <c r="L25" s="16">
        <f>'2 неделя'!Y7</f>
        <v>0</v>
      </c>
      <c r="M25" s="16">
        <f>'2 неделя'!Z7</f>
        <v>0</v>
      </c>
      <c r="N25" s="16">
        <f>'2 неделя'!AA7</f>
        <v>0</v>
      </c>
      <c r="O25" s="16">
        <f>'2 неделя'!AB7</f>
        <v>0</v>
      </c>
      <c r="P25" s="16">
        <f>'2 неделя'!AC7</f>
        <v>0</v>
      </c>
      <c r="Q25" s="16">
        <f>'2 неделя'!AD7</f>
        <v>0</v>
      </c>
    </row>
    <row r="26" spans="1:17" ht="15.75" customHeight="1" x14ac:dyDescent="0.3">
      <c r="A26" s="143"/>
      <c r="B26" s="144"/>
      <c r="C26" s="60" t="s">
        <v>88</v>
      </c>
      <c r="D26" s="61" t="s">
        <v>91</v>
      </c>
      <c r="E26" s="16">
        <f>'2 неделя'!R9</f>
        <v>0</v>
      </c>
      <c r="F26" s="16">
        <f>'2 неделя'!S9</f>
        <v>0</v>
      </c>
      <c r="G26" s="16">
        <f>'2 неделя'!T9</f>
        <v>0</v>
      </c>
      <c r="H26" s="16">
        <f>'2 неделя'!U9</f>
        <v>0</v>
      </c>
      <c r="I26" s="16">
        <f>'2 неделя'!V9</f>
        <v>0</v>
      </c>
      <c r="J26" s="16">
        <f>'2 неделя'!W9</f>
        <v>0</v>
      </c>
      <c r="K26" s="16">
        <f>'2 неделя'!X9</f>
        <v>0</v>
      </c>
      <c r="L26" s="16">
        <f>'2 неделя'!Y9</f>
        <v>0</v>
      </c>
      <c r="M26" s="16">
        <f>'2 неделя'!Z9</f>
        <v>0</v>
      </c>
      <c r="N26" s="16">
        <f>'2 неделя'!AA9</f>
        <v>0</v>
      </c>
      <c r="O26" s="16">
        <f>'2 неделя'!AB9</f>
        <v>0</v>
      </c>
      <c r="P26" s="16">
        <f>'2 неделя'!AC9</f>
        <v>0</v>
      </c>
      <c r="Q26" s="16">
        <f>'2 неделя'!AD9</f>
        <v>0</v>
      </c>
    </row>
    <row r="27" spans="1:17" ht="15.75" customHeight="1" x14ac:dyDescent="0.3">
      <c r="A27" s="136"/>
      <c r="B27" s="145"/>
      <c r="C27" s="62" t="s">
        <v>88</v>
      </c>
      <c r="D27" s="63" t="s">
        <v>79</v>
      </c>
      <c r="E27" s="64">
        <f t="shared" ref="E27:Q27" si="7">E24+E26-E23</f>
        <v>0</v>
      </c>
      <c r="F27" s="64">
        <f t="shared" si="7"/>
        <v>0</v>
      </c>
      <c r="G27" s="64">
        <f t="shared" si="7"/>
        <v>0</v>
      </c>
      <c r="H27" s="64">
        <f t="shared" si="7"/>
        <v>0</v>
      </c>
      <c r="I27" s="64">
        <f t="shared" si="7"/>
        <v>0</v>
      </c>
      <c r="J27" s="64">
        <f t="shared" si="7"/>
        <v>0</v>
      </c>
      <c r="K27" s="64">
        <f t="shared" si="7"/>
        <v>0</v>
      </c>
      <c r="L27" s="64">
        <f t="shared" si="7"/>
        <v>0</v>
      </c>
      <c r="M27" s="64">
        <f t="shared" si="7"/>
        <v>0</v>
      </c>
      <c r="N27" s="64">
        <f t="shared" si="7"/>
        <v>0</v>
      </c>
      <c r="O27" s="64">
        <f t="shared" si="7"/>
        <v>0</v>
      </c>
      <c r="P27" s="64">
        <f t="shared" si="7"/>
        <v>0</v>
      </c>
      <c r="Q27" s="65">
        <f t="shared" si="7"/>
        <v>0</v>
      </c>
    </row>
    <row r="28" spans="1:17" ht="15.75" customHeight="1" x14ac:dyDescent="0.3">
      <c r="A28" s="141">
        <v>43348</v>
      </c>
      <c r="B28" s="142"/>
      <c r="C28" s="52" t="s">
        <v>92</v>
      </c>
      <c r="D28" s="53" t="s">
        <v>74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1:17" ht="15.75" customHeight="1" x14ac:dyDescent="0.3">
      <c r="A29" s="143"/>
      <c r="B29" s="144"/>
      <c r="C29" s="55" t="s">
        <v>92</v>
      </c>
      <c r="D29" s="56" t="s">
        <v>75</v>
      </c>
      <c r="E29" s="57">
        <f t="shared" ref="E29:Q29" si="8">IF(E28=0,0,IF(E28&lt;=$AB$2,1,IF(E28&lt;=($AB$2*2),2,IF(E28&lt;=($AB$2*3),3,IF(E28&lt;=($AB$2*4),4,IF(E28&lt;=($AB$2*5),5,IF(E28&lt;=($AB$2*6),6,IF(E28&lt;=($AB$2*7),7,IF(E28&lt;=($AB$2*8),8,IF(E28&lt;=($AB$2*9),9,IF(E28&gt;=($AB$2*10),"10+","")))))))))))</f>
        <v>0</v>
      </c>
      <c r="F29" s="57">
        <f t="shared" si="8"/>
        <v>0</v>
      </c>
      <c r="G29" s="57">
        <f t="shared" si="8"/>
        <v>0</v>
      </c>
      <c r="H29" s="57">
        <f t="shared" si="8"/>
        <v>0</v>
      </c>
      <c r="I29" s="57">
        <f t="shared" si="8"/>
        <v>0</v>
      </c>
      <c r="J29" s="57">
        <f t="shared" si="8"/>
        <v>0</v>
      </c>
      <c r="K29" s="57">
        <f t="shared" si="8"/>
        <v>0</v>
      </c>
      <c r="L29" s="57">
        <f t="shared" si="8"/>
        <v>0</v>
      </c>
      <c r="M29" s="57">
        <f t="shared" si="8"/>
        <v>0</v>
      </c>
      <c r="N29" s="57">
        <f t="shared" si="8"/>
        <v>0</v>
      </c>
      <c r="O29" s="57">
        <f t="shared" si="8"/>
        <v>0</v>
      </c>
      <c r="P29" s="57">
        <f t="shared" si="8"/>
        <v>0</v>
      </c>
      <c r="Q29" s="58">
        <f t="shared" si="8"/>
        <v>0</v>
      </c>
    </row>
    <row r="30" spans="1:17" ht="15.75" customHeight="1" x14ac:dyDescent="0.3">
      <c r="A30" s="143"/>
      <c r="B30" s="144"/>
      <c r="C30" s="55" t="s">
        <v>92</v>
      </c>
      <c r="D30" s="59" t="s">
        <v>93</v>
      </c>
      <c r="E30" s="16">
        <f>'2 неделя'!AE5</f>
        <v>0</v>
      </c>
      <c r="F30" s="16">
        <f>'2 неделя'!AF5</f>
        <v>0</v>
      </c>
      <c r="G30" s="16">
        <f>'2 неделя'!AG5</f>
        <v>0</v>
      </c>
      <c r="H30" s="16">
        <f>'2 неделя'!AH5</f>
        <v>0</v>
      </c>
      <c r="I30" s="16">
        <f>'2 неделя'!AI5</f>
        <v>0</v>
      </c>
      <c r="J30" s="16">
        <f>'2 неделя'!AJ5</f>
        <v>0</v>
      </c>
      <c r="K30" s="16">
        <f>'2 неделя'!AK5</f>
        <v>0</v>
      </c>
      <c r="L30" s="16">
        <f>'2 неделя'!AL5</f>
        <v>0</v>
      </c>
      <c r="M30" s="16">
        <f>'2 неделя'!AM5</f>
        <v>0</v>
      </c>
      <c r="N30" s="16">
        <f>'2 неделя'!AN5</f>
        <v>0</v>
      </c>
      <c r="O30" s="16">
        <f>'2 неделя'!AO5</f>
        <v>0</v>
      </c>
      <c r="P30" s="16">
        <f>'2 неделя'!AP5</f>
        <v>0</v>
      </c>
      <c r="Q30" s="16">
        <f>'2 неделя'!AQ5</f>
        <v>0</v>
      </c>
    </row>
    <row r="31" spans="1:17" ht="15.75" customHeight="1" x14ac:dyDescent="0.3">
      <c r="A31" s="143"/>
      <c r="B31" s="144"/>
      <c r="C31" s="55" t="s">
        <v>92</v>
      </c>
      <c r="D31" s="59" t="s">
        <v>94</v>
      </c>
      <c r="E31" s="16">
        <f>'2 неделя'!AE7</f>
        <v>0</v>
      </c>
      <c r="F31" s="16">
        <f>'2 неделя'!AF7</f>
        <v>0</v>
      </c>
      <c r="G31" s="16">
        <f>'2 неделя'!AG7</f>
        <v>0</v>
      </c>
      <c r="H31" s="16">
        <f>'2 неделя'!AH7</f>
        <v>0</v>
      </c>
      <c r="I31" s="16">
        <f>'2 неделя'!AI7</f>
        <v>0</v>
      </c>
      <c r="J31" s="16">
        <f>'2 неделя'!AJ7</f>
        <v>0</v>
      </c>
      <c r="K31" s="16">
        <f>'2 неделя'!AK7</f>
        <v>0</v>
      </c>
      <c r="L31" s="16">
        <f>'2 неделя'!AL7</f>
        <v>0</v>
      </c>
      <c r="M31" s="16">
        <f>'2 неделя'!AM7</f>
        <v>0</v>
      </c>
      <c r="N31" s="16">
        <f>'2 неделя'!AN7</f>
        <v>0</v>
      </c>
      <c r="O31" s="16">
        <f>'2 неделя'!AO7</f>
        <v>0</v>
      </c>
      <c r="P31" s="16">
        <f>'2 неделя'!AP7</f>
        <v>0</v>
      </c>
      <c r="Q31" s="16">
        <f>'2 неделя'!AQ7</f>
        <v>0</v>
      </c>
    </row>
    <row r="32" spans="1:17" ht="15.75" customHeight="1" x14ac:dyDescent="0.3">
      <c r="A32" s="143"/>
      <c r="B32" s="144"/>
      <c r="C32" s="55" t="s">
        <v>92</v>
      </c>
      <c r="D32" s="61" t="s">
        <v>95</v>
      </c>
      <c r="E32" s="16">
        <f>'2 неделя'!AE9</f>
        <v>0</v>
      </c>
      <c r="F32" s="16">
        <f>'2 неделя'!AF9</f>
        <v>0</v>
      </c>
      <c r="G32" s="16">
        <f>'2 неделя'!AG9</f>
        <v>0</v>
      </c>
      <c r="H32" s="16">
        <f>'2 неделя'!AH9</f>
        <v>0</v>
      </c>
      <c r="I32" s="16">
        <f>'2 неделя'!AI9</f>
        <v>0</v>
      </c>
      <c r="J32" s="16">
        <f>'2 неделя'!AJ9</f>
        <v>0</v>
      </c>
      <c r="K32" s="16">
        <f>'2 неделя'!AK9</f>
        <v>0</v>
      </c>
      <c r="L32" s="16">
        <f>'2 неделя'!AL9</f>
        <v>0</v>
      </c>
      <c r="M32" s="16">
        <f>'2 неделя'!AM9</f>
        <v>0</v>
      </c>
      <c r="N32" s="16">
        <f>'2 неделя'!AN9</f>
        <v>0</v>
      </c>
      <c r="O32" s="16">
        <f>'2 неделя'!AO9</f>
        <v>0</v>
      </c>
      <c r="P32" s="16">
        <f>'2 неделя'!AP9</f>
        <v>0</v>
      </c>
      <c r="Q32" s="16">
        <f>'2 неделя'!AQ9</f>
        <v>0</v>
      </c>
    </row>
    <row r="33" spans="1:17" ht="15.75" customHeight="1" x14ac:dyDescent="0.3">
      <c r="A33" s="136"/>
      <c r="B33" s="145"/>
      <c r="C33" s="62" t="s">
        <v>92</v>
      </c>
      <c r="D33" s="63" t="s">
        <v>79</v>
      </c>
      <c r="E33" s="64">
        <f t="shared" ref="E33:Q33" si="9">E30+E32-E29</f>
        <v>0</v>
      </c>
      <c r="F33" s="64">
        <f t="shared" si="9"/>
        <v>0</v>
      </c>
      <c r="G33" s="64">
        <f t="shared" si="9"/>
        <v>0</v>
      </c>
      <c r="H33" s="64">
        <f t="shared" si="9"/>
        <v>0</v>
      </c>
      <c r="I33" s="64">
        <f t="shared" si="9"/>
        <v>0</v>
      </c>
      <c r="J33" s="64">
        <f t="shared" si="9"/>
        <v>0</v>
      </c>
      <c r="K33" s="64">
        <f t="shared" si="9"/>
        <v>0</v>
      </c>
      <c r="L33" s="64">
        <f t="shared" si="9"/>
        <v>0</v>
      </c>
      <c r="M33" s="64">
        <f t="shared" si="9"/>
        <v>0</v>
      </c>
      <c r="N33" s="64">
        <f t="shared" si="9"/>
        <v>0</v>
      </c>
      <c r="O33" s="64">
        <f t="shared" si="9"/>
        <v>0</v>
      </c>
      <c r="P33" s="64">
        <f t="shared" si="9"/>
        <v>0</v>
      </c>
      <c r="Q33" s="65">
        <f t="shared" si="9"/>
        <v>0</v>
      </c>
    </row>
    <row r="34" spans="1:17" ht="15.75" customHeight="1" x14ac:dyDescent="0.3">
      <c r="A34" s="141">
        <v>43349</v>
      </c>
      <c r="B34" s="142"/>
      <c r="C34" s="52" t="s">
        <v>96</v>
      </c>
      <c r="D34" s="53" t="s">
        <v>74</v>
      </c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</row>
    <row r="35" spans="1:17" ht="15.75" customHeight="1" x14ac:dyDescent="0.3">
      <c r="A35" s="143"/>
      <c r="B35" s="144"/>
      <c r="C35" s="55" t="s">
        <v>96</v>
      </c>
      <c r="D35" s="56" t="s">
        <v>75</v>
      </c>
      <c r="E35" s="57">
        <f t="shared" ref="E35:Q35" si="10">IF(E34=0,0,IF(E34&lt;=$AB$2,1,IF(E34&lt;=($AB$2*2),2,IF(E34&lt;=($AB$2*3),3,IF(E34&lt;=($AB$2*4),4,IF(E34&lt;=($AB$2*5),5,IF(E34&lt;=($AB$2*6),6,IF(E34&lt;=($AB$2*7),7,IF(E34&lt;=($AB$2*8),8,IF(E34&lt;=($AB$2*9),9,IF(E34&gt;=($AB$2*10),"10+","")))))))))))</f>
        <v>0</v>
      </c>
      <c r="F35" s="57">
        <f t="shared" si="10"/>
        <v>0</v>
      </c>
      <c r="G35" s="57">
        <f t="shared" si="10"/>
        <v>0</v>
      </c>
      <c r="H35" s="57">
        <f t="shared" si="10"/>
        <v>0</v>
      </c>
      <c r="I35" s="57">
        <f t="shared" si="10"/>
        <v>0</v>
      </c>
      <c r="J35" s="57">
        <f t="shared" si="10"/>
        <v>0</v>
      </c>
      <c r="K35" s="57">
        <f t="shared" si="10"/>
        <v>0</v>
      </c>
      <c r="L35" s="57">
        <f t="shared" si="10"/>
        <v>0</v>
      </c>
      <c r="M35" s="57">
        <f t="shared" si="10"/>
        <v>0</v>
      </c>
      <c r="N35" s="57">
        <f t="shared" si="10"/>
        <v>0</v>
      </c>
      <c r="O35" s="57">
        <f t="shared" si="10"/>
        <v>0</v>
      </c>
      <c r="P35" s="57">
        <f t="shared" si="10"/>
        <v>0</v>
      </c>
      <c r="Q35" s="58">
        <f t="shared" si="10"/>
        <v>0</v>
      </c>
    </row>
    <row r="36" spans="1:17" ht="15.75" customHeight="1" x14ac:dyDescent="0.3">
      <c r="A36" s="143"/>
      <c r="B36" s="144"/>
      <c r="C36" s="55" t="s">
        <v>96</v>
      </c>
      <c r="D36" s="59" t="s">
        <v>97</v>
      </c>
      <c r="E36" s="16">
        <f>'2 неделя'!AR5</f>
        <v>0</v>
      </c>
      <c r="F36" s="16">
        <f>'2 неделя'!AS5</f>
        <v>0</v>
      </c>
      <c r="G36" s="16">
        <f>'2 неделя'!AT5</f>
        <v>0</v>
      </c>
      <c r="H36" s="16">
        <f>'2 неделя'!AU5</f>
        <v>0</v>
      </c>
      <c r="I36" s="16">
        <f>'2 неделя'!AV5</f>
        <v>0</v>
      </c>
      <c r="J36" s="16">
        <f>'2 неделя'!AW5</f>
        <v>0</v>
      </c>
      <c r="K36" s="16">
        <f>'2 неделя'!AX5</f>
        <v>0</v>
      </c>
      <c r="L36" s="16">
        <f>'2 неделя'!AY5</f>
        <v>0</v>
      </c>
      <c r="M36" s="16">
        <f>'2 неделя'!AZ5</f>
        <v>0</v>
      </c>
      <c r="N36" s="16">
        <f>'2 неделя'!BA5</f>
        <v>0</v>
      </c>
      <c r="O36" s="16">
        <f>'2 неделя'!BB5</f>
        <v>0</v>
      </c>
      <c r="P36" s="16">
        <f>'2 неделя'!BC5</f>
        <v>0</v>
      </c>
      <c r="Q36" s="16">
        <f>'2 неделя'!BD5</f>
        <v>0</v>
      </c>
    </row>
    <row r="37" spans="1:17" ht="15.75" customHeight="1" x14ac:dyDescent="0.3">
      <c r="A37" s="143"/>
      <c r="B37" s="144"/>
      <c r="C37" s="55" t="s">
        <v>96</v>
      </c>
      <c r="D37" s="59" t="s">
        <v>98</v>
      </c>
      <c r="E37" s="16">
        <f>'2 неделя'!AR7</f>
        <v>0</v>
      </c>
      <c r="F37" s="16">
        <f>'2 неделя'!AS7</f>
        <v>0</v>
      </c>
      <c r="G37" s="16">
        <f>'2 неделя'!AT7</f>
        <v>0</v>
      </c>
      <c r="H37" s="16">
        <f>'2 неделя'!AU7</f>
        <v>0</v>
      </c>
      <c r="I37" s="16">
        <f>'2 неделя'!AV7</f>
        <v>0</v>
      </c>
      <c r="J37" s="16">
        <f>'2 неделя'!AW7</f>
        <v>0</v>
      </c>
      <c r="K37" s="16">
        <f>'2 неделя'!AX7</f>
        <v>0</v>
      </c>
      <c r="L37" s="16">
        <f>'2 неделя'!AY7</f>
        <v>0</v>
      </c>
      <c r="M37" s="16">
        <f>'2 неделя'!AZ7</f>
        <v>0</v>
      </c>
      <c r="N37" s="16">
        <f>'2 неделя'!BA7</f>
        <v>0</v>
      </c>
      <c r="O37" s="16">
        <f>'2 неделя'!BB7</f>
        <v>0</v>
      </c>
      <c r="P37" s="16">
        <f>'2 неделя'!BC7</f>
        <v>0</v>
      </c>
      <c r="Q37" s="16">
        <f>'2 неделя'!BD7</f>
        <v>0</v>
      </c>
    </row>
    <row r="38" spans="1:17" ht="15.75" customHeight="1" x14ac:dyDescent="0.3">
      <c r="A38" s="143"/>
      <c r="B38" s="144"/>
      <c r="C38" s="55" t="s">
        <v>96</v>
      </c>
      <c r="D38" s="61" t="s">
        <v>99</v>
      </c>
      <c r="E38" s="16">
        <f>'2 неделя'!AR9</f>
        <v>0</v>
      </c>
      <c r="F38" s="16">
        <f>'2 неделя'!AS9</f>
        <v>0</v>
      </c>
      <c r="G38" s="16">
        <f>'2 неделя'!AT9</f>
        <v>0</v>
      </c>
      <c r="H38" s="16">
        <f>'2 неделя'!AU9</f>
        <v>0</v>
      </c>
      <c r="I38" s="16">
        <f>'2 неделя'!AV9</f>
        <v>0</v>
      </c>
      <c r="J38" s="16">
        <f>'2 неделя'!AW9</f>
        <v>0</v>
      </c>
      <c r="K38" s="16">
        <f>'2 неделя'!AX9</f>
        <v>0</v>
      </c>
      <c r="L38" s="16">
        <f>'2 неделя'!AY9</f>
        <v>0</v>
      </c>
      <c r="M38" s="16">
        <f>'2 неделя'!AZ9</f>
        <v>0</v>
      </c>
      <c r="N38" s="16">
        <f>'2 неделя'!BA9</f>
        <v>0</v>
      </c>
      <c r="O38" s="16">
        <f>'2 неделя'!BB9</f>
        <v>0</v>
      </c>
      <c r="P38" s="16">
        <f>'2 неделя'!BC9</f>
        <v>0</v>
      </c>
      <c r="Q38" s="16">
        <f>'2 неделя'!BD9</f>
        <v>0</v>
      </c>
    </row>
    <row r="39" spans="1:17" ht="15.75" customHeight="1" x14ac:dyDescent="0.3">
      <c r="A39" s="136"/>
      <c r="B39" s="145"/>
      <c r="C39" s="62" t="s">
        <v>96</v>
      </c>
      <c r="D39" s="63" t="s">
        <v>79</v>
      </c>
      <c r="E39" s="64">
        <f t="shared" ref="E39:Q39" si="11">E36+E38-E35</f>
        <v>0</v>
      </c>
      <c r="F39" s="64">
        <f t="shared" si="11"/>
        <v>0</v>
      </c>
      <c r="G39" s="64">
        <f t="shared" si="11"/>
        <v>0</v>
      </c>
      <c r="H39" s="64">
        <f t="shared" si="11"/>
        <v>0</v>
      </c>
      <c r="I39" s="64">
        <f t="shared" si="11"/>
        <v>0</v>
      </c>
      <c r="J39" s="64">
        <f t="shared" si="11"/>
        <v>0</v>
      </c>
      <c r="K39" s="64">
        <f t="shared" si="11"/>
        <v>0</v>
      </c>
      <c r="L39" s="64">
        <f t="shared" si="11"/>
        <v>0</v>
      </c>
      <c r="M39" s="64">
        <f t="shared" si="11"/>
        <v>0</v>
      </c>
      <c r="N39" s="64">
        <f t="shared" si="11"/>
        <v>0</v>
      </c>
      <c r="O39" s="64">
        <f t="shared" si="11"/>
        <v>0</v>
      </c>
      <c r="P39" s="64">
        <f t="shared" si="11"/>
        <v>0</v>
      </c>
      <c r="Q39" s="65">
        <f t="shared" si="11"/>
        <v>0</v>
      </c>
    </row>
    <row r="40" spans="1:17" ht="15.75" customHeight="1" x14ac:dyDescent="0.3">
      <c r="A40" s="141">
        <v>43350</v>
      </c>
      <c r="B40" s="142"/>
      <c r="C40" s="52" t="s">
        <v>100</v>
      </c>
      <c r="D40" s="53" t="s">
        <v>74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</row>
    <row r="41" spans="1:17" ht="15.75" customHeight="1" x14ac:dyDescent="0.3">
      <c r="A41" s="143"/>
      <c r="B41" s="144"/>
      <c r="C41" s="55" t="s">
        <v>100</v>
      </c>
      <c r="D41" s="56" t="s">
        <v>75</v>
      </c>
      <c r="E41" s="57">
        <f t="shared" ref="E41:Q41" si="12">IF(E40=0,0,IF(E40&lt;=$AB$2,1,IF(E40&lt;=($AB$2*2),2,IF(E40&lt;=($AB$2*3),3,IF(E40&lt;=($AB$2*4),4,IF(E40&lt;=($AB$2*5),5,IF(E40&lt;=($AB$2*6),6,IF(E40&lt;=($AB$2*7),7,IF(E40&lt;=($AB$2*8),8,IF(E40&lt;=($AB$2*9),9,IF(E40&gt;=($AB$2*10),"10+","")))))))))))</f>
        <v>0</v>
      </c>
      <c r="F41" s="57">
        <f t="shared" si="12"/>
        <v>0</v>
      </c>
      <c r="G41" s="57">
        <f t="shared" si="12"/>
        <v>0</v>
      </c>
      <c r="H41" s="57">
        <f t="shared" si="12"/>
        <v>0</v>
      </c>
      <c r="I41" s="57">
        <f t="shared" si="12"/>
        <v>0</v>
      </c>
      <c r="J41" s="57">
        <f t="shared" si="12"/>
        <v>0</v>
      </c>
      <c r="K41" s="57">
        <f t="shared" si="12"/>
        <v>0</v>
      </c>
      <c r="L41" s="57">
        <f t="shared" si="12"/>
        <v>0</v>
      </c>
      <c r="M41" s="57">
        <f t="shared" si="12"/>
        <v>0</v>
      </c>
      <c r="N41" s="57">
        <f t="shared" si="12"/>
        <v>0</v>
      </c>
      <c r="O41" s="57">
        <f t="shared" si="12"/>
        <v>0</v>
      </c>
      <c r="P41" s="57">
        <f t="shared" si="12"/>
        <v>0</v>
      </c>
      <c r="Q41" s="58">
        <f t="shared" si="12"/>
        <v>0</v>
      </c>
    </row>
    <row r="42" spans="1:17" ht="15.75" customHeight="1" x14ac:dyDescent="0.3">
      <c r="A42" s="143"/>
      <c r="B42" s="144"/>
      <c r="C42" s="55" t="s">
        <v>100</v>
      </c>
      <c r="D42" s="59" t="s">
        <v>101</v>
      </c>
      <c r="E42" s="16">
        <f>'2 неделя'!BE5</f>
        <v>0</v>
      </c>
      <c r="F42" s="16">
        <f>'2 неделя'!BF5</f>
        <v>0</v>
      </c>
      <c r="G42" s="16">
        <f>'2 неделя'!BG5</f>
        <v>0</v>
      </c>
      <c r="H42" s="16">
        <f>'2 неделя'!BH5</f>
        <v>0</v>
      </c>
      <c r="I42" s="16">
        <f>'2 неделя'!BI5</f>
        <v>0</v>
      </c>
      <c r="J42" s="16">
        <f>'2 неделя'!BJ5</f>
        <v>0</v>
      </c>
      <c r="K42" s="16">
        <f>'2 неделя'!BK5</f>
        <v>0</v>
      </c>
      <c r="L42" s="16">
        <f>'2 неделя'!BL5</f>
        <v>0</v>
      </c>
      <c r="M42" s="16">
        <f>'2 неделя'!BM5</f>
        <v>0</v>
      </c>
      <c r="N42" s="16">
        <f>'2 неделя'!BN5</f>
        <v>0</v>
      </c>
      <c r="O42" s="16">
        <f>'2 неделя'!BO5</f>
        <v>0</v>
      </c>
      <c r="P42" s="16">
        <f>'2 неделя'!BP5</f>
        <v>0</v>
      </c>
      <c r="Q42" s="16">
        <f>'2 неделя'!BQ5</f>
        <v>0</v>
      </c>
    </row>
    <row r="43" spans="1:17" ht="15.75" customHeight="1" x14ac:dyDescent="0.3">
      <c r="A43" s="143"/>
      <c r="B43" s="144"/>
      <c r="C43" s="55" t="s">
        <v>100</v>
      </c>
      <c r="D43" s="59" t="s">
        <v>102</v>
      </c>
      <c r="E43" s="16">
        <f>'2 неделя'!BE7</f>
        <v>0</v>
      </c>
      <c r="F43" s="16">
        <f>'2 неделя'!BF7</f>
        <v>0</v>
      </c>
      <c r="G43" s="16">
        <f>'2 неделя'!BG7</f>
        <v>0</v>
      </c>
      <c r="H43" s="16">
        <f>'2 неделя'!BH7</f>
        <v>0</v>
      </c>
      <c r="I43" s="16">
        <f>'2 неделя'!BI7</f>
        <v>0</v>
      </c>
      <c r="J43" s="16">
        <f>'2 неделя'!BJ7</f>
        <v>0</v>
      </c>
      <c r="K43" s="16">
        <f>'2 неделя'!BK7</f>
        <v>0</v>
      </c>
      <c r="L43" s="16">
        <f>'2 неделя'!BL7</f>
        <v>0</v>
      </c>
      <c r="M43" s="16">
        <f>'2 неделя'!BM7</f>
        <v>0</v>
      </c>
      <c r="N43" s="16">
        <f>'2 неделя'!BN7</f>
        <v>0</v>
      </c>
      <c r="O43" s="16">
        <f>'2 неделя'!BO7</f>
        <v>0</v>
      </c>
      <c r="P43" s="16">
        <f>'2 неделя'!BP7</f>
        <v>0</v>
      </c>
      <c r="Q43" s="16">
        <f>'2 неделя'!BQ7</f>
        <v>0</v>
      </c>
    </row>
    <row r="44" spans="1:17" ht="15.75" customHeight="1" x14ac:dyDescent="0.3">
      <c r="A44" s="143"/>
      <c r="B44" s="144"/>
      <c r="C44" s="55" t="s">
        <v>100</v>
      </c>
      <c r="D44" s="61" t="s">
        <v>103</v>
      </c>
      <c r="E44" s="16">
        <f>'2 неделя'!BE9</f>
        <v>0</v>
      </c>
      <c r="F44" s="16">
        <f>'2 неделя'!BF9</f>
        <v>0</v>
      </c>
      <c r="G44" s="16">
        <f>'2 неделя'!BG9</f>
        <v>0</v>
      </c>
      <c r="H44" s="16">
        <f>'2 неделя'!BH9</f>
        <v>0</v>
      </c>
      <c r="I44" s="16">
        <f>'2 неделя'!BI9</f>
        <v>0</v>
      </c>
      <c r="J44" s="16">
        <f>'2 неделя'!BJ9</f>
        <v>0</v>
      </c>
      <c r="K44" s="16">
        <f>'2 неделя'!BK9</f>
        <v>0</v>
      </c>
      <c r="L44" s="16">
        <f>'2 неделя'!BL9</f>
        <v>0</v>
      </c>
      <c r="M44" s="16">
        <f>'2 неделя'!BM9</f>
        <v>0</v>
      </c>
      <c r="N44" s="16">
        <f>'2 неделя'!BN9</f>
        <v>0</v>
      </c>
      <c r="O44" s="16">
        <f>'2 неделя'!BO9</f>
        <v>0</v>
      </c>
      <c r="P44" s="16">
        <f>'2 неделя'!BP9</f>
        <v>0</v>
      </c>
      <c r="Q44" s="16">
        <f>'2 неделя'!BQ9</f>
        <v>0</v>
      </c>
    </row>
    <row r="45" spans="1:17" ht="15.75" customHeight="1" x14ac:dyDescent="0.3">
      <c r="A45" s="136"/>
      <c r="B45" s="145"/>
      <c r="C45" s="62" t="s">
        <v>100</v>
      </c>
      <c r="D45" s="63" t="s">
        <v>79</v>
      </c>
      <c r="E45" s="64">
        <f t="shared" ref="E45:Q45" si="13">E42+E44-E41</f>
        <v>0</v>
      </c>
      <c r="F45" s="64">
        <f t="shared" si="13"/>
        <v>0</v>
      </c>
      <c r="G45" s="64">
        <f t="shared" si="13"/>
        <v>0</v>
      </c>
      <c r="H45" s="64">
        <f t="shared" si="13"/>
        <v>0</v>
      </c>
      <c r="I45" s="64">
        <f t="shared" si="13"/>
        <v>0</v>
      </c>
      <c r="J45" s="64">
        <f t="shared" si="13"/>
        <v>0</v>
      </c>
      <c r="K45" s="64">
        <f t="shared" si="13"/>
        <v>0</v>
      </c>
      <c r="L45" s="64">
        <f t="shared" si="13"/>
        <v>0</v>
      </c>
      <c r="M45" s="64">
        <f t="shared" si="13"/>
        <v>0</v>
      </c>
      <c r="N45" s="64">
        <f t="shared" si="13"/>
        <v>0</v>
      </c>
      <c r="O45" s="64">
        <f t="shared" si="13"/>
        <v>0</v>
      </c>
      <c r="P45" s="64">
        <f t="shared" si="13"/>
        <v>0</v>
      </c>
      <c r="Q45" s="65">
        <f t="shared" si="13"/>
        <v>0</v>
      </c>
    </row>
    <row r="46" spans="1:17" ht="15.75" customHeight="1" x14ac:dyDescent="0.3">
      <c r="A46" s="141">
        <v>43351</v>
      </c>
      <c r="B46" s="142"/>
      <c r="C46" s="52" t="s">
        <v>73</v>
      </c>
      <c r="D46" s="53" t="s">
        <v>74</v>
      </c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</row>
    <row r="47" spans="1:17" ht="15.75" customHeight="1" x14ac:dyDescent="0.3">
      <c r="A47" s="143"/>
      <c r="B47" s="144"/>
      <c r="C47" s="55" t="s">
        <v>73</v>
      </c>
      <c r="D47" s="56" t="s">
        <v>75</v>
      </c>
      <c r="E47" s="57">
        <f t="shared" ref="E47:Q47" si="14">IF(E46=0,0,IF(E46&lt;=$AB$2,1,IF(E46&lt;=($AB$2*2),2,IF(E46&lt;=($AB$2*3),3,IF(E46&lt;=($AB$2*4),4,IF(E46&lt;=($AB$2*5),5,IF(E46&lt;=($AB$2*6),6,IF(E46&lt;=($AB$2*7),7,IF(E46&lt;=($AB$2*8),8,IF(E46&lt;=($AB$2*9),9,IF(E46&gt;=($AB$2*10),"10+","")))))))))))</f>
        <v>0</v>
      </c>
      <c r="F47" s="57">
        <f t="shared" si="14"/>
        <v>0</v>
      </c>
      <c r="G47" s="57">
        <f t="shared" si="14"/>
        <v>0</v>
      </c>
      <c r="H47" s="57">
        <f t="shared" si="14"/>
        <v>0</v>
      </c>
      <c r="I47" s="57">
        <f t="shared" si="14"/>
        <v>0</v>
      </c>
      <c r="J47" s="57">
        <f t="shared" si="14"/>
        <v>0</v>
      </c>
      <c r="K47" s="57">
        <f t="shared" si="14"/>
        <v>0</v>
      </c>
      <c r="L47" s="57">
        <f t="shared" si="14"/>
        <v>0</v>
      </c>
      <c r="M47" s="57">
        <f t="shared" si="14"/>
        <v>0</v>
      </c>
      <c r="N47" s="57">
        <f t="shared" si="14"/>
        <v>0</v>
      </c>
      <c r="O47" s="57">
        <f t="shared" si="14"/>
        <v>0</v>
      </c>
      <c r="P47" s="57">
        <f t="shared" si="14"/>
        <v>0</v>
      </c>
      <c r="Q47" s="58">
        <f t="shared" si="14"/>
        <v>0</v>
      </c>
    </row>
    <row r="48" spans="1:17" ht="15.75" customHeight="1" x14ac:dyDescent="0.3">
      <c r="A48" s="143"/>
      <c r="B48" s="144"/>
      <c r="C48" s="55" t="s">
        <v>73</v>
      </c>
      <c r="D48" s="59" t="s">
        <v>104</v>
      </c>
      <c r="E48" s="16">
        <f>'2 неделя'!BR5</f>
        <v>0</v>
      </c>
      <c r="F48" s="16">
        <f>'2 неделя'!BS5</f>
        <v>0</v>
      </c>
      <c r="G48" s="16">
        <f>'2 неделя'!BT5</f>
        <v>0</v>
      </c>
      <c r="H48" s="16">
        <f>'2 неделя'!BU5</f>
        <v>0</v>
      </c>
      <c r="I48" s="16">
        <f>'2 неделя'!BV5</f>
        <v>0</v>
      </c>
      <c r="J48" s="16">
        <f>'2 неделя'!BW5</f>
        <v>0</v>
      </c>
      <c r="K48" s="16">
        <f>'2 неделя'!BX5</f>
        <v>0</v>
      </c>
      <c r="L48" s="16">
        <f>'2 неделя'!BY5</f>
        <v>0</v>
      </c>
      <c r="M48" s="16">
        <f>'2 неделя'!BZ5</f>
        <v>0</v>
      </c>
      <c r="N48" s="16">
        <f>'2 неделя'!CA5</f>
        <v>0</v>
      </c>
      <c r="O48" s="16">
        <f>'2 неделя'!CB5</f>
        <v>0</v>
      </c>
      <c r="P48" s="16">
        <f>'2 неделя'!CC5</f>
        <v>0</v>
      </c>
      <c r="Q48" s="16">
        <f>'2 неделя'!CD5</f>
        <v>0</v>
      </c>
    </row>
    <row r="49" spans="1:17" ht="15.75" customHeight="1" x14ac:dyDescent="0.3">
      <c r="A49" s="143"/>
      <c r="B49" s="144"/>
      <c r="C49" s="55" t="s">
        <v>73</v>
      </c>
      <c r="D49" s="59" t="s">
        <v>105</v>
      </c>
      <c r="E49" s="16">
        <f>'2 неделя'!BR7</f>
        <v>0</v>
      </c>
      <c r="F49" s="16">
        <f>'2 неделя'!BS7</f>
        <v>0</v>
      </c>
      <c r="G49" s="16">
        <f>'2 неделя'!BT7</f>
        <v>0</v>
      </c>
      <c r="H49" s="16">
        <f>'2 неделя'!BU7</f>
        <v>0</v>
      </c>
      <c r="I49" s="16">
        <f>'2 неделя'!BV7</f>
        <v>0</v>
      </c>
      <c r="J49" s="16">
        <f>'2 неделя'!BW7</f>
        <v>0</v>
      </c>
      <c r="K49" s="16">
        <f>'2 неделя'!BX7</f>
        <v>0</v>
      </c>
      <c r="L49" s="16">
        <f>'2 неделя'!BY7</f>
        <v>0</v>
      </c>
      <c r="M49" s="16">
        <f>'2 неделя'!BZ7</f>
        <v>0</v>
      </c>
      <c r="N49" s="16">
        <f>'2 неделя'!CA7</f>
        <v>0</v>
      </c>
      <c r="O49" s="16">
        <f>'2 неделя'!CB7</f>
        <v>0</v>
      </c>
      <c r="P49" s="16">
        <f>'2 неделя'!CC7</f>
        <v>0</v>
      </c>
      <c r="Q49" s="16">
        <f>'2 неделя'!CD7</f>
        <v>0</v>
      </c>
    </row>
    <row r="50" spans="1:17" ht="15.75" customHeight="1" x14ac:dyDescent="0.3">
      <c r="A50" s="143"/>
      <c r="B50" s="144"/>
      <c r="C50" s="55" t="s">
        <v>73</v>
      </c>
      <c r="D50" s="61" t="s">
        <v>106</v>
      </c>
      <c r="E50" s="16">
        <f>'2 неделя'!BR9</f>
        <v>0</v>
      </c>
      <c r="F50" s="16">
        <f>'2 неделя'!BS9</f>
        <v>0</v>
      </c>
      <c r="G50" s="16">
        <f>'2 неделя'!BT9</f>
        <v>0</v>
      </c>
      <c r="H50" s="16">
        <f>'2 неделя'!BU9</f>
        <v>0</v>
      </c>
      <c r="I50" s="16">
        <f>'2 неделя'!BV9</f>
        <v>0</v>
      </c>
      <c r="J50" s="16">
        <f>'2 неделя'!BW9</f>
        <v>0</v>
      </c>
      <c r="K50" s="16">
        <f>'2 неделя'!BX9</f>
        <v>0</v>
      </c>
      <c r="L50" s="16">
        <f>'2 неделя'!BY9</f>
        <v>0</v>
      </c>
      <c r="M50" s="16">
        <f>'2 неделя'!BZ9</f>
        <v>0</v>
      </c>
      <c r="N50" s="16">
        <f>'2 неделя'!CA9</f>
        <v>0</v>
      </c>
      <c r="O50" s="16">
        <f>'2 неделя'!CB9</f>
        <v>0</v>
      </c>
      <c r="P50" s="16">
        <f>'2 неделя'!CC9</f>
        <v>0</v>
      </c>
      <c r="Q50" s="16">
        <f>'2 неделя'!CD9</f>
        <v>0</v>
      </c>
    </row>
    <row r="51" spans="1:17" ht="15.75" customHeight="1" x14ac:dyDescent="0.3">
      <c r="A51" s="136"/>
      <c r="B51" s="145"/>
      <c r="C51" s="62" t="s">
        <v>73</v>
      </c>
      <c r="D51" s="63" t="s">
        <v>79</v>
      </c>
      <c r="E51" s="64">
        <f t="shared" ref="E51:Q51" si="15">E48+E50-E47</f>
        <v>0</v>
      </c>
      <c r="F51" s="64">
        <f t="shared" si="15"/>
        <v>0</v>
      </c>
      <c r="G51" s="64">
        <f t="shared" si="15"/>
        <v>0</v>
      </c>
      <c r="H51" s="64">
        <f t="shared" si="15"/>
        <v>0</v>
      </c>
      <c r="I51" s="64">
        <f t="shared" si="15"/>
        <v>0</v>
      </c>
      <c r="J51" s="64">
        <f t="shared" si="15"/>
        <v>0</v>
      </c>
      <c r="K51" s="64">
        <f t="shared" si="15"/>
        <v>0</v>
      </c>
      <c r="L51" s="64">
        <f t="shared" si="15"/>
        <v>0</v>
      </c>
      <c r="M51" s="64">
        <f t="shared" si="15"/>
        <v>0</v>
      </c>
      <c r="N51" s="64">
        <f t="shared" si="15"/>
        <v>0</v>
      </c>
      <c r="O51" s="64">
        <f t="shared" si="15"/>
        <v>0</v>
      </c>
      <c r="P51" s="64">
        <f t="shared" si="15"/>
        <v>0</v>
      </c>
      <c r="Q51" s="65">
        <f t="shared" si="15"/>
        <v>0</v>
      </c>
    </row>
    <row r="52" spans="1:17" ht="15.75" customHeight="1" x14ac:dyDescent="0.3">
      <c r="A52" s="141">
        <v>43352</v>
      </c>
      <c r="B52" s="142"/>
      <c r="C52" s="52" t="s">
        <v>80</v>
      </c>
      <c r="D52" s="53" t="s">
        <v>74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</row>
    <row r="53" spans="1:17" ht="15.75" customHeight="1" x14ac:dyDescent="0.3">
      <c r="A53" s="143"/>
      <c r="B53" s="144"/>
      <c r="C53" s="55" t="s">
        <v>80</v>
      </c>
      <c r="D53" s="56" t="s">
        <v>75</v>
      </c>
      <c r="E53" s="57">
        <f t="shared" ref="E53:Q53" si="16">IF(E52=0,0,IF(E52&lt;=$AB$2,1,IF(E52&lt;=($AB$2*2),2,IF(E52&lt;=($AB$2*3),3,IF(E52&lt;=($AB$2*4),4,IF(E52&lt;=($AB$2*5),5,IF(E52&lt;=($AB$2*6),6,IF(E52&lt;=($AB$2*7),7,IF(E52&lt;=($AB$2*8),8,IF(E52&lt;=($AB$2*9),9,IF(E52&gt;=($AB$2*10),"10+","")))))))))))</f>
        <v>0</v>
      </c>
      <c r="F53" s="57">
        <f t="shared" si="16"/>
        <v>0</v>
      </c>
      <c r="G53" s="57">
        <f t="shared" si="16"/>
        <v>0</v>
      </c>
      <c r="H53" s="57">
        <f t="shared" si="16"/>
        <v>0</v>
      </c>
      <c r="I53" s="57">
        <f t="shared" si="16"/>
        <v>0</v>
      </c>
      <c r="J53" s="57">
        <f t="shared" si="16"/>
        <v>0</v>
      </c>
      <c r="K53" s="57">
        <f t="shared" si="16"/>
        <v>0</v>
      </c>
      <c r="L53" s="57">
        <f t="shared" si="16"/>
        <v>0</v>
      </c>
      <c r="M53" s="57">
        <f t="shared" si="16"/>
        <v>0</v>
      </c>
      <c r="N53" s="57">
        <f t="shared" si="16"/>
        <v>0</v>
      </c>
      <c r="O53" s="57">
        <f t="shared" si="16"/>
        <v>0</v>
      </c>
      <c r="P53" s="57">
        <f t="shared" si="16"/>
        <v>0</v>
      </c>
      <c r="Q53" s="58">
        <f t="shared" si="16"/>
        <v>0</v>
      </c>
    </row>
    <row r="54" spans="1:17" ht="15.75" customHeight="1" x14ac:dyDescent="0.3">
      <c r="A54" s="143"/>
      <c r="B54" s="144"/>
      <c r="C54" s="55" t="s">
        <v>80</v>
      </c>
      <c r="D54" s="59" t="s">
        <v>107</v>
      </c>
      <c r="E54" s="16">
        <f>'2 неделя'!CE5</f>
        <v>0</v>
      </c>
      <c r="F54" s="16">
        <f>'2 неделя'!CF5</f>
        <v>0</v>
      </c>
      <c r="G54" s="16">
        <f>'2 неделя'!CG5</f>
        <v>0</v>
      </c>
      <c r="H54" s="16">
        <f>'2 неделя'!CH5</f>
        <v>0</v>
      </c>
      <c r="I54" s="16">
        <f>'2 неделя'!CI5</f>
        <v>0</v>
      </c>
      <c r="J54" s="16">
        <f>'2 неделя'!CJ5</f>
        <v>0</v>
      </c>
      <c r="K54" s="16">
        <f>'2 неделя'!CK5</f>
        <v>0</v>
      </c>
      <c r="L54" s="16">
        <f>'2 неделя'!CL5</f>
        <v>0</v>
      </c>
      <c r="M54" s="16">
        <f>'2 неделя'!CM5</f>
        <v>0</v>
      </c>
      <c r="N54" s="16">
        <f>'2 неделя'!CN5</f>
        <v>0</v>
      </c>
      <c r="O54" s="16">
        <f>'2 неделя'!CO5</f>
        <v>0</v>
      </c>
      <c r="P54" s="16">
        <f>'2 неделя'!CP5</f>
        <v>0</v>
      </c>
      <c r="Q54" s="16">
        <f>'2 неделя'!CQ5</f>
        <v>0</v>
      </c>
    </row>
    <row r="55" spans="1:17" ht="15.75" customHeight="1" x14ac:dyDescent="0.3">
      <c r="A55" s="143"/>
      <c r="B55" s="144"/>
      <c r="C55" s="55" t="s">
        <v>80</v>
      </c>
      <c r="D55" s="59" t="s">
        <v>108</v>
      </c>
      <c r="E55" s="16">
        <f>'2 неделя'!CE7</f>
        <v>0</v>
      </c>
      <c r="F55" s="16">
        <f>'2 неделя'!CF7</f>
        <v>0</v>
      </c>
      <c r="G55" s="16">
        <f>'2 неделя'!CG7</f>
        <v>0</v>
      </c>
      <c r="H55" s="16">
        <f>'2 неделя'!CH7</f>
        <v>0</v>
      </c>
      <c r="I55" s="16">
        <f>'2 неделя'!CI7</f>
        <v>0</v>
      </c>
      <c r="J55" s="16">
        <f>'2 неделя'!CJ7</f>
        <v>0</v>
      </c>
      <c r="K55" s="16">
        <f>'2 неделя'!CK7</f>
        <v>0</v>
      </c>
      <c r="L55" s="16">
        <f>'2 неделя'!CL7</f>
        <v>0</v>
      </c>
      <c r="M55" s="16">
        <f>'2 неделя'!CM7</f>
        <v>0</v>
      </c>
      <c r="N55" s="16">
        <f>'2 неделя'!CN7</f>
        <v>0</v>
      </c>
      <c r="O55" s="16">
        <f>'2 неделя'!CO7</f>
        <v>0</v>
      </c>
      <c r="P55" s="16">
        <f>'2 неделя'!CP7</f>
        <v>0</v>
      </c>
      <c r="Q55" s="16">
        <f>'2 неделя'!CQ7</f>
        <v>0</v>
      </c>
    </row>
    <row r="56" spans="1:17" ht="15.75" customHeight="1" x14ac:dyDescent="0.3">
      <c r="A56" s="143"/>
      <c r="B56" s="144"/>
      <c r="C56" s="55" t="s">
        <v>80</v>
      </c>
      <c r="D56" s="61" t="s">
        <v>109</v>
      </c>
      <c r="E56" s="16">
        <f>'2 неделя'!CE9</f>
        <v>0</v>
      </c>
      <c r="F56" s="16">
        <f>'2 неделя'!CF9</f>
        <v>0</v>
      </c>
      <c r="G56" s="16">
        <f>'2 неделя'!CG9</f>
        <v>0</v>
      </c>
      <c r="H56" s="16">
        <f>'2 неделя'!CH9</f>
        <v>0</v>
      </c>
      <c r="I56" s="16">
        <f>'2 неделя'!CI9</f>
        <v>0</v>
      </c>
      <c r="J56" s="16">
        <f>'2 неделя'!CJ9</f>
        <v>0</v>
      </c>
      <c r="K56" s="16">
        <f>'2 неделя'!CK9</f>
        <v>0</v>
      </c>
      <c r="L56" s="16">
        <f>'2 неделя'!CL9</f>
        <v>0</v>
      </c>
      <c r="M56" s="16">
        <f>'2 неделя'!CM9</f>
        <v>0</v>
      </c>
      <c r="N56" s="16">
        <f>'2 неделя'!CN9</f>
        <v>0</v>
      </c>
      <c r="O56" s="16">
        <f>'2 неделя'!CO9</f>
        <v>0</v>
      </c>
      <c r="P56" s="16">
        <f>'2 неделя'!CP9</f>
        <v>0</v>
      </c>
      <c r="Q56" s="16">
        <f>'2 неделя'!CQ9</f>
        <v>0</v>
      </c>
    </row>
    <row r="57" spans="1:17" ht="15.75" customHeight="1" x14ac:dyDescent="0.3">
      <c r="A57" s="136"/>
      <c r="B57" s="145"/>
      <c r="C57" s="62" t="s">
        <v>80</v>
      </c>
      <c r="D57" s="63" t="s">
        <v>79</v>
      </c>
      <c r="E57" s="64">
        <f t="shared" ref="E57:Q57" si="17">E54+E56-E53</f>
        <v>0</v>
      </c>
      <c r="F57" s="64">
        <f t="shared" si="17"/>
        <v>0</v>
      </c>
      <c r="G57" s="64">
        <f t="shared" si="17"/>
        <v>0</v>
      </c>
      <c r="H57" s="64">
        <f t="shared" si="17"/>
        <v>0</v>
      </c>
      <c r="I57" s="64">
        <f t="shared" si="17"/>
        <v>0</v>
      </c>
      <c r="J57" s="64">
        <f t="shared" si="17"/>
        <v>0</v>
      </c>
      <c r="K57" s="64">
        <f t="shared" si="17"/>
        <v>0</v>
      </c>
      <c r="L57" s="64">
        <f t="shared" si="17"/>
        <v>0</v>
      </c>
      <c r="M57" s="64">
        <f t="shared" si="17"/>
        <v>0</v>
      </c>
      <c r="N57" s="64">
        <f t="shared" si="17"/>
        <v>0</v>
      </c>
      <c r="O57" s="64">
        <f t="shared" si="17"/>
        <v>0</v>
      </c>
      <c r="P57" s="64">
        <f t="shared" si="17"/>
        <v>0</v>
      </c>
      <c r="Q57" s="65">
        <f t="shared" si="17"/>
        <v>0</v>
      </c>
    </row>
    <row r="58" spans="1:17" ht="15.75" customHeight="1" x14ac:dyDescent="0.3">
      <c r="A58" s="141">
        <v>43353</v>
      </c>
      <c r="B58" s="142"/>
      <c r="C58" s="52" t="s">
        <v>84</v>
      </c>
      <c r="D58" s="53" t="s">
        <v>74</v>
      </c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</row>
    <row r="59" spans="1:17" ht="15.75" customHeight="1" x14ac:dyDescent="0.3">
      <c r="A59" s="143"/>
      <c r="B59" s="144"/>
      <c r="C59" s="55" t="s">
        <v>84</v>
      </c>
      <c r="D59" s="56" t="s">
        <v>75</v>
      </c>
      <c r="E59" s="57">
        <f t="shared" ref="E59:Q59" si="18">IF(E58=0,0,IF(E58&lt;=$AB$2,1,IF(E58&lt;=($AB$2*2),2,IF(E58&lt;=($AB$2*3),3,IF(E58&lt;=($AB$2*4),4,IF(E58&lt;=($AB$2*5),5,IF(E58&lt;=($AB$2*6),6,IF(E58&lt;=($AB$2*7),7,IF(E58&lt;=($AB$2*8),8,IF(E58&lt;=($AB$2*9),9,IF(E58&gt;=($AB$2*10),"10+","")))))))))))</f>
        <v>0</v>
      </c>
      <c r="F59" s="57">
        <f t="shared" si="18"/>
        <v>0</v>
      </c>
      <c r="G59" s="57">
        <f t="shared" si="18"/>
        <v>0</v>
      </c>
      <c r="H59" s="57">
        <f t="shared" si="18"/>
        <v>0</v>
      </c>
      <c r="I59" s="57">
        <f t="shared" si="18"/>
        <v>0</v>
      </c>
      <c r="J59" s="57">
        <f t="shared" si="18"/>
        <v>0</v>
      </c>
      <c r="K59" s="57">
        <f t="shared" si="18"/>
        <v>0</v>
      </c>
      <c r="L59" s="57">
        <f t="shared" si="18"/>
        <v>0</v>
      </c>
      <c r="M59" s="57">
        <f t="shared" si="18"/>
        <v>0</v>
      </c>
      <c r="N59" s="57">
        <f t="shared" si="18"/>
        <v>0</v>
      </c>
      <c r="O59" s="57">
        <f t="shared" si="18"/>
        <v>0</v>
      </c>
      <c r="P59" s="57">
        <f t="shared" si="18"/>
        <v>0</v>
      </c>
      <c r="Q59" s="58">
        <f t="shared" si="18"/>
        <v>0</v>
      </c>
    </row>
    <row r="60" spans="1:17" ht="15.75" customHeight="1" x14ac:dyDescent="0.3">
      <c r="A60" s="143"/>
      <c r="B60" s="144"/>
      <c r="C60" s="55" t="s">
        <v>84</v>
      </c>
      <c r="D60" s="59" t="s">
        <v>110</v>
      </c>
      <c r="E60" s="16">
        <f>'3 неделя'!E5</f>
        <v>0</v>
      </c>
      <c r="F60" s="16">
        <f>'3 неделя'!F5</f>
        <v>0</v>
      </c>
      <c r="G60" s="16">
        <f>'3 неделя'!G5</f>
        <v>0</v>
      </c>
      <c r="H60" s="16">
        <f>'3 неделя'!H5</f>
        <v>0</v>
      </c>
      <c r="I60" s="16">
        <f>'3 неделя'!I5</f>
        <v>0</v>
      </c>
      <c r="J60" s="16">
        <f>'3 неделя'!J5</f>
        <v>0</v>
      </c>
      <c r="K60" s="16">
        <f>'3 неделя'!K5</f>
        <v>0</v>
      </c>
      <c r="L60" s="16">
        <f>'3 неделя'!L5</f>
        <v>0</v>
      </c>
      <c r="M60" s="16">
        <f>'3 неделя'!M5</f>
        <v>0</v>
      </c>
      <c r="N60" s="16">
        <f>'3 неделя'!N5</f>
        <v>0</v>
      </c>
      <c r="O60" s="16">
        <f>'3 неделя'!O5</f>
        <v>0</v>
      </c>
      <c r="P60" s="16">
        <f>'3 неделя'!P5</f>
        <v>0</v>
      </c>
      <c r="Q60" s="16">
        <f>'3 неделя'!Q5</f>
        <v>0</v>
      </c>
    </row>
    <row r="61" spans="1:17" ht="15.75" customHeight="1" x14ac:dyDescent="0.3">
      <c r="A61" s="143"/>
      <c r="B61" s="144"/>
      <c r="C61" s="55" t="s">
        <v>84</v>
      </c>
      <c r="D61" s="59" t="s">
        <v>111</v>
      </c>
      <c r="E61" s="16">
        <f>'3 неделя'!E7</f>
        <v>0</v>
      </c>
      <c r="F61" s="16">
        <f>'3 неделя'!F7</f>
        <v>0</v>
      </c>
      <c r="G61" s="16">
        <f>'3 неделя'!G7</f>
        <v>0</v>
      </c>
      <c r="H61" s="16">
        <f>'3 неделя'!H7</f>
        <v>0</v>
      </c>
      <c r="I61" s="16">
        <f>'3 неделя'!I7</f>
        <v>0</v>
      </c>
      <c r="J61" s="16">
        <f>'3 неделя'!J7</f>
        <v>0</v>
      </c>
      <c r="K61" s="16">
        <f>'3 неделя'!K7</f>
        <v>0</v>
      </c>
      <c r="L61" s="16">
        <f>'3 неделя'!L7</f>
        <v>0</v>
      </c>
      <c r="M61" s="16">
        <f>'3 неделя'!M7</f>
        <v>0</v>
      </c>
      <c r="N61" s="16">
        <f>'3 неделя'!N7</f>
        <v>0</v>
      </c>
      <c r="O61" s="16">
        <f>'3 неделя'!O7</f>
        <v>0</v>
      </c>
      <c r="P61" s="16">
        <f>'3 неделя'!P7</f>
        <v>0</v>
      </c>
      <c r="Q61" s="16">
        <f>'3 неделя'!Q7</f>
        <v>0</v>
      </c>
    </row>
    <row r="62" spans="1:17" ht="15.75" customHeight="1" x14ac:dyDescent="0.3">
      <c r="A62" s="143"/>
      <c r="B62" s="144"/>
      <c r="C62" s="55" t="s">
        <v>84</v>
      </c>
      <c r="D62" s="61" t="s">
        <v>112</v>
      </c>
      <c r="E62" s="16">
        <f>'3 неделя'!E9</f>
        <v>0</v>
      </c>
      <c r="F62" s="16">
        <f>'3 неделя'!F9</f>
        <v>0</v>
      </c>
      <c r="G62" s="16">
        <f>'3 неделя'!G9</f>
        <v>0</v>
      </c>
      <c r="H62" s="16">
        <f>'3 неделя'!H9</f>
        <v>0</v>
      </c>
      <c r="I62" s="16">
        <f>'3 неделя'!I9</f>
        <v>0</v>
      </c>
      <c r="J62" s="16">
        <f>'3 неделя'!J9</f>
        <v>0</v>
      </c>
      <c r="K62" s="16">
        <f>'3 неделя'!K9</f>
        <v>0</v>
      </c>
      <c r="L62" s="16">
        <f>'3 неделя'!L9</f>
        <v>0</v>
      </c>
      <c r="M62" s="16">
        <f>'3 неделя'!M9</f>
        <v>0</v>
      </c>
      <c r="N62" s="16">
        <f>'3 неделя'!N9</f>
        <v>0</v>
      </c>
      <c r="O62" s="16">
        <f>'3 неделя'!O9</f>
        <v>0</v>
      </c>
      <c r="P62" s="16">
        <f>'3 неделя'!P9</f>
        <v>0</v>
      </c>
      <c r="Q62" s="16">
        <f>'3 неделя'!Q9</f>
        <v>0</v>
      </c>
    </row>
    <row r="63" spans="1:17" ht="15.75" customHeight="1" x14ac:dyDescent="0.3">
      <c r="A63" s="136"/>
      <c r="B63" s="145"/>
      <c r="C63" s="62" t="s">
        <v>84</v>
      </c>
      <c r="D63" s="63" t="s">
        <v>79</v>
      </c>
      <c r="E63" s="64">
        <f t="shared" ref="E63:Q63" si="19">E60+E62-E59</f>
        <v>0</v>
      </c>
      <c r="F63" s="64">
        <f t="shared" si="19"/>
        <v>0</v>
      </c>
      <c r="G63" s="64">
        <f t="shared" si="19"/>
        <v>0</v>
      </c>
      <c r="H63" s="64">
        <f t="shared" si="19"/>
        <v>0</v>
      </c>
      <c r="I63" s="64">
        <f t="shared" si="19"/>
        <v>0</v>
      </c>
      <c r="J63" s="64">
        <f t="shared" si="19"/>
        <v>0</v>
      </c>
      <c r="K63" s="64">
        <f t="shared" si="19"/>
        <v>0</v>
      </c>
      <c r="L63" s="64">
        <f t="shared" si="19"/>
        <v>0</v>
      </c>
      <c r="M63" s="64">
        <f t="shared" si="19"/>
        <v>0</v>
      </c>
      <c r="N63" s="64">
        <f t="shared" si="19"/>
        <v>0</v>
      </c>
      <c r="O63" s="64">
        <f t="shared" si="19"/>
        <v>0</v>
      </c>
      <c r="P63" s="64">
        <f t="shared" si="19"/>
        <v>0</v>
      </c>
      <c r="Q63" s="65">
        <f t="shared" si="19"/>
        <v>0</v>
      </c>
    </row>
    <row r="64" spans="1:17" ht="15.75" customHeight="1" x14ac:dyDescent="0.3">
      <c r="A64" s="141">
        <v>43354</v>
      </c>
      <c r="B64" s="142"/>
      <c r="C64" s="52" t="s">
        <v>88</v>
      </c>
      <c r="D64" s="53" t="s">
        <v>74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1:17" ht="15.75" customHeight="1" x14ac:dyDescent="0.3">
      <c r="A65" s="143"/>
      <c r="B65" s="144"/>
      <c r="C65" s="55" t="s">
        <v>88</v>
      </c>
      <c r="D65" s="56" t="s">
        <v>75</v>
      </c>
      <c r="E65" s="57">
        <f t="shared" ref="E65:Q65" si="20">IF(E64=0,0,IF(E64&lt;=$AB$2,1,IF(E64&lt;=($AB$2*2),2,IF(E64&lt;=($AB$2*3),3,IF(E64&lt;=($AB$2*4),4,IF(E64&lt;=($AB$2*5),5,IF(E64&lt;=($AB$2*6),6,IF(E64&lt;=($AB$2*7),7,IF(E64&lt;=($AB$2*8),8,IF(E64&lt;=($AB$2*9),9,IF(E64&gt;=($AB$2*10),"10+","")))))))))))</f>
        <v>0</v>
      </c>
      <c r="F65" s="57">
        <f t="shared" si="20"/>
        <v>0</v>
      </c>
      <c r="G65" s="57">
        <f t="shared" si="20"/>
        <v>0</v>
      </c>
      <c r="H65" s="57">
        <f t="shared" si="20"/>
        <v>0</v>
      </c>
      <c r="I65" s="57">
        <f t="shared" si="20"/>
        <v>0</v>
      </c>
      <c r="J65" s="57">
        <f t="shared" si="20"/>
        <v>0</v>
      </c>
      <c r="K65" s="57">
        <f t="shared" si="20"/>
        <v>0</v>
      </c>
      <c r="L65" s="57">
        <f t="shared" si="20"/>
        <v>0</v>
      </c>
      <c r="M65" s="57">
        <f t="shared" si="20"/>
        <v>0</v>
      </c>
      <c r="N65" s="57">
        <f t="shared" si="20"/>
        <v>0</v>
      </c>
      <c r="O65" s="57">
        <f t="shared" si="20"/>
        <v>0</v>
      </c>
      <c r="P65" s="57">
        <f t="shared" si="20"/>
        <v>0</v>
      </c>
      <c r="Q65" s="58">
        <f t="shared" si="20"/>
        <v>0</v>
      </c>
    </row>
    <row r="66" spans="1:17" ht="15.75" customHeight="1" x14ac:dyDescent="0.3">
      <c r="A66" s="143"/>
      <c r="B66" s="144"/>
      <c r="C66" s="55" t="s">
        <v>88</v>
      </c>
      <c r="D66" s="59" t="s">
        <v>113</v>
      </c>
      <c r="E66" s="16">
        <f>'3 неделя'!R5</f>
        <v>0</v>
      </c>
      <c r="F66" s="16">
        <f>'3 неделя'!S5</f>
        <v>0</v>
      </c>
      <c r="G66" s="16">
        <f>'3 неделя'!T5</f>
        <v>0</v>
      </c>
      <c r="H66" s="16">
        <f>'3 неделя'!U5</f>
        <v>0</v>
      </c>
      <c r="I66" s="16">
        <f>'3 неделя'!V5</f>
        <v>0</v>
      </c>
      <c r="J66" s="16">
        <f>'3 неделя'!W5</f>
        <v>0</v>
      </c>
      <c r="K66" s="16">
        <f>'3 неделя'!X5</f>
        <v>0</v>
      </c>
      <c r="L66" s="16">
        <f>'3 неделя'!Y5</f>
        <v>0</v>
      </c>
      <c r="M66" s="16">
        <f>'3 неделя'!Z5</f>
        <v>0</v>
      </c>
      <c r="N66" s="16">
        <f>'3 неделя'!AA5</f>
        <v>0</v>
      </c>
      <c r="O66" s="16">
        <f>'3 неделя'!AB5</f>
        <v>0</v>
      </c>
      <c r="P66" s="16">
        <f>'3 неделя'!AC5</f>
        <v>0</v>
      </c>
      <c r="Q66" s="16">
        <f>'3 неделя'!AD5</f>
        <v>0</v>
      </c>
    </row>
    <row r="67" spans="1:17" ht="15.75" customHeight="1" x14ac:dyDescent="0.3">
      <c r="A67" s="143"/>
      <c r="B67" s="144"/>
      <c r="C67" s="55" t="s">
        <v>88</v>
      </c>
      <c r="D67" s="59" t="s">
        <v>114</v>
      </c>
      <c r="E67" s="16">
        <f>'3 неделя'!R7</f>
        <v>0</v>
      </c>
      <c r="F67" s="16">
        <f>'3 неделя'!S7</f>
        <v>0</v>
      </c>
      <c r="G67" s="16">
        <f>'3 неделя'!T7</f>
        <v>0</v>
      </c>
      <c r="H67" s="16">
        <f>'3 неделя'!U7</f>
        <v>0</v>
      </c>
      <c r="I67" s="16">
        <f>'3 неделя'!V7</f>
        <v>0</v>
      </c>
      <c r="J67" s="16">
        <f>'3 неделя'!W7</f>
        <v>0</v>
      </c>
      <c r="K67" s="16">
        <f>'3 неделя'!X7</f>
        <v>0</v>
      </c>
      <c r="L67" s="16">
        <f>'3 неделя'!Y7</f>
        <v>0</v>
      </c>
      <c r="M67" s="16">
        <f>'3 неделя'!Z7</f>
        <v>0</v>
      </c>
      <c r="N67" s="16">
        <f>'3 неделя'!AA7</f>
        <v>0</v>
      </c>
      <c r="O67" s="16">
        <f>'3 неделя'!AB7</f>
        <v>0</v>
      </c>
      <c r="P67" s="16">
        <f>'3 неделя'!AC7</f>
        <v>0</v>
      </c>
      <c r="Q67" s="16">
        <f>'3 неделя'!AD7</f>
        <v>0</v>
      </c>
    </row>
    <row r="68" spans="1:17" ht="15.75" customHeight="1" x14ac:dyDescent="0.3">
      <c r="A68" s="143"/>
      <c r="B68" s="144"/>
      <c r="C68" s="55" t="s">
        <v>88</v>
      </c>
      <c r="D68" s="61" t="s">
        <v>115</v>
      </c>
      <c r="E68" s="16">
        <f>'3 неделя'!R9</f>
        <v>0</v>
      </c>
      <c r="F68" s="16">
        <f>'3 неделя'!S9</f>
        <v>0</v>
      </c>
      <c r="G68" s="16">
        <f>'3 неделя'!T9</f>
        <v>0</v>
      </c>
      <c r="H68" s="16">
        <f>'3 неделя'!U9</f>
        <v>0</v>
      </c>
      <c r="I68" s="16">
        <f>'3 неделя'!V9</f>
        <v>0</v>
      </c>
      <c r="J68" s="16">
        <f>'3 неделя'!W9</f>
        <v>0</v>
      </c>
      <c r="K68" s="16">
        <f>'3 неделя'!X9</f>
        <v>0</v>
      </c>
      <c r="L68" s="16">
        <f>'3 неделя'!Y9</f>
        <v>0</v>
      </c>
      <c r="M68" s="16">
        <f>'3 неделя'!Z9</f>
        <v>0</v>
      </c>
      <c r="N68" s="16">
        <f>'3 неделя'!AA9</f>
        <v>0</v>
      </c>
      <c r="O68" s="16">
        <f>'3 неделя'!AB9</f>
        <v>0</v>
      </c>
      <c r="P68" s="16">
        <f>'3 неделя'!AC9</f>
        <v>0</v>
      </c>
      <c r="Q68" s="16">
        <f>'3 неделя'!AD9</f>
        <v>0</v>
      </c>
    </row>
    <row r="69" spans="1:17" ht="15.75" customHeight="1" x14ac:dyDescent="0.3">
      <c r="A69" s="136"/>
      <c r="B69" s="145"/>
      <c r="C69" s="62" t="s">
        <v>88</v>
      </c>
      <c r="D69" s="63" t="s">
        <v>79</v>
      </c>
      <c r="E69" s="64">
        <f t="shared" ref="E69:Q69" si="21">E66+E68-E65</f>
        <v>0</v>
      </c>
      <c r="F69" s="64">
        <f t="shared" si="21"/>
        <v>0</v>
      </c>
      <c r="G69" s="64">
        <f t="shared" si="21"/>
        <v>0</v>
      </c>
      <c r="H69" s="64">
        <f t="shared" si="21"/>
        <v>0</v>
      </c>
      <c r="I69" s="64">
        <f t="shared" si="21"/>
        <v>0</v>
      </c>
      <c r="J69" s="64">
        <f t="shared" si="21"/>
        <v>0</v>
      </c>
      <c r="K69" s="64">
        <f t="shared" si="21"/>
        <v>0</v>
      </c>
      <c r="L69" s="64">
        <f t="shared" si="21"/>
        <v>0</v>
      </c>
      <c r="M69" s="64">
        <f t="shared" si="21"/>
        <v>0</v>
      </c>
      <c r="N69" s="64">
        <f t="shared" si="21"/>
        <v>0</v>
      </c>
      <c r="O69" s="64">
        <f t="shared" si="21"/>
        <v>0</v>
      </c>
      <c r="P69" s="64">
        <f t="shared" si="21"/>
        <v>0</v>
      </c>
      <c r="Q69" s="65">
        <f t="shared" si="21"/>
        <v>0</v>
      </c>
    </row>
    <row r="70" spans="1:17" ht="15.75" customHeight="1" x14ac:dyDescent="0.3">
      <c r="A70" s="141">
        <v>43355</v>
      </c>
      <c r="B70" s="142"/>
      <c r="C70" s="52" t="s">
        <v>92</v>
      </c>
      <c r="D70" s="53" t="s">
        <v>74</v>
      </c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</row>
    <row r="71" spans="1:17" ht="15.75" customHeight="1" x14ac:dyDescent="0.3">
      <c r="A71" s="143"/>
      <c r="B71" s="144"/>
      <c r="C71" s="55" t="s">
        <v>92</v>
      </c>
      <c r="D71" s="56" t="s">
        <v>75</v>
      </c>
      <c r="E71" s="57">
        <f t="shared" ref="E71:Q71" si="22">IF(E70=0,0,IF(E70&lt;=$AB$2,1,IF(E70&lt;=($AB$2*2),2,IF(E70&lt;=($AB$2*3),3,IF(E70&lt;=($AB$2*4),4,IF(E70&lt;=($AB$2*5),5,IF(E70&lt;=($AB$2*6),6,IF(E70&lt;=($AB$2*7),7,IF(E70&lt;=($AB$2*8),8,IF(E70&lt;=($AB$2*9),9,IF(E70&gt;=($AB$2*10),"10+","")))))))))))</f>
        <v>0</v>
      </c>
      <c r="F71" s="57">
        <f t="shared" si="22"/>
        <v>0</v>
      </c>
      <c r="G71" s="57">
        <f t="shared" si="22"/>
        <v>0</v>
      </c>
      <c r="H71" s="57">
        <f t="shared" si="22"/>
        <v>0</v>
      </c>
      <c r="I71" s="57">
        <f t="shared" si="22"/>
        <v>0</v>
      </c>
      <c r="J71" s="57">
        <f t="shared" si="22"/>
        <v>0</v>
      </c>
      <c r="K71" s="57">
        <f t="shared" si="22"/>
        <v>0</v>
      </c>
      <c r="L71" s="57">
        <f t="shared" si="22"/>
        <v>0</v>
      </c>
      <c r="M71" s="57">
        <f t="shared" si="22"/>
        <v>0</v>
      </c>
      <c r="N71" s="57">
        <f t="shared" si="22"/>
        <v>0</v>
      </c>
      <c r="O71" s="57">
        <f t="shared" si="22"/>
        <v>0</v>
      </c>
      <c r="P71" s="57">
        <f t="shared" si="22"/>
        <v>0</v>
      </c>
      <c r="Q71" s="58">
        <f t="shared" si="22"/>
        <v>0</v>
      </c>
    </row>
    <row r="72" spans="1:17" ht="15.75" customHeight="1" x14ac:dyDescent="0.3">
      <c r="A72" s="143"/>
      <c r="B72" s="144"/>
      <c r="C72" s="55" t="s">
        <v>92</v>
      </c>
      <c r="D72" s="59" t="s">
        <v>116</v>
      </c>
      <c r="E72" s="16">
        <f>'3 неделя'!AE5</f>
        <v>0</v>
      </c>
      <c r="F72" s="16">
        <f>'3 неделя'!AF5</f>
        <v>0</v>
      </c>
      <c r="G72" s="16">
        <f>'3 неделя'!AG5</f>
        <v>0</v>
      </c>
      <c r="H72" s="16">
        <f>'3 неделя'!AH5</f>
        <v>0</v>
      </c>
      <c r="I72" s="16">
        <f>'3 неделя'!AI5</f>
        <v>0</v>
      </c>
      <c r="J72" s="16">
        <f>'3 неделя'!AJ5</f>
        <v>0</v>
      </c>
      <c r="K72" s="16">
        <f>'3 неделя'!AK5</f>
        <v>0</v>
      </c>
      <c r="L72" s="16">
        <f>'3 неделя'!AL5</f>
        <v>0</v>
      </c>
      <c r="M72" s="16">
        <f>'3 неделя'!AM5</f>
        <v>0</v>
      </c>
      <c r="N72" s="16">
        <f>'3 неделя'!AN5</f>
        <v>0</v>
      </c>
      <c r="O72" s="16">
        <f>'3 неделя'!AO5</f>
        <v>0</v>
      </c>
      <c r="P72" s="16">
        <f>'3 неделя'!AP5</f>
        <v>0</v>
      </c>
      <c r="Q72" s="16">
        <f>'3 неделя'!AQ5</f>
        <v>0</v>
      </c>
    </row>
    <row r="73" spans="1:17" ht="15.75" customHeight="1" x14ac:dyDescent="0.3">
      <c r="A73" s="143"/>
      <c r="B73" s="144"/>
      <c r="C73" s="55" t="s">
        <v>92</v>
      </c>
      <c r="D73" s="59" t="s">
        <v>117</v>
      </c>
      <c r="E73" s="16">
        <f>'3 неделя'!AE7</f>
        <v>0</v>
      </c>
      <c r="F73" s="16">
        <f>'3 неделя'!AF7</f>
        <v>0</v>
      </c>
      <c r="G73" s="16">
        <f>'3 неделя'!AG7</f>
        <v>0</v>
      </c>
      <c r="H73" s="16">
        <f>'3 неделя'!AH7</f>
        <v>0</v>
      </c>
      <c r="I73" s="16">
        <f>'3 неделя'!AI7</f>
        <v>0</v>
      </c>
      <c r="J73" s="16">
        <f>'3 неделя'!AJ7</f>
        <v>0</v>
      </c>
      <c r="K73" s="16">
        <f>'3 неделя'!AK7</f>
        <v>0</v>
      </c>
      <c r="L73" s="16">
        <f>'3 неделя'!AL7</f>
        <v>0</v>
      </c>
      <c r="M73" s="16">
        <f>'3 неделя'!AM7</f>
        <v>0</v>
      </c>
      <c r="N73" s="16">
        <f>'3 неделя'!AN7</f>
        <v>0</v>
      </c>
      <c r="O73" s="16">
        <f>'3 неделя'!AO7</f>
        <v>0</v>
      </c>
      <c r="P73" s="16">
        <f>'3 неделя'!AP7</f>
        <v>0</v>
      </c>
      <c r="Q73" s="16">
        <f>'3 неделя'!AQ7</f>
        <v>0</v>
      </c>
    </row>
    <row r="74" spans="1:17" ht="15.75" customHeight="1" x14ac:dyDescent="0.3">
      <c r="A74" s="143"/>
      <c r="B74" s="144"/>
      <c r="C74" s="55" t="s">
        <v>92</v>
      </c>
      <c r="D74" s="61" t="s">
        <v>118</v>
      </c>
      <c r="E74" s="16">
        <f>'3 неделя'!AE9</f>
        <v>0</v>
      </c>
      <c r="F74" s="16">
        <f>'3 неделя'!AF9</f>
        <v>0</v>
      </c>
      <c r="G74" s="16">
        <f>'3 неделя'!AG9</f>
        <v>0</v>
      </c>
      <c r="H74" s="16">
        <f>'3 неделя'!AH9</f>
        <v>0</v>
      </c>
      <c r="I74" s="16">
        <f>'3 неделя'!AI9</f>
        <v>0</v>
      </c>
      <c r="J74" s="16">
        <f>'3 неделя'!AJ9</f>
        <v>0</v>
      </c>
      <c r="K74" s="16">
        <f>'3 неделя'!AK9</f>
        <v>0</v>
      </c>
      <c r="L74" s="16">
        <f>'3 неделя'!AL9</f>
        <v>0</v>
      </c>
      <c r="M74" s="16">
        <f>'3 неделя'!AM9</f>
        <v>0</v>
      </c>
      <c r="N74" s="16">
        <f>'3 неделя'!AN9</f>
        <v>0</v>
      </c>
      <c r="O74" s="16">
        <f>'3 неделя'!AO9</f>
        <v>0</v>
      </c>
      <c r="P74" s="16">
        <f>'3 неделя'!AP9</f>
        <v>0</v>
      </c>
      <c r="Q74" s="16">
        <f>'3 неделя'!AQ9</f>
        <v>0</v>
      </c>
    </row>
    <row r="75" spans="1:17" ht="15.75" customHeight="1" x14ac:dyDescent="0.3">
      <c r="A75" s="136"/>
      <c r="B75" s="145"/>
      <c r="C75" s="62" t="s">
        <v>92</v>
      </c>
      <c r="D75" s="63" t="s">
        <v>79</v>
      </c>
      <c r="E75" s="64">
        <f t="shared" ref="E75:Q75" si="23">E72+E74-E71</f>
        <v>0</v>
      </c>
      <c r="F75" s="64">
        <f t="shared" si="23"/>
        <v>0</v>
      </c>
      <c r="G75" s="64">
        <f t="shared" si="23"/>
        <v>0</v>
      </c>
      <c r="H75" s="64">
        <f t="shared" si="23"/>
        <v>0</v>
      </c>
      <c r="I75" s="64">
        <f t="shared" si="23"/>
        <v>0</v>
      </c>
      <c r="J75" s="64">
        <f t="shared" si="23"/>
        <v>0</v>
      </c>
      <c r="K75" s="64">
        <f t="shared" si="23"/>
        <v>0</v>
      </c>
      <c r="L75" s="64">
        <f t="shared" si="23"/>
        <v>0</v>
      </c>
      <c r="M75" s="64">
        <f t="shared" si="23"/>
        <v>0</v>
      </c>
      <c r="N75" s="64">
        <f t="shared" si="23"/>
        <v>0</v>
      </c>
      <c r="O75" s="64">
        <f t="shared" si="23"/>
        <v>0</v>
      </c>
      <c r="P75" s="64">
        <f t="shared" si="23"/>
        <v>0</v>
      </c>
      <c r="Q75" s="65">
        <f t="shared" si="23"/>
        <v>0</v>
      </c>
    </row>
    <row r="76" spans="1:17" ht="15.75" customHeight="1" x14ac:dyDescent="0.3">
      <c r="A76" s="141">
        <v>43356</v>
      </c>
      <c r="B76" s="142"/>
      <c r="C76" s="52" t="s">
        <v>96</v>
      </c>
      <c r="D76" s="53" t="s">
        <v>74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</row>
    <row r="77" spans="1:17" ht="15.75" customHeight="1" x14ac:dyDescent="0.3">
      <c r="A77" s="143"/>
      <c r="B77" s="144"/>
      <c r="C77" s="55" t="s">
        <v>96</v>
      </c>
      <c r="D77" s="56" t="s">
        <v>75</v>
      </c>
      <c r="E77" s="57">
        <f t="shared" ref="E77:Q77" si="24">IF(E76=0,0,IF(E76&lt;=$AB$2,1,IF(E76&lt;=($AB$2*2),2,IF(E76&lt;=($AB$2*3),3,IF(E76&lt;=($AB$2*4),4,IF(E76&lt;=($AB$2*5),5,IF(E76&lt;=($AB$2*6),6,IF(E76&lt;=($AB$2*7),7,IF(E76&lt;=($AB$2*8),8,IF(E76&lt;=($AB$2*9),9,IF(E76&gt;=($AB$2*10),"10+","")))))))))))</f>
        <v>0</v>
      </c>
      <c r="F77" s="57">
        <f t="shared" si="24"/>
        <v>0</v>
      </c>
      <c r="G77" s="57">
        <f t="shared" si="24"/>
        <v>0</v>
      </c>
      <c r="H77" s="57">
        <f t="shared" si="24"/>
        <v>0</v>
      </c>
      <c r="I77" s="57">
        <f t="shared" si="24"/>
        <v>0</v>
      </c>
      <c r="J77" s="57">
        <f t="shared" si="24"/>
        <v>0</v>
      </c>
      <c r="K77" s="57">
        <f t="shared" si="24"/>
        <v>0</v>
      </c>
      <c r="L77" s="57">
        <f t="shared" si="24"/>
        <v>0</v>
      </c>
      <c r="M77" s="57">
        <f t="shared" si="24"/>
        <v>0</v>
      </c>
      <c r="N77" s="57">
        <f t="shared" si="24"/>
        <v>0</v>
      </c>
      <c r="O77" s="57">
        <f t="shared" si="24"/>
        <v>0</v>
      </c>
      <c r="P77" s="57">
        <f t="shared" si="24"/>
        <v>0</v>
      </c>
      <c r="Q77" s="58">
        <f t="shared" si="24"/>
        <v>0</v>
      </c>
    </row>
    <row r="78" spans="1:17" ht="15.75" customHeight="1" x14ac:dyDescent="0.3">
      <c r="A78" s="143"/>
      <c r="B78" s="144"/>
      <c r="C78" s="55" t="s">
        <v>96</v>
      </c>
      <c r="D78" s="59" t="s">
        <v>119</v>
      </c>
      <c r="E78" s="16">
        <f>'3 неделя'!AR5</f>
        <v>0</v>
      </c>
      <c r="F78" s="16">
        <f>'3 неделя'!AS5</f>
        <v>0</v>
      </c>
      <c r="G78" s="16">
        <f>'3 неделя'!AT5</f>
        <v>0</v>
      </c>
      <c r="H78" s="16">
        <f>'3 неделя'!AU5</f>
        <v>0</v>
      </c>
      <c r="I78" s="16">
        <f>'3 неделя'!AV5</f>
        <v>0</v>
      </c>
      <c r="J78" s="16">
        <f>'3 неделя'!AW5</f>
        <v>0</v>
      </c>
      <c r="K78" s="16">
        <f>'3 неделя'!AX5</f>
        <v>0</v>
      </c>
      <c r="L78" s="16">
        <f>'3 неделя'!AY5</f>
        <v>0</v>
      </c>
      <c r="M78" s="16">
        <f>'3 неделя'!AZ5</f>
        <v>0</v>
      </c>
      <c r="N78" s="16">
        <f>'3 неделя'!BA5</f>
        <v>0</v>
      </c>
      <c r="O78" s="16">
        <f>'3 неделя'!BB5</f>
        <v>0</v>
      </c>
      <c r="P78" s="16">
        <f>'3 неделя'!BC5</f>
        <v>0</v>
      </c>
      <c r="Q78" s="16">
        <f>'3 неделя'!BD5</f>
        <v>0</v>
      </c>
    </row>
    <row r="79" spans="1:17" ht="15.75" customHeight="1" x14ac:dyDescent="0.3">
      <c r="A79" s="143"/>
      <c r="B79" s="144"/>
      <c r="C79" s="55" t="s">
        <v>96</v>
      </c>
      <c r="D79" s="59" t="s">
        <v>120</v>
      </c>
      <c r="E79" s="16">
        <f>'3 неделя'!AR7</f>
        <v>0</v>
      </c>
      <c r="F79" s="16">
        <f>'3 неделя'!AS7</f>
        <v>0</v>
      </c>
      <c r="G79" s="16">
        <f>'3 неделя'!AT7</f>
        <v>0</v>
      </c>
      <c r="H79" s="16">
        <f>'3 неделя'!AU7</f>
        <v>0</v>
      </c>
      <c r="I79" s="16">
        <f>'3 неделя'!AV7</f>
        <v>0</v>
      </c>
      <c r="J79" s="16">
        <f>'3 неделя'!AW7</f>
        <v>0</v>
      </c>
      <c r="K79" s="16">
        <f>'3 неделя'!AX7</f>
        <v>0</v>
      </c>
      <c r="L79" s="16">
        <f>'3 неделя'!AY7</f>
        <v>0</v>
      </c>
      <c r="M79" s="16">
        <f>'3 неделя'!AZ7</f>
        <v>0</v>
      </c>
      <c r="N79" s="16">
        <f>'3 неделя'!BA7</f>
        <v>0</v>
      </c>
      <c r="O79" s="16">
        <f>'3 неделя'!BB7</f>
        <v>0</v>
      </c>
      <c r="P79" s="16">
        <f>'3 неделя'!BC7</f>
        <v>0</v>
      </c>
      <c r="Q79" s="16">
        <f>'3 неделя'!BD7</f>
        <v>0</v>
      </c>
    </row>
    <row r="80" spans="1:17" ht="15.75" customHeight="1" x14ac:dyDescent="0.3">
      <c r="A80" s="143"/>
      <c r="B80" s="144"/>
      <c r="C80" s="55" t="s">
        <v>96</v>
      </c>
      <c r="D80" s="61" t="s">
        <v>121</v>
      </c>
      <c r="E80" s="16">
        <f>'3 неделя'!AR9</f>
        <v>0</v>
      </c>
      <c r="F80" s="16">
        <f>'3 неделя'!AS9</f>
        <v>0</v>
      </c>
      <c r="G80" s="16">
        <f>'3 неделя'!AT9</f>
        <v>0</v>
      </c>
      <c r="H80" s="16">
        <f>'3 неделя'!AU9</f>
        <v>0</v>
      </c>
      <c r="I80" s="16">
        <f>'3 неделя'!AV9</f>
        <v>0</v>
      </c>
      <c r="J80" s="16">
        <f>'3 неделя'!AW9</f>
        <v>0</v>
      </c>
      <c r="K80" s="16">
        <f>'3 неделя'!AX9</f>
        <v>0</v>
      </c>
      <c r="L80" s="16">
        <f>'3 неделя'!AY9</f>
        <v>0</v>
      </c>
      <c r="M80" s="16">
        <f>'3 неделя'!AZ9</f>
        <v>0</v>
      </c>
      <c r="N80" s="16">
        <f>'3 неделя'!BA9</f>
        <v>0</v>
      </c>
      <c r="O80" s="16">
        <f>'3 неделя'!BB9</f>
        <v>0</v>
      </c>
      <c r="P80" s="16">
        <f>'3 неделя'!BC9</f>
        <v>0</v>
      </c>
      <c r="Q80" s="16">
        <f>'3 неделя'!BD9</f>
        <v>0</v>
      </c>
    </row>
    <row r="81" spans="1:17" ht="15.75" customHeight="1" x14ac:dyDescent="0.3">
      <c r="A81" s="136"/>
      <c r="B81" s="145"/>
      <c r="C81" s="62" t="s">
        <v>96</v>
      </c>
      <c r="D81" s="63" t="s">
        <v>79</v>
      </c>
      <c r="E81" s="64">
        <f t="shared" ref="E81:Q81" si="25">E78+E80-E77</f>
        <v>0</v>
      </c>
      <c r="F81" s="64">
        <f t="shared" si="25"/>
        <v>0</v>
      </c>
      <c r="G81" s="64">
        <f t="shared" si="25"/>
        <v>0</v>
      </c>
      <c r="H81" s="64">
        <f t="shared" si="25"/>
        <v>0</v>
      </c>
      <c r="I81" s="64">
        <f t="shared" si="25"/>
        <v>0</v>
      </c>
      <c r="J81" s="64">
        <f t="shared" si="25"/>
        <v>0</v>
      </c>
      <c r="K81" s="64">
        <f t="shared" si="25"/>
        <v>0</v>
      </c>
      <c r="L81" s="64">
        <f t="shared" si="25"/>
        <v>0</v>
      </c>
      <c r="M81" s="64">
        <f t="shared" si="25"/>
        <v>0</v>
      </c>
      <c r="N81" s="64">
        <f t="shared" si="25"/>
        <v>0</v>
      </c>
      <c r="O81" s="64">
        <f t="shared" si="25"/>
        <v>0</v>
      </c>
      <c r="P81" s="64">
        <f t="shared" si="25"/>
        <v>0</v>
      </c>
      <c r="Q81" s="65">
        <f t="shared" si="25"/>
        <v>0</v>
      </c>
    </row>
    <row r="82" spans="1:17" ht="15.75" customHeight="1" x14ac:dyDescent="0.3">
      <c r="A82" s="141">
        <v>43357</v>
      </c>
      <c r="B82" s="142"/>
      <c r="C82" s="52" t="s">
        <v>100</v>
      </c>
      <c r="D82" s="53" t="s">
        <v>74</v>
      </c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</row>
    <row r="83" spans="1:17" ht="15.75" customHeight="1" x14ac:dyDescent="0.3">
      <c r="A83" s="143"/>
      <c r="B83" s="144"/>
      <c r="C83" s="55" t="s">
        <v>100</v>
      </c>
      <c r="D83" s="56" t="s">
        <v>75</v>
      </c>
      <c r="E83" s="57">
        <f t="shared" ref="E83:Q83" si="26">IF(E82=0,0,IF(E82&lt;=$AB$2,1,IF(E82&lt;=($AB$2*2),2,IF(E82&lt;=($AB$2*3),3,IF(E82&lt;=($AB$2*4),4,IF(E82&lt;=($AB$2*5),5,IF(E82&lt;=($AB$2*6),6,IF(E82&lt;=($AB$2*7),7,IF(E82&lt;=($AB$2*8),8,IF(E82&lt;=($AB$2*9),9,IF(E82&gt;=($AB$2*10),"10+","")))))))))))</f>
        <v>0</v>
      </c>
      <c r="F83" s="57">
        <f t="shared" si="26"/>
        <v>0</v>
      </c>
      <c r="G83" s="57">
        <f t="shared" si="26"/>
        <v>0</v>
      </c>
      <c r="H83" s="57">
        <f t="shared" si="26"/>
        <v>0</v>
      </c>
      <c r="I83" s="57">
        <f t="shared" si="26"/>
        <v>0</v>
      </c>
      <c r="J83" s="57">
        <f t="shared" si="26"/>
        <v>0</v>
      </c>
      <c r="K83" s="57">
        <f t="shared" si="26"/>
        <v>0</v>
      </c>
      <c r="L83" s="57">
        <f t="shared" si="26"/>
        <v>0</v>
      </c>
      <c r="M83" s="57">
        <f t="shared" si="26"/>
        <v>0</v>
      </c>
      <c r="N83" s="57">
        <f t="shared" si="26"/>
        <v>0</v>
      </c>
      <c r="O83" s="57">
        <f t="shared" si="26"/>
        <v>0</v>
      </c>
      <c r="P83" s="57">
        <f t="shared" si="26"/>
        <v>0</v>
      </c>
      <c r="Q83" s="58">
        <f t="shared" si="26"/>
        <v>0</v>
      </c>
    </row>
    <row r="84" spans="1:17" ht="15.75" customHeight="1" x14ac:dyDescent="0.3">
      <c r="A84" s="143"/>
      <c r="B84" s="144"/>
      <c r="C84" s="55" t="s">
        <v>100</v>
      </c>
      <c r="D84" s="59" t="s">
        <v>122</v>
      </c>
      <c r="E84" s="16">
        <f>'3 неделя'!BE5</f>
        <v>0</v>
      </c>
      <c r="F84" s="16">
        <f>'3 неделя'!BF5</f>
        <v>0</v>
      </c>
      <c r="G84" s="16">
        <f>'3 неделя'!BG5</f>
        <v>0</v>
      </c>
      <c r="H84" s="16">
        <f>'3 неделя'!BH5</f>
        <v>0</v>
      </c>
      <c r="I84" s="16">
        <f>'3 неделя'!BI5</f>
        <v>0</v>
      </c>
      <c r="J84" s="16">
        <f>'3 неделя'!BJ5</f>
        <v>0</v>
      </c>
      <c r="K84" s="16">
        <f>'3 неделя'!BK5</f>
        <v>0</v>
      </c>
      <c r="L84" s="16">
        <f>'3 неделя'!BL5</f>
        <v>0</v>
      </c>
      <c r="M84" s="16">
        <f>'3 неделя'!BM5</f>
        <v>0</v>
      </c>
      <c r="N84" s="16">
        <f>'3 неделя'!BN5</f>
        <v>0</v>
      </c>
      <c r="O84" s="16">
        <f>'3 неделя'!BO5</f>
        <v>0</v>
      </c>
      <c r="P84" s="16">
        <f>'3 неделя'!BP5</f>
        <v>0</v>
      </c>
      <c r="Q84" s="16">
        <f>'3 неделя'!BQ5</f>
        <v>0</v>
      </c>
    </row>
    <row r="85" spans="1:17" ht="15.75" customHeight="1" x14ac:dyDescent="0.3">
      <c r="A85" s="143"/>
      <c r="B85" s="144"/>
      <c r="C85" s="55" t="s">
        <v>100</v>
      </c>
      <c r="D85" s="59" t="s">
        <v>123</v>
      </c>
      <c r="E85" s="16">
        <f>'3 неделя'!BE7</f>
        <v>0</v>
      </c>
      <c r="F85" s="16">
        <f>'3 неделя'!BF7</f>
        <v>0</v>
      </c>
      <c r="G85" s="16">
        <f>'3 неделя'!BG7</f>
        <v>0</v>
      </c>
      <c r="H85" s="16">
        <f>'3 неделя'!BH7</f>
        <v>0</v>
      </c>
      <c r="I85" s="16">
        <f>'3 неделя'!BI7</f>
        <v>0</v>
      </c>
      <c r="J85" s="16">
        <f>'3 неделя'!BJ7</f>
        <v>0</v>
      </c>
      <c r="K85" s="16">
        <f>'3 неделя'!BK7</f>
        <v>0</v>
      </c>
      <c r="L85" s="16">
        <f>'3 неделя'!BL7</f>
        <v>0</v>
      </c>
      <c r="M85" s="16">
        <f>'3 неделя'!BM7</f>
        <v>0</v>
      </c>
      <c r="N85" s="16">
        <f>'3 неделя'!BN7</f>
        <v>0</v>
      </c>
      <c r="O85" s="16">
        <f>'3 неделя'!BO7</f>
        <v>0</v>
      </c>
      <c r="P85" s="16">
        <f>'3 неделя'!BP7</f>
        <v>0</v>
      </c>
      <c r="Q85" s="16">
        <f>'3 неделя'!BQ7</f>
        <v>0</v>
      </c>
    </row>
    <row r="86" spans="1:17" ht="15.75" customHeight="1" x14ac:dyDescent="0.3">
      <c r="A86" s="143"/>
      <c r="B86" s="144"/>
      <c r="C86" s="55" t="s">
        <v>100</v>
      </c>
      <c r="D86" s="61" t="s">
        <v>124</v>
      </c>
      <c r="E86" s="16">
        <f>'3 неделя'!BE9</f>
        <v>0</v>
      </c>
      <c r="F86" s="16">
        <f>'3 неделя'!BF9</f>
        <v>0</v>
      </c>
      <c r="G86" s="16">
        <f>'3 неделя'!BG9</f>
        <v>0</v>
      </c>
      <c r="H86" s="16">
        <f>'3 неделя'!BH9</f>
        <v>0</v>
      </c>
      <c r="I86" s="16">
        <f>'3 неделя'!BI9</f>
        <v>0</v>
      </c>
      <c r="J86" s="16">
        <f>'3 неделя'!BJ9</f>
        <v>0</v>
      </c>
      <c r="K86" s="16">
        <f>'3 неделя'!BK9</f>
        <v>0</v>
      </c>
      <c r="L86" s="16">
        <f>'3 неделя'!BL9</f>
        <v>0</v>
      </c>
      <c r="M86" s="16">
        <f>'3 неделя'!BM9</f>
        <v>0</v>
      </c>
      <c r="N86" s="16">
        <f>'3 неделя'!BN9</f>
        <v>0</v>
      </c>
      <c r="O86" s="16">
        <f>'3 неделя'!BO9</f>
        <v>0</v>
      </c>
      <c r="P86" s="16">
        <f>'3 неделя'!BP9</f>
        <v>0</v>
      </c>
      <c r="Q86" s="16">
        <f>'3 неделя'!BQ9</f>
        <v>0</v>
      </c>
    </row>
    <row r="87" spans="1:17" ht="15.75" customHeight="1" x14ac:dyDescent="0.3">
      <c r="A87" s="136"/>
      <c r="B87" s="145"/>
      <c r="C87" s="62" t="s">
        <v>100</v>
      </c>
      <c r="D87" s="63" t="s">
        <v>79</v>
      </c>
      <c r="E87" s="64">
        <f t="shared" ref="E87:Q87" si="27">E84+E86-E83</f>
        <v>0</v>
      </c>
      <c r="F87" s="64">
        <f t="shared" si="27"/>
        <v>0</v>
      </c>
      <c r="G87" s="64">
        <f t="shared" si="27"/>
        <v>0</v>
      </c>
      <c r="H87" s="64">
        <f t="shared" si="27"/>
        <v>0</v>
      </c>
      <c r="I87" s="64">
        <f t="shared" si="27"/>
        <v>0</v>
      </c>
      <c r="J87" s="64">
        <f t="shared" si="27"/>
        <v>0</v>
      </c>
      <c r="K87" s="64">
        <f t="shared" si="27"/>
        <v>0</v>
      </c>
      <c r="L87" s="64">
        <f t="shared" si="27"/>
        <v>0</v>
      </c>
      <c r="M87" s="64">
        <f t="shared" si="27"/>
        <v>0</v>
      </c>
      <c r="N87" s="64">
        <f t="shared" si="27"/>
        <v>0</v>
      </c>
      <c r="O87" s="64">
        <f t="shared" si="27"/>
        <v>0</v>
      </c>
      <c r="P87" s="64">
        <f t="shared" si="27"/>
        <v>0</v>
      </c>
      <c r="Q87" s="65">
        <f t="shared" si="27"/>
        <v>0</v>
      </c>
    </row>
    <row r="88" spans="1:17" ht="15.75" customHeight="1" x14ac:dyDescent="0.3">
      <c r="A88" s="141">
        <v>43358</v>
      </c>
      <c r="B88" s="142"/>
      <c r="C88" s="52" t="s">
        <v>73</v>
      </c>
      <c r="D88" s="53" t="s">
        <v>74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</row>
    <row r="89" spans="1:17" ht="15.75" customHeight="1" x14ac:dyDescent="0.3">
      <c r="A89" s="143"/>
      <c r="B89" s="144"/>
      <c r="C89" s="55" t="s">
        <v>73</v>
      </c>
      <c r="D89" s="56" t="s">
        <v>75</v>
      </c>
      <c r="E89" s="57">
        <f t="shared" ref="E89:Q89" si="28">IF(E88=0,0,IF(E88&lt;=$AB$2,1,IF(E88&lt;=($AB$2*2),2,IF(E88&lt;=($AB$2*3),3,IF(E88&lt;=($AB$2*4),4,IF(E88&lt;=($AB$2*5),5,IF(E88&lt;=($AB$2*6),6,IF(E88&lt;=($AB$2*7),7,IF(E88&lt;=($AB$2*8),8,IF(E88&lt;=($AB$2*9),9,IF(E88&gt;=($AB$2*10),"10+","")))))))))))</f>
        <v>0</v>
      </c>
      <c r="F89" s="57">
        <f t="shared" si="28"/>
        <v>0</v>
      </c>
      <c r="G89" s="57">
        <f t="shared" si="28"/>
        <v>0</v>
      </c>
      <c r="H89" s="57">
        <f t="shared" si="28"/>
        <v>0</v>
      </c>
      <c r="I89" s="57">
        <f t="shared" si="28"/>
        <v>0</v>
      </c>
      <c r="J89" s="57">
        <f t="shared" si="28"/>
        <v>0</v>
      </c>
      <c r="K89" s="57">
        <f t="shared" si="28"/>
        <v>0</v>
      </c>
      <c r="L89" s="57">
        <f t="shared" si="28"/>
        <v>0</v>
      </c>
      <c r="M89" s="57">
        <f t="shared" si="28"/>
        <v>0</v>
      </c>
      <c r="N89" s="57">
        <f t="shared" si="28"/>
        <v>0</v>
      </c>
      <c r="O89" s="57">
        <f t="shared" si="28"/>
        <v>0</v>
      </c>
      <c r="P89" s="57">
        <f t="shared" si="28"/>
        <v>0</v>
      </c>
      <c r="Q89" s="58">
        <f t="shared" si="28"/>
        <v>0</v>
      </c>
    </row>
    <row r="90" spans="1:17" ht="15.75" customHeight="1" x14ac:dyDescent="0.3">
      <c r="A90" s="143"/>
      <c r="B90" s="144"/>
      <c r="C90" s="55" t="s">
        <v>73</v>
      </c>
      <c r="D90" s="59" t="s">
        <v>125</v>
      </c>
      <c r="E90" s="16">
        <f>'3 неделя'!BR5</f>
        <v>0</v>
      </c>
      <c r="F90" s="16">
        <f>'3 неделя'!BS5</f>
        <v>0</v>
      </c>
      <c r="G90" s="16">
        <f>'3 неделя'!BT5</f>
        <v>0</v>
      </c>
      <c r="H90" s="16">
        <f>'3 неделя'!BU5</f>
        <v>0</v>
      </c>
      <c r="I90" s="16">
        <f>'3 неделя'!BV5</f>
        <v>0</v>
      </c>
      <c r="J90" s="16">
        <f>'3 неделя'!BW5</f>
        <v>0</v>
      </c>
      <c r="K90" s="16">
        <f>'3 неделя'!BX5</f>
        <v>0</v>
      </c>
      <c r="L90" s="16">
        <f>'3 неделя'!BY5</f>
        <v>0</v>
      </c>
      <c r="M90" s="16">
        <f>'3 неделя'!BZ5</f>
        <v>0</v>
      </c>
      <c r="N90" s="16">
        <f>'3 неделя'!CA5</f>
        <v>0</v>
      </c>
      <c r="O90" s="16">
        <f>'3 неделя'!CB5</f>
        <v>0</v>
      </c>
      <c r="P90" s="16">
        <f>'3 неделя'!CC5</f>
        <v>0</v>
      </c>
      <c r="Q90" s="16">
        <f>'3 неделя'!CD5</f>
        <v>0</v>
      </c>
    </row>
    <row r="91" spans="1:17" ht="15.75" customHeight="1" x14ac:dyDescent="0.3">
      <c r="A91" s="143"/>
      <c r="B91" s="144"/>
      <c r="C91" s="55" t="s">
        <v>73</v>
      </c>
      <c r="D91" s="59" t="s">
        <v>126</v>
      </c>
      <c r="E91" s="16">
        <f>'3 неделя'!BR7</f>
        <v>0</v>
      </c>
      <c r="F91" s="16">
        <f>'3 неделя'!BS7</f>
        <v>0</v>
      </c>
      <c r="G91" s="16">
        <f>'3 неделя'!BT7</f>
        <v>0</v>
      </c>
      <c r="H91" s="16">
        <f>'3 неделя'!BU7</f>
        <v>0</v>
      </c>
      <c r="I91" s="16">
        <f>'3 неделя'!BV7</f>
        <v>0</v>
      </c>
      <c r="J91" s="16">
        <f>'3 неделя'!BW7</f>
        <v>0</v>
      </c>
      <c r="K91" s="16">
        <f>'3 неделя'!BX7</f>
        <v>0</v>
      </c>
      <c r="L91" s="16">
        <f>'3 неделя'!BY7</f>
        <v>0</v>
      </c>
      <c r="M91" s="16">
        <f>'3 неделя'!BZ7</f>
        <v>0</v>
      </c>
      <c r="N91" s="16">
        <f>'3 неделя'!CA7</f>
        <v>0</v>
      </c>
      <c r="O91" s="16">
        <f>'3 неделя'!CB7</f>
        <v>0</v>
      </c>
      <c r="P91" s="16">
        <f>'3 неделя'!CC7</f>
        <v>0</v>
      </c>
      <c r="Q91" s="16">
        <f>'3 неделя'!CD7</f>
        <v>0</v>
      </c>
    </row>
    <row r="92" spans="1:17" ht="15.75" customHeight="1" x14ac:dyDescent="0.3">
      <c r="A92" s="143"/>
      <c r="B92" s="144"/>
      <c r="C92" s="55" t="s">
        <v>73</v>
      </c>
      <c r="D92" s="61" t="s">
        <v>127</v>
      </c>
      <c r="E92" s="16">
        <f>'3 неделя'!BR9</f>
        <v>0</v>
      </c>
      <c r="F92" s="16">
        <f>'3 неделя'!BS9</f>
        <v>0</v>
      </c>
      <c r="G92" s="16">
        <f>'3 неделя'!BT9</f>
        <v>0</v>
      </c>
      <c r="H92" s="16">
        <f>'3 неделя'!BU9</f>
        <v>0</v>
      </c>
      <c r="I92" s="16">
        <f>'3 неделя'!BV9</f>
        <v>0</v>
      </c>
      <c r="J92" s="16">
        <f>'3 неделя'!BW9</f>
        <v>0</v>
      </c>
      <c r="K92" s="16">
        <f>'3 неделя'!BX9</f>
        <v>0</v>
      </c>
      <c r="L92" s="16">
        <f>'3 неделя'!BY9</f>
        <v>0</v>
      </c>
      <c r="M92" s="16">
        <f>'3 неделя'!BZ9</f>
        <v>0</v>
      </c>
      <c r="N92" s="16">
        <f>'3 неделя'!CA9</f>
        <v>0</v>
      </c>
      <c r="O92" s="16">
        <f>'3 неделя'!CB9</f>
        <v>0</v>
      </c>
      <c r="P92" s="16">
        <f>'3 неделя'!CC9</f>
        <v>0</v>
      </c>
      <c r="Q92" s="16">
        <f>'3 неделя'!CD9</f>
        <v>0</v>
      </c>
    </row>
    <row r="93" spans="1:17" ht="15.75" customHeight="1" x14ac:dyDescent="0.3">
      <c r="A93" s="136"/>
      <c r="B93" s="145"/>
      <c r="C93" s="62" t="s">
        <v>73</v>
      </c>
      <c r="D93" s="63" t="s">
        <v>79</v>
      </c>
      <c r="E93" s="64">
        <f t="shared" ref="E93:Q93" si="29">E90+E92-E89</f>
        <v>0</v>
      </c>
      <c r="F93" s="64">
        <f t="shared" si="29"/>
        <v>0</v>
      </c>
      <c r="G93" s="64">
        <f t="shared" si="29"/>
        <v>0</v>
      </c>
      <c r="H93" s="64">
        <f t="shared" si="29"/>
        <v>0</v>
      </c>
      <c r="I93" s="64">
        <f t="shared" si="29"/>
        <v>0</v>
      </c>
      <c r="J93" s="64">
        <f t="shared" si="29"/>
        <v>0</v>
      </c>
      <c r="K93" s="64">
        <f t="shared" si="29"/>
        <v>0</v>
      </c>
      <c r="L93" s="64">
        <f t="shared" si="29"/>
        <v>0</v>
      </c>
      <c r="M93" s="64">
        <f t="shared" si="29"/>
        <v>0</v>
      </c>
      <c r="N93" s="64">
        <f t="shared" si="29"/>
        <v>0</v>
      </c>
      <c r="O93" s="64">
        <f t="shared" si="29"/>
        <v>0</v>
      </c>
      <c r="P93" s="64">
        <f t="shared" si="29"/>
        <v>0</v>
      </c>
      <c r="Q93" s="65">
        <f t="shared" si="29"/>
        <v>0</v>
      </c>
    </row>
    <row r="94" spans="1:17" ht="15.75" customHeight="1" x14ac:dyDescent="0.3">
      <c r="A94" s="141">
        <v>43359</v>
      </c>
      <c r="B94" s="142"/>
      <c r="C94" s="52" t="s">
        <v>80</v>
      </c>
      <c r="D94" s="53" t="s">
        <v>74</v>
      </c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</row>
    <row r="95" spans="1:17" ht="15.75" customHeight="1" x14ac:dyDescent="0.3">
      <c r="A95" s="143"/>
      <c r="B95" s="144"/>
      <c r="C95" s="55" t="s">
        <v>80</v>
      </c>
      <c r="D95" s="56" t="s">
        <v>75</v>
      </c>
      <c r="E95" s="57">
        <f t="shared" ref="E95:Q95" si="30">IF(E94=0,0,IF(E94&lt;=$AB$2,1,IF(E94&lt;=($AB$2*2),2,IF(E94&lt;=($AB$2*3),3,IF(E94&lt;=($AB$2*4),4,IF(E94&lt;=($AB$2*5),5,IF(E94&lt;=($AB$2*6),6,IF(E94&lt;=($AB$2*7),7,IF(E94&lt;=($AB$2*8),8,IF(E94&lt;=($AB$2*9),9,IF(E94&gt;=($AB$2*10),"10+","")))))))))))</f>
        <v>0</v>
      </c>
      <c r="F95" s="57">
        <f t="shared" si="30"/>
        <v>0</v>
      </c>
      <c r="G95" s="57">
        <f t="shared" si="30"/>
        <v>0</v>
      </c>
      <c r="H95" s="57">
        <f t="shared" si="30"/>
        <v>0</v>
      </c>
      <c r="I95" s="57">
        <f t="shared" si="30"/>
        <v>0</v>
      </c>
      <c r="J95" s="57">
        <f t="shared" si="30"/>
        <v>0</v>
      </c>
      <c r="K95" s="57">
        <f t="shared" si="30"/>
        <v>0</v>
      </c>
      <c r="L95" s="57">
        <f t="shared" si="30"/>
        <v>0</v>
      </c>
      <c r="M95" s="57">
        <f t="shared" si="30"/>
        <v>0</v>
      </c>
      <c r="N95" s="57">
        <f t="shared" si="30"/>
        <v>0</v>
      </c>
      <c r="O95" s="57">
        <f t="shared" si="30"/>
        <v>0</v>
      </c>
      <c r="P95" s="57">
        <f t="shared" si="30"/>
        <v>0</v>
      </c>
      <c r="Q95" s="58">
        <f t="shared" si="30"/>
        <v>0</v>
      </c>
    </row>
    <row r="96" spans="1:17" ht="15.75" customHeight="1" x14ac:dyDescent="0.3">
      <c r="A96" s="143"/>
      <c r="B96" s="144"/>
      <c r="C96" s="55" t="s">
        <v>80</v>
      </c>
      <c r="D96" s="59" t="s">
        <v>128</v>
      </c>
      <c r="E96" s="16">
        <f>'3 неделя'!CE5</f>
        <v>0</v>
      </c>
      <c r="F96" s="16">
        <f>'3 неделя'!CF5</f>
        <v>0</v>
      </c>
      <c r="G96" s="16">
        <f>'3 неделя'!CG5</f>
        <v>0</v>
      </c>
      <c r="H96" s="16">
        <f>'3 неделя'!CH5</f>
        <v>0</v>
      </c>
      <c r="I96" s="16">
        <f>'3 неделя'!CI5</f>
        <v>0</v>
      </c>
      <c r="J96" s="16">
        <f>'3 неделя'!CJ5</f>
        <v>0</v>
      </c>
      <c r="K96" s="16">
        <f>'3 неделя'!CK5</f>
        <v>0</v>
      </c>
      <c r="L96" s="16">
        <f>'3 неделя'!CL5</f>
        <v>0</v>
      </c>
      <c r="M96" s="16">
        <f>'3 неделя'!CM5</f>
        <v>0</v>
      </c>
      <c r="N96" s="16">
        <f>'3 неделя'!CN5</f>
        <v>0</v>
      </c>
      <c r="O96" s="16">
        <f>'3 неделя'!CO5</f>
        <v>0</v>
      </c>
      <c r="P96" s="16">
        <f>'3 неделя'!CP5</f>
        <v>0</v>
      </c>
      <c r="Q96" s="16">
        <f>'3 неделя'!CQ5</f>
        <v>0</v>
      </c>
    </row>
    <row r="97" spans="1:17" ht="15.75" customHeight="1" x14ac:dyDescent="0.3">
      <c r="A97" s="143"/>
      <c r="B97" s="144"/>
      <c r="C97" s="55" t="s">
        <v>80</v>
      </c>
      <c r="D97" s="59" t="s">
        <v>129</v>
      </c>
      <c r="E97" s="16">
        <f>'3 неделя'!CE7</f>
        <v>0</v>
      </c>
      <c r="F97" s="16">
        <f>'3 неделя'!CF7</f>
        <v>0</v>
      </c>
      <c r="G97" s="16">
        <f>'3 неделя'!CG7</f>
        <v>0</v>
      </c>
      <c r="H97" s="16">
        <f>'3 неделя'!CH7</f>
        <v>0</v>
      </c>
      <c r="I97" s="16">
        <f>'3 неделя'!CI7</f>
        <v>0</v>
      </c>
      <c r="J97" s="16">
        <f>'3 неделя'!CJ7</f>
        <v>0</v>
      </c>
      <c r="K97" s="16">
        <f>'3 неделя'!CK7</f>
        <v>0</v>
      </c>
      <c r="L97" s="16">
        <f>'3 неделя'!CL7</f>
        <v>0</v>
      </c>
      <c r="M97" s="16">
        <f>'3 неделя'!CM7</f>
        <v>0</v>
      </c>
      <c r="N97" s="16">
        <f>'3 неделя'!CN7</f>
        <v>0</v>
      </c>
      <c r="O97" s="16">
        <f>'3 неделя'!CO7</f>
        <v>0</v>
      </c>
      <c r="P97" s="16">
        <f>'3 неделя'!CP7</f>
        <v>0</v>
      </c>
      <c r="Q97" s="16">
        <f>'3 неделя'!CQ7</f>
        <v>0</v>
      </c>
    </row>
    <row r="98" spans="1:17" ht="15.75" customHeight="1" x14ac:dyDescent="0.3">
      <c r="A98" s="143"/>
      <c r="B98" s="144"/>
      <c r="C98" s="55" t="s">
        <v>80</v>
      </c>
      <c r="D98" s="61" t="s">
        <v>130</v>
      </c>
      <c r="E98" s="16">
        <f>'3 неделя'!CE9</f>
        <v>0</v>
      </c>
      <c r="F98" s="16">
        <f>'3 неделя'!CF9</f>
        <v>0</v>
      </c>
      <c r="G98" s="16">
        <f>'3 неделя'!CG9</f>
        <v>0</v>
      </c>
      <c r="H98" s="16">
        <f>'3 неделя'!CH9</f>
        <v>0</v>
      </c>
      <c r="I98" s="16">
        <f>'3 неделя'!CI9</f>
        <v>0</v>
      </c>
      <c r="J98" s="16">
        <f>'3 неделя'!CJ9</f>
        <v>0</v>
      </c>
      <c r="K98" s="16">
        <f>'3 неделя'!CK9</f>
        <v>0</v>
      </c>
      <c r="L98" s="16">
        <f>'3 неделя'!CL9</f>
        <v>0</v>
      </c>
      <c r="M98" s="16">
        <f>'3 неделя'!CM9</f>
        <v>0</v>
      </c>
      <c r="N98" s="16">
        <f>'3 неделя'!CN9</f>
        <v>0</v>
      </c>
      <c r="O98" s="16">
        <f>'3 неделя'!CO9</f>
        <v>0</v>
      </c>
      <c r="P98" s="16">
        <f>'3 неделя'!CP9</f>
        <v>0</v>
      </c>
      <c r="Q98" s="16">
        <f>'3 неделя'!CQ9</f>
        <v>0</v>
      </c>
    </row>
    <row r="99" spans="1:17" ht="15.75" customHeight="1" x14ac:dyDescent="0.3">
      <c r="A99" s="136"/>
      <c r="B99" s="145"/>
      <c r="C99" s="62" t="s">
        <v>80</v>
      </c>
      <c r="D99" s="63" t="s">
        <v>79</v>
      </c>
      <c r="E99" s="64">
        <f t="shared" ref="E99:Q99" si="31">E96+E98-E95</f>
        <v>0</v>
      </c>
      <c r="F99" s="64">
        <f t="shared" si="31"/>
        <v>0</v>
      </c>
      <c r="G99" s="64">
        <f t="shared" si="31"/>
        <v>0</v>
      </c>
      <c r="H99" s="64">
        <f t="shared" si="31"/>
        <v>0</v>
      </c>
      <c r="I99" s="64">
        <f t="shared" si="31"/>
        <v>0</v>
      </c>
      <c r="J99" s="64">
        <f t="shared" si="31"/>
        <v>0</v>
      </c>
      <c r="K99" s="64">
        <f t="shared" si="31"/>
        <v>0</v>
      </c>
      <c r="L99" s="64">
        <f t="shared" si="31"/>
        <v>0</v>
      </c>
      <c r="M99" s="64">
        <f t="shared" si="31"/>
        <v>0</v>
      </c>
      <c r="N99" s="64">
        <f t="shared" si="31"/>
        <v>0</v>
      </c>
      <c r="O99" s="64">
        <f t="shared" si="31"/>
        <v>0</v>
      </c>
      <c r="P99" s="64">
        <f t="shared" si="31"/>
        <v>0</v>
      </c>
      <c r="Q99" s="65">
        <f t="shared" si="31"/>
        <v>0</v>
      </c>
    </row>
    <row r="100" spans="1:17" ht="15.75" customHeight="1" x14ac:dyDescent="0.3">
      <c r="A100" s="141">
        <v>43360</v>
      </c>
      <c r="B100" s="142"/>
      <c r="C100" s="52" t="s">
        <v>84</v>
      </c>
      <c r="D100" s="53" t="s">
        <v>74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</row>
    <row r="101" spans="1:17" ht="15.75" customHeight="1" x14ac:dyDescent="0.3">
      <c r="A101" s="143"/>
      <c r="B101" s="144"/>
      <c r="C101" s="55" t="s">
        <v>84</v>
      </c>
      <c r="D101" s="56" t="s">
        <v>75</v>
      </c>
      <c r="E101" s="57">
        <f t="shared" ref="E101:Q101" si="32">IF(E100=0,0,IF(E100&lt;=$AB$2,1,IF(E100&lt;=($AB$2*2),2,IF(E100&lt;=($AB$2*3),3,IF(E100&lt;=($AB$2*4),4,IF(E100&lt;=($AB$2*5),5,IF(E100&lt;=($AB$2*6),6,IF(E100&lt;=($AB$2*7),7,IF(E100&lt;=($AB$2*8),8,IF(E100&lt;=($AB$2*9),9,IF(E100&gt;=($AB$2*10),"10+","")))))))))))</f>
        <v>0</v>
      </c>
      <c r="F101" s="57">
        <f t="shared" si="32"/>
        <v>0</v>
      </c>
      <c r="G101" s="57">
        <f t="shared" si="32"/>
        <v>0</v>
      </c>
      <c r="H101" s="57">
        <f t="shared" si="32"/>
        <v>0</v>
      </c>
      <c r="I101" s="57">
        <f t="shared" si="32"/>
        <v>0</v>
      </c>
      <c r="J101" s="57">
        <f t="shared" si="32"/>
        <v>0</v>
      </c>
      <c r="K101" s="57">
        <f t="shared" si="32"/>
        <v>0</v>
      </c>
      <c r="L101" s="57">
        <f t="shared" si="32"/>
        <v>0</v>
      </c>
      <c r="M101" s="57">
        <f t="shared" si="32"/>
        <v>0</v>
      </c>
      <c r="N101" s="57">
        <f t="shared" si="32"/>
        <v>0</v>
      </c>
      <c r="O101" s="57">
        <f t="shared" si="32"/>
        <v>0</v>
      </c>
      <c r="P101" s="57">
        <f t="shared" si="32"/>
        <v>0</v>
      </c>
      <c r="Q101" s="58">
        <f t="shared" si="32"/>
        <v>0</v>
      </c>
    </row>
    <row r="102" spans="1:17" ht="15.75" customHeight="1" x14ac:dyDescent="0.3">
      <c r="A102" s="143"/>
      <c r="B102" s="144"/>
      <c r="C102" s="55" t="s">
        <v>84</v>
      </c>
      <c r="D102" s="59" t="s">
        <v>131</v>
      </c>
      <c r="E102" s="16">
        <f>'4 неделя'!E5</f>
        <v>0</v>
      </c>
      <c r="F102" s="16">
        <f>'4 неделя'!F5</f>
        <v>0</v>
      </c>
      <c r="G102" s="16">
        <f>'4 неделя'!G5</f>
        <v>0</v>
      </c>
      <c r="H102" s="16">
        <f>'4 неделя'!H5</f>
        <v>0</v>
      </c>
      <c r="I102" s="16">
        <f>'4 неделя'!I5</f>
        <v>0</v>
      </c>
      <c r="J102" s="16">
        <f>'4 неделя'!J5</f>
        <v>0</v>
      </c>
      <c r="K102" s="16">
        <f>'4 неделя'!K5</f>
        <v>0</v>
      </c>
      <c r="L102" s="16">
        <f>'4 неделя'!L5</f>
        <v>0</v>
      </c>
      <c r="M102" s="16">
        <f>'4 неделя'!M5</f>
        <v>0</v>
      </c>
      <c r="N102" s="16">
        <f>'4 неделя'!N5</f>
        <v>0</v>
      </c>
      <c r="O102" s="16">
        <f>'4 неделя'!O5</f>
        <v>0</v>
      </c>
      <c r="P102" s="16">
        <f>'4 неделя'!P5</f>
        <v>0</v>
      </c>
      <c r="Q102" s="16">
        <f>'4 неделя'!Q5</f>
        <v>0</v>
      </c>
    </row>
    <row r="103" spans="1:17" ht="15.75" customHeight="1" x14ac:dyDescent="0.3">
      <c r="A103" s="143"/>
      <c r="B103" s="144"/>
      <c r="C103" s="55" t="s">
        <v>84</v>
      </c>
      <c r="D103" s="59" t="s">
        <v>132</v>
      </c>
      <c r="E103" s="16">
        <f>'4 неделя'!E7</f>
        <v>0</v>
      </c>
      <c r="F103" s="16">
        <f>'4 неделя'!F7</f>
        <v>0</v>
      </c>
      <c r="G103" s="16">
        <f>'4 неделя'!G7</f>
        <v>0</v>
      </c>
      <c r="H103" s="16">
        <f>'4 неделя'!H7</f>
        <v>0</v>
      </c>
      <c r="I103" s="16">
        <f>'4 неделя'!I7</f>
        <v>0</v>
      </c>
      <c r="J103" s="16">
        <f>'4 неделя'!J7</f>
        <v>0</v>
      </c>
      <c r="K103" s="16">
        <f>'4 неделя'!K7</f>
        <v>0</v>
      </c>
      <c r="L103" s="16">
        <f>'4 неделя'!L7</f>
        <v>0</v>
      </c>
      <c r="M103" s="16">
        <f>'4 неделя'!M7</f>
        <v>0</v>
      </c>
      <c r="N103" s="16">
        <f>'4 неделя'!N7</f>
        <v>0</v>
      </c>
      <c r="O103" s="16">
        <f>'4 неделя'!O7</f>
        <v>0</v>
      </c>
      <c r="P103" s="16">
        <f>'4 неделя'!P7</f>
        <v>0</v>
      </c>
      <c r="Q103" s="16">
        <f>'4 неделя'!Q7</f>
        <v>0</v>
      </c>
    </row>
    <row r="104" spans="1:17" ht="15.75" customHeight="1" x14ac:dyDescent="0.3">
      <c r="A104" s="143"/>
      <c r="B104" s="144"/>
      <c r="C104" s="55" t="s">
        <v>84</v>
      </c>
      <c r="D104" s="61" t="s">
        <v>133</v>
      </c>
      <c r="E104" s="16">
        <f>'4 неделя'!E9</f>
        <v>0</v>
      </c>
      <c r="F104" s="16">
        <f>'4 неделя'!F9</f>
        <v>0</v>
      </c>
      <c r="G104" s="16">
        <f>'4 неделя'!G9</f>
        <v>0</v>
      </c>
      <c r="H104" s="16">
        <f>'4 неделя'!H9</f>
        <v>0</v>
      </c>
      <c r="I104" s="16">
        <f>'4 неделя'!I9</f>
        <v>0</v>
      </c>
      <c r="J104" s="16">
        <f>'4 неделя'!J9</f>
        <v>0</v>
      </c>
      <c r="K104" s="16">
        <f>'4 неделя'!K9</f>
        <v>0</v>
      </c>
      <c r="L104" s="16">
        <f>'4 неделя'!L9</f>
        <v>0</v>
      </c>
      <c r="M104" s="16">
        <f>'4 неделя'!M9</f>
        <v>0</v>
      </c>
      <c r="N104" s="16">
        <f>'4 неделя'!N9</f>
        <v>0</v>
      </c>
      <c r="O104" s="16">
        <f>'4 неделя'!O9</f>
        <v>0</v>
      </c>
      <c r="P104" s="16">
        <f>'4 неделя'!P9</f>
        <v>0</v>
      </c>
      <c r="Q104" s="16">
        <f>'4 неделя'!Q9</f>
        <v>0</v>
      </c>
    </row>
    <row r="105" spans="1:17" ht="15.75" customHeight="1" x14ac:dyDescent="0.3">
      <c r="A105" s="136"/>
      <c r="B105" s="145"/>
      <c r="C105" s="62" t="s">
        <v>84</v>
      </c>
      <c r="D105" s="63" t="s">
        <v>79</v>
      </c>
      <c r="E105" s="64">
        <f t="shared" ref="E105:Q105" si="33">E102+E104-E101</f>
        <v>0</v>
      </c>
      <c r="F105" s="64">
        <f t="shared" si="33"/>
        <v>0</v>
      </c>
      <c r="G105" s="64">
        <f t="shared" si="33"/>
        <v>0</v>
      </c>
      <c r="H105" s="64">
        <f t="shared" si="33"/>
        <v>0</v>
      </c>
      <c r="I105" s="64">
        <f t="shared" si="33"/>
        <v>0</v>
      </c>
      <c r="J105" s="64">
        <f t="shared" si="33"/>
        <v>0</v>
      </c>
      <c r="K105" s="64">
        <f t="shared" si="33"/>
        <v>0</v>
      </c>
      <c r="L105" s="64">
        <f t="shared" si="33"/>
        <v>0</v>
      </c>
      <c r="M105" s="64">
        <f t="shared" si="33"/>
        <v>0</v>
      </c>
      <c r="N105" s="64">
        <f t="shared" si="33"/>
        <v>0</v>
      </c>
      <c r="O105" s="64">
        <f t="shared" si="33"/>
        <v>0</v>
      </c>
      <c r="P105" s="64">
        <f t="shared" si="33"/>
        <v>0</v>
      </c>
      <c r="Q105" s="65">
        <f t="shared" si="33"/>
        <v>0</v>
      </c>
    </row>
    <row r="106" spans="1:17" ht="15.75" customHeight="1" x14ac:dyDescent="0.3">
      <c r="A106" s="141">
        <v>43361</v>
      </c>
      <c r="B106" s="142"/>
      <c r="C106" s="52" t="s">
        <v>88</v>
      </c>
      <c r="D106" s="53" t="s">
        <v>74</v>
      </c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</row>
    <row r="107" spans="1:17" ht="15.75" customHeight="1" x14ac:dyDescent="0.3">
      <c r="A107" s="143"/>
      <c r="B107" s="144"/>
      <c r="C107" s="55" t="s">
        <v>88</v>
      </c>
      <c r="D107" s="56" t="s">
        <v>75</v>
      </c>
      <c r="E107" s="57">
        <f t="shared" ref="E107:Q107" si="34">IF(E106=0,0,IF(E106&lt;=$AB$2,1,IF(E106&lt;=($AB$2*2),2,IF(E106&lt;=($AB$2*3),3,IF(E106&lt;=($AB$2*4),4,IF(E106&lt;=($AB$2*5),5,IF(E106&lt;=($AB$2*6),6,IF(E106&lt;=($AB$2*7),7,IF(E106&lt;=($AB$2*8),8,IF(E106&lt;=($AB$2*9),9,IF(E106&gt;=($AB$2*10),"10+","")))))))))))</f>
        <v>0</v>
      </c>
      <c r="F107" s="57">
        <f t="shared" si="34"/>
        <v>0</v>
      </c>
      <c r="G107" s="57">
        <f t="shared" si="34"/>
        <v>0</v>
      </c>
      <c r="H107" s="57">
        <f t="shared" si="34"/>
        <v>0</v>
      </c>
      <c r="I107" s="57">
        <f t="shared" si="34"/>
        <v>0</v>
      </c>
      <c r="J107" s="57">
        <f t="shared" si="34"/>
        <v>0</v>
      </c>
      <c r="K107" s="57">
        <f t="shared" si="34"/>
        <v>0</v>
      </c>
      <c r="L107" s="57">
        <f t="shared" si="34"/>
        <v>0</v>
      </c>
      <c r="M107" s="57">
        <f t="shared" si="34"/>
        <v>0</v>
      </c>
      <c r="N107" s="57">
        <f t="shared" si="34"/>
        <v>0</v>
      </c>
      <c r="O107" s="57">
        <f t="shared" si="34"/>
        <v>0</v>
      </c>
      <c r="P107" s="57">
        <f t="shared" si="34"/>
        <v>0</v>
      </c>
      <c r="Q107" s="58">
        <f t="shared" si="34"/>
        <v>0</v>
      </c>
    </row>
    <row r="108" spans="1:17" ht="15.75" customHeight="1" x14ac:dyDescent="0.3">
      <c r="A108" s="143"/>
      <c r="B108" s="144"/>
      <c r="C108" s="55" t="s">
        <v>88</v>
      </c>
      <c r="D108" s="59" t="s">
        <v>134</v>
      </c>
      <c r="E108" s="16">
        <f>'4 неделя'!R5</f>
        <v>0</v>
      </c>
      <c r="F108" s="16">
        <f>'4 неделя'!S5</f>
        <v>0</v>
      </c>
      <c r="G108" s="16">
        <f>'4 неделя'!T5</f>
        <v>0</v>
      </c>
      <c r="H108" s="16">
        <f>'4 неделя'!U5</f>
        <v>0</v>
      </c>
      <c r="I108" s="16">
        <f>'4 неделя'!V5</f>
        <v>0</v>
      </c>
      <c r="J108" s="16">
        <f>'4 неделя'!W5</f>
        <v>0</v>
      </c>
      <c r="K108" s="16">
        <f>'4 неделя'!X5</f>
        <v>0</v>
      </c>
      <c r="L108" s="16">
        <f>'4 неделя'!Y5</f>
        <v>0</v>
      </c>
      <c r="M108" s="16">
        <f>'4 неделя'!Z5</f>
        <v>0</v>
      </c>
      <c r="N108" s="16">
        <f>'4 неделя'!AA5</f>
        <v>0</v>
      </c>
      <c r="O108" s="16">
        <f>'4 неделя'!AB5</f>
        <v>0</v>
      </c>
      <c r="P108" s="16">
        <f>'4 неделя'!AC5</f>
        <v>0</v>
      </c>
      <c r="Q108" s="16">
        <f>'4 неделя'!AD5</f>
        <v>0</v>
      </c>
    </row>
    <row r="109" spans="1:17" ht="15.75" customHeight="1" x14ac:dyDescent="0.3">
      <c r="A109" s="143"/>
      <c r="B109" s="144"/>
      <c r="C109" s="55" t="s">
        <v>88</v>
      </c>
      <c r="D109" s="59" t="s">
        <v>135</v>
      </c>
      <c r="E109" s="16">
        <f>'4 неделя'!R7</f>
        <v>0</v>
      </c>
      <c r="F109" s="16">
        <f>'4 неделя'!S7</f>
        <v>0</v>
      </c>
      <c r="G109" s="16">
        <f>'4 неделя'!T7</f>
        <v>0</v>
      </c>
      <c r="H109" s="16">
        <f>'4 неделя'!U7</f>
        <v>0</v>
      </c>
      <c r="I109" s="16">
        <f>'4 неделя'!V7</f>
        <v>0</v>
      </c>
      <c r="J109" s="16">
        <f>'4 неделя'!W7</f>
        <v>0</v>
      </c>
      <c r="K109" s="16">
        <f>'4 неделя'!X7</f>
        <v>0</v>
      </c>
      <c r="L109" s="16">
        <f>'4 неделя'!Y7</f>
        <v>0</v>
      </c>
      <c r="M109" s="16">
        <f>'4 неделя'!Z7</f>
        <v>0</v>
      </c>
      <c r="N109" s="16">
        <f>'4 неделя'!AA7</f>
        <v>0</v>
      </c>
      <c r="O109" s="16">
        <f>'4 неделя'!AB7</f>
        <v>0</v>
      </c>
      <c r="P109" s="16">
        <f>'4 неделя'!AC7</f>
        <v>0</v>
      </c>
      <c r="Q109" s="16">
        <f>'4 неделя'!AD7</f>
        <v>0</v>
      </c>
    </row>
    <row r="110" spans="1:17" ht="15.75" customHeight="1" x14ac:dyDescent="0.3">
      <c r="A110" s="143"/>
      <c r="B110" s="144"/>
      <c r="C110" s="55" t="s">
        <v>88</v>
      </c>
      <c r="D110" s="61" t="s">
        <v>136</v>
      </c>
      <c r="E110" s="16">
        <f>'4 неделя'!R9</f>
        <v>0</v>
      </c>
      <c r="F110" s="16">
        <f>'4 неделя'!S9</f>
        <v>0</v>
      </c>
      <c r="G110" s="16">
        <f>'4 неделя'!T9</f>
        <v>0</v>
      </c>
      <c r="H110" s="16">
        <f>'4 неделя'!U9</f>
        <v>0</v>
      </c>
      <c r="I110" s="16">
        <f>'4 неделя'!V9</f>
        <v>0</v>
      </c>
      <c r="J110" s="16">
        <f>'4 неделя'!W9</f>
        <v>0</v>
      </c>
      <c r="K110" s="16">
        <f>'4 неделя'!X9</f>
        <v>0</v>
      </c>
      <c r="L110" s="16">
        <f>'4 неделя'!Y9</f>
        <v>0</v>
      </c>
      <c r="M110" s="16">
        <f>'4 неделя'!Z9</f>
        <v>0</v>
      </c>
      <c r="N110" s="16">
        <f>'4 неделя'!AA9</f>
        <v>0</v>
      </c>
      <c r="O110" s="16">
        <f>'4 неделя'!AB9</f>
        <v>0</v>
      </c>
      <c r="P110" s="16">
        <f>'4 неделя'!AC9</f>
        <v>0</v>
      </c>
      <c r="Q110" s="16">
        <f>'4 неделя'!AD9</f>
        <v>0</v>
      </c>
    </row>
    <row r="111" spans="1:17" ht="15.75" customHeight="1" x14ac:dyDescent="0.3">
      <c r="A111" s="136"/>
      <c r="B111" s="145"/>
      <c r="C111" s="62" t="s">
        <v>88</v>
      </c>
      <c r="D111" s="63" t="s">
        <v>79</v>
      </c>
      <c r="E111" s="64">
        <f t="shared" ref="E111:Q111" si="35">E108+E110-E107</f>
        <v>0</v>
      </c>
      <c r="F111" s="64">
        <f t="shared" si="35"/>
        <v>0</v>
      </c>
      <c r="G111" s="64">
        <f t="shared" si="35"/>
        <v>0</v>
      </c>
      <c r="H111" s="64">
        <f t="shared" si="35"/>
        <v>0</v>
      </c>
      <c r="I111" s="64">
        <f t="shared" si="35"/>
        <v>0</v>
      </c>
      <c r="J111" s="64">
        <f t="shared" si="35"/>
        <v>0</v>
      </c>
      <c r="K111" s="64">
        <f t="shared" si="35"/>
        <v>0</v>
      </c>
      <c r="L111" s="64">
        <f t="shared" si="35"/>
        <v>0</v>
      </c>
      <c r="M111" s="64">
        <f t="shared" si="35"/>
        <v>0</v>
      </c>
      <c r="N111" s="64">
        <f t="shared" si="35"/>
        <v>0</v>
      </c>
      <c r="O111" s="64">
        <f t="shared" si="35"/>
        <v>0</v>
      </c>
      <c r="P111" s="64">
        <f t="shared" si="35"/>
        <v>0</v>
      </c>
      <c r="Q111" s="65">
        <f t="shared" si="35"/>
        <v>0</v>
      </c>
    </row>
    <row r="112" spans="1:17" ht="15.75" customHeight="1" x14ac:dyDescent="0.3">
      <c r="A112" s="141">
        <v>43362</v>
      </c>
      <c r="B112" s="142"/>
      <c r="C112" s="52" t="s">
        <v>92</v>
      </c>
      <c r="D112" s="53" t="s">
        <v>74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</row>
    <row r="113" spans="1:17" ht="15.75" customHeight="1" x14ac:dyDescent="0.3">
      <c r="A113" s="143"/>
      <c r="B113" s="144"/>
      <c r="C113" s="55" t="s">
        <v>92</v>
      </c>
      <c r="D113" s="56" t="s">
        <v>75</v>
      </c>
      <c r="E113" s="57">
        <f t="shared" ref="E113:Q113" si="36">IF(E112=0,0,IF(E112&lt;=$AB$2,1,IF(E112&lt;=($AB$2*2),2,IF(E112&lt;=($AB$2*3),3,IF(E112&lt;=($AB$2*4),4,IF(E112&lt;=($AB$2*5),5,IF(E112&lt;=($AB$2*6),6,IF(E112&lt;=($AB$2*7),7,IF(E112&lt;=($AB$2*8),8,IF(E112&lt;=($AB$2*9),9,IF(E112&gt;=($AB$2*10),"10+","")))))))))))</f>
        <v>0</v>
      </c>
      <c r="F113" s="57">
        <f t="shared" si="36"/>
        <v>0</v>
      </c>
      <c r="G113" s="57">
        <f t="shared" si="36"/>
        <v>0</v>
      </c>
      <c r="H113" s="57">
        <f t="shared" si="36"/>
        <v>0</v>
      </c>
      <c r="I113" s="57">
        <f t="shared" si="36"/>
        <v>0</v>
      </c>
      <c r="J113" s="57">
        <f t="shared" si="36"/>
        <v>0</v>
      </c>
      <c r="K113" s="57">
        <f t="shared" si="36"/>
        <v>0</v>
      </c>
      <c r="L113" s="57">
        <f t="shared" si="36"/>
        <v>0</v>
      </c>
      <c r="M113" s="57">
        <f t="shared" si="36"/>
        <v>0</v>
      </c>
      <c r="N113" s="57">
        <f t="shared" si="36"/>
        <v>0</v>
      </c>
      <c r="O113" s="57">
        <f t="shared" si="36"/>
        <v>0</v>
      </c>
      <c r="P113" s="57">
        <f t="shared" si="36"/>
        <v>0</v>
      </c>
      <c r="Q113" s="58">
        <f t="shared" si="36"/>
        <v>0</v>
      </c>
    </row>
    <row r="114" spans="1:17" ht="15.75" customHeight="1" x14ac:dyDescent="0.3">
      <c r="A114" s="143"/>
      <c r="B114" s="144"/>
      <c r="C114" s="55" t="s">
        <v>92</v>
      </c>
      <c r="D114" s="59" t="s">
        <v>137</v>
      </c>
      <c r="E114" s="16">
        <f>'4 неделя'!AE5</f>
        <v>0</v>
      </c>
      <c r="F114" s="16">
        <f>'4 неделя'!AF5</f>
        <v>0</v>
      </c>
      <c r="G114" s="16">
        <f>'4 неделя'!AG5</f>
        <v>0</v>
      </c>
      <c r="H114" s="16">
        <f>'4 неделя'!AH5</f>
        <v>0</v>
      </c>
      <c r="I114" s="16">
        <f>'4 неделя'!AI5</f>
        <v>0</v>
      </c>
      <c r="J114" s="16">
        <f>'4 неделя'!AJ5</f>
        <v>0</v>
      </c>
      <c r="K114" s="16">
        <f>'4 неделя'!AK5</f>
        <v>0</v>
      </c>
      <c r="L114" s="16">
        <f>'4 неделя'!AL5</f>
        <v>0</v>
      </c>
      <c r="M114" s="16">
        <f>'4 неделя'!AM5</f>
        <v>0</v>
      </c>
      <c r="N114" s="16">
        <f>'4 неделя'!AN5</f>
        <v>0</v>
      </c>
      <c r="O114" s="16">
        <f>'4 неделя'!AO5</f>
        <v>0</v>
      </c>
      <c r="P114" s="16">
        <f>'4 неделя'!AP5</f>
        <v>0</v>
      </c>
      <c r="Q114" s="16">
        <f>'4 неделя'!AQ5</f>
        <v>0</v>
      </c>
    </row>
    <row r="115" spans="1:17" ht="15.75" customHeight="1" x14ac:dyDescent="0.3">
      <c r="A115" s="143"/>
      <c r="B115" s="144"/>
      <c r="C115" s="55" t="s">
        <v>92</v>
      </c>
      <c r="D115" s="59" t="s">
        <v>138</v>
      </c>
      <c r="E115" s="16">
        <f>'4 неделя'!AE7</f>
        <v>0</v>
      </c>
      <c r="F115" s="16">
        <f>'4 неделя'!AF7</f>
        <v>0</v>
      </c>
      <c r="G115" s="16">
        <f>'4 неделя'!AG7</f>
        <v>0</v>
      </c>
      <c r="H115" s="16">
        <f>'4 неделя'!AH7</f>
        <v>0</v>
      </c>
      <c r="I115" s="16">
        <f>'4 неделя'!AI7</f>
        <v>0</v>
      </c>
      <c r="J115" s="16">
        <f>'4 неделя'!AJ7</f>
        <v>0</v>
      </c>
      <c r="K115" s="16">
        <f>'4 неделя'!AK7</f>
        <v>0</v>
      </c>
      <c r="L115" s="16">
        <f>'4 неделя'!AL7</f>
        <v>0</v>
      </c>
      <c r="M115" s="16">
        <f>'4 неделя'!AM7</f>
        <v>0</v>
      </c>
      <c r="N115" s="16">
        <f>'4 неделя'!AN7</f>
        <v>0</v>
      </c>
      <c r="O115" s="16">
        <f>'4 неделя'!AO7</f>
        <v>0</v>
      </c>
      <c r="P115" s="16">
        <f>'4 неделя'!AP7</f>
        <v>0</v>
      </c>
      <c r="Q115" s="16">
        <f>'4 неделя'!AQ7</f>
        <v>0</v>
      </c>
    </row>
    <row r="116" spans="1:17" ht="15.75" customHeight="1" x14ac:dyDescent="0.3">
      <c r="A116" s="143"/>
      <c r="B116" s="144"/>
      <c r="C116" s="55" t="s">
        <v>92</v>
      </c>
      <c r="D116" s="61" t="s">
        <v>139</v>
      </c>
      <c r="E116" s="16">
        <f>'4 неделя'!AE9</f>
        <v>0</v>
      </c>
      <c r="F116" s="16">
        <f>'4 неделя'!AF9</f>
        <v>0</v>
      </c>
      <c r="G116" s="16">
        <f>'4 неделя'!AG9</f>
        <v>0</v>
      </c>
      <c r="H116" s="16">
        <f>'4 неделя'!AH9</f>
        <v>0</v>
      </c>
      <c r="I116" s="16">
        <f>'4 неделя'!AI9</f>
        <v>0</v>
      </c>
      <c r="J116" s="16">
        <f>'4 неделя'!AJ9</f>
        <v>0</v>
      </c>
      <c r="K116" s="16">
        <f>'4 неделя'!AK9</f>
        <v>0</v>
      </c>
      <c r="L116" s="16">
        <f>'4 неделя'!AL9</f>
        <v>0</v>
      </c>
      <c r="M116" s="16">
        <f>'4 неделя'!AM9</f>
        <v>0</v>
      </c>
      <c r="N116" s="16">
        <f>'4 неделя'!AN9</f>
        <v>0</v>
      </c>
      <c r="O116" s="16">
        <f>'4 неделя'!AO9</f>
        <v>0</v>
      </c>
      <c r="P116" s="16">
        <f>'4 неделя'!AP9</f>
        <v>0</v>
      </c>
      <c r="Q116" s="16">
        <f>'4 неделя'!AQ9</f>
        <v>0</v>
      </c>
    </row>
    <row r="117" spans="1:17" ht="15.75" customHeight="1" x14ac:dyDescent="0.3">
      <c r="A117" s="136"/>
      <c r="B117" s="145"/>
      <c r="C117" s="62" t="s">
        <v>92</v>
      </c>
      <c r="D117" s="63" t="s">
        <v>79</v>
      </c>
      <c r="E117" s="64">
        <f t="shared" ref="E117:Q117" si="37">E114+E116-E113</f>
        <v>0</v>
      </c>
      <c r="F117" s="64">
        <f t="shared" si="37"/>
        <v>0</v>
      </c>
      <c r="G117" s="64">
        <f t="shared" si="37"/>
        <v>0</v>
      </c>
      <c r="H117" s="64">
        <f t="shared" si="37"/>
        <v>0</v>
      </c>
      <c r="I117" s="64">
        <f t="shared" si="37"/>
        <v>0</v>
      </c>
      <c r="J117" s="64">
        <f t="shared" si="37"/>
        <v>0</v>
      </c>
      <c r="K117" s="64">
        <f t="shared" si="37"/>
        <v>0</v>
      </c>
      <c r="L117" s="64">
        <f t="shared" si="37"/>
        <v>0</v>
      </c>
      <c r="M117" s="64">
        <f t="shared" si="37"/>
        <v>0</v>
      </c>
      <c r="N117" s="64">
        <f t="shared" si="37"/>
        <v>0</v>
      </c>
      <c r="O117" s="64">
        <f t="shared" si="37"/>
        <v>0</v>
      </c>
      <c r="P117" s="64">
        <f t="shared" si="37"/>
        <v>0</v>
      </c>
      <c r="Q117" s="65">
        <f t="shared" si="37"/>
        <v>0</v>
      </c>
    </row>
    <row r="118" spans="1:17" ht="15.75" customHeight="1" x14ac:dyDescent="0.3">
      <c r="A118" s="141">
        <v>43363</v>
      </c>
      <c r="B118" s="142"/>
      <c r="C118" s="52" t="s">
        <v>96</v>
      </c>
      <c r="D118" s="53" t="s">
        <v>74</v>
      </c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</row>
    <row r="119" spans="1:17" ht="15.75" customHeight="1" x14ac:dyDescent="0.3">
      <c r="A119" s="143"/>
      <c r="B119" s="144"/>
      <c r="C119" s="55" t="s">
        <v>96</v>
      </c>
      <c r="D119" s="56" t="s">
        <v>75</v>
      </c>
      <c r="E119" s="57">
        <f t="shared" ref="E119:Q119" si="38">IF(E118=0,0,IF(E118&lt;=$AB$2,1,IF(E118&lt;=($AB$2*2),2,IF(E118&lt;=($AB$2*3),3,IF(E118&lt;=($AB$2*4),4,IF(E118&lt;=($AB$2*5),5,IF(E118&lt;=($AB$2*6),6,IF(E118&lt;=($AB$2*7),7,IF(E118&lt;=($AB$2*8),8,IF(E118&lt;=($AB$2*9),9,IF(E118&gt;=($AB$2*10),"10+","")))))))))))</f>
        <v>0</v>
      </c>
      <c r="F119" s="57">
        <f t="shared" si="38"/>
        <v>0</v>
      </c>
      <c r="G119" s="57">
        <f t="shared" si="38"/>
        <v>0</v>
      </c>
      <c r="H119" s="57">
        <f t="shared" si="38"/>
        <v>0</v>
      </c>
      <c r="I119" s="57">
        <f t="shared" si="38"/>
        <v>0</v>
      </c>
      <c r="J119" s="57">
        <f t="shared" si="38"/>
        <v>0</v>
      </c>
      <c r="K119" s="57">
        <f t="shared" si="38"/>
        <v>0</v>
      </c>
      <c r="L119" s="57">
        <f t="shared" si="38"/>
        <v>0</v>
      </c>
      <c r="M119" s="57">
        <f t="shared" si="38"/>
        <v>0</v>
      </c>
      <c r="N119" s="57">
        <f t="shared" si="38"/>
        <v>0</v>
      </c>
      <c r="O119" s="57">
        <f t="shared" si="38"/>
        <v>0</v>
      </c>
      <c r="P119" s="57">
        <f t="shared" si="38"/>
        <v>0</v>
      </c>
      <c r="Q119" s="58">
        <f t="shared" si="38"/>
        <v>0</v>
      </c>
    </row>
    <row r="120" spans="1:17" ht="15.75" customHeight="1" x14ac:dyDescent="0.3">
      <c r="A120" s="143"/>
      <c r="B120" s="144"/>
      <c r="C120" s="55" t="s">
        <v>96</v>
      </c>
      <c r="D120" s="59" t="s">
        <v>140</v>
      </c>
      <c r="E120" s="16">
        <f>'4 неделя'!AR5</f>
        <v>0</v>
      </c>
      <c r="F120" s="16">
        <f>'4 неделя'!AS5</f>
        <v>0</v>
      </c>
      <c r="G120" s="16">
        <f>'4 неделя'!AT5</f>
        <v>0</v>
      </c>
      <c r="H120" s="16">
        <f>'4 неделя'!AU5</f>
        <v>0</v>
      </c>
      <c r="I120" s="16">
        <f>'4 неделя'!AV5</f>
        <v>0</v>
      </c>
      <c r="J120" s="16">
        <f>'4 неделя'!AW5</f>
        <v>0</v>
      </c>
      <c r="K120" s="16">
        <f>'4 неделя'!AX5</f>
        <v>0</v>
      </c>
      <c r="L120" s="16">
        <f>'4 неделя'!AY5</f>
        <v>0</v>
      </c>
      <c r="M120" s="16">
        <f>'4 неделя'!AZ5</f>
        <v>0</v>
      </c>
      <c r="N120" s="16">
        <f>'4 неделя'!BA5</f>
        <v>0</v>
      </c>
      <c r="O120" s="16">
        <f>'4 неделя'!BB5</f>
        <v>0</v>
      </c>
      <c r="P120" s="16">
        <f>'4 неделя'!BC5</f>
        <v>0</v>
      </c>
      <c r="Q120" s="16">
        <f>'4 неделя'!BD5</f>
        <v>0</v>
      </c>
    </row>
    <row r="121" spans="1:17" ht="15.75" customHeight="1" x14ac:dyDescent="0.3">
      <c r="A121" s="143"/>
      <c r="B121" s="144"/>
      <c r="C121" s="55" t="s">
        <v>96</v>
      </c>
      <c r="D121" s="59" t="s">
        <v>141</v>
      </c>
      <c r="E121" s="16">
        <f>'4 неделя'!AR7</f>
        <v>0</v>
      </c>
      <c r="F121" s="16">
        <f>'4 неделя'!AS7</f>
        <v>0</v>
      </c>
      <c r="G121" s="16">
        <f>'4 неделя'!AT7</f>
        <v>0</v>
      </c>
      <c r="H121" s="16">
        <f>'4 неделя'!AU7</f>
        <v>0</v>
      </c>
      <c r="I121" s="16">
        <f>'4 неделя'!AV7</f>
        <v>0</v>
      </c>
      <c r="J121" s="16">
        <f>'4 неделя'!AW7</f>
        <v>0</v>
      </c>
      <c r="K121" s="16">
        <f>'4 неделя'!AX7</f>
        <v>0</v>
      </c>
      <c r="L121" s="16">
        <f>'4 неделя'!AY7</f>
        <v>0</v>
      </c>
      <c r="M121" s="16">
        <f>'4 неделя'!AZ7</f>
        <v>0</v>
      </c>
      <c r="N121" s="16">
        <f>'4 неделя'!BA7</f>
        <v>0</v>
      </c>
      <c r="O121" s="16">
        <f>'4 неделя'!BB7</f>
        <v>0</v>
      </c>
      <c r="P121" s="16">
        <f>'4 неделя'!BC7</f>
        <v>0</v>
      </c>
      <c r="Q121" s="16">
        <f>'4 неделя'!BD7</f>
        <v>0</v>
      </c>
    </row>
    <row r="122" spans="1:17" ht="15.75" customHeight="1" x14ac:dyDescent="0.3">
      <c r="A122" s="143"/>
      <c r="B122" s="144"/>
      <c r="C122" s="55" t="s">
        <v>96</v>
      </c>
      <c r="D122" s="61" t="s">
        <v>142</v>
      </c>
      <c r="E122" s="16">
        <f>'4 неделя'!AR9</f>
        <v>0</v>
      </c>
      <c r="F122" s="16">
        <f>'4 неделя'!AS9</f>
        <v>0</v>
      </c>
      <c r="G122" s="16">
        <f>'4 неделя'!AT9</f>
        <v>0</v>
      </c>
      <c r="H122" s="16">
        <f>'4 неделя'!AU9</f>
        <v>0</v>
      </c>
      <c r="I122" s="16">
        <f>'4 неделя'!AV9</f>
        <v>0</v>
      </c>
      <c r="J122" s="16">
        <f>'4 неделя'!AW9</f>
        <v>0</v>
      </c>
      <c r="K122" s="16">
        <f>'4 неделя'!AX9</f>
        <v>0</v>
      </c>
      <c r="L122" s="16">
        <f>'4 неделя'!AY9</f>
        <v>0</v>
      </c>
      <c r="M122" s="16">
        <f>'4 неделя'!AZ9</f>
        <v>0</v>
      </c>
      <c r="N122" s="16">
        <f>'4 неделя'!BA9</f>
        <v>0</v>
      </c>
      <c r="O122" s="16">
        <f>'4 неделя'!BB9</f>
        <v>0</v>
      </c>
      <c r="P122" s="16">
        <f>'4 неделя'!BC9</f>
        <v>0</v>
      </c>
      <c r="Q122" s="16">
        <f>'4 неделя'!BD9</f>
        <v>0</v>
      </c>
    </row>
    <row r="123" spans="1:17" ht="15.75" customHeight="1" x14ac:dyDescent="0.3">
      <c r="A123" s="136"/>
      <c r="B123" s="145"/>
      <c r="C123" s="62" t="s">
        <v>96</v>
      </c>
      <c r="D123" s="63" t="s">
        <v>79</v>
      </c>
      <c r="E123" s="64">
        <f t="shared" ref="E123:Q123" si="39">E120+E122-E119</f>
        <v>0</v>
      </c>
      <c r="F123" s="64">
        <f t="shared" si="39"/>
        <v>0</v>
      </c>
      <c r="G123" s="64">
        <f t="shared" si="39"/>
        <v>0</v>
      </c>
      <c r="H123" s="64">
        <f t="shared" si="39"/>
        <v>0</v>
      </c>
      <c r="I123" s="64">
        <f t="shared" si="39"/>
        <v>0</v>
      </c>
      <c r="J123" s="64">
        <f t="shared" si="39"/>
        <v>0</v>
      </c>
      <c r="K123" s="64">
        <f t="shared" si="39"/>
        <v>0</v>
      </c>
      <c r="L123" s="64">
        <f t="shared" si="39"/>
        <v>0</v>
      </c>
      <c r="M123" s="64">
        <f t="shared" si="39"/>
        <v>0</v>
      </c>
      <c r="N123" s="64">
        <f t="shared" si="39"/>
        <v>0</v>
      </c>
      <c r="O123" s="64">
        <f t="shared" si="39"/>
        <v>0</v>
      </c>
      <c r="P123" s="64">
        <f t="shared" si="39"/>
        <v>0</v>
      </c>
      <c r="Q123" s="65">
        <f t="shared" si="39"/>
        <v>0</v>
      </c>
    </row>
    <row r="124" spans="1:17" ht="15.75" customHeight="1" x14ac:dyDescent="0.3">
      <c r="A124" s="141">
        <v>43364</v>
      </c>
      <c r="B124" s="142"/>
      <c r="C124" s="52" t="s">
        <v>100</v>
      </c>
      <c r="D124" s="53" t="s">
        <v>74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</row>
    <row r="125" spans="1:17" ht="15.75" customHeight="1" x14ac:dyDescent="0.3">
      <c r="A125" s="143"/>
      <c r="B125" s="144"/>
      <c r="C125" s="55" t="s">
        <v>100</v>
      </c>
      <c r="D125" s="56" t="s">
        <v>75</v>
      </c>
      <c r="E125" s="57">
        <f t="shared" ref="E125:Q125" si="40">IF(E124=0,0,IF(E124&lt;=$AB$2,1,IF(E124&lt;=($AB$2*2),2,IF(E124&lt;=($AB$2*3),3,IF(E124&lt;=($AB$2*4),4,IF(E124&lt;=($AB$2*5),5,IF(E124&lt;=($AB$2*6),6,IF(E124&lt;=($AB$2*7),7,IF(E124&lt;=($AB$2*8),8,IF(E124&lt;=($AB$2*9),9,IF(E124&gt;=($AB$2*10),"10+","")))))))))))</f>
        <v>0</v>
      </c>
      <c r="F125" s="57">
        <f t="shared" si="40"/>
        <v>0</v>
      </c>
      <c r="G125" s="57">
        <f t="shared" si="40"/>
        <v>0</v>
      </c>
      <c r="H125" s="57">
        <f t="shared" si="40"/>
        <v>0</v>
      </c>
      <c r="I125" s="57">
        <f t="shared" si="40"/>
        <v>0</v>
      </c>
      <c r="J125" s="57">
        <f t="shared" si="40"/>
        <v>0</v>
      </c>
      <c r="K125" s="57">
        <f t="shared" si="40"/>
        <v>0</v>
      </c>
      <c r="L125" s="57">
        <f t="shared" si="40"/>
        <v>0</v>
      </c>
      <c r="M125" s="57">
        <f t="shared" si="40"/>
        <v>0</v>
      </c>
      <c r="N125" s="57">
        <f t="shared" si="40"/>
        <v>0</v>
      </c>
      <c r="O125" s="57">
        <f t="shared" si="40"/>
        <v>0</v>
      </c>
      <c r="P125" s="57">
        <f t="shared" si="40"/>
        <v>0</v>
      </c>
      <c r="Q125" s="58">
        <f t="shared" si="40"/>
        <v>0</v>
      </c>
    </row>
    <row r="126" spans="1:17" ht="15.75" customHeight="1" x14ac:dyDescent="0.3">
      <c r="A126" s="143"/>
      <c r="B126" s="144"/>
      <c r="C126" s="55" t="s">
        <v>100</v>
      </c>
      <c r="D126" s="59" t="s">
        <v>143</v>
      </c>
      <c r="E126" s="16">
        <f>'4 неделя'!BE5</f>
        <v>0</v>
      </c>
      <c r="F126" s="16">
        <f>'4 неделя'!BF5</f>
        <v>0</v>
      </c>
      <c r="G126" s="16">
        <f>'4 неделя'!BG5</f>
        <v>0</v>
      </c>
      <c r="H126" s="16">
        <f>'4 неделя'!BH5</f>
        <v>0</v>
      </c>
      <c r="I126" s="16">
        <f>'4 неделя'!BI5</f>
        <v>0</v>
      </c>
      <c r="J126" s="16">
        <f>'4 неделя'!BJ5</f>
        <v>0</v>
      </c>
      <c r="K126" s="16">
        <f>'4 неделя'!BK5</f>
        <v>0</v>
      </c>
      <c r="L126" s="16">
        <f>'4 неделя'!BL5</f>
        <v>0</v>
      </c>
      <c r="M126" s="16">
        <f>'4 неделя'!BM5</f>
        <v>0</v>
      </c>
      <c r="N126" s="16">
        <f>'4 неделя'!BN5</f>
        <v>0</v>
      </c>
      <c r="O126" s="16">
        <f>'4 неделя'!BO5</f>
        <v>0</v>
      </c>
      <c r="P126" s="16">
        <f>'4 неделя'!BP5</f>
        <v>0</v>
      </c>
      <c r="Q126" s="16">
        <f>'4 неделя'!BQ5</f>
        <v>0</v>
      </c>
    </row>
    <row r="127" spans="1:17" ht="15.75" customHeight="1" x14ac:dyDescent="0.3">
      <c r="A127" s="143"/>
      <c r="B127" s="144"/>
      <c r="C127" s="55" t="s">
        <v>100</v>
      </c>
      <c r="D127" s="59" t="s">
        <v>144</v>
      </c>
      <c r="E127" s="16">
        <f>'4 неделя'!BE7</f>
        <v>0</v>
      </c>
      <c r="F127" s="16">
        <f>'4 неделя'!BF7</f>
        <v>0</v>
      </c>
      <c r="G127" s="16">
        <f>'4 неделя'!BG7</f>
        <v>0</v>
      </c>
      <c r="H127" s="16">
        <f>'4 неделя'!BH7</f>
        <v>0</v>
      </c>
      <c r="I127" s="16">
        <f>'4 неделя'!BI7</f>
        <v>0</v>
      </c>
      <c r="J127" s="16">
        <f>'4 неделя'!BJ7</f>
        <v>0</v>
      </c>
      <c r="K127" s="16">
        <f>'4 неделя'!BK7</f>
        <v>0</v>
      </c>
      <c r="L127" s="16">
        <f>'4 неделя'!BL7</f>
        <v>0</v>
      </c>
      <c r="M127" s="16">
        <f>'4 неделя'!BM7</f>
        <v>0</v>
      </c>
      <c r="N127" s="16">
        <f>'4 неделя'!BN7</f>
        <v>0</v>
      </c>
      <c r="O127" s="16">
        <f>'4 неделя'!BO7</f>
        <v>0</v>
      </c>
      <c r="P127" s="16">
        <f>'4 неделя'!BP7</f>
        <v>0</v>
      </c>
      <c r="Q127" s="16">
        <f>'4 неделя'!BQ7</f>
        <v>0</v>
      </c>
    </row>
    <row r="128" spans="1:17" ht="15.75" customHeight="1" x14ac:dyDescent="0.3">
      <c r="A128" s="143"/>
      <c r="B128" s="144"/>
      <c r="C128" s="55" t="s">
        <v>100</v>
      </c>
      <c r="D128" s="61" t="s">
        <v>145</v>
      </c>
      <c r="E128" s="16">
        <f>'4 неделя'!BE9</f>
        <v>0</v>
      </c>
      <c r="F128" s="16">
        <f>'4 неделя'!BF9</f>
        <v>0</v>
      </c>
      <c r="G128" s="16">
        <f>'4 неделя'!BG9</f>
        <v>0</v>
      </c>
      <c r="H128" s="16">
        <f>'4 неделя'!BH9</f>
        <v>0</v>
      </c>
      <c r="I128" s="16">
        <f>'4 неделя'!BI9</f>
        <v>0</v>
      </c>
      <c r="J128" s="16">
        <f>'4 неделя'!BJ9</f>
        <v>0</v>
      </c>
      <c r="K128" s="16">
        <f>'4 неделя'!BK9</f>
        <v>0</v>
      </c>
      <c r="L128" s="16">
        <f>'4 неделя'!BL9</f>
        <v>0</v>
      </c>
      <c r="M128" s="16">
        <f>'4 неделя'!BM9</f>
        <v>0</v>
      </c>
      <c r="N128" s="16">
        <f>'4 неделя'!BN9</f>
        <v>0</v>
      </c>
      <c r="O128" s="16">
        <f>'4 неделя'!BO9</f>
        <v>0</v>
      </c>
      <c r="P128" s="16">
        <f>'4 неделя'!BP9</f>
        <v>0</v>
      </c>
      <c r="Q128" s="16">
        <f>'4 неделя'!BQ9</f>
        <v>0</v>
      </c>
    </row>
    <row r="129" spans="1:17" ht="15.75" customHeight="1" x14ac:dyDescent="0.3">
      <c r="A129" s="136"/>
      <c r="B129" s="145"/>
      <c r="C129" s="62" t="s">
        <v>100</v>
      </c>
      <c r="D129" s="63" t="s">
        <v>79</v>
      </c>
      <c r="E129" s="64">
        <f t="shared" ref="E129:Q129" si="41">E126+E128-E125</f>
        <v>0</v>
      </c>
      <c r="F129" s="64">
        <f t="shared" si="41"/>
        <v>0</v>
      </c>
      <c r="G129" s="64">
        <f t="shared" si="41"/>
        <v>0</v>
      </c>
      <c r="H129" s="64">
        <f t="shared" si="41"/>
        <v>0</v>
      </c>
      <c r="I129" s="64">
        <f t="shared" si="41"/>
        <v>0</v>
      </c>
      <c r="J129" s="64">
        <f t="shared" si="41"/>
        <v>0</v>
      </c>
      <c r="K129" s="64">
        <f t="shared" si="41"/>
        <v>0</v>
      </c>
      <c r="L129" s="64">
        <f t="shared" si="41"/>
        <v>0</v>
      </c>
      <c r="M129" s="64">
        <f t="shared" si="41"/>
        <v>0</v>
      </c>
      <c r="N129" s="64">
        <f t="shared" si="41"/>
        <v>0</v>
      </c>
      <c r="O129" s="64">
        <f t="shared" si="41"/>
        <v>0</v>
      </c>
      <c r="P129" s="64">
        <f t="shared" si="41"/>
        <v>0</v>
      </c>
      <c r="Q129" s="65">
        <f t="shared" si="41"/>
        <v>0</v>
      </c>
    </row>
    <row r="130" spans="1:17" ht="15.75" customHeight="1" x14ac:dyDescent="0.3">
      <c r="A130" s="141">
        <v>43365</v>
      </c>
      <c r="B130" s="142"/>
      <c r="C130" s="52" t="s">
        <v>73</v>
      </c>
      <c r="D130" s="53" t="s">
        <v>74</v>
      </c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</row>
    <row r="131" spans="1:17" ht="15.75" customHeight="1" x14ac:dyDescent="0.3">
      <c r="A131" s="143"/>
      <c r="B131" s="144"/>
      <c r="C131" s="55" t="s">
        <v>73</v>
      </c>
      <c r="D131" s="56" t="s">
        <v>75</v>
      </c>
      <c r="E131" s="57">
        <f t="shared" ref="E131:Q131" si="42">IF(E130=0,0,IF(E130&lt;=$AB$2,1,IF(E130&lt;=($AB$2*2),2,IF(E130&lt;=($AB$2*3),3,IF(E130&lt;=($AB$2*4),4,IF(E130&lt;=($AB$2*5),5,IF(E130&lt;=($AB$2*6),6,IF(E130&lt;=($AB$2*7),7,IF(E130&lt;=($AB$2*8),8,IF(E130&lt;=($AB$2*9),9,IF(E130&gt;=($AB$2*10),"10+","")))))))))))</f>
        <v>0</v>
      </c>
      <c r="F131" s="57">
        <f t="shared" si="42"/>
        <v>0</v>
      </c>
      <c r="G131" s="57">
        <f t="shared" si="42"/>
        <v>0</v>
      </c>
      <c r="H131" s="57">
        <f t="shared" si="42"/>
        <v>0</v>
      </c>
      <c r="I131" s="57">
        <f t="shared" si="42"/>
        <v>0</v>
      </c>
      <c r="J131" s="57">
        <f t="shared" si="42"/>
        <v>0</v>
      </c>
      <c r="K131" s="57">
        <f t="shared" si="42"/>
        <v>0</v>
      </c>
      <c r="L131" s="57">
        <f t="shared" si="42"/>
        <v>0</v>
      </c>
      <c r="M131" s="57">
        <f t="shared" si="42"/>
        <v>0</v>
      </c>
      <c r="N131" s="57">
        <f t="shared" si="42"/>
        <v>0</v>
      </c>
      <c r="O131" s="57">
        <f t="shared" si="42"/>
        <v>0</v>
      </c>
      <c r="P131" s="57">
        <f t="shared" si="42"/>
        <v>0</v>
      </c>
      <c r="Q131" s="58">
        <f t="shared" si="42"/>
        <v>0</v>
      </c>
    </row>
    <row r="132" spans="1:17" ht="15.75" customHeight="1" x14ac:dyDescent="0.3">
      <c r="A132" s="143"/>
      <c r="B132" s="144"/>
      <c r="C132" s="55" t="s">
        <v>73</v>
      </c>
      <c r="D132" s="59" t="s">
        <v>146</v>
      </c>
      <c r="E132" s="16">
        <f>'4 неделя'!BR5</f>
        <v>0</v>
      </c>
      <c r="F132" s="16">
        <f>'4 неделя'!BS5</f>
        <v>0</v>
      </c>
      <c r="G132" s="16">
        <f>'4 неделя'!BT5</f>
        <v>0</v>
      </c>
      <c r="H132" s="16">
        <f>'4 неделя'!BU5</f>
        <v>0</v>
      </c>
      <c r="I132" s="16">
        <f>'4 неделя'!BV5</f>
        <v>0</v>
      </c>
      <c r="J132" s="16">
        <f>'4 неделя'!BW5</f>
        <v>0</v>
      </c>
      <c r="K132" s="16">
        <f>'4 неделя'!BX5</f>
        <v>0</v>
      </c>
      <c r="L132" s="16">
        <f>'4 неделя'!BY5</f>
        <v>0</v>
      </c>
      <c r="M132" s="16">
        <f>'4 неделя'!BZ5</f>
        <v>0</v>
      </c>
      <c r="N132" s="16">
        <f>'4 неделя'!CA5</f>
        <v>0</v>
      </c>
      <c r="O132" s="16">
        <f>'4 неделя'!CB5</f>
        <v>0</v>
      </c>
      <c r="P132" s="16">
        <f>'4 неделя'!CC5</f>
        <v>0</v>
      </c>
      <c r="Q132" s="16">
        <f>'4 неделя'!CD5</f>
        <v>0</v>
      </c>
    </row>
    <row r="133" spans="1:17" ht="15.75" customHeight="1" x14ac:dyDescent="0.3">
      <c r="A133" s="143"/>
      <c r="B133" s="144"/>
      <c r="C133" s="55" t="s">
        <v>73</v>
      </c>
      <c r="D133" s="59" t="s">
        <v>147</v>
      </c>
      <c r="E133" s="16">
        <f>'4 неделя'!BR7</f>
        <v>0</v>
      </c>
      <c r="F133" s="16">
        <f>'4 неделя'!BS7</f>
        <v>0</v>
      </c>
      <c r="G133" s="16">
        <f>'4 неделя'!BT7</f>
        <v>0</v>
      </c>
      <c r="H133" s="16">
        <f>'4 неделя'!BU7</f>
        <v>0</v>
      </c>
      <c r="I133" s="16">
        <f>'4 неделя'!BV7</f>
        <v>0</v>
      </c>
      <c r="J133" s="16">
        <f>'4 неделя'!BW7</f>
        <v>0</v>
      </c>
      <c r="K133" s="16">
        <f>'4 неделя'!BX7</f>
        <v>0</v>
      </c>
      <c r="L133" s="16">
        <f>'4 неделя'!BY7</f>
        <v>0</v>
      </c>
      <c r="M133" s="16">
        <f>'4 неделя'!BZ7</f>
        <v>0</v>
      </c>
      <c r="N133" s="16">
        <f>'4 неделя'!CA7</f>
        <v>0</v>
      </c>
      <c r="O133" s="16">
        <f>'4 неделя'!CB7</f>
        <v>0</v>
      </c>
      <c r="P133" s="16">
        <f>'4 неделя'!CC7</f>
        <v>0</v>
      </c>
      <c r="Q133" s="16">
        <f>'4 неделя'!CD7</f>
        <v>0</v>
      </c>
    </row>
    <row r="134" spans="1:17" ht="15.75" customHeight="1" x14ac:dyDescent="0.3">
      <c r="A134" s="143"/>
      <c r="B134" s="144"/>
      <c r="C134" s="55" t="s">
        <v>73</v>
      </c>
      <c r="D134" s="61" t="s">
        <v>148</v>
      </c>
      <c r="E134" s="16">
        <f>'4 неделя'!BR9</f>
        <v>0</v>
      </c>
      <c r="F134" s="16">
        <f>'4 неделя'!BS9</f>
        <v>0</v>
      </c>
      <c r="G134" s="16">
        <f>'4 неделя'!BT9</f>
        <v>0</v>
      </c>
      <c r="H134" s="16">
        <f>'4 неделя'!BU9</f>
        <v>0</v>
      </c>
      <c r="I134" s="16">
        <f>'4 неделя'!BV9</f>
        <v>0</v>
      </c>
      <c r="J134" s="16">
        <f>'4 неделя'!BW9</f>
        <v>0</v>
      </c>
      <c r="K134" s="16">
        <f>'4 неделя'!BX9</f>
        <v>0</v>
      </c>
      <c r="L134" s="16">
        <f>'4 неделя'!BY9</f>
        <v>0</v>
      </c>
      <c r="M134" s="16">
        <f>'4 неделя'!BZ9</f>
        <v>0</v>
      </c>
      <c r="N134" s="16">
        <f>'4 неделя'!CA9</f>
        <v>0</v>
      </c>
      <c r="O134" s="16">
        <f>'4 неделя'!CB9</f>
        <v>0</v>
      </c>
      <c r="P134" s="16">
        <f>'4 неделя'!CC9</f>
        <v>0</v>
      </c>
      <c r="Q134" s="16">
        <f>'4 неделя'!CD9</f>
        <v>0</v>
      </c>
    </row>
    <row r="135" spans="1:17" ht="15.75" customHeight="1" x14ac:dyDescent="0.3">
      <c r="A135" s="136"/>
      <c r="B135" s="145"/>
      <c r="C135" s="62" t="s">
        <v>73</v>
      </c>
      <c r="D135" s="63" t="s">
        <v>79</v>
      </c>
      <c r="E135" s="64">
        <f t="shared" ref="E135:Q135" si="43">E132+E134-E131</f>
        <v>0</v>
      </c>
      <c r="F135" s="64">
        <f t="shared" si="43"/>
        <v>0</v>
      </c>
      <c r="G135" s="64">
        <f t="shared" si="43"/>
        <v>0</v>
      </c>
      <c r="H135" s="64">
        <f t="shared" si="43"/>
        <v>0</v>
      </c>
      <c r="I135" s="64">
        <f t="shared" si="43"/>
        <v>0</v>
      </c>
      <c r="J135" s="64">
        <f t="shared" si="43"/>
        <v>0</v>
      </c>
      <c r="K135" s="64">
        <f t="shared" si="43"/>
        <v>0</v>
      </c>
      <c r="L135" s="64">
        <f t="shared" si="43"/>
        <v>0</v>
      </c>
      <c r="M135" s="64">
        <f t="shared" si="43"/>
        <v>0</v>
      </c>
      <c r="N135" s="64">
        <f t="shared" si="43"/>
        <v>0</v>
      </c>
      <c r="O135" s="64">
        <f t="shared" si="43"/>
        <v>0</v>
      </c>
      <c r="P135" s="64">
        <f t="shared" si="43"/>
        <v>0</v>
      </c>
      <c r="Q135" s="65">
        <f t="shared" si="43"/>
        <v>0</v>
      </c>
    </row>
    <row r="136" spans="1:17" ht="15.75" customHeight="1" x14ac:dyDescent="0.3">
      <c r="A136" s="141">
        <v>43366</v>
      </c>
      <c r="B136" s="142"/>
      <c r="C136" s="52" t="s">
        <v>80</v>
      </c>
      <c r="D136" s="53" t="s">
        <v>74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</row>
    <row r="137" spans="1:17" ht="15.75" customHeight="1" x14ac:dyDescent="0.3">
      <c r="A137" s="143"/>
      <c r="B137" s="144"/>
      <c r="C137" s="55" t="s">
        <v>80</v>
      </c>
      <c r="D137" s="56" t="s">
        <v>75</v>
      </c>
      <c r="E137" s="57">
        <f t="shared" ref="E137:Q137" si="44">IF(E136=0,0,IF(E136&lt;=$AB$2,1,IF(E136&lt;=($AB$2*2),2,IF(E136&lt;=($AB$2*3),3,IF(E136&lt;=($AB$2*4),4,IF(E136&lt;=($AB$2*5),5,IF(E136&lt;=($AB$2*6),6,IF(E136&lt;=($AB$2*7),7,IF(E136&lt;=($AB$2*8),8,IF(E136&lt;=($AB$2*9),9,IF(E136&gt;=($AB$2*10),"10+","")))))))))))</f>
        <v>0</v>
      </c>
      <c r="F137" s="57">
        <f t="shared" si="44"/>
        <v>0</v>
      </c>
      <c r="G137" s="57">
        <f t="shared" si="44"/>
        <v>0</v>
      </c>
      <c r="H137" s="57">
        <f t="shared" si="44"/>
        <v>0</v>
      </c>
      <c r="I137" s="57">
        <f t="shared" si="44"/>
        <v>0</v>
      </c>
      <c r="J137" s="57">
        <f t="shared" si="44"/>
        <v>0</v>
      </c>
      <c r="K137" s="57">
        <f t="shared" si="44"/>
        <v>0</v>
      </c>
      <c r="L137" s="57">
        <f t="shared" si="44"/>
        <v>0</v>
      </c>
      <c r="M137" s="57">
        <f t="shared" si="44"/>
        <v>0</v>
      </c>
      <c r="N137" s="57">
        <f t="shared" si="44"/>
        <v>0</v>
      </c>
      <c r="O137" s="57">
        <f t="shared" si="44"/>
        <v>0</v>
      </c>
      <c r="P137" s="57">
        <f t="shared" si="44"/>
        <v>0</v>
      </c>
      <c r="Q137" s="58">
        <f t="shared" si="44"/>
        <v>0</v>
      </c>
    </row>
    <row r="138" spans="1:17" ht="15.75" customHeight="1" x14ac:dyDescent="0.3">
      <c r="A138" s="143"/>
      <c r="B138" s="144"/>
      <c r="C138" s="55" t="s">
        <v>80</v>
      </c>
      <c r="D138" s="59" t="s">
        <v>149</v>
      </c>
      <c r="E138" s="16">
        <f>'4 неделя'!CE5</f>
        <v>0</v>
      </c>
      <c r="F138" s="16">
        <f>'4 неделя'!CF5</f>
        <v>0</v>
      </c>
      <c r="G138" s="16">
        <f>'4 неделя'!CG5</f>
        <v>0</v>
      </c>
      <c r="H138" s="16">
        <f>'4 неделя'!CH5</f>
        <v>0</v>
      </c>
      <c r="I138" s="16">
        <f>'4 неделя'!CI5</f>
        <v>0</v>
      </c>
      <c r="J138" s="16">
        <f>'4 неделя'!CJ5</f>
        <v>0</v>
      </c>
      <c r="K138" s="16">
        <f>'4 неделя'!CK5</f>
        <v>0</v>
      </c>
      <c r="L138" s="16">
        <f>'4 неделя'!CL5</f>
        <v>0</v>
      </c>
      <c r="M138" s="16">
        <f>'4 неделя'!CM5</f>
        <v>0</v>
      </c>
      <c r="N138" s="16">
        <f>'4 неделя'!CN5</f>
        <v>0</v>
      </c>
      <c r="O138" s="16">
        <f>'4 неделя'!CO5</f>
        <v>0</v>
      </c>
      <c r="P138" s="16">
        <f>'4 неделя'!CP5</f>
        <v>0</v>
      </c>
      <c r="Q138" s="16">
        <f>'4 неделя'!CQ5</f>
        <v>0</v>
      </c>
    </row>
    <row r="139" spans="1:17" ht="15.75" customHeight="1" x14ac:dyDescent="0.3">
      <c r="A139" s="143"/>
      <c r="B139" s="144"/>
      <c r="C139" s="55" t="s">
        <v>80</v>
      </c>
      <c r="D139" s="59" t="s">
        <v>150</v>
      </c>
      <c r="E139" s="16">
        <f>'4 неделя'!CE7</f>
        <v>0</v>
      </c>
      <c r="F139" s="16">
        <f>'4 неделя'!CF7</f>
        <v>0</v>
      </c>
      <c r="G139" s="16">
        <f>'4 неделя'!CG7</f>
        <v>0</v>
      </c>
      <c r="H139" s="16">
        <f>'4 неделя'!CH7</f>
        <v>0</v>
      </c>
      <c r="I139" s="16">
        <f>'4 неделя'!CI7</f>
        <v>0</v>
      </c>
      <c r="J139" s="16">
        <f>'4 неделя'!CJ7</f>
        <v>0</v>
      </c>
      <c r="K139" s="16">
        <f>'4 неделя'!CK7</f>
        <v>0</v>
      </c>
      <c r="L139" s="16">
        <f>'4 неделя'!CL7</f>
        <v>0</v>
      </c>
      <c r="M139" s="16">
        <f>'4 неделя'!CM7</f>
        <v>0</v>
      </c>
      <c r="N139" s="16">
        <f>'4 неделя'!CN7</f>
        <v>0</v>
      </c>
      <c r="O139" s="16">
        <f>'4 неделя'!CO7</f>
        <v>0</v>
      </c>
      <c r="P139" s="16">
        <f>'4 неделя'!CP7</f>
        <v>0</v>
      </c>
      <c r="Q139" s="16">
        <f>'4 неделя'!CQ7</f>
        <v>0</v>
      </c>
    </row>
    <row r="140" spans="1:17" ht="15.75" customHeight="1" x14ac:dyDescent="0.3">
      <c r="A140" s="143"/>
      <c r="B140" s="144"/>
      <c r="C140" s="55" t="s">
        <v>80</v>
      </c>
      <c r="D140" s="61" t="s">
        <v>151</v>
      </c>
      <c r="E140" s="16">
        <f>'4 неделя'!CE9</f>
        <v>0</v>
      </c>
      <c r="F140" s="16">
        <f>'4 неделя'!CF9</f>
        <v>0</v>
      </c>
      <c r="G140" s="16">
        <f>'4 неделя'!CG9</f>
        <v>0</v>
      </c>
      <c r="H140" s="16">
        <f>'4 неделя'!CH9</f>
        <v>0</v>
      </c>
      <c r="I140" s="16">
        <f>'4 неделя'!CI9</f>
        <v>0</v>
      </c>
      <c r="J140" s="16">
        <f>'4 неделя'!CJ9</f>
        <v>0</v>
      </c>
      <c r="K140" s="16">
        <f>'4 неделя'!CK9</f>
        <v>0</v>
      </c>
      <c r="L140" s="16">
        <f>'4 неделя'!CL9</f>
        <v>0</v>
      </c>
      <c r="M140" s="16">
        <f>'4 неделя'!CM9</f>
        <v>0</v>
      </c>
      <c r="N140" s="16">
        <f>'4 неделя'!CN9</f>
        <v>0</v>
      </c>
      <c r="O140" s="16">
        <f>'4 неделя'!CO9</f>
        <v>0</v>
      </c>
      <c r="P140" s="16">
        <f>'4 неделя'!CP9</f>
        <v>0</v>
      </c>
      <c r="Q140" s="16">
        <f>'4 неделя'!CQ9</f>
        <v>0</v>
      </c>
    </row>
    <row r="141" spans="1:17" ht="15.75" customHeight="1" x14ac:dyDescent="0.3">
      <c r="A141" s="136"/>
      <c r="B141" s="145"/>
      <c r="C141" s="62" t="s">
        <v>80</v>
      </c>
      <c r="D141" s="63" t="s">
        <v>79</v>
      </c>
      <c r="E141" s="64">
        <f t="shared" ref="E141:Q141" si="45">E138+E140-E137</f>
        <v>0</v>
      </c>
      <c r="F141" s="64">
        <f t="shared" si="45"/>
        <v>0</v>
      </c>
      <c r="G141" s="64">
        <f t="shared" si="45"/>
        <v>0</v>
      </c>
      <c r="H141" s="64">
        <f t="shared" si="45"/>
        <v>0</v>
      </c>
      <c r="I141" s="64">
        <f t="shared" si="45"/>
        <v>0</v>
      </c>
      <c r="J141" s="64">
        <f t="shared" si="45"/>
        <v>0</v>
      </c>
      <c r="K141" s="64">
        <f t="shared" si="45"/>
        <v>0</v>
      </c>
      <c r="L141" s="64">
        <f t="shared" si="45"/>
        <v>0</v>
      </c>
      <c r="M141" s="64">
        <f t="shared" si="45"/>
        <v>0</v>
      </c>
      <c r="N141" s="64">
        <f t="shared" si="45"/>
        <v>0</v>
      </c>
      <c r="O141" s="64">
        <f t="shared" si="45"/>
        <v>0</v>
      </c>
      <c r="P141" s="64">
        <f t="shared" si="45"/>
        <v>0</v>
      </c>
      <c r="Q141" s="65">
        <f t="shared" si="45"/>
        <v>0</v>
      </c>
    </row>
    <row r="142" spans="1:17" ht="15.75" customHeight="1" x14ac:dyDescent="0.3">
      <c r="A142" s="141">
        <v>43367</v>
      </c>
      <c r="B142" s="142"/>
      <c r="C142" s="52" t="s">
        <v>84</v>
      </c>
      <c r="D142" s="53" t="s">
        <v>74</v>
      </c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</row>
    <row r="143" spans="1:17" ht="15.75" customHeight="1" x14ac:dyDescent="0.3">
      <c r="A143" s="143"/>
      <c r="B143" s="144"/>
      <c r="C143" s="55" t="s">
        <v>84</v>
      </c>
      <c r="D143" s="56" t="s">
        <v>75</v>
      </c>
      <c r="E143" s="57">
        <f t="shared" ref="E143:Q143" si="46">IF(E142=0,0,IF(E142&lt;=$AB$2,1,IF(E142&lt;=($AB$2*2),2,IF(E142&lt;=($AB$2*3),3,IF(E142&lt;=($AB$2*4),4,IF(E142&lt;=($AB$2*5),5,IF(E142&lt;=($AB$2*6),6,IF(E142&lt;=($AB$2*7),7,IF(E142&lt;=($AB$2*8),8,IF(E142&lt;=($AB$2*9),9,IF(E142&gt;=($AB$2*10),"10+","")))))))))))</f>
        <v>0</v>
      </c>
      <c r="F143" s="57">
        <f t="shared" si="46"/>
        <v>0</v>
      </c>
      <c r="G143" s="57">
        <f t="shared" si="46"/>
        <v>0</v>
      </c>
      <c r="H143" s="57">
        <f t="shared" si="46"/>
        <v>0</v>
      </c>
      <c r="I143" s="57">
        <f t="shared" si="46"/>
        <v>0</v>
      </c>
      <c r="J143" s="57">
        <f t="shared" si="46"/>
        <v>0</v>
      </c>
      <c r="K143" s="57">
        <f t="shared" si="46"/>
        <v>0</v>
      </c>
      <c r="L143" s="57">
        <f t="shared" si="46"/>
        <v>0</v>
      </c>
      <c r="M143" s="57">
        <f t="shared" si="46"/>
        <v>0</v>
      </c>
      <c r="N143" s="57">
        <f t="shared" si="46"/>
        <v>0</v>
      </c>
      <c r="O143" s="57">
        <f t="shared" si="46"/>
        <v>0</v>
      </c>
      <c r="P143" s="57">
        <f t="shared" si="46"/>
        <v>0</v>
      </c>
      <c r="Q143" s="58">
        <f t="shared" si="46"/>
        <v>0</v>
      </c>
    </row>
    <row r="144" spans="1:17" ht="15.75" customHeight="1" x14ac:dyDescent="0.3">
      <c r="A144" s="143"/>
      <c r="B144" s="144"/>
      <c r="C144" s="55" t="s">
        <v>84</v>
      </c>
      <c r="D144" s="59" t="s">
        <v>152</v>
      </c>
      <c r="E144" s="16">
        <f>'5 неделя'!E5</f>
        <v>0</v>
      </c>
      <c r="F144" s="16">
        <f>'5 неделя'!F5</f>
        <v>0</v>
      </c>
      <c r="G144" s="16">
        <f>'5 неделя'!G5</f>
        <v>0</v>
      </c>
      <c r="H144" s="16">
        <f>'5 неделя'!H5</f>
        <v>0</v>
      </c>
      <c r="I144" s="16">
        <f>'5 неделя'!I5</f>
        <v>0</v>
      </c>
      <c r="J144" s="16">
        <f>'5 неделя'!J5</f>
        <v>0</v>
      </c>
      <c r="K144" s="16">
        <f>'5 неделя'!K5</f>
        <v>0</v>
      </c>
      <c r="L144" s="16">
        <f>'5 неделя'!L5</f>
        <v>0</v>
      </c>
      <c r="M144" s="16">
        <f>'5 неделя'!M5</f>
        <v>0</v>
      </c>
      <c r="N144" s="16">
        <f>'5 неделя'!N5</f>
        <v>0</v>
      </c>
      <c r="O144" s="16">
        <f>'5 неделя'!O5</f>
        <v>0</v>
      </c>
      <c r="P144" s="16">
        <f>'5 неделя'!P5</f>
        <v>0</v>
      </c>
      <c r="Q144" s="16">
        <f>'5 неделя'!Q5</f>
        <v>0</v>
      </c>
    </row>
    <row r="145" spans="1:17" ht="15.75" customHeight="1" x14ac:dyDescent="0.3">
      <c r="A145" s="143"/>
      <c r="B145" s="144"/>
      <c r="C145" s="55" t="s">
        <v>84</v>
      </c>
      <c r="D145" s="59" t="s">
        <v>153</v>
      </c>
      <c r="E145" s="16">
        <f>'5 неделя'!E7</f>
        <v>0</v>
      </c>
      <c r="F145" s="16">
        <f>'5 неделя'!F7</f>
        <v>0</v>
      </c>
      <c r="G145" s="16">
        <f>'5 неделя'!G7</f>
        <v>0</v>
      </c>
      <c r="H145" s="16">
        <f>'5 неделя'!H7</f>
        <v>0</v>
      </c>
      <c r="I145" s="16">
        <f>'5 неделя'!I7</f>
        <v>0</v>
      </c>
      <c r="J145" s="16">
        <f>'5 неделя'!J7</f>
        <v>0</v>
      </c>
      <c r="K145" s="16">
        <f>'5 неделя'!K7</f>
        <v>0</v>
      </c>
      <c r="L145" s="16">
        <f>'5 неделя'!L7</f>
        <v>0</v>
      </c>
      <c r="M145" s="16">
        <f>'5 неделя'!M7</f>
        <v>0</v>
      </c>
      <c r="N145" s="16">
        <f>'5 неделя'!N7</f>
        <v>0</v>
      </c>
      <c r="O145" s="16">
        <f>'5 неделя'!O7</f>
        <v>0</v>
      </c>
      <c r="P145" s="16">
        <f>'5 неделя'!P7</f>
        <v>0</v>
      </c>
      <c r="Q145" s="16">
        <f>'5 неделя'!Q7</f>
        <v>0</v>
      </c>
    </row>
    <row r="146" spans="1:17" ht="15.75" customHeight="1" x14ac:dyDescent="0.3">
      <c r="A146" s="143"/>
      <c r="B146" s="144"/>
      <c r="C146" s="55" t="s">
        <v>84</v>
      </c>
      <c r="D146" s="61" t="s">
        <v>154</v>
      </c>
      <c r="E146" s="16">
        <f>'5 неделя'!E9</f>
        <v>0</v>
      </c>
      <c r="F146" s="16">
        <f>'5 неделя'!F9</f>
        <v>0</v>
      </c>
      <c r="G146" s="16">
        <f>'5 неделя'!G9</f>
        <v>0</v>
      </c>
      <c r="H146" s="16">
        <f>'5 неделя'!H9</f>
        <v>0</v>
      </c>
      <c r="I146" s="16">
        <f>'5 неделя'!I9</f>
        <v>0</v>
      </c>
      <c r="J146" s="16">
        <f>'5 неделя'!J9</f>
        <v>0</v>
      </c>
      <c r="K146" s="16">
        <f>'5 неделя'!K9</f>
        <v>0</v>
      </c>
      <c r="L146" s="16">
        <f>'5 неделя'!L9</f>
        <v>0</v>
      </c>
      <c r="M146" s="16">
        <f>'5 неделя'!M9</f>
        <v>0</v>
      </c>
      <c r="N146" s="16">
        <f>'5 неделя'!N9</f>
        <v>0</v>
      </c>
      <c r="O146" s="16">
        <f>'5 неделя'!O9</f>
        <v>0</v>
      </c>
      <c r="P146" s="16">
        <f>'5 неделя'!P9</f>
        <v>0</v>
      </c>
      <c r="Q146" s="16">
        <f>'5 неделя'!Q9</f>
        <v>0</v>
      </c>
    </row>
    <row r="147" spans="1:17" ht="15.75" customHeight="1" x14ac:dyDescent="0.3">
      <c r="A147" s="136"/>
      <c r="B147" s="145"/>
      <c r="C147" s="62" t="s">
        <v>84</v>
      </c>
      <c r="D147" s="63" t="s">
        <v>79</v>
      </c>
      <c r="E147" s="64">
        <f t="shared" ref="E147:Q147" si="47">E144+E146-E143</f>
        <v>0</v>
      </c>
      <c r="F147" s="64">
        <f t="shared" si="47"/>
        <v>0</v>
      </c>
      <c r="G147" s="64">
        <f t="shared" si="47"/>
        <v>0</v>
      </c>
      <c r="H147" s="64">
        <f t="shared" si="47"/>
        <v>0</v>
      </c>
      <c r="I147" s="64">
        <f t="shared" si="47"/>
        <v>0</v>
      </c>
      <c r="J147" s="64">
        <f t="shared" si="47"/>
        <v>0</v>
      </c>
      <c r="K147" s="64">
        <f t="shared" si="47"/>
        <v>0</v>
      </c>
      <c r="L147" s="64">
        <f t="shared" si="47"/>
        <v>0</v>
      </c>
      <c r="M147" s="64">
        <f t="shared" si="47"/>
        <v>0</v>
      </c>
      <c r="N147" s="64">
        <f t="shared" si="47"/>
        <v>0</v>
      </c>
      <c r="O147" s="64">
        <f t="shared" si="47"/>
        <v>0</v>
      </c>
      <c r="P147" s="64">
        <f t="shared" si="47"/>
        <v>0</v>
      </c>
      <c r="Q147" s="65">
        <f t="shared" si="47"/>
        <v>0</v>
      </c>
    </row>
    <row r="148" spans="1:17" ht="15.75" customHeight="1" x14ac:dyDescent="0.3">
      <c r="A148" s="141">
        <v>43368</v>
      </c>
      <c r="B148" s="142"/>
      <c r="C148" s="52" t="s">
        <v>88</v>
      </c>
      <c r="D148" s="53" t="s">
        <v>74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</row>
    <row r="149" spans="1:17" ht="15.75" customHeight="1" x14ac:dyDescent="0.3">
      <c r="A149" s="143"/>
      <c r="B149" s="144"/>
      <c r="C149" s="55" t="s">
        <v>88</v>
      </c>
      <c r="D149" s="56" t="s">
        <v>75</v>
      </c>
      <c r="E149" s="57">
        <f t="shared" ref="E149:Q149" si="48">IF(E148=0,0,IF(E148&lt;=$AB$2,1,IF(E148&lt;=($AB$2*2),2,IF(E148&lt;=($AB$2*3),3,IF(E148&lt;=($AB$2*4),4,IF(E148&lt;=($AB$2*5),5,IF(E148&lt;=($AB$2*6),6,IF(E148&lt;=($AB$2*7),7,IF(E148&lt;=($AB$2*8),8,IF(E148&lt;=($AB$2*9),9,IF(E148&gt;=($AB$2*10),"10+","")))))))))))</f>
        <v>0</v>
      </c>
      <c r="F149" s="57">
        <f t="shared" si="48"/>
        <v>0</v>
      </c>
      <c r="G149" s="57">
        <f t="shared" si="48"/>
        <v>0</v>
      </c>
      <c r="H149" s="57">
        <f t="shared" si="48"/>
        <v>0</v>
      </c>
      <c r="I149" s="57">
        <f t="shared" si="48"/>
        <v>0</v>
      </c>
      <c r="J149" s="57">
        <f t="shared" si="48"/>
        <v>0</v>
      </c>
      <c r="K149" s="57">
        <f t="shared" si="48"/>
        <v>0</v>
      </c>
      <c r="L149" s="57">
        <f t="shared" si="48"/>
        <v>0</v>
      </c>
      <c r="M149" s="57">
        <f t="shared" si="48"/>
        <v>0</v>
      </c>
      <c r="N149" s="57">
        <f t="shared" si="48"/>
        <v>0</v>
      </c>
      <c r="O149" s="57">
        <f t="shared" si="48"/>
        <v>0</v>
      </c>
      <c r="P149" s="57">
        <f t="shared" si="48"/>
        <v>0</v>
      </c>
      <c r="Q149" s="58">
        <f t="shared" si="48"/>
        <v>0</v>
      </c>
    </row>
    <row r="150" spans="1:17" ht="15.75" customHeight="1" x14ac:dyDescent="0.3">
      <c r="A150" s="143"/>
      <c r="B150" s="144"/>
      <c r="C150" s="55" t="s">
        <v>88</v>
      </c>
      <c r="D150" s="59" t="s">
        <v>155</v>
      </c>
      <c r="E150" s="16">
        <f>'5 неделя'!R5</f>
        <v>0</v>
      </c>
      <c r="F150" s="16">
        <f>'5 неделя'!S5</f>
        <v>0</v>
      </c>
      <c r="G150" s="16">
        <f>'5 неделя'!T5</f>
        <v>0</v>
      </c>
      <c r="H150" s="16">
        <f>'5 неделя'!U5</f>
        <v>0</v>
      </c>
      <c r="I150" s="16">
        <f>'5 неделя'!V5</f>
        <v>0</v>
      </c>
      <c r="J150" s="16">
        <f>'5 неделя'!W5</f>
        <v>0</v>
      </c>
      <c r="K150" s="16">
        <f>'5 неделя'!X5</f>
        <v>0</v>
      </c>
      <c r="L150" s="16">
        <f>'5 неделя'!Y5</f>
        <v>0</v>
      </c>
      <c r="M150" s="16">
        <f>'5 неделя'!Z5</f>
        <v>0</v>
      </c>
      <c r="N150" s="16">
        <f>'5 неделя'!AA5</f>
        <v>0</v>
      </c>
      <c r="O150" s="16">
        <f>'5 неделя'!AB5</f>
        <v>0</v>
      </c>
      <c r="P150" s="16">
        <f>'5 неделя'!AC5</f>
        <v>0</v>
      </c>
      <c r="Q150" s="16">
        <f>'5 неделя'!AD5</f>
        <v>0</v>
      </c>
    </row>
    <row r="151" spans="1:17" ht="15.75" customHeight="1" x14ac:dyDescent="0.3">
      <c r="A151" s="143"/>
      <c r="B151" s="144"/>
      <c r="C151" s="55" t="s">
        <v>88</v>
      </c>
      <c r="D151" s="59" t="s">
        <v>156</v>
      </c>
      <c r="E151" s="16">
        <f>'5 неделя'!R7</f>
        <v>0</v>
      </c>
      <c r="F151" s="16">
        <f>'5 неделя'!S7</f>
        <v>0</v>
      </c>
      <c r="G151" s="16">
        <f>'5 неделя'!T7</f>
        <v>0</v>
      </c>
      <c r="H151" s="16">
        <f>'5 неделя'!U7</f>
        <v>0</v>
      </c>
      <c r="I151" s="16">
        <f>'5 неделя'!V7</f>
        <v>0</v>
      </c>
      <c r="J151" s="16">
        <f>'5 неделя'!W7</f>
        <v>0</v>
      </c>
      <c r="K151" s="16">
        <f>'5 неделя'!X7</f>
        <v>0</v>
      </c>
      <c r="L151" s="16">
        <f>'5 неделя'!Y7</f>
        <v>0</v>
      </c>
      <c r="M151" s="16">
        <f>'5 неделя'!Z7</f>
        <v>0</v>
      </c>
      <c r="N151" s="16">
        <f>'5 неделя'!AA7</f>
        <v>0</v>
      </c>
      <c r="O151" s="16">
        <f>'5 неделя'!AB7</f>
        <v>0</v>
      </c>
      <c r="P151" s="16">
        <f>'5 неделя'!AC7</f>
        <v>0</v>
      </c>
      <c r="Q151" s="16">
        <f>'5 неделя'!AD7</f>
        <v>0</v>
      </c>
    </row>
    <row r="152" spans="1:17" ht="15.75" customHeight="1" x14ac:dyDescent="0.3">
      <c r="A152" s="143"/>
      <c r="B152" s="144"/>
      <c r="C152" s="55" t="s">
        <v>88</v>
      </c>
      <c r="D152" s="61" t="s">
        <v>157</v>
      </c>
      <c r="E152" s="16">
        <f>'5 неделя'!R9</f>
        <v>0</v>
      </c>
      <c r="F152" s="16">
        <f>'5 неделя'!S9</f>
        <v>0</v>
      </c>
      <c r="G152" s="16">
        <f>'5 неделя'!T9</f>
        <v>0</v>
      </c>
      <c r="H152" s="16">
        <f>'5 неделя'!U9</f>
        <v>0</v>
      </c>
      <c r="I152" s="16">
        <f>'5 неделя'!V9</f>
        <v>0</v>
      </c>
      <c r="J152" s="16">
        <f>'5 неделя'!W9</f>
        <v>0</v>
      </c>
      <c r="K152" s="16">
        <f>'5 неделя'!X9</f>
        <v>0</v>
      </c>
      <c r="L152" s="16">
        <f>'5 неделя'!Y9</f>
        <v>0</v>
      </c>
      <c r="M152" s="16">
        <f>'5 неделя'!Z9</f>
        <v>0</v>
      </c>
      <c r="N152" s="16">
        <f>'5 неделя'!AA9</f>
        <v>0</v>
      </c>
      <c r="O152" s="16">
        <f>'5 неделя'!AB9</f>
        <v>0</v>
      </c>
      <c r="P152" s="16">
        <f>'5 неделя'!AC9</f>
        <v>0</v>
      </c>
      <c r="Q152" s="16">
        <f>'5 неделя'!AD9</f>
        <v>0</v>
      </c>
    </row>
    <row r="153" spans="1:17" ht="15.75" customHeight="1" x14ac:dyDescent="0.3">
      <c r="A153" s="136"/>
      <c r="B153" s="145"/>
      <c r="C153" s="62" t="s">
        <v>88</v>
      </c>
      <c r="D153" s="63" t="s">
        <v>79</v>
      </c>
      <c r="E153" s="64">
        <f t="shared" ref="E153:Q153" si="49">E150+E152-E149</f>
        <v>0</v>
      </c>
      <c r="F153" s="64">
        <f t="shared" si="49"/>
        <v>0</v>
      </c>
      <c r="G153" s="64">
        <f t="shared" si="49"/>
        <v>0</v>
      </c>
      <c r="H153" s="64">
        <f t="shared" si="49"/>
        <v>0</v>
      </c>
      <c r="I153" s="64">
        <f t="shared" si="49"/>
        <v>0</v>
      </c>
      <c r="J153" s="64">
        <f t="shared" si="49"/>
        <v>0</v>
      </c>
      <c r="K153" s="64">
        <f t="shared" si="49"/>
        <v>0</v>
      </c>
      <c r="L153" s="64">
        <f t="shared" si="49"/>
        <v>0</v>
      </c>
      <c r="M153" s="64">
        <f t="shared" si="49"/>
        <v>0</v>
      </c>
      <c r="N153" s="64">
        <f t="shared" si="49"/>
        <v>0</v>
      </c>
      <c r="O153" s="64">
        <f t="shared" si="49"/>
        <v>0</v>
      </c>
      <c r="P153" s="64">
        <f t="shared" si="49"/>
        <v>0</v>
      </c>
      <c r="Q153" s="65">
        <f t="shared" si="49"/>
        <v>0</v>
      </c>
    </row>
    <row r="154" spans="1:17" ht="15.75" customHeight="1" x14ac:dyDescent="0.3">
      <c r="A154" s="141">
        <v>43369</v>
      </c>
      <c r="B154" s="142"/>
      <c r="C154" s="52" t="s">
        <v>92</v>
      </c>
      <c r="D154" s="53" t="s">
        <v>74</v>
      </c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</row>
    <row r="155" spans="1:17" ht="15.75" customHeight="1" x14ac:dyDescent="0.3">
      <c r="A155" s="143"/>
      <c r="B155" s="144"/>
      <c r="C155" s="55" t="s">
        <v>92</v>
      </c>
      <c r="D155" s="56" t="s">
        <v>75</v>
      </c>
      <c r="E155" s="57">
        <f t="shared" ref="E155:Q155" si="50">IF(E154=0,0,IF(E154&lt;=$AB$2,1,IF(E154&lt;=($AB$2*2),2,IF(E154&lt;=($AB$2*3),3,IF(E154&lt;=($AB$2*4),4,IF(E154&lt;=($AB$2*5),5,IF(E154&lt;=($AB$2*6),6,IF(E154&lt;=($AB$2*7),7,IF(E154&lt;=($AB$2*8),8,IF(E154&lt;=($AB$2*9),9,IF(E154&gt;=($AB$2*10),"10+","")))))))))))</f>
        <v>0</v>
      </c>
      <c r="F155" s="57">
        <f t="shared" si="50"/>
        <v>0</v>
      </c>
      <c r="G155" s="57">
        <f t="shared" si="50"/>
        <v>0</v>
      </c>
      <c r="H155" s="57">
        <f t="shared" si="50"/>
        <v>0</v>
      </c>
      <c r="I155" s="57">
        <f t="shared" si="50"/>
        <v>0</v>
      </c>
      <c r="J155" s="57">
        <f t="shared" si="50"/>
        <v>0</v>
      </c>
      <c r="K155" s="57">
        <f t="shared" si="50"/>
        <v>0</v>
      </c>
      <c r="L155" s="57">
        <f t="shared" si="50"/>
        <v>0</v>
      </c>
      <c r="M155" s="57">
        <f t="shared" si="50"/>
        <v>0</v>
      </c>
      <c r="N155" s="57">
        <f t="shared" si="50"/>
        <v>0</v>
      </c>
      <c r="O155" s="57">
        <f t="shared" si="50"/>
        <v>0</v>
      </c>
      <c r="P155" s="57">
        <f t="shared" si="50"/>
        <v>0</v>
      </c>
      <c r="Q155" s="58">
        <f t="shared" si="50"/>
        <v>0</v>
      </c>
    </row>
    <row r="156" spans="1:17" ht="15.75" customHeight="1" x14ac:dyDescent="0.3">
      <c r="A156" s="143"/>
      <c r="B156" s="144"/>
      <c r="C156" s="55" t="s">
        <v>92</v>
      </c>
      <c r="D156" s="59" t="s">
        <v>158</v>
      </c>
      <c r="E156" s="16">
        <f>'5 неделя'!AE5</f>
        <v>0</v>
      </c>
      <c r="F156" s="16">
        <f>'5 неделя'!AF5</f>
        <v>0</v>
      </c>
      <c r="G156" s="16">
        <f>'5 неделя'!AG5</f>
        <v>0</v>
      </c>
      <c r="H156" s="16">
        <f>'5 неделя'!AH5</f>
        <v>0</v>
      </c>
      <c r="I156" s="16">
        <f>'5 неделя'!AI5</f>
        <v>0</v>
      </c>
      <c r="J156" s="16">
        <f>'5 неделя'!AJ5</f>
        <v>0</v>
      </c>
      <c r="K156" s="16">
        <f>'5 неделя'!AK5</f>
        <v>0</v>
      </c>
      <c r="L156" s="16">
        <f>'5 неделя'!AL5</f>
        <v>0</v>
      </c>
      <c r="M156" s="16">
        <f>'5 неделя'!AM5</f>
        <v>0</v>
      </c>
      <c r="N156" s="16">
        <f>'5 неделя'!AN5</f>
        <v>0</v>
      </c>
      <c r="O156" s="16">
        <f>'5 неделя'!AO5</f>
        <v>0</v>
      </c>
      <c r="P156" s="16">
        <f>'5 неделя'!AP5</f>
        <v>0</v>
      </c>
      <c r="Q156" s="16">
        <f>'5 неделя'!AQ5</f>
        <v>0</v>
      </c>
    </row>
    <row r="157" spans="1:17" ht="15.75" customHeight="1" x14ac:dyDescent="0.3">
      <c r="A157" s="143"/>
      <c r="B157" s="144"/>
      <c r="C157" s="55" t="s">
        <v>92</v>
      </c>
      <c r="D157" s="59" t="s">
        <v>159</v>
      </c>
      <c r="E157" s="16">
        <f>'5 неделя'!AE7</f>
        <v>0</v>
      </c>
      <c r="F157" s="16">
        <f>'5 неделя'!AF7</f>
        <v>0</v>
      </c>
      <c r="G157" s="16">
        <f>'5 неделя'!AG7</f>
        <v>0</v>
      </c>
      <c r="H157" s="16">
        <f>'5 неделя'!AH7</f>
        <v>0</v>
      </c>
      <c r="I157" s="16">
        <f>'5 неделя'!AI7</f>
        <v>0</v>
      </c>
      <c r="J157" s="16">
        <f>'5 неделя'!AJ7</f>
        <v>0</v>
      </c>
      <c r="K157" s="16">
        <f>'5 неделя'!AK7</f>
        <v>0</v>
      </c>
      <c r="L157" s="16">
        <f>'5 неделя'!AL7</f>
        <v>0</v>
      </c>
      <c r="M157" s="16">
        <f>'5 неделя'!AM7</f>
        <v>0</v>
      </c>
      <c r="N157" s="16">
        <f>'5 неделя'!AN7</f>
        <v>0</v>
      </c>
      <c r="O157" s="16">
        <f>'5 неделя'!AO7</f>
        <v>0</v>
      </c>
      <c r="P157" s="16">
        <f>'5 неделя'!AP7</f>
        <v>0</v>
      </c>
      <c r="Q157" s="16">
        <f>'5 неделя'!AQ7</f>
        <v>0</v>
      </c>
    </row>
    <row r="158" spans="1:17" ht="15.75" customHeight="1" x14ac:dyDescent="0.3">
      <c r="A158" s="143"/>
      <c r="B158" s="144"/>
      <c r="C158" s="55" t="s">
        <v>92</v>
      </c>
      <c r="D158" s="61" t="s">
        <v>160</v>
      </c>
      <c r="E158" s="16">
        <f>'5 неделя'!AE9</f>
        <v>0</v>
      </c>
      <c r="F158" s="16">
        <f>'5 неделя'!AF9</f>
        <v>0</v>
      </c>
      <c r="G158" s="16">
        <f>'5 неделя'!AG9</f>
        <v>0</v>
      </c>
      <c r="H158" s="16">
        <f>'5 неделя'!AH9</f>
        <v>0</v>
      </c>
      <c r="I158" s="16">
        <f>'5 неделя'!AI9</f>
        <v>0</v>
      </c>
      <c r="J158" s="16">
        <f>'5 неделя'!AJ9</f>
        <v>0</v>
      </c>
      <c r="K158" s="16">
        <f>'5 неделя'!AK9</f>
        <v>0</v>
      </c>
      <c r="L158" s="16">
        <f>'5 неделя'!AL9</f>
        <v>0</v>
      </c>
      <c r="M158" s="16">
        <f>'5 неделя'!AM9</f>
        <v>0</v>
      </c>
      <c r="N158" s="16">
        <f>'5 неделя'!AN9</f>
        <v>0</v>
      </c>
      <c r="O158" s="16">
        <f>'5 неделя'!AO9</f>
        <v>0</v>
      </c>
      <c r="P158" s="16">
        <f>'5 неделя'!AP9</f>
        <v>0</v>
      </c>
      <c r="Q158" s="16">
        <f>'5 неделя'!AQ9</f>
        <v>0</v>
      </c>
    </row>
    <row r="159" spans="1:17" ht="15.75" customHeight="1" x14ac:dyDescent="0.3">
      <c r="A159" s="136"/>
      <c r="B159" s="145"/>
      <c r="C159" s="62" t="s">
        <v>92</v>
      </c>
      <c r="D159" s="63" t="s">
        <v>79</v>
      </c>
      <c r="E159" s="64">
        <f t="shared" ref="E159:Q159" si="51">E156+E158-E155</f>
        <v>0</v>
      </c>
      <c r="F159" s="64">
        <f t="shared" si="51"/>
        <v>0</v>
      </c>
      <c r="G159" s="64">
        <f t="shared" si="51"/>
        <v>0</v>
      </c>
      <c r="H159" s="64">
        <f t="shared" si="51"/>
        <v>0</v>
      </c>
      <c r="I159" s="64">
        <f t="shared" si="51"/>
        <v>0</v>
      </c>
      <c r="J159" s="64">
        <f t="shared" si="51"/>
        <v>0</v>
      </c>
      <c r="K159" s="64">
        <f t="shared" si="51"/>
        <v>0</v>
      </c>
      <c r="L159" s="64">
        <f t="shared" si="51"/>
        <v>0</v>
      </c>
      <c r="M159" s="64">
        <f t="shared" si="51"/>
        <v>0</v>
      </c>
      <c r="N159" s="64">
        <f t="shared" si="51"/>
        <v>0</v>
      </c>
      <c r="O159" s="64">
        <f t="shared" si="51"/>
        <v>0</v>
      </c>
      <c r="P159" s="64">
        <f t="shared" si="51"/>
        <v>0</v>
      </c>
      <c r="Q159" s="65">
        <f t="shared" si="51"/>
        <v>0</v>
      </c>
    </row>
    <row r="160" spans="1:17" ht="15.75" customHeight="1" x14ac:dyDescent="0.3">
      <c r="A160" s="141">
        <v>43370</v>
      </c>
      <c r="B160" s="142"/>
      <c r="C160" s="52" t="s">
        <v>96</v>
      </c>
      <c r="D160" s="53" t="s">
        <v>74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</row>
    <row r="161" spans="1:17" ht="15.75" customHeight="1" x14ac:dyDescent="0.3">
      <c r="A161" s="143"/>
      <c r="B161" s="144"/>
      <c r="C161" s="55" t="s">
        <v>96</v>
      </c>
      <c r="D161" s="56" t="s">
        <v>75</v>
      </c>
      <c r="E161" s="57">
        <f t="shared" ref="E161:Q161" si="52">IF(E160=0,0,IF(E160&lt;=$AB$2,1,IF(E160&lt;=($AB$2*2),2,IF(E160&lt;=($AB$2*3),3,IF(E160&lt;=($AB$2*4),4,IF(E160&lt;=($AB$2*5),5,IF(E160&lt;=($AB$2*6),6,IF(E160&lt;=($AB$2*7),7,IF(E160&lt;=($AB$2*8),8,IF(E160&lt;=($AB$2*9),9,IF(E160&gt;=($AB$2*10),"10+","")))))))))))</f>
        <v>0</v>
      </c>
      <c r="F161" s="57">
        <f t="shared" si="52"/>
        <v>0</v>
      </c>
      <c r="G161" s="57">
        <f t="shared" si="52"/>
        <v>0</v>
      </c>
      <c r="H161" s="57">
        <f t="shared" si="52"/>
        <v>0</v>
      </c>
      <c r="I161" s="57">
        <f t="shared" si="52"/>
        <v>0</v>
      </c>
      <c r="J161" s="57">
        <f t="shared" si="52"/>
        <v>0</v>
      </c>
      <c r="K161" s="57">
        <f t="shared" si="52"/>
        <v>0</v>
      </c>
      <c r="L161" s="57">
        <f t="shared" si="52"/>
        <v>0</v>
      </c>
      <c r="M161" s="57">
        <f t="shared" si="52"/>
        <v>0</v>
      </c>
      <c r="N161" s="57">
        <f t="shared" si="52"/>
        <v>0</v>
      </c>
      <c r="O161" s="57">
        <f t="shared" si="52"/>
        <v>0</v>
      </c>
      <c r="P161" s="57">
        <f t="shared" si="52"/>
        <v>0</v>
      </c>
      <c r="Q161" s="58">
        <f t="shared" si="52"/>
        <v>0</v>
      </c>
    </row>
    <row r="162" spans="1:17" ht="15.75" customHeight="1" x14ac:dyDescent="0.3">
      <c r="A162" s="143"/>
      <c r="B162" s="144"/>
      <c r="C162" s="55" t="s">
        <v>96</v>
      </c>
      <c r="D162" s="59" t="s">
        <v>161</v>
      </c>
      <c r="E162" s="16">
        <f>'5 неделя'!AR5</f>
        <v>0</v>
      </c>
      <c r="F162" s="16">
        <f>'5 неделя'!AS5</f>
        <v>0</v>
      </c>
      <c r="G162" s="16">
        <f>'5 неделя'!AT5</f>
        <v>0</v>
      </c>
      <c r="H162" s="16">
        <f>'5 неделя'!AU5</f>
        <v>0</v>
      </c>
      <c r="I162" s="16">
        <f>'5 неделя'!AV5</f>
        <v>0</v>
      </c>
      <c r="J162" s="16">
        <f>'5 неделя'!AW5</f>
        <v>0</v>
      </c>
      <c r="K162" s="16">
        <f>'5 неделя'!AX5</f>
        <v>0</v>
      </c>
      <c r="L162" s="16">
        <f>'5 неделя'!AY5</f>
        <v>0</v>
      </c>
      <c r="M162" s="16">
        <f>'5 неделя'!AZ5</f>
        <v>0</v>
      </c>
      <c r="N162" s="16">
        <f>'5 неделя'!BA5</f>
        <v>0</v>
      </c>
      <c r="O162" s="16">
        <f>'5 неделя'!BB5</f>
        <v>0</v>
      </c>
      <c r="P162" s="16">
        <f>'5 неделя'!BC5</f>
        <v>0</v>
      </c>
      <c r="Q162" s="16">
        <f>'5 неделя'!BD5</f>
        <v>0</v>
      </c>
    </row>
    <row r="163" spans="1:17" ht="15.75" customHeight="1" x14ac:dyDescent="0.3">
      <c r="A163" s="143"/>
      <c r="B163" s="144"/>
      <c r="C163" s="55" t="s">
        <v>96</v>
      </c>
      <c r="D163" s="59" t="s">
        <v>162</v>
      </c>
      <c r="E163" s="16">
        <f>'5 неделя'!AR7</f>
        <v>0</v>
      </c>
      <c r="F163" s="16">
        <f>'5 неделя'!AS7</f>
        <v>0</v>
      </c>
      <c r="G163" s="16">
        <f>'5 неделя'!AT7</f>
        <v>0</v>
      </c>
      <c r="H163" s="16">
        <f>'5 неделя'!AU7</f>
        <v>0</v>
      </c>
      <c r="I163" s="16">
        <f>'5 неделя'!AV7</f>
        <v>0</v>
      </c>
      <c r="J163" s="16">
        <f>'5 неделя'!AW7</f>
        <v>0</v>
      </c>
      <c r="K163" s="16">
        <f>'5 неделя'!AX7</f>
        <v>0</v>
      </c>
      <c r="L163" s="16">
        <f>'5 неделя'!AY7</f>
        <v>0</v>
      </c>
      <c r="M163" s="16">
        <f>'5 неделя'!AZ7</f>
        <v>0</v>
      </c>
      <c r="N163" s="16">
        <f>'5 неделя'!BA7</f>
        <v>0</v>
      </c>
      <c r="O163" s="16">
        <f>'5 неделя'!BB7</f>
        <v>0</v>
      </c>
      <c r="P163" s="16">
        <f>'5 неделя'!BC7</f>
        <v>0</v>
      </c>
      <c r="Q163" s="16">
        <f>'5 неделя'!BD7</f>
        <v>0</v>
      </c>
    </row>
    <row r="164" spans="1:17" ht="15.75" customHeight="1" x14ac:dyDescent="0.3">
      <c r="A164" s="143"/>
      <c r="B164" s="144"/>
      <c r="C164" s="55" t="s">
        <v>96</v>
      </c>
      <c r="D164" s="61" t="s">
        <v>163</v>
      </c>
      <c r="E164" s="16">
        <f>'5 неделя'!AR9</f>
        <v>0</v>
      </c>
      <c r="F164" s="16">
        <f>'5 неделя'!AS9</f>
        <v>0</v>
      </c>
      <c r="G164" s="16">
        <f>'5 неделя'!AT9</f>
        <v>0</v>
      </c>
      <c r="H164" s="16">
        <f>'5 неделя'!AU9</f>
        <v>0</v>
      </c>
      <c r="I164" s="16">
        <f>'5 неделя'!AV9</f>
        <v>0</v>
      </c>
      <c r="J164" s="16">
        <f>'5 неделя'!AW9</f>
        <v>0</v>
      </c>
      <c r="K164" s="16">
        <f>'5 неделя'!AX9</f>
        <v>0</v>
      </c>
      <c r="L164" s="16">
        <f>'5 неделя'!AY9</f>
        <v>0</v>
      </c>
      <c r="M164" s="16">
        <f>'5 неделя'!AZ9</f>
        <v>0</v>
      </c>
      <c r="N164" s="16">
        <f>'5 неделя'!BA9</f>
        <v>0</v>
      </c>
      <c r="O164" s="16">
        <f>'5 неделя'!BB9</f>
        <v>0</v>
      </c>
      <c r="P164" s="16">
        <f>'5 неделя'!BC9</f>
        <v>0</v>
      </c>
      <c r="Q164" s="16">
        <f>'5 неделя'!BD9</f>
        <v>0</v>
      </c>
    </row>
    <row r="165" spans="1:17" ht="15.75" customHeight="1" x14ac:dyDescent="0.3">
      <c r="A165" s="136"/>
      <c r="B165" s="145"/>
      <c r="C165" s="62" t="s">
        <v>96</v>
      </c>
      <c r="D165" s="63" t="s">
        <v>79</v>
      </c>
      <c r="E165" s="64">
        <f t="shared" ref="E165:Q165" si="53">E162+E164-E161</f>
        <v>0</v>
      </c>
      <c r="F165" s="64">
        <f t="shared" si="53"/>
        <v>0</v>
      </c>
      <c r="G165" s="64">
        <f t="shared" si="53"/>
        <v>0</v>
      </c>
      <c r="H165" s="64">
        <f t="shared" si="53"/>
        <v>0</v>
      </c>
      <c r="I165" s="64">
        <f t="shared" si="53"/>
        <v>0</v>
      </c>
      <c r="J165" s="64">
        <f t="shared" si="53"/>
        <v>0</v>
      </c>
      <c r="K165" s="64">
        <f t="shared" si="53"/>
        <v>0</v>
      </c>
      <c r="L165" s="64">
        <f t="shared" si="53"/>
        <v>0</v>
      </c>
      <c r="M165" s="64">
        <f t="shared" si="53"/>
        <v>0</v>
      </c>
      <c r="N165" s="64">
        <f t="shared" si="53"/>
        <v>0</v>
      </c>
      <c r="O165" s="64">
        <f t="shared" si="53"/>
        <v>0</v>
      </c>
      <c r="P165" s="64">
        <f t="shared" si="53"/>
        <v>0</v>
      </c>
      <c r="Q165" s="65">
        <f t="shared" si="53"/>
        <v>0</v>
      </c>
    </row>
    <row r="166" spans="1:17" ht="15.75" customHeight="1" x14ac:dyDescent="0.3">
      <c r="A166" s="141">
        <v>43371</v>
      </c>
      <c r="B166" s="142"/>
      <c r="C166" s="52" t="s">
        <v>100</v>
      </c>
      <c r="D166" s="53" t="s">
        <v>74</v>
      </c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</row>
    <row r="167" spans="1:17" ht="15.75" customHeight="1" x14ac:dyDescent="0.3">
      <c r="A167" s="143"/>
      <c r="B167" s="144"/>
      <c r="C167" s="55" t="s">
        <v>100</v>
      </c>
      <c r="D167" s="56" t="s">
        <v>75</v>
      </c>
      <c r="E167" s="57">
        <f t="shared" ref="E167:Q167" si="54">IF(E166=0,0,IF(E166&lt;=$AB$2,1,IF(E166&lt;=($AB$2*2),2,IF(E166&lt;=($AB$2*3),3,IF(E166&lt;=($AB$2*4),4,IF(E166&lt;=($AB$2*5),5,IF(E166&lt;=($AB$2*6),6,IF(E166&lt;=($AB$2*7),7,IF(E166&lt;=($AB$2*8),8,IF(E166&lt;=($AB$2*9),9,IF(E166&gt;=($AB$2*10),"10+","")))))))))))</f>
        <v>0</v>
      </c>
      <c r="F167" s="57">
        <f t="shared" si="54"/>
        <v>0</v>
      </c>
      <c r="G167" s="57">
        <f t="shared" si="54"/>
        <v>0</v>
      </c>
      <c r="H167" s="57">
        <f t="shared" si="54"/>
        <v>0</v>
      </c>
      <c r="I167" s="57">
        <f t="shared" si="54"/>
        <v>0</v>
      </c>
      <c r="J167" s="57">
        <f t="shared" si="54"/>
        <v>0</v>
      </c>
      <c r="K167" s="57">
        <f t="shared" si="54"/>
        <v>0</v>
      </c>
      <c r="L167" s="57">
        <f t="shared" si="54"/>
        <v>0</v>
      </c>
      <c r="M167" s="57">
        <f t="shared" si="54"/>
        <v>0</v>
      </c>
      <c r="N167" s="57">
        <f t="shared" si="54"/>
        <v>0</v>
      </c>
      <c r="O167" s="57">
        <f t="shared" si="54"/>
        <v>0</v>
      </c>
      <c r="P167" s="57">
        <f t="shared" si="54"/>
        <v>0</v>
      </c>
      <c r="Q167" s="58">
        <f t="shared" si="54"/>
        <v>0</v>
      </c>
    </row>
    <row r="168" spans="1:17" ht="15.75" customHeight="1" x14ac:dyDescent="0.3">
      <c r="A168" s="143"/>
      <c r="B168" s="144"/>
      <c r="C168" s="55" t="s">
        <v>100</v>
      </c>
      <c r="D168" s="59" t="s">
        <v>164</v>
      </c>
      <c r="E168" s="16">
        <f>'5 неделя'!BE5</f>
        <v>0</v>
      </c>
      <c r="F168" s="16">
        <f>'5 неделя'!BF5</f>
        <v>0</v>
      </c>
      <c r="G168" s="16">
        <f>'5 неделя'!BG5</f>
        <v>0</v>
      </c>
      <c r="H168" s="16">
        <f>'5 неделя'!BH5</f>
        <v>0</v>
      </c>
      <c r="I168" s="16">
        <f>'5 неделя'!BI5</f>
        <v>0</v>
      </c>
      <c r="J168" s="16">
        <f>'5 неделя'!BJ5</f>
        <v>0</v>
      </c>
      <c r="K168" s="16">
        <f>'5 неделя'!BK5</f>
        <v>0</v>
      </c>
      <c r="L168" s="16">
        <f>'5 неделя'!BL5</f>
        <v>0</v>
      </c>
      <c r="M168" s="16">
        <f>'5 неделя'!BM5</f>
        <v>0</v>
      </c>
      <c r="N168" s="16">
        <f>'5 неделя'!BN5</f>
        <v>0</v>
      </c>
      <c r="O168" s="16">
        <f>'5 неделя'!BO5</f>
        <v>0</v>
      </c>
      <c r="P168" s="16">
        <f>'5 неделя'!BP5</f>
        <v>0</v>
      </c>
      <c r="Q168" s="16">
        <f>'5 неделя'!BQ5</f>
        <v>0</v>
      </c>
    </row>
    <row r="169" spans="1:17" ht="15.75" customHeight="1" x14ac:dyDescent="0.3">
      <c r="A169" s="143"/>
      <c r="B169" s="144"/>
      <c r="C169" s="55" t="s">
        <v>100</v>
      </c>
      <c r="D169" s="59" t="s">
        <v>165</v>
      </c>
      <c r="E169" s="16">
        <f>'5 неделя'!BE7</f>
        <v>0</v>
      </c>
      <c r="F169" s="16">
        <f>'5 неделя'!BF7</f>
        <v>0</v>
      </c>
      <c r="G169" s="16">
        <f>'5 неделя'!BG7</f>
        <v>0</v>
      </c>
      <c r="H169" s="16">
        <f>'5 неделя'!BH7</f>
        <v>0</v>
      </c>
      <c r="I169" s="16">
        <f>'5 неделя'!BI7</f>
        <v>0</v>
      </c>
      <c r="J169" s="16">
        <f>'5 неделя'!BJ7</f>
        <v>0</v>
      </c>
      <c r="K169" s="16">
        <f>'5 неделя'!BK7</f>
        <v>0</v>
      </c>
      <c r="L169" s="16">
        <f>'5 неделя'!BL7</f>
        <v>0</v>
      </c>
      <c r="M169" s="16">
        <f>'5 неделя'!BM7</f>
        <v>0</v>
      </c>
      <c r="N169" s="16">
        <f>'5 неделя'!BN7</f>
        <v>0</v>
      </c>
      <c r="O169" s="16">
        <f>'5 неделя'!BO7</f>
        <v>0</v>
      </c>
      <c r="P169" s="16">
        <f>'5 неделя'!BP7</f>
        <v>0</v>
      </c>
      <c r="Q169" s="16">
        <f>'5 неделя'!BQ7</f>
        <v>0</v>
      </c>
    </row>
    <row r="170" spans="1:17" ht="15.75" customHeight="1" x14ac:dyDescent="0.3">
      <c r="A170" s="143"/>
      <c r="B170" s="144"/>
      <c r="C170" s="55" t="s">
        <v>100</v>
      </c>
      <c r="D170" s="61" t="s">
        <v>166</v>
      </c>
      <c r="E170" s="16">
        <f>'5 неделя'!BE9</f>
        <v>0</v>
      </c>
      <c r="F170" s="16">
        <f>'5 неделя'!BF9</f>
        <v>0</v>
      </c>
      <c r="G170" s="16">
        <f>'5 неделя'!BG9</f>
        <v>0</v>
      </c>
      <c r="H170" s="16">
        <f>'5 неделя'!BH9</f>
        <v>0</v>
      </c>
      <c r="I170" s="16">
        <f>'5 неделя'!BI9</f>
        <v>0</v>
      </c>
      <c r="J170" s="16">
        <f>'5 неделя'!BJ9</f>
        <v>0</v>
      </c>
      <c r="K170" s="16">
        <f>'5 неделя'!BK9</f>
        <v>0</v>
      </c>
      <c r="L170" s="16">
        <f>'5 неделя'!BL9</f>
        <v>0</v>
      </c>
      <c r="M170" s="16">
        <f>'5 неделя'!BM9</f>
        <v>0</v>
      </c>
      <c r="N170" s="16">
        <f>'5 неделя'!BN9</f>
        <v>0</v>
      </c>
      <c r="O170" s="16">
        <f>'5 неделя'!BO9</f>
        <v>0</v>
      </c>
      <c r="P170" s="16">
        <f>'5 неделя'!BP9</f>
        <v>0</v>
      </c>
      <c r="Q170" s="16">
        <f>'5 неделя'!BQ9</f>
        <v>0</v>
      </c>
    </row>
    <row r="171" spans="1:17" ht="15.75" customHeight="1" x14ac:dyDescent="0.3">
      <c r="A171" s="136"/>
      <c r="B171" s="145"/>
      <c r="C171" s="62" t="s">
        <v>100</v>
      </c>
      <c r="D171" s="63" t="s">
        <v>79</v>
      </c>
      <c r="E171" s="64">
        <f t="shared" ref="E171:Q171" si="55">E168+E170-E167</f>
        <v>0</v>
      </c>
      <c r="F171" s="64">
        <f t="shared" si="55"/>
        <v>0</v>
      </c>
      <c r="G171" s="64">
        <f t="shared" si="55"/>
        <v>0</v>
      </c>
      <c r="H171" s="64">
        <f t="shared" si="55"/>
        <v>0</v>
      </c>
      <c r="I171" s="64">
        <f t="shared" si="55"/>
        <v>0</v>
      </c>
      <c r="J171" s="64">
        <f t="shared" si="55"/>
        <v>0</v>
      </c>
      <c r="K171" s="64">
        <f t="shared" si="55"/>
        <v>0</v>
      </c>
      <c r="L171" s="64">
        <f t="shared" si="55"/>
        <v>0</v>
      </c>
      <c r="M171" s="64">
        <f t="shared" si="55"/>
        <v>0</v>
      </c>
      <c r="N171" s="64">
        <f t="shared" si="55"/>
        <v>0</v>
      </c>
      <c r="O171" s="64">
        <f t="shared" si="55"/>
        <v>0</v>
      </c>
      <c r="P171" s="64">
        <f t="shared" si="55"/>
        <v>0</v>
      </c>
      <c r="Q171" s="65">
        <f t="shared" si="55"/>
        <v>0</v>
      </c>
    </row>
    <row r="172" spans="1:17" ht="15.75" customHeight="1" x14ac:dyDescent="0.3">
      <c r="A172" s="141">
        <v>43372</v>
      </c>
      <c r="B172" s="142"/>
      <c r="C172" s="52" t="s">
        <v>73</v>
      </c>
      <c r="D172" s="53" t="s">
        <v>74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</row>
    <row r="173" spans="1:17" ht="15.75" customHeight="1" x14ac:dyDescent="0.3">
      <c r="A173" s="143"/>
      <c r="B173" s="144"/>
      <c r="C173" s="55" t="s">
        <v>73</v>
      </c>
      <c r="D173" s="56" t="s">
        <v>75</v>
      </c>
      <c r="E173" s="57">
        <f t="shared" ref="E173:Q173" si="56">IF(E172=0,0,IF(E172&lt;=$AB$2,1,IF(E172&lt;=($AB$2*2),2,IF(E172&lt;=($AB$2*3),3,IF(E172&lt;=($AB$2*4),4,IF(E172&lt;=($AB$2*5),5,IF(E172&lt;=($AB$2*6),6,IF(E172&lt;=($AB$2*7),7,IF(E172&lt;=($AB$2*8),8,IF(E172&lt;=($AB$2*9),9,IF(E172&gt;=($AB$2*10),"10+","")))))))))))</f>
        <v>0</v>
      </c>
      <c r="F173" s="57">
        <f t="shared" si="56"/>
        <v>0</v>
      </c>
      <c r="G173" s="57">
        <f t="shared" si="56"/>
        <v>0</v>
      </c>
      <c r="H173" s="57">
        <f t="shared" si="56"/>
        <v>0</v>
      </c>
      <c r="I173" s="57">
        <f t="shared" si="56"/>
        <v>0</v>
      </c>
      <c r="J173" s="57">
        <f t="shared" si="56"/>
        <v>0</v>
      </c>
      <c r="K173" s="57">
        <f t="shared" si="56"/>
        <v>0</v>
      </c>
      <c r="L173" s="57">
        <f t="shared" si="56"/>
        <v>0</v>
      </c>
      <c r="M173" s="57">
        <f t="shared" si="56"/>
        <v>0</v>
      </c>
      <c r="N173" s="57">
        <f t="shared" si="56"/>
        <v>0</v>
      </c>
      <c r="O173" s="57">
        <f t="shared" si="56"/>
        <v>0</v>
      </c>
      <c r="P173" s="57">
        <f t="shared" si="56"/>
        <v>0</v>
      </c>
      <c r="Q173" s="58">
        <f t="shared" si="56"/>
        <v>0</v>
      </c>
    </row>
    <row r="174" spans="1:17" ht="15.75" customHeight="1" x14ac:dyDescent="0.3">
      <c r="A174" s="143"/>
      <c r="B174" s="144"/>
      <c r="C174" s="55" t="s">
        <v>73</v>
      </c>
      <c r="D174" s="59" t="s">
        <v>167</v>
      </c>
      <c r="E174" s="16">
        <f>'5 неделя'!BR5</f>
        <v>0</v>
      </c>
      <c r="F174" s="16">
        <f>'5 неделя'!BS5</f>
        <v>0</v>
      </c>
      <c r="G174" s="16">
        <f>'5 неделя'!BT5</f>
        <v>0</v>
      </c>
      <c r="H174" s="16">
        <f>'5 неделя'!BU5</f>
        <v>0</v>
      </c>
      <c r="I174" s="16">
        <f>'5 неделя'!BV5</f>
        <v>0</v>
      </c>
      <c r="J174" s="16">
        <f>'5 неделя'!BW5</f>
        <v>0</v>
      </c>
      <c r="K174" s="16">
        <f>'5 неделя'!BX5</f>
        <v>0</v>
      </c>
      <c r="L174" s="16">
        <f>'5 неделя'!BY5</f>
        <v>0</v>
      </c>
      <c r="M174" s="16">
        <f>'5 неделя'!BZ5</f>
        <v>0</v>
      </c>
      <c r="N174" s="16">
        <f>'5 неделя'!CA5</f>
        <v>0</v>
      </c>
      <c r="O174" s="16">
        <f>'5 неделя'!CB5</f>
        <v>0</v>
      </c>
      <c r="P174" s="16">
        <f>'5 неделя'!CC5</f>
        <v>0</v>
      </c>
      <c r="Q174" s="16">
        <f>'5 неделя'!CD5</f>
        <v>0</v>
      </c>
    </row>
    <row r="175" spans="1:17" ht="15.75" customHeight="1" x14ac:dyDescent="0.3">
      <c r="A175" s="143"/>
      <c r="B175" s="144"/>
      <c r="C175" s="55" t="s">
        <v>73</v>
      </c>
      <c r="D175" s="59" t="s">
        <v>168</v>
      </c>
      <c r="E175" s="16">
        <f>'5 неделя'!BR7</f>
        <v>0</v>
      </c>
      <c r="F175" s="16">
        <f>'5 неделя'!BS7</f>
        <v>0</v>
      </c>
      <c r="G175" s="16">
        <f>'5 неделя'!BT7</f>
        <v>0</v>
      </c>
      <c r="H175" s="16">
        <f>'5 неделя'!BU7</f>
        <v>0</v>
      </c>
      <c r="I175" s="16">
        <f>'5 неделя'!BV7</f>
        <v>0</v>
      </c>
      <c r="J175" s="16">
        <f>'5 неделя'!BW7</f>
        <v>0</v>
      </c>
      <c r="K175" s="16">
        <f>'5 неделя'!BX7</f>
        <v>0</v>
      </c>
      <c r="L175" s="16">
        <f>'5 неделя'!BY7</f>
        <v>0</v>
      </c>
      <c r="M175" s="16">
        <f>'5 неделя'!BZ7</f>
        <v>0</v>
      </c>
      <c r="N175" s="16">
        <f>'5 неделя'!CA7</f>
        <v>0</v>
      </c>
      <c r="O175" s="16">
        <f>'5 неделя'!CB7</f>
        <v>0</v>
      </c>
      <c r="P175" s="16">
        <f>'5 неделя'!CC7</f>
        <v>0</v>
      </c>
      <c r="Q175" s="16">
        <f>'5 неделя'!CD7</f>
        <v>0</v>
      </c>
    </row>
    <row r="176" spans="1:17" ht="15.75" customHeight="1" x14ac:dyDescent="0.3">
      <c r="A176" s="143"/>
      <c r="B176" s="144"/>
      <c r="C176" s="55" t="s">
        <v>73</v>
      </c>
      <c r="D176" s="61" t="s">
        <v>169</v>
      </c>
      <c r="E176" s="16">
        <f>'5 неделя'!BR9</f>
        <v>0</v>
      </c>
      <c r="F176" s="16">
        <f>'5 неделя'!BS9</f>
        <v>0</v>
      </c>
      <c r="G176" s="16">
        <f>'5 неделя'!BT9</f>
        <v>0</v>
      </c>
      <c r="H176" s="16">
        <f>'5 неделя'!BU9</f>
        <v>0</v>
      </c>
      <c r="I176" s="16">
        <f>'5 неделя'!BV9</f>
        <v>0</v>
      </c>
      <c r="J176" s="16">
        <f>'5 неделя'!BW9</f>
        <v>0</v>
      </c>
      <c r="K176" s="16">
        <f>'5 неделя'!BX9</f>
        <v>0</v>
      </c>
      <c r="L176" s="16">
        <f>'5 неделя'!BY9</f>
        <v>0</v>
      </c>
      <c r="M176" s="16">
        <f>'5 неделя'!BZ9</f>
        <v>0</v>
      </c>
      <c r="N176" s="16">
        <f>'5 неделя'!CA9</f>
        <v>0</v>
      </c>
      <c r="O176" s="16">
        <f>'5 неделя'!CB9</f>
        <v>0</v>
      </c>
      <c r="P176" s="16">
        <f>'5 неделя'!CC9</f>
        <v>0</v>
      </c>
      <c r="Q176" s="16">
        <f>'5 неделя'!CD9</f>
        <v>0</v>
      </c>
    </row>
    <row r="177" spans="1:17" ht="15.75" customHeight="1" x14ac:dyDescent="0.3">
      <c r="A177" s="136"/>
      <c r="B177" s="145"/>
      <c r="C177" s="62" t="s">
        <v>73</v>
      </c>
      <c r="D177" s="63" t="s">
        <v>79</v>
      </c>
      <c r="E177" s="64">
        <f t="shared" ref="E177:Q177" si="57">E174+E176-E173</f>
        <v>0</v>
      </c>
      <c r="F177" s="64">
        <f t="shared" si="57"/>
        <v>0</v>
      </c>
      <c r="G177" s="64">
        <f t="shared" si="57"/>
        <v>0</v>
      </c>
      <c r="H177" s="64">
        <f t="shared" si="57"/>
        <v>0</v>
      </c>
      <c r="I177" s="64">
        <f t="shared" si="57"/>
        <v>0</v>
      </c>
      <c r="J177" s="64">
        <f t="shared" si="57"/>
        <v>0</v>
      </c>
      <c r="K177" s="64">
        <f t="shared" si="57"/>
        <v>0</v>
      </c>
      <c r="L177" s="64">
        <f t="shared" si="57"/>
        <v>0</v>
      </c>
      <c r="M177" s="64">
        <f t="shared" si="57"/>
        <v>0</v>
      </c>
      <c r="N177" s="64">
        <f t="shared" si="57"/>
        <v>0</v>
      </c>
      <c r="O177" s="64">
        <f t="shared" si="57"/>
        <v>0</v>
      </c>
      <c r="P177" s="64">
        <f t="shared" si="57"/>
        <v>0</v>
      </c>
      <c r="Q177" s="65">
        <f t="shared" si="57"/>
        <v>0</v>
      </c>
    </row>
    <row r="178" spans="1:17" ht="15.75" customHeight="1" x14ac:dyDescent="0.3">
      <c r="A178" s="141">
        <v>43373</v>
      </c>
      <c r="B178" s="142"/>
      <c r="C178" s="52" t="s">
        <v>80</v>
      </c>
      <c r="D178" s="53" t="s">
        <v>74</v>
      </c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</row>
    <row r="179" spans="1:17" ht="15.75" customHeight="1" x14ac:dyDescent="0.3">
      <c r="A179" s="143"/>
      <c r="B179" s="144"/>
      <c r="C179" s="55" t="s">
        <v>80</v>
      </c>
      <c r="D179" s="56" t="s">
        <v>75</v>
      </c>
      <c r="E179" s="57">
        <f t="shared" ref="E179:Q179" si="58">IF(E178=0,0,IF(E178&lt;=$AB$2,1,IF(E178&lt;=($AB$2*2),2,IF(E178&lt;=($AB$2*3),3,IF(E178&lt;=($AB$2*4),4,IF(E178&lt;=($AB$2*5),5,IF(E178&lt;=($AB$2*6),6,IF(E178&lt;=($AB$2*7),7,IF(E178&lt;=($AB$2*8),8,IF(E178&lt;=($AB$2*9),9,IF(E178&gt;=($AB$2*10),"10+","")))))))))))</f>
        <v>0</v>
      </c>
      <c r="F179" s="57">
        <f t="shared" si="58"/>
        <v>0</v>
      </c>
      <c r="G179" s="57">
        <f t="shared" si="58"/>
        <v>0</v>
      </c>
      <c r="H179" s="57">
        <f t="shared" si="58"/>
        <v>0</v>
      </c>
      <c r="I179" s="57">
        <f t="shared" si="58"/>
        <v>0</v>
      </c>
      <c r="J179" s="57">
        <f t="shared" si="58"/>
        <v>0</v>
      </c>
      <c r="K179" s="57">
        <f t="shared" si="58"/>
        <v>0</v>
      </c>
      <c r="L179" s="57">
        <f t="shared" si="58"/>
        <v>0</v>
      </c>
      <c r="M179" s="57">
        <f t="shared" si="58"/>
        <v>0</v>
      </c>
      <c r="N179" s="57">
        <f t="shared" si="58"/>
        <v>0</v>
      </c>
      <c r="O179" s="57">
        <f t="shared" si="58"/>
        <v>0</v>
      </c>
      <c r="P179" s="57">
        <f t="shared" si="58"/>
        <v>0</v>
      </c>
      <c r="Q179" s="58">
        <f t="shared" si="58"/>
        <v>0</v>
      </c>
    </row>
    <row r="180" spans="1:17" ht="15.75" customHeight="1" x14ac:dyDescent="0.3">
      <c r="A180" s="143"/>
      <c r="B180" s="144"/>
      <c r="C180" s="55" t="s">
        <v>80</v>
      </c>
      <c r="D180" s="59" t="s">
        <v>170</v>
      </c>
      <c r="E180" s="16">
        <f>'5 неделя'!CE5</f>
        <v>0</v>
      </c>
      <c r="F180" s="16">
        <f>'5 неделя'!CF5</f>
        <v>0</v>
      </c>
      <c r="G180" s="16">
        <f>'5 неделя'!CG5</f>
        <v>0</v>
      </c>
      <c r="H180" s="16">
        <f>'5 неделя'!CH5</f>
        <v>0</v>
      </c>
      <c r="I180" s="16">
        <f>'5 неделя'!CI5</f>
        <v>0</v>
      </c>
      <c r="J180" s="16">
        <f>'5 неделя'!CJ5</f>
        <v>0</v>
      </c>
      <c r="K180" s="16">
        <f>'5 неделя'!CK5</f>
        <v>0</v>
      </c>
      <c r="L180" s="16">
        <f>'5 неделя'!CL5</f>
        <v>0</v>
      </c>
      <c r="M180" s="16">
        <f>'5 неделя'!CM5</f>
        <v>0</v>
      </c>
      <c r="N180" s="16">
        <f>'5 неделя'!CN5</f>
        <v>0</v>
      </c>
      <c r="O180" s="16">
        <f>'5 неделя'!CO5</f>
        <v>0</v>
      </c>
      <c r="P180" s="16">
        <f>'5 неделя'!CP5</f>
        <v>0</v>
      </c>
      <c r="Q180" s="16">
        <f>'5 неделя'!CQ5</f>
        <v>0</v>
      </c>
    </row>
    <row r="181" spans="1:17" ht="15.75" customHeight="1" x14ac:dyDescent="0.3">
      <c r="A181" s="143"/>
      <c r="B181" s="144"/>
      <c r="C181" s="55" t="s">
        <v>80</v>
      </c>
      <c r="D181" s="59" t="s">
        <v>171</v>
      </c>
      <c r="E181" s="16">
        <f>'5 неделя'!CE7</f>
        <v>0</v>
      </c>
      <c r="F181" s="16">
        <f>'5 неделя'!CF7</f>
        <v>0</v>
      </c>
      <c r="G181" s="16">
        <f>'5 неделя'!CG7</f>
        <v>0</v>
      </c>
      <c r="H181" s="16">
        <f>'5 неделя'!CH7</f>
        <v>0</v>
      </c>
      <c r="I181" s="16">
        <f>'5 неделя'!CI7</f>
        <v>0</v>
      </c>
      <c r="J181" s="16">
        <f>'5 неделя'!CJ7</f>
        <v>0</v>
      </c>
      <c r="K181" s="16">
        <f>'5 неделя'!CK7</f>
        <v>0</v>
      </c>
      <c r="L181" s="16">
        <f>'5 неделя'!CL7</f>
        <v>0</v>
      </c>
      <c r="M181" s="16">
        <f>'5 неделя'!CM7</f>
        <v>0</v>
      </c>
      <c r="N181" s="16">
        <f>'5 неделя'!CN7</f>
        <v>0</v>
      </c>
      <c r="O181" s="16">
        <f>'5 неделя'!CO7</f>
        <v>0</v>
      </c>
      <c r="P181" s="16">
        <f>'5 неделя'!CP7</f>
        <v>0</v>
      </c>
      <c r="Q181" s="16">
        <f>'5 неделя'!CQ7</f>
        <v>0</v>
      </c>
    </row>
    <row r="182" spans="1:17" ht="15.75" customHeight="1" x14ac:dyDescent="0.3">
      <c r="A182" s="143"/>
      <c r="B182" s="144"/>
      <c r="C182" s="55" t="s">
        <v>80</v>
      </c>
      <c r="D182" s="61" t="s">
        <v>172</v>
      </c>
      <c r="E182" s="16">
        <f>'5 неделя'!CE9</f>
        <v>0</v>
      </c>
      <c r="F182" s="16">
        <f>'5 неделя'!CF9</f>
        <v>0</v>
      </c>
      <c r="G182" s="16">
        <f>'5 неделя'!CG9</f>
        <v>0</v>
      </c>
      <c r="H182" s="16">
        <f>'5 неделя'!CH9</f>
        <v>0</v>
      </c>
      <c r="I182" s="16">
        <f>'5 неделя'!CI9</f>
        <v>0</v>
      </c>
      <c r="J182" s="16">
        <f>'5 неделя'!CJ9</f>
        <v>0</v>
      </c>
      <c r="K182" s="16">
        <f>'5 неделя'!CK9</f>
        <v>0</v>
      </c>
      <c r="L182" s="16">
        <f>'5 неделя'!CL9</f>
        <v>0</v>
      </c>
      <c r="M182" s="16">
        <f>'5 неделя'!CM9</f>
        <v>0</v>
      </c>
      <c r="N182" s="16">
        <f>'5 неделя'!CN9</f>
        <v>0</v>
      </c>
      <c r="O182" s="16">
        <f>'5 неделя'!CO9</f>
        <v>0</v>
      </c>
      <c r="P182" s="16">
        <f>'5 неделя'!CP9</f>
        <v>0</v>
      </c>
      <c r="Q182" s="16">
        <f>'5 неделя'!CQ9</f>
        <v>0</v>
      </c>
    </row>
    <row r="183" spans="1:17" ht="15.75" customHeight="1" x14ac:dyDescent="0.3">
      <c r="A183" s="136"/>
      <c r="B183" s="145"/>
      <c r="C183" s="62" t="s">
        <v>80</v>
      </c>
      <c r="D183" s="63" t="s">
        <v>79</v>
      </c>
      <c r="E183" s="64">
        <f t="shared" ref="E183:Q183" si="59">E180+E182-E179</f>
        <v>0</v>
      </c>
      <c r="F183" s="64">
        <f t="shared" si="59"/>
        <v>0</v>
      </c>
      <c r="G183" s="64">
        <f t="shared" si="59"/>
        <v>0</v>
      </c>
      <c r="H183" s="64">
        <f t="shared" si="59"/>
        <v>0</v>
      </c>
      <c r="I183" s="64">
        <f t="shared" si="59"/>
        <v>0</v>
      </c>
      <c r="J183" s="64">
        <f t="shared" si="59"/>
        <v>0</v>
      </c>
      <c r="K183" s="64">
        <f t="shared" si="59"/>
        <v>0</v>
      </c>
      <c r="L183" s="64">
        <f t="shared" si="59"/>
        <v>0</v>
      </c>
      <c r="M183" s="64">
        <f t="shared" si="59"/>
        <v>0</v>
      </c>
      <c r="N183" s="64">
        <f t="shared" si="59"/>
        <v>0</v>
      </c>
      <c r="O183" s="64">
        <f t="shared" si="59"/>
        <v>0</v>
      </c>
      <c r="P183" s="64">
        <f t="shared" si="59"/>
        <v>0</v>
      </c>
      <c r="Q183" s="65">
        <f t="shared" si="59"/>
        <v>0</v>
      </c>
    </row>
    <row r="184" spans="1:17" ht="15.75" customHeight="1" x14ac:dyDescent="0.3">
      <c r="A184" s="141"/>
      <c r="B184" s="142"/>
      <c r="C184" s="148"/>
      <c r="D184" s="53" t="s">
        <v>74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</row>
    <row r="185" spans="1:17" ht="15.75" customHeight="1" x14ac:dyDescent="0.3">
      <c r="A185" s="143"/>
      <c r="B185" s="144"/>
      <c r="C185" s="111"/>
      <c r="D185" s="56" t="s">
        <v>75</v>
      </c>
      <c r="E185" s="57">
        <f t="shared" ref="E185:Q185" si="60">IF(E184=0,0,IF(E184&lt;=$AB$2,1,IF(E184&lt;=($AB$2*2),2,IF(E184&lt;=($AB$2*3),3,IF(E184&lt;=($AB$2*4),4,IF(E184&lt;=($AB$2*5),5,IF(E184&lt;=($AB$2*6),6,IF(E184&lt;=($AB$2*7),7,IF(E184&lt;=($AB$2*8),8,IF(E184&lt;=($AB$2*9),9,IF(E184&gt;=($AB$2*10),"10+","")))))))))))</f>
        <v>0</v>
      </c>
      <c r="F185" s="57">
        <f t="shared" si="60"/>
        <v>0</v>
      </c>
      <c r="G185" s="57">
        <f t="shared" si="60"/>
        <v>0</v>
      </c>
      <c r="H185" s="57">
        <f t="shared" si="60"/>
        <v>0</v>
      </c>
      <c r="I185" s="57">
        <f t="shared" si="60"/>
        <v>0</v>
      </c>
      <c r="J185" s="57">
        <f t="shared" si="60"/>
        <v>0</v>
      </c>
      <c r="K185" s="57">
        <f t="shared" si="60"/>
        <v>0</v>
      </c>
      <c r="L185" s="57">
        <f t="shared" si="60"/>
        <v>0</v>
      </c>
      <c r="M185" s="57">
        <f t="shared" si="60"/>
        <v>0</v>
      </c>
      <c r="N185" s="57">
        <f t="shared" si="60"/>
        <v>0</v>
      </c>
      <c r="O185" s="57">
        <f t="shared" si="60"/>
        <v>0</v>
      </c>
      <c r="P185" s="57">
        <f t="shared" si="60"/>
        <v>0</v>
      </c>
      <c r="Q185" s="58">
        <f t="shared" si="60"/>
        <v>0</v>
      </c>
    </row>
    <row r="186" spans="1:17" ht="15.75" customHeight="1" x14ac:dyDescent="0.3">
      <c r="A186" s="143"/>
      <c r="B186" s="144"/>
      <c r="C186" s="111"/>
      <c r="D186" s="59" t="s">
        <v>173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 spans="1:17" ht="15.75" customHeight="1" x14ac:dyDescent="0.3">
      <c r="A187" s="143"/>
      <c r="B187" s="144"/>
      <c r="C187" s="111"/>
      <c r="D187" s="59" t="s">
        <v>174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</row>
    <row r="188" spans="1:17" ht="15.75" customHeight="1" x14ac:dyDescent="0.3">
      <c r="A188" s="143"/>
      <c r="B188" s="144"/>
      <c r="C188" s="111"/>
      <c r="D188" s="61" t="s">
        <v>175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</row>
    <row r="189" spans="1:17" ht="15.75" customHeight="1" x14ac:dyDescent="0.3">
      <c r="A189" s="136"/>
      <c r="B189" s="145"/>
      <c r="C189" s="124"/>
      <c r="D189" s="63" t="s">
        <v>79</v>
      </c>
      <c r="E189" s="64">
        <f t="shared" ref="E189:Q189" si="61">E186+E188-E185</f>
        <v>0</v>
      </c>
      <c r="F189" s="64">
        <f t="shared" si="61"/>
        <v>0</v>
      </c>
      <c r="G189" s="64">
        <f t="shared" si="61"/>
        <v>0</v>
      </c>
      <c r="H189" s="64">
        <f t="shared" si="61"/>
        <v>0</v>
      </c>
      <c r="I189" s="64">
        <f t="shared" si="61"/>
        <v>0</v>
      </c>
      <c r="J189" s="64">
        <f t="shared" si="61"/>
        <v>0</v>
      </c>
      <c r="K189" s="64">
        <f t="shared" si="61"/>
        <v>0</v>
      </c>
      <c r="L189" s="64">
        <f t="shared" si="61"/>
        <v>0</v>
      </c>
      <c r="M189" s="64">
        <f t="shared" si="61"/>
        <v>0</v>
      </c>
      <c r="N189" s="64">
        <f t="shared" si="61"/>
        <v>0</v>
      </c>
      <c r="O189" s="64">
        <f t="shared" si="61"/>
        <v>0</v>
      </c>
      <c r="P189" s="64">
        <f t="shared" si="61"/>
        <v>0</v>
      </c>
      <c r="Q189" s="65">
        <f t="shared" si="61"/>
        <v>0</v>
      </c>
    </row>
    <row r="190" spans="1:17" ht="15.75" customHeight="1" x14ac:dyDescent="0.3">
      <c r="A190" s="159" t="s">
        <v>176</v>
      </c>
      <c r="B190" s="140"/>
      <c r="C190" s="140"/>
      <c r="D190" s="160"/>
      <c r="E190" s="67">
        <f t="shared" ref="E190:Q190" si="62">E189+E183+E177+E171+E165+E159+E153+E147+E141+E135+E129+E123+E117+E111+E105+E99+E93+E87+E81+E75+E69+E63+E57+E51+E45+E39+E33+E27+E21+E15+E9</f>
        <v>0</v>
      </c>
      <c r="F190" s="67">
        <f t="shared" si="62"/>
        <v>0</v>
      </c>
      <c r="G190" s="67">
        <f t="shared" si="62"/>
        <v>0</v>
      </c>
      <c r="H190" s="67">
        <f t="shared" si="62"/>
        <v>0</v>
      </c>
      <c r="I190" s="67">
        <f t="shared" si="62"/>
        <v>0</v>
      </c>
      <c r="J190" s="67">
        <f t="shared" si="62"/>
        <v>0</v>
      </c>
      <c r="K190" s="67">
        <f t="shared" si="62"/>
        <v>0</v>
      </c>
      <c r="L190" s="67">
        <f t="shared" si="62"/>
        <v>0</v>
      </c>
      <c r="M190" s="67">
        <f t="shared" si="62"/>
        <v>0</v>
      </c>
      <c r="N190" s="67">
        <f t="shared" si="62"/>
        <v>0</v>
      </c>
      <c r="O190" s="67">
        <f t="shared" si="62"/>
        <v>0</v>
      </c>
      <c r="P190" s="67">
        <f t="shared" si="62"/>
        <v>0</v>
      </c>
      <c r="Q190" s="68">
        <f t="shared" si="62"/>
        <v>0</v>
      </c>
    </row>
    <row r="191" spans="1:17" ht="15.75" customHeight="1" x14ac:dyDescent="0.3">
      <c r="A191" s="156" t="s">
        <v>63</v>
      </c>
      <c r="B191" s="134"/>
      <c r="C191" s="142"/>
      <c r="D191" s="69" t="s">
        <v>75</v>
      </c>
      <c r="E191" s="157">
        <f>SUM(E5:Q5,E11:Q11,E17:Q17,E23:Q23,E29:Q29,E35:Q35,E41:Q41,E47:Q47,E53:Q53,E59:Q59,E65:Q65,E71:Q71,E77:Q77,E83:Q83,E89:Q89,E95:Q95,E101:Q101,E107:R107,E113:Q113,E119:Q119,E125:Q125,E131:Q131,E137:Q137,E143:Q143,E149:Q149,E155:Q155,E161:Q161,E167:Q167,E173:Q173,E179:Q179,E185:Q185)</f>
        <v>0</v>
      </c>
      <c r="F191" s="131"/>
      <c r="G191" s="158"/>
    </row>
    <row r="192" spans="1:17" ht="15.75" customHeight="1" x14ac:dyDescent="0.3">
      <c r="A192" s="143"/>
      <c r="B192" s="107"/>
      <c r="C192" s="144"/>
      <c r="D192" s="69" t="s">
        <v>177</v>
      </c>
      <c r="E192" s="149">
        <f>SUM(E6:Q6,Q12,E18:Q18,E24:Q24,E30:Q30,E36:Q36,E42:Q42,E48:Q48,E54:Q54,E60:Q60,E66:Q66,E72:Q72,E78:Q78,E84:Q84,E90:Q90,E96:Q96,E102:Q102,E108:Q108,E114:Q114,E120:Q120,E126:Q126,E132:Q132,E138:Q138,E144:Q144,E150:Q150,E156:Q156,E162:Q162,E168:R168,E174:Q174,E180:Q180,E186:Q186)</f>
        <v>0</v>
      </c>
      <c r="F192" s="95"/>
      <c r="G192" s="150"/>
    </row>
    <row r="193" spans="1:9" ht="15.75" customHeight="1" x14ac:dyDescent="0.3">
      <c r="A193" s="143"/>
      <c r="B193" s="107"/>
      <c r="C193" s="144"/>
      <c r="D193" s="69" t="s">
        <v>178</v>
      </c>
      <c r="E193" s="149">
        <f>SUM(E8:Q8,E14:Q14,E20:Q20,E26:Q26,E32:Q32,E38:Q38,E44:Q44,E50:Q50,E56:Q56,E62:Q62,E68:Q68,E74:Q74,E80:Q80,E86:Q86,E92:Q92,E98:Q98,E104:Q104,E110:Q110,E116:R116,E122:R122,E128:Q128,E134:Q134,E140:Q140,E146:Q146,E152:Q152,E158:Q158,E164:Q164,E170:Q170,E176:Q176,E182:Q182,E188:Q188)</f>
        <v>0</v>
      </c>
      <c r="F193" s="95"/>
      <c r="G193" s="150"/>
    </row>
    <row r="194" spans="1:9" ht="15.75" customHeight="1" x14ac:dyDescent="0.3">
      <c r="A194" s="136"/>
      <c r="B194" s="137"/>
      <c r="C194" s="145"/>
      <c r="D194" s="70" t="s">
        <v>79</v>
      </c>
      <c r="E194" s="151">
        <f>E192+E193-E191</f>
        <v>0</v>
      </c>
      <c r="F194" s="152"/>
      <c r="G194" s="153"/>
      <c r="H194" s="154" t="e">
        <f>E194/(E192+E193)</f>
        <v>#DIV/0!</v>
      </c>
      <c r="I194" s="155"/>
    </row>
    <row r="195" spans="1:9" ht="15.75" customHeight="1" x14ac:dyDescent="0.3"/>
    <row r="196" spans="1:9" ht="15.75" customHeight="1" x14ac:dyDescent="0.3"/>
    <row r="197" spans="1:9" ht="15.75" customHeight="1" x14ac:dyDescent="0.3"/>
    <row r="198" spans="1:9" ht="15.75" customHeight="1" x14ac:dyDescent="0.3"/>
    <row r="199" spans="1:9" ht="15.75" customHeight="1" x14ac:dyDescent="0.3"/>
    <row r="200" spans="1:9" ht="15.75" customHeight="1" x14ac:dyDescent="0.3"/>
    <row r="201" spans="1:9" ht="15.75" customHeight="1" x14ac:dyDescent="0.3"/>
    <row r="202" spans="1:9" ht="15.75" customHeight="1" x14ac:dyDescent="0.3"/>
    <row r="203" spans="1:9" ht="15.75" customHeight="1" x14ac:dyDescent="0.3"/>
    <row r="204" spans="1:9" ht="15.75" customHeight="1" x14ac:dyDescent="0.3"/>
    <row r="205" spans="1:9" ht="15.75" customHeight="1" x14ac:dyDescent="0.3"/>
    <row r="206" spans="1:9" ht="15.75" customHeight="1" x14ac:dyDescent="0.3"/>
    <row r="207" spans="1:9" ht="15.75" customHeight="1" x14ac:dyDescent="0.3"/>
    <row r="208" spans="1:9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4">
    <mergeCell ref="A70:B75"/>
    <mergeCell ref="A76:B81"/>
    <mergeCell ref="A82:B87"/>
    <mergeCell ref="A88:B93"/>
    <mergeCell ref="A94:B99"/>
    <mergeCell ref="H194:I194"/>
    <mergeCell ref="A191:C194"/>
    <mergeCell ref="A172:B177"/>
    <mergeCell ref="A100:B105"/>
    <mergeCell ref="A106:B111"/>
    <mergeCell ref="A124:B129"/>
    <mergeCell ref="A136:B141"/>
    <mergeCell ref="A130:B135"/>
    <mergeCell ref="A112:B117"/>
    <mergeCell ref="A118:B123"/>
    <mergeCell ref="A142:B147"/>
    <mergeCell ref="E191:G191"/>
    <mergeCell ref="A190:D190"/>
    <mergeCell ref="A148:B153"/>
    <mergeCell ref="E192:G192"/>
    <mergeCell ref="E193:G193"/>
    <mergeCell ref="E194:G194"/>
    <mergeCell ref="A154:B159"/>
    <mergeCell ref="A178:B183"/>
    <mergeCell ref="C184:C189"/>
    <mergeCell ref="A184:B189"/>
    <mergeCell ref="A160:B165"/>
    <mergeCell ref="A166:B171"/>
    <mergeCell ref="A64:B69"/>
    <mergeCell ref="S1:AA1"/>
    <mergeCell ref="S2:AA2"/>
    <mergeCell ref="S3:T3"/>
    <mergeCell ref="A34:B39"/>
    <mergeCell ref="A28:B33"/>
    <mergeCell ref="A58:B63"/>
    <mergeCell ref="A52:B57"/>
    <mergeCell ref="A4:B9"/>
    <mergeCell ref="A10:B15"/>
    <mergeCell ref="A1:Q2"/>
    <mergeCell ref="A3:B3"/>
    <mergeCell ref="A16:B21"/>
    <mergeCell ref="A22:B27"/>
    <mergeCell ref="A46:B51"/>
    <mergeCell ref="A40:B45"/>
  </mergeCells>
  <conditionalFormatting sqref="C4:C9">
    <cfRule type="cellIs" dxfId="14" priority="249" operator="lessThan">
      <formula>0</formula>
    </cfRule>
  </conditionalFormatting>
  <conditionalFormatting sqref="C4:C184">
    <cfRule type="cellIs" dxfId="13" priority="202" operator="lessThan">
      <formula>0</formula>
    </cfRule>
    <cfRule type="cellIs" dxfId="12" priority="203" operator="lessThan">
      <formula>0</formula>
    </cfRule>
  </conditionalFormatting>
  <conditionalFormatting sqref="C184">
    <cfRule type="cellIs" dxfId="11" priority="204" operator="lessThan">
      <formula>0</formula>
    </cfRule>
    <cfRule type="cellIs" dxfId="10" priority="199" operator="lessThan">
      <formula>0</formula>
    </cfRule>
    <cfRule type="cellIs" dxfId="9" priority="200" operator="lessThan">
      <formula>0</formula>
    </cfRule>
    <cfRule type="cellIs" dxfId="8" priority="201" operator="lessThan">
      <formula>0</formula>
    </cfRule>
  </conditionalFormatting>
  <conditionalFormatting sqref="C10:D183">
    <cfRule type="cellIs" dxfId="7" priority="255" operator="lessThan">
      <formula>0</formula>
    </cfRule>
  </conditionalFormatting>
  <conditionalFormatting sqref="C3:M3 N3:Q4 A3:B189 E4:M4 E5:Q190 A190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lessThan">
      <formula>0</formula>
    </cfRule>
  </conditionalFormatting>
  <conditionalFormatting sqref="D4:D9">
    <cfRule type="cellIs" dxfId="3" priority="195" operator="lessThan">
      <formula>0</formula>
    </cfRule>
  </conditionalFormatting>
  <conditionalFormatting sqref="D4:D189">
    <cfRule type="cellIs" dxfId="2" priority="193" operator="lessThan">
      <formula>0</formula>
    </cfRule>
    <cfRule type="cellIs" dxfId="1" priority="194" operator="lessThan">
      <formula>0</formula>
    </cfRule>
  </conditionalFormatting>
  <conditionalFormatting sqref="D184:D189">
    <cfRule type="cellIs" dxfId="0" priority="756" operator="lessThan">
      <formula>0</formula>
    </cfRule>
  </conditionalFormatting>
  <pageMargins left="0.7" right="0.7" top="0.75" bottom="0.75" header="0" footer="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Q1000"/>
  <sheetViews>
    <sheetView workbookViewId="0">
      <pane ySplit="4" topLeftCell="A17" activePane="bottomLeft" state="frozen"/>
      <selection pane="bottomLeft" activeCell="T16" sqref="T16"/>
    </sheetView>
  </sheetViews>
  <sheetFormatPr defaultColWidth="14.44140625" defaultRowHeight="15" customHeight="1" outlineLevelRow="1" x14ac:dyDescent="0.3"/>
  <cols>
    <col min="1" max="1" width="5.5546875" customWidth="1"/>
    <col min="2" max="2" width="11" customWidth="1"/>
    <col min="3" max="3" width="5.5546875" customWidth="1"/>
    <col min="4" max="4" width="3.44140625" customWidth="1"/>
    <col min="5" max="5" width="4.44140625" customWidth="1"/>
    <col min="6" max="6" width="4" customWidth="1"/>
    <col min="7" max="17" width="3.44140625" customWidth="1"/>
    <col min="18" max="26" width="8.6640625" customWidth="1"/>
  </cols>
  <sheetData>
    <row r="1" spans="1:17" ht="18" x14ac:dyDescent="0.35">
      <c r="A1" s="172" t="s">
        <v>179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 spans="1:17" ht="14.4" x14ac:dyDescent="0.3">
      <c r="A2" s="171" t="s">
        <v>180</v>
      </c>
      <c r="B2" s="170" t="s">
        <v>181</v>
      </c>
      <c r="C2" s="169" t="s">
        <v>70</v>
      </c>
      <c r="D2" s="165" t="s">
        <v>182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5"/>
    </row>
    <row r="3" spans="1:17" ht="14.4" x14ac:dyDescent="0.3">
      <c r="A3" s="162"/>
      <c r="B3" s="111"/>
      <c r="C3" s="111"/>
      <c r="D3" s="104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ht="30" customHeight="1" x14ac:dyDescent="0.3">
      <c r="A4" s="163"/>
      <c r="B4" s="112"/>
      <c r="C4" s="112"/>
      <c r="D4" s="71" t="s">
        <v>183</v>
      </c>
      <c r="E4" s="71" t="s">
        <v>5</v>
      </c>
      <c r="F4" s="71" t="s">
        <v>6</v>
      </c>
      <c r="G4" s="71" t="s">
        <v>7</v>
      </c>
      <c r="H4" s="71" t="s">
        <v>8</v>
      </c>
      <c r="I4" s="71" t="s">
        <v>9</v>
      </c>
      <c r="J4" s="71" t="s">
        <v>10</v>
      </c>
      <c r="K4" s="71" t="s">
        <v>11</v>
      </c>
      <c r="L4" s="71" t="s">
        <v>12</v>
      </c>
      <c r="M4" s="71" t="s">
        <v>13</v>
      </c>
      <c r="N4" s="71" t="s">
        <v>14</v>
      </c>
      <c r="O4" s="71" t="s">
        <v>15</v>
      </c>
      <c r="P4" s="71" t="s">
        <v>16</v>
      </c>
      <c r="Q4" s="72" t="s">
        <v>17</v>
      </c>
    </row>
    <row r="5" spans="1:17" ht="14.4" x14ac:dyDescent="0.3">
      <c r="A5" s="168" t="s">
        <v>184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150"/>
    </row>
    <row r="6" spans="1:17" ht="14.4" outlineLevel="1" x14ac:dyDescent="0.3">
      <c r="A6" s="161" t="s">
        <v>185</v>
      </c>
      <c r="B6" s="164" t="s">
        <v>186</v>
      </c>
      <c r="C6" s="57" t="s">
        <v>84</v>
      </c>
      <c r="D6" s="73"/>
      <c r="E6" s="73">
        <v>2</v>
      </c>
      <c r="F6" s="73">
        <v>2</v>
      </c>
      <c r="G6" s="73">
        <v>2</v>
      </c>
      <c r="H6" s="73">
        <v>2</v>
      </c>
      <c r="I6" s="73">
        <v>2</v>
      </c>
      <c r="J6" s="73">
        <v>2</v>
      </c>
      <c r="K6" s="73">
        <v>2</v>
      </c>
      <c r="L6" s="73">
        <v>2</v>
      </c>
      <c r="M6" s="73">
        <v>2</v>
      </c>
      <c r="N6" s="73">
        <v>2</v>
      </c>
      <c r="O6" s="73">
        <v>2</v>
      </c>
      <c r="P6" s="73">
        <v>2</v>
      </c>
      <c r="Q6" s="74">
        <v>2</v>
      </c>
    </row>
    <row r="7" spans="1:17" ht="14.4" outlineLevel="1" x14ac:dyDescent="0.3">
      <c r="A7" s="162"/>
      <c r="B7" s="111"/>
      <c r="C7" s="57" t="s">
        <v>88</v>
      </c>
      <c r="D7" s="73"/>
      <c r="E7" s="73">
        <v>1</v>
      </c>
      <c r="F7" s="73" t="s">
        <v>187</v>
      </c>
      <c r="G7" s="73">
        <v>1</v>
      </c>
      <c r="H7" s="73">
        <v>2</v>
      </c>
      <c r="I7" s="73">
        <v>2</v>
      </c>
      <c r="J7" s="73">
        <v>2</v>
      </c>
      <c r="K7" s="73">
        <v>2</v>
      </c>
      <c r="L7" s="73">
        <v>2</v>
      </c>
      <c r="M7" s="73">
        <v>2</v>
      </c>
      <c r="N7" s="73">
        <v>2</v>
      </c>
      <c r="O7" s="73">
        <v>2</v>
      </c>
      <c r="P7" s="73">
        <v>2</v>
      </c>
      <c r="Q7" s="74">
        <v>2</v>
      </c>
    </row>
    <row r="8" spans="1:17" ht="14.4" outlineLevel="1" x14ac:dyDescent="0.3">
      <c r="A8" s="162"/>
      <c r="B8" s="111"/>
      <c r="C8" s="57" t="s">
        <v>92</v>
      </c>
      <c r="D8" s="73"/>
      <c r="E8" s="73">
        <v>1</v>
      </c>
      <c r="F8" s="73" t="s">
        <v>187</v>
      </c>
      <c r="G8" s="73">
        <v>1</v>
      </c>
      <c r="H8" s="73">
        <v>2</v>
      </c>
      <c r="I8" s="73">
        <v>2</v>
      </c>
      <c r="J8" s="73">
        <v>2</v>
      </c>
      <c r="K8" s="73">
        <v>2</v>
      </c>
      <c r="L8" s="73">
        <v>2</v>
      </c>
      <c r="M8" s="73">
        <v>2</v>
      </c>
      <c r="N8" s="73">
        <v>2</v>
      </c>
      <c r="O8" s="73">
        <v>2</v>
      </c>
      <c r="P8" s="73">
        <v>2</v>
      </c>
      <c r="Q8" s="74">
        <v>2</v>
      </c>
    </row>
    <row r="9" spans="1:17" ht="14.4" outlineLevel="1" x14ac:dyDescent="0.3">
      <c r="A9" s="162"/>
      <c r="B9" s="111"/>
      <c r="C9" s="57" t="s">
        <v>96</v>
      </c>
      <c r="D9" s="73"/>
      <c r="E9" s="73">
        <v>1</v>
      </c>
      <c r="F9" s="73">
        <v>1</v>
      </c>
      <c r="G9" s="73">
        <v>1</v>
      </c>
      <c r="H9" s="73">
        <v>2</v>
      </c>
      <c r="I9" s="73">
        <v>2</v>
      </c>
      <c r="J9" s="73">
        <v>2</v>
      </c>
      <c r="K9" s="73">
        <v>2</v>
      </c>
      <c r="L9" s="73">
        <v>2</v>
      </c>
      <c r="M9" s="73">
        <v>2</v>
      </c>
      <c r="N9" s="73">
        <v>2</v>
      </c>
      <c r="O9" s="73">
        <v>2</v>
      </c>
      <c r="P9" s="73">
        <v>2</v>
      </c>
      <c r="Q9" s="74">
        <v>2</v>
      </c>
    </row>
    <row r="10" spans="1:17" ht="14.4" outlineLevel="1" x14ac:dyDescent="0.3">
      <c r="A10" s="162"/>
      <c r="B10" s="111"/>
      <c r="C10" s="57" t="s">
        <v>100</v>
      </c>
      <c r="D10" s="73"/>
      <c r="E10" s="73">
        <v>1</v>
      </c>
      <c r="F10" s="73">
        <v>1</v>
      </c>
      <c r="G10" s="73">
        <v>2</v>
      </c>
      <c r="H10" s="73">
        <v>2</v>
      </c>
      <c r="I10" s="73">
        <v>2</v>
      </c>
      <c r="J10" s="73">
        <v>2</v>
      </c>
      <c r="K10" s="73">
        <v>2</v>
      </c>
      <c r="L10" s="75">
        <v>3</v>
      </c>
      <c r="M10" s="75">
        <v>3</v>
      </c>
      <c r="N10" s="75">
        <v>3</v>
      </c>
      <c r="O10" s="75">
        <v>3</v>
      </c>
      <c r="P10" s="73">
        <v>2</v>
      </c>
      <c r="Q10" s="74">
        <v>2</v>
      </c>
    </row>
    <row r="11" spans="1:17" ht="14.4" outlineLevel="1" x14ac:dyDescent="0.3">
      <c r="A11" s="162"/>
      <c r="B11" s="111"/>
      <c r="C11" s="57" t="s">
        <v>73</v>
      </c>
      <c r="D11" s="73"/>
      <c r="E11" s="73">
        <v>1</v>
      </c>
      <c r="F11" s="73">
        <v>1</v>
      </c>
      <c r="G11" s="73">
        <v>2</v>
      </c>
      <c r="H11" s="75">
        <v>3</v>
      </c>
      <c r="I11" s="75">
        <v>3</v>
      </c>
      <c r="J11" s="75">
        <v>3</v>
      </c>
      <c r="K11" s="75">
        <v>3</v>
      </c>
      <c r="L11" s="75">
        <v>3</v>
      </c>
      <c r="M11" s="75">
        <v>3</v>
      </c>
      <c r="N11" s="75">
        <v>3</v>
      </c>
      <c r="O11" s="75">
        <v>3</v>
      </c>
      <c r="P11" s="73">
        <v>2</v>
      </c>
      <c r="Q11" s="74">
        <v>2</v>
      </c>
    </row>
    <row r="12" spans="1:17" ht="14.4" outlineLevel="1" x14ac:dyDescent="0.3">
      <c r="A12" s="163"/>
      <c r="B12" s="112"/>
      <c r="C12" s="57" t="s">
        <v>80</v>
      </c>
      <c r="D12" s="73"/>
      <c r="E12" s="73">
        <v>1</v>
      </c>
      <c r="F12" s="73">
        <v>1</v>
      </c>
      <c r="G12" s="73">
        <v>2</v>
      </c>
      <c r="H12" s="73">
        <v>2</v>
      </c>
      <c r="I12" s="73">
        <v>2</v>
      </c>
      <c r="J12" s="73">
        <v>2</v>
      </c>
      <c r="K12" s="73">
        <v>2</v>
      </c>
      <c r="L12" s="73">
        <v>2</v>
      </c>
      <c r="M12" s="73">
        <v>2</v>
      </c>
      <c r="N12" s="73">
        <v>2</v>
      </c>
      <c r="O12" s="73">
        <v>2</v>
      </c>
      <c r="P12" s="73">
        <v>2</v>
      </c>
      <c r="Q12" s="74">
        <v>2</v>
      </c>
    </row>
    <row r="13" spans="1:17" ht="15.75" customHeight="1" x14ac:dyDescent="0.3">
      <c r="A13" s="168" t="s">
        <v>188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150"/>
    </row>
    <row r="14" spans="1:17" ht="14.4" outlineLevel="1" x14ac:dyDescent="0.3">
      <c r="A14" s="161" t="s">
        <v>185</v>
      </c>
      <c r="B14" s="164" t="s">
        <v>186</v>
      </c>
      <c r="C14" s="57" t="s">
        <v>84</v>
      </c>
      <c r="D14" s="73"/>
      <c r="E14" s="75">
        <v>0.5</v>
      </c>
      <c r="F14" s="73">
        <v>1</v>
      </c>
      <c r="G14" s="73">
        <v>1</v>
      </c>
      <c r="H14" s="73">
        <v>1</v>
      </c>
      <c r="I14" s="73">
        <v>1</v>
      </c>
      <c r="J14" s="73">
        <v>1</v>
      </c>
      <c r="K14" s="73">
        <v>2</v>
      </c>
      <c r="L14" s="73">
        <v>2</v>
      </c>
      <c r="M14" s="73">
        <v>2</v>
      </c>
      <c r="N14" s="73">
        <v>2</v>
      </c>
      <c r="O14" s="73">
        <v>2</v>
      </c>
      <c r="P14" s="73">
        <v>2</v>
      </c>
      <c r="Q14" s="74">
        <v>2</v>
      </c>
    </row>
    <row r="15" spans="1:17" ht="14.4" outlineLevel="1" x14ac:dyDescent="0.3">
      <c r="A15" s="162"/>
      <c r="B15" s="111"/>
      <c r="C15" s="57" t="s">
        <v>88</v>
      </c>
      <c r="D15" s="73"/>
      <c r="E15" s="75">
        <v>0.5</v>
      </c>
      <c r="F15" s="73">
        <v>1</v>
      </c>
      <c r="G15" s="73" t="s">
        <v>187</v>
      </c>
      <c r="H15" s="73">
        <v>1</v>
      </c>
      <c r="I15" s="73">
        <v>1</v>
      </c>
      <c r="J15" s="73">
        <v>1</v>
      </c>
      <c r="K15" s="73">
        <v>2</v>
      </c>
      <c r="L15" s="73">
        <v>2</v>
      </c>
      <c r="M15" s="73">
        <v>2</v>
      </c>
      <c r="N15" s="73">
        <v>2</v>
      </c>
      <c r="O15" s="73">
        <v>2</v>
      </c>
      <c r="P15" s="73">
        <v>2</v>
      </c>
      <c r="Q15" s="74">
        <v>2</v>
      </c>
    </row>
    <row r="16" spans="1:17" ht="14.4" outlineLevel="1" x14ac:dyDescent="0.3">
      <c r="A16" s="162"/>
      <c r="B16" s="111"/>
      <c r="C16" s="57" t="s">
        <v>92</v>
      </c>
      <c r="D16" s="73"/>
      <c r="E16" s="75">
        <v>0.5</v>
      </c>
      <c r="F16" s="73">
        <v>1</v>
      </c>
      <c r="G16" s="73" t="s">
        <v>187</v>
      </c>
      <c r="H16" s="73">
        <v>1</v>
      </c>
      <c r="I16" s="73">
        <v>1</v>
      </c>
      <c r="J16" s="73">
        <v>1</v>
      </c>
      <c r="K16" s="73">
        <v>2</v>
      </c>
      <c r="L16" s="73">
        <v>2</v>
      </c>
      <c r="M16" s="73">
        <v>2</v>
      </c>
      <c r="N16" s="73">
        <v>2</v>
      </c>
      <c r="O16" s="73">
        <v>2</v>
      </c>
      <c r="P16" s="73">
        <v>2</v>
      </c>
      <c r="Q16" s="74">
        <v>2</v>
      </c>
    </row>
    <row r="17" spans="1:17" ht="14.4" outlineLevel="1" x14ac:dyDescent="0.3">
      <c r="A17" s="162"/>
      <c r="B17" s="111"/>
      <c r="C17" s="57" t="s">
        <v>96</v>
      </c>
      <c r="D17" s="73"/>
      <c r="E17" s="75">
        <v>0.5</v>
      </c>
      <c r="F17" s="73">
        <v>1</v>
      </c>
      <c r="G17" s="73">
        <v>1</v>
      </c>
      <c r="H17" s="73">
        <v>1</v>
      </c>
      <c r="I17" s="73">
        <v>1</v>
      </c>
      <c r="J17" s="73">
        <v>1</v>
      </c>
      <c r="K17" s="73">
        <v>2</v>
      </c>
      <c r="L17" s="73">
        <v>2</v>
      </c>
      <c r="M17" s="73">
        <v>2</v>
      </c>
      <c r="N17" s="73">
        <v>2</v>
      </c>
      <c r="O17" s="73">
        <v>2</v>
      </c>
      <c r="P17" s="73">
        <v>2</v>
      </c>
      <c r="Q17" s="74">
        <v>2</v>
      </c>
    </row>
    <row r="18" spans="1:17" ht="14.4" outlineLevel="1" x14ac:dyDescent="0.3">
      <c r="A18" s="162"/>
      <c r="B18" s="111"/>
      <c r="C18" s="57" t="s">
        <v>100</v>
      </c>
      <c r="D18" s="73"/>
      <c r="E18" s="75">
        <v>0.5</v>
      </c>
      <c r="F18" s="73">
        <v>1</v>
      </c>
      <c r="G18" s="73">
        <v>1</v>
      </c>
      <c r="H18" s="73">
        <v>1</v>
      </c>
      <c r="I18" s="73">
        <v>1</v>
      </c>
      <c r="J18" s="73">
        <v>1</v>
      </c>
      <c r="K18" s="73">
        <v>2</v>
      </c>
      <c r="L18" s="73">
        <v>2</v>
      </c>
      <c r="M18" s="73">
        <v>3</v>
      </c>
      <c r="N18" s="73">
        <v>3</v>
      </c>
      <c r="O18" s="73">
        <v>3</v>
      </c>
      <c r="P18" s="73">
        <v>3</v>
      </c>
      <c r="Q18" s="74">
        <v>2</v>
      </c>
    </row>
    <row r="19" spans="1:17" ht="14.4" outlineLevel="1" x14ac:dyDescent="0.3">
      <c r="A19" s="162"/>
      <c r="B19" s="111"/>
      <c r="C19" s="57" t="s">
        <v>73</v>
      </c>
      <c r="D19" s="73"/>
      <c r="E19" s="75">
        <v>0.5</v>
      </c>
      <c r="F19" s="73">
        <v>1</v>
      </c>
      <c r="G19" s="73">
        <v>1</v>
      </c>
      <c r="H19" s="73">
        <v>2</v>
      </c>
      <c r="I19" s="73">
        <v>2</v>
      </c>
      <c r="J19" s="73">
        <v>2</v>
      </c>
      <c r="K19" s="73">
        <v>2</v>
      </c>
      <c r="L19" s="73">
        <v>3</v>
      </c>
      <c r="M19" s="73">
        <v>3</v>
      </c>
      <c r="N19" s="73">
        <v>3</v>
      </c>
      <c r="O19" s="73">
        <v>3</v>
      </c>
      <c r="P19" s="73">
        <v>3</v>
      </c>
      <c r="Q19" s="74">
        <v>2</v>
      </c>
    </row>
    <row r="20" spans="1:17" ht="14.4" outlineLevel="1" x14ac:dyDescent="0.3">
      <c r="A20" s="163"/>
      <c r="B20" s="112"/>
      <c r="C20" s="57" t="s">
        <v>80</v>
      </c>
      <c r="D20" s="73"/>
      <c r="E20" s="75">
        <v>0.5</v>
      </c>
      <c r="F20" s="73">
        <v>1</v>
      </c>
      <c r="G20" s="73">
        <v>1</v>
      </c>
      <c r="H20" s="73">
        <v>1</v>
      </c>
      <c r="I20" s="73">
        <v>1</v>
      </c>
      <c r="J20" s="73">
        <v>2</v>
      </c>
      <c r="K20" s="73">
        <v>2</v>
      </c>
      <c r="L20" s="73">
        <v>2</v>
      </c>
      <c r="M20" s="73">
        <v>2</v>
      </c>
      <c r="N20" s="73">
        <v>2</v>
      </c>
      <c r="O20" s="73">
        <v>2</v>
      </c>
      <c r="P20" s="73">
        <v>2</v>
      </c>
      <c r="Q20" s="74">
        <v>2</v>
      </c>
    </row>
    <row r="21" spans="1:17" ht="15.75" hidden="1" customHeight="1" outlineLevel="1" x14ac:dyDescent="0.3">
      <c r="A21" s="161" t="s">
        <v>189</v>
      </c>
      <c r="B21" s="164" t="s">
        <v>190</v>
      </c>
      <c r="C21" s="76" t="s">
        <v>84</v>
      </c>
      <c r="D21" s="73"/>
      <c r="E21" s="73">
        <v>0.5</v>
      </c>
      <c r="F21" s="73">
        <v>1</v>
      </c>
      <c r="G21" s="73">
        <v>2</v>
      </c>
      <c r="H21" s="73">
        <v>2</v>
      </c>
      <c r="I21" s="73">
        <v>2</v>
      </c>
      <c r="J21" s="73">
        <v>2</v>
      </c>
      <c r="K21" s="73">
        <v>2</v>
      </c>
      <c r="L21" s="73">
        <v>2</v>
      </c>
      <c r="M21" s="73">
        <v>2</v>
      </c>
      <c r="N21" s="73">
        <v>2</v>
      </c>
      <c r="O21" s="73">
        <v>2</v>
      </c>
      <c r="P21" s="73">
        <v>1</v>
      </c>
      <c r="Q21" s="74">
        <v>1</v>
      </c>
    </row>
    <row r="22" spans="1:17" ht="15.75" hidden="1" customHeight="1" outlineLevel="1" x14ac:dyDescent="0.3">
      <c r="A22" s="162"/>
      <c r="B22" s="111"/>
      <c r="C22" s="76" t="s">
        <v>88</v>
      </c>
      <c r="D22" s="73"/>
      <c r="E22" s="73">
        <v>0.5</v>
      </c>
      <c r="F22" s="73">
        <v>1</v>
      </c>
      <c r="G22" s="73">
        <v>2</v>
      </c>
      <c r="H22" s="73">
        <v>2</v>
      </c>
      <c r="I22" s="73">
        <v>2</v>
      </c>
      <c r="J22" s="73">
        <v>2</v>
      </c>
      <c r="K22" s="73">
        <v>2</v>
      </c>
      <c r="L22" s="73">
        <v>2</v>
      </c>
      <c r="M22" s="73">
        <v>2</v>
      </c>
      <c r="N22" s="73">
        <v>2</v>
      </c>
      <c r="O22" s="73">
        <v>2</v>
      </c>
      <c r="P22" s="73">
        <v>1</v>
      </c>
      <c r="Q22" s="74">
        <v>1</v>
      </c>
    </row>
    <row r="23" spans="1:17" ht="15.75" hidden="1" customHeight="1" outlineLevel="1" x14ac:dyDescent="0.3">
      <c r="A23" s="162"/>
      <c r="B23" s="111"/>
      <c r="C23" s="57" t="s">
        <v>92</v>
      </c>
      <c r="D23" s="73"/>
      <c r="E23" s="73">
        <v>0.5</v>
      </c>
      <c r="F23" s="73">
        <v>1</v>
      </c>
      <c r="G23" s="73">
        <v>2</v>
      </c>
      <c r="H23" s="73">
        <v>2</v>
      </c>
      <c r="I23" s="73">
        <v>2</v>
      </c>
      <c r="J23" s="73">
        <v>2</v>
      </c>
      <c r="K23" s="73">
        <v>2</v>
      </c>
      <c r="L23" s="73">
        <v>2</v>
      </c>
      <c r="M23" s="73">
        <v>2</v>
      </c>
      <c r="N23" s="73">
        <v>2</v>
      </c>
      <c r="O23" s="73">
        <v>2</v>
      </c>
      <c r="P23" s="73">
        <v>1</v>
      </c>
      <c r="Q23" s="74">
        <v>1</v>
      </c>
    </row>
    <row r="24" spans="1:17" ht="15.75" hidden="1" customHeight="1" outlineLevel="1" x14ac:dyDescent="0.3">
      <c r="A24" s="162"/>
      <c r="B24" s="111"/>
      <c r="C24" s="57" t="s">
        <v>96</v>
      </c>
      <c r="D24" s="73"/>
      <c r="E24" s="73">
        <v>0.5</v>
      </c>
      <c r="F24" s="73">
        <v>1</v>
      </c>
      <c r="G24" s="73">
        <v>2</v>
      </c>
      <c r="H24" s="73">
        <v>2</v>
      </c>
      <c r="I24" s="73">
        <v>2</v>
      </c>
      <c r="J24" s="73">
        <v>2</v>
      </c>
      <c r="K24" s="73">
        <v>2</v>
      </c>
      <c r="L24" s="73">
        <v>2</v>
      </c>
      <c r="M24" s="73">
        <v>2</v>
      </c>
      <c r="N24" s="73">
        <v>2</v>
      </c>
      <c r="O24" s="73">
        <v>2</v>
      </c>
      <c r="P24" s="73">
        <v>1</v>
      </c>
      <c r="Q24" s="74">
        <v>1</v>
      </c>
    </row>
    <row r="25" spans="1:17" ht="15.75" hidden="1" customHeight="1" outlineLevel="1" x14ac:dyDescent="0.3">
      <c r="A25" s="162"/>
      <c r="B25" s="111"/>
      <c r="C25" s="57" t="s">
        <v>100</v>
      </c>
      <c r="D25" s="73"/>
      <c r="E25" s="73">
        <v>0.5</v>
      </c>
      <c r="F25" s="73">
        <v>1</v>
      </c>
      <c r="G25" s="73">
        <v>2</v>
      </c>
      <c r="H25" s="73">
        <v>2</v>
      </c>
      <c r="I25" s="73">
        <v>2</v>
      </c>
      <c r="J25" s="73">
        <v>2</v>
      </c>
      <c r="K25" s="73">
        <v>2</v>
      </c>
      <c r="L25" s="73">
        <v>2</v>
      </c>
      <c r="M25" s="73">
        <v>2</v>
      </c>
      <c r="N25" s="73">
        <v>2</v>
      </c>
      <c r="O25" s="73">
        <v>2</v>
      </c>
      <c r="P25" s="73">
        <v>2</v>
      </c>
      <c r="Q25" s="74"/>
    </row>
    <row r="26" spans="1:17" ht="15.75" hidden="1" customHeight="1" outlineLevel="1" x14ac:dyDescent="0.3">
      <c r="A26" s="162"/>
      <c r="B26" s="111"/>
      <c r="C26" s="57" t="s">
        <v>73</v>
      </c>
      <c r="D26" s="73"/>
      <c r="E26" s="73">
        <v>0.5</v>
      </c>
      <c r="F26" s="73">
        <v>1</v>
      </c>
      <c r="G26" s="73">
        <v>2</v>
      </c>
      <c r="H26" s="75">
        <v>3</v>
      </c>
      <c r="I26" s="75">
        <v>3</v>
      </c>
      <c r="J26" s="75">
        <v>3</v>
      </c>
      <c r="K26" s="75">
        <v>3</v>
      </c>
      <c r="L26" s="75">
        <v>3</v>
      </c>
      <c r="M26" s="75">
        <v>3</v>
      </c>
      <c r="N26" s="75">
        <v>3</v>
      </c>
      <c r="O26" s="75">
        <v>3</v>
      </c>
      <c r="P26" s="73">
        <v>2</v>
      </c>
      <c r="Q26" s="74"/>
    </row>
    <row r="27" spans="1:17" ht="15.75" hidden="1" customHeight="1" outlineLevel="1" x14ac:dyDescent="0.3">
      <c r="A27" s="129"/>
      <c r="B27" s="124"/>
      <c r="C27" s="77" t="s">
        <v>80</v>
      </c>
      <c r="D27" s="78"/>
      <c r="E27" s="78">
        <v>0.5</v>
      </c>
      <c r="F27" s="78">
        <v>1</v>
      </c>
      <c r="G27" s="78">
        <v>2</v>
      </c>
      <c r="H27" s="78">
        <v>2</v>
      </c>
      <c r="I27" s="78">
        <v>2</v>
      </c>
      <c r="J27" s="78">
        <v>2</v>
      </c>
      <c r="K27" s="78">
        <v>2</v>
      </c>
      <c r="L27" s="78">
        <v>2</v>
      </c>
      <c r="M27" s="78">
        <v>2</v>
      </c>
      <c r="N27" s="78">
        <v>2</v>
      </c>
      <c r="O27" s="78">
        <v>2</v>
      </c>
      <c r="P27" s="78">
        <v>1</v>
      </c>
      <c r="Q27" s="79">
        <v>1</v>
      </c>
    </row>
    <row r="28" spans="1:17" ht="15.75" customHeight="1" x14ac:dyDescent="0.3">
      <c r="A28" s="168" t="s">
        <v>191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150"/>
    </row>
    <row r="29" spans="1:17" ht="15.75" customHeight="1" x14ac:dyDescent="0.3">
      <c r="A29" s="161" t="s">
        <v>185</v>
      </c>
      <c r="B29" s="164" t="s">
        <v>186</v>
      </c>
      <c r="C29" s="57" t="s">
        <v>84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4"/>
    </row>
    <row r="30" spans="1:17" ht="15.75" customHeight="1" x14ac:dyDescent="0.3">
      <c r="A30" s="162"/>
      <c r="B30" s="111"/>
      <c r="C30" s="57" t="s">
        <v>88</v>
      </c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4"/>
    </row>
    <row r="31" spans="1:17" ht="15.75" customHeight="1" x14ac:dyDescent="0.3">
      <c r="A31" s="162"/>
      <c r="B31" s="111"/>
      <c r="C31" s="57" t="s">
        <v>92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4"/>
    </row>
    <row r="32" spans="1:17" ht="15.75" customHeight="1" x14ac:dyDescent="0.3">
      <c r="A32" s="162"/>
      <c r="B32" s="111"/>
      <c r="C32" s="57" t="s">
        <v>96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4"/>
    </row>
    <row r="33" spans="1:17" ht="15.75" customHeight="1" x14ac:dyDescent="0.3">
      <c r="A33" s="162"/>
      <c r="B33" s="111"/>
      <c r="C33" s="57" t="s">
        <v>100</v>
      </c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4"/>
    </row>
    <row r="34" spans="1:17" ht="15.75" customHeight="1" x14ac:dyDescent="0.3">
      <c r="A34" s="162"/>
      <c r="B34" s="111"/>
      <c r="C34" s="57" t="s">
        <v>73</v>
      </c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4"/>
    </row>
    <row r="35" spans="1:17" ht="15.75" customHeight="1" x14ac:dyDescent="0.3">
      <c r="A35" s="129"/>
      <c r="B35" s="124"/>
      <c r="C35" s="80" t="s">
        <v>80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9"/>
    </row>
    <row r="36" spans="1:17" ht="15.75" customHeight="1" x14ac:dyDescent="0.3"/>
    <row r="37" spans="1:17" ht="15.75" customHeight="1" x14ac:dyDescent="0.3"/>
    <row r="38" spans="1:17" ht="15.75" customHeight="1" x14ac:dyDescent="0.3"/>
    <row r="39" spans="1:17" ht="15.75" customHeight="1" x14ac:dyDescent="0.3"/>
    <row r="40" spans="1:17" ht="15.75" customHeight="1" x14ac:dyDescent="0.3"/>
    <row r="41" spans="1:17" ht="15.75" customHeight="1" x14ac:dyDescent="0.3"/>
    <row r="42" spans="1:17" ht="15.75" customHeight="1" x14ac:dyDescent="0.3"/>
    <row r="43" spans="1:17" ht="15.75" customHeight="1" x14ac:dyDescent="0.3"/>
    <row r="44" spans="1:17" ht="15.75" customHeight="1" x14ac:dyDescent="0.3"/>
    <row r="45" spans="1:17" ht="15.75" customHeight="1" x14ac:dyDescent="0.3"/>
    <row r="46" spans="1:17" ht="15.75" customHeight="1" x14ac:dyDescent="0.3"/>
    <row r="47" spans="1:17" ht="15.75" customHeight="1" x14ac:dyDescent="0.3"/>
    <row r="48" spans="1:1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6">
    <mergeCell ref="A1:Q1"/>
    <mergeCell ref="B21:B27"/>
    <mergeCell ref="A28:Q28"/>
    <mergeCell ref="A29:A35"/>
    <mergeCell ref="B29:B35"/>
    <mergeCell ref="A21:A27"/>
    <mergeCell ref="A13:Q13"/>
    <mergeCell ref="A14:A20"/>
    <mergeCell ref="B14:B20"/>
    <mergeCell ref="D2:Q3"/>
    <mergeCell ref="A5:Q5"/>
    <mergeCell ref="C2:C4"/>
    <mergeCell ref="B2:B4"/>
    <mergeCell ref="A2:A4"/>
    <mergeCell ref="A6:A12"/>
    <mergeCell ref="B6:B12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/>
  </sheetViews>
  <sheetFormatPr defaultColWidth="14.44140625" defaultRowHeight="15" customHeight="1" x14ac:dyDescent="0.3"/>
  <cols>
    <col min="1" max="1" width="74.88671875" customWidth="1"/>
    <col min="2" max="6" width="9.109375" customWidth="1"/>
    <col min="7" max="23" width="8.6640625" customWidth="1"/>
  </cols>
  <sheetData>
    <row r="1" spans="1:3" ht="21" x14ac:dyDescent="0.4">
      <c r="A1" s="174" t="s">
        <v>192</v>
      </c>
      <c r="B1" s="155"/>
      <c r="C1" s="155"/>
    </row>
    <row r="2" spans="1:3" ht="14.4" x14ac:dyDescent="0.3"/>
    <row r="3" spans="1:3" ht="14.4" x14ac:dyDescent="0.3">
      <c r="A3" s="175" t="s">
        <v>193</v>
      </c>
      <c r="B3" s="96"/>
      <c r="C3" s="81">
        <f>SUM('Анализ чел.-час.'!E194:G194)</f>
        <v>0</v>
      </c>
    </row>
    <row r="4" spans="1:3" ht="14.4" x14ac:dyDescent="0.3">
      <c r="A4" s="82"/>
    </row>
    <row r="5" spans="1:3" ht="14.4" x14ac:dyDescent="0.3">
      <c r="A5" s="176" t="s">
        <v>194</v>
      </c>
      <c r="B5" s="177" t="s">
        <v>195</v>
      </c>
      <c r="C5" s="178" t="s">
        <v>196</v>
      </c>
    </row>
    <row r="6" spans="1:3" ht="14.4" x14ac:dyDescent="0.3">
      <c r="A6" s="136"/>
      <c r="B6" s="124"/>
      <c r="C6" s="179"/>
    </row>
    <row r="7" spans="1:3" ht="14.4" x14ac:dyDescent="0.3">
      <c r="A7" s="83" t="s">
        <v>197</v>
      </c>
      <c r="B7" s="84"/>
      <c r="C7" s="85" t="e">
        <f t="shared" ref="C7:C18" si="0">B7/C$3</f>
        <v>#DIV/0!</v>
      </c>
    </row>
    <row r="8" spans="1:3" ht="26.4" x14ac:dyDescent="0.3">
      <c r="A8" s="86" t="s">
        <v>198</v>
      </c>
      <c r="B8" s="87"/>
      <c r="C8" s="88" t="e">
        <f t="shared" si="0"/>
        <v>#DIV/0!</v>
      </c>
    </row>
    <row r="9" spans="1:3" ht="26.4" x14ac:dyDescent="0.3">
      <c r="A9" s="86" t="s">
        <v>199</v>
      </c>
      <c r="B9" s="87"/>
      <c r="C9" s="85" t="e">
        <f t="shared" si="0"/>
        <v>#DIV/0!</v>
      </c>
    </row>
    <row r="10" spans="1:3" ht="26.4" x14ac:dyDescent="0.3">
      <c r="A10" s="86" t="s">
        <v>200</v>
      </c>
      <c r="B10" s="87"/>
      <c r="C10" s="85" t="e">
        <f t="shared" si="0"/>
        <v>#DIV/0!</v>
      </c>
    </row>
    <row r="11" spans="1:3" ht="14.4" x14ac:dyDescent="0.3">
      <c r="A11" s="86" t="s">
        <v>201</v>
      </c>
      <c r="B11" s="87"/>
      <c r="C11" s="85" t="e">
        <f t="shared" si="0"/>
        <v>#DIV/0!</v>
      </c>
    </row>
    <row r="12" spans="1:3" ht="26.4" x14ac:dyDescent="0.3">
      <c r="A12" s="86" t="s">
        <v>202</v>
      </c>
      <c r="B12" s="87"/>
      <c r="C12" s="85" t="e">
        <f t="shared" si="0"/>
        <v>#DIV/0!</v>
      </c>
    </row>
    <row r="13" spans="1:3" ht="38.4" x14ac:dyDescent="0.3">
      <c r="A13" s="86" t="s">
        <v>203</v>
      </c>
      <c r="B13" s="87"/>
      <c r="C13" s="85" t="e">
        <f t="shared" si="0"/>
        <v>#DIV/0!</v>
      </c>
    </row>
    <row r="14" spans="1:3" ht="26.4" x14ac:dyDescent="0.3">
      <c r="A14" s="86" t="s">
        <v>204</v>
      </c>
      <c r="B14" s="87"/>
      <c r="C14" s="89" t="e">
        <f t="shared" si="0"/>
        <v>#DIV/0!</v>
      </c>
    </row>
    <row r="15" spans="1:3" ht="14.4" x14ac:dyDescent="0.3">
      <c r="A15" s="86" t="s">
        <v>205</v>
      </c>
      <c r="B15" s="87"/>
      <c r="C15" s="85" t="e">
        <f t="shared" si="0"/>
        <v>#DIV/0!</v>
      </c>
    </row>
    <row r="16" spans="1:3" ht="14.4" x14ac:dyDescent="0.3">
      <c r="A16" s="86" t="s">
        <v>206</v>
      </c>
      <c r="B16" s="87"/>
      <c r="C16" s="85" t="e">
        <f t="shared" si="0"/>
        <v>#DIV/0!</v>
      </c>
    </row>
    <row r="17" spans="1:3" ht="14.4" x14ac:dyDescent="0.3">
      <c r="A17" s="86" t="s">
        <v>207</v>
      </c>
      <c r="B17" s="87"/>
      <c r="C17" s="85" t="e">
        <f t="shared" si="0"/>
        <v>#DIV/0!</v>
      </c>
    </row>
    <row r="18" spans="1:3" ht="14.4" x14ac:dyDescent="0.3">
      <c r="A18" s="90" t="s">
        <v>63</v>
      </c>
      <c r="B18" s="91"/>
      <c r="C18" s="92" t="e">
        <f t="shared" si="0"/>
        <v>#DIV/0!</v>
      </c>
    </row>
    <row r="19" spans="1:3" ht="14.4" x14ac:dyDescent="0.3"/>
    <row r="20" spans="1:3" ht="14.4" x14ac:dyDescent="0.3">
      <c r="A20" s="93" t="s">
        <v>208</v>
      </c>
    </row>
    <row r="21" spans="1:3" ht="15.75" customHeight="1" x14ac:dyDescent="0.3">
      <c r="A21" s="24" t="s">
        <v>209</v>
      </c>
    </row>
    <row r="22" spans="1:3" ht="15.75" customHeight="1" x14ac:dyDescent="0.3">
      <c r="A22" s="24" t="s">
        <v>210</v>
      </c>
    </row>
    <row r="23" spans="1:3" ht="15.75" customHeight="1" x14ac:dyDescent="0.3">
      <c r="A23" s="24" t="s">
        <v>211</v>
      </c>
    </row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A1:C1"/>
    <mergeCell ref="A3:B3"/>
    <mergeCell ref="A5:A6"/>
    <mergeCell ref="B5:B6"/>
    <mergeCell ref="C5:C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9</vt:i4>
      </vt:variant>
    </vt:vector>
  </HeadingPairs>
  <TitlesOfParts>
    <vt:vector size="9" baseType="lpstr">
      <vt:lpstr>1 неделя</vt:lpstr>
      <vt:lpstr>2 неделя</vt:lpstr>
      <vt:lpstr>3 неделя</vt:lpstr>
      <vt:lpstr>4 неделя</vt:lpstr>
      <vt:lpstr>5 неделя</vt:lpstr>
      <vt:lpstr>ЗП ведомость</vt:lpstr>
      <vt:lpstr>Анализ чел.-час.</vt:lpstr>
      <vt:lpstr>Нормы выхода персонала</vt:lpstr>
      <vt:lpstr>Структура чел-час на обесп.маг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Dmitry Kravchuk</cp:lastModifiedBy>
  <dcterms:created xsi:type="dcterms:W3CDTF">2025-03-21T08:21:51Z</dcterms:created>
  <dcterms:modified xsi:type="dcterms:W3CDTF">2025-03-21T08:21:52Z</dcterms:modified>
</cp:coreProperties>
</file>