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_CODE\492_matlab\VCR-MENU\testing\ExcelData\"/>
    </mc:Choice>
  </mc:AlternateContent>
  <bookViews>
    <workbookView xWindow="0" yWindow="0" windowWidth="23370" windowHeight="10755"/>
  </bookViews>
  <sheets>
    <sheet name="Summary" sheetId="3" r:id="rId1"/>
    <sheet name="LPC - covariance" sheetId="7" r:id="rId2"/>
    <sheet name="LPC - euclidean" sheetId="8" r:id="rId3"/>
    <sheet name="LPCC - covariance" sheetId="9" r:id="rId4"/>
    <sheet name="LPCC - euclidean" sheetId="10" r:id="rId5"/>
    <sheet name="LPCC Array - LPCC DTW" sheetId="11" r:id="rId6"/>
    <sheet name="Detail 1" sheetId="1" r:id="rId7"/>
    <sheet name="Confidence Test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5" i="11" l="1"/>
  <c r="W105" i="11" s="1"/>
  <c r="U105" i="11"/>
  <c r="M105" i="11"/>
  <c r="N105" i="11" s="1"/>
  <c r="V104" i="11"/>
  <c r="W104" i="11" s="1"/>
  <c r="U104" i="11"/>
  <c r="M104" i="11"/>
  <c r="N104" i="11" s="1"/>
  <c r="V103" i="11"/>
  <c r="W103" i="11" s="1"/>
  <c r="U103" i="11"/>
  <c r="M103" i="11"/>
  <c r="N103" i="11" s="1"/>
  <c r="W102" i="11"/>
  <c r="V102" i="11"/>
  <c r="U102" i="11"/>
  <c r="M102" i="11"/>
  <c r="N102" i="11" s="1"/>
  <c r="V101" i="11"/>
  <c r="W101" i="11" s="1"/>
  <c r="U101" i="11"/>
  <c r="M101" i="11"/>
  <c r="N101" i="11" s="1"/>
  <c r="V100" i="11"/>
  <c r="W100" i="11" s="1"/>
  <c r="U100" i="11"/>
  <c r="M100" i="11"/>
  <c r="N100" i="11" s="1"/>
  <c r="V99" i="11"/>
  <c r="W99" i="11" s="1"/>
  <c r="U99" i="11"/>
  <c r="M99" i="11"/>
  <c r="N99" i="11" s="1"/>
  <c r="V98" i="11"/>
  <c r="W98" i="11" s="1"/>
  <c r="U98" i="11"/>
  <c r="M98" i="11"/>
  <c r="N98" i="11" s="1"/>
  <c r="V97" i="11"/>
  <c r="W97" i="11" s="1"/>
  <c r="U97" i="11"/>
  <c r="M97" i="11"/>
  <c r="N97" i="11" s="1"/>
  <c r="V96" i="11"/>
  <c r="W96" i="11" s="1"/>
  <c r="U96" i="11"/>
  <c r="M96" i="11"/>
  <c r="N96" i="11" s="1"/>
  <c r="V95" i="11"/>
  <c r="W95" i="11" s="1"/>
  <c r="U95" i="11"/>
  <c r="M95" i="11"/>
  <c r="N95" i="11" s="1"/>
  <c r="V94" i="11"/>
  <c r="W94" i="11" s="1"/>
  <c r="U94" i="11"/>
  <c r="M94" i="11"/>
  <c r="N94" i="11" s="1"/>
  <c r="V93" i="11"/>
  <c r="W93" i="11" s="1"/>
  <c r="U93" i="11"/>
  <c r="M93" i="11"/>
  <c r="N93" i="11" s="1"/>
  <c r="V92" i="11"/>
  <c r="W92" i="11" s="1"/>
  <c r="U92" i="11"/>
  <c r="M92" i="11"/>
  <c r="N92" i="11" s="1"/>
  <c r="V91" i="11"/>
  <c r="W91" i="11" s="1"/>
  <c r="U91" i="11"/>
  <c r="M91" i="11"/>
  <c r="N91" i="11" s="1"/>
  <c r="V90" i="11"/>
  <c r="W90" i="11" s="1"/>
  <c r="U90" i="11"/>
  <c r="M90" i="11"/>
  <c r="N90" i="11" s="1"/>
  <c r="W89" i="11"/>
  <c r="V89" i="11"/>
  <c r="U89" i="11"/>
  <c r="M89" i="11"/>
  <c r="N89" i="11" s="1"/>
  <c r="V88" i="11"/>
  <c r="W88" i="11" s="1"/>
  <c r="U88" i="11"/>
  <c r="M88" i="11"/>
  <c r="N88" i="11" s="1"/>
  <c r="W87" i="11"/>
  <c r="V87" i="11"/>
  <c r="U87" i="11"/>
  <c r="M87" i="11"/>
  <c r="N87" i="11" s="1"/>
  <c r="V86" i="11"/>
  <c r="W86" i="11" s="1"/>
  <c r="U86" i="11"/>
  <c r="M86" i="11"/>
  <c r="N86" i="11" s="1"/>
  <c r="V85" i="11"/>
  <c r="W85" i="11" s="1"/>
  <c r="U85" i="11"/>
  <c r="M85" i="11"/>
  <c r="N85" i="11" s="1"/>
  <c r="W84" i="11"/>
  <c r="V84" i="11"/>
  <c r="U84" i="11"/>
  <c r="M84" i="11"/>
  <c r="N84" i="11" s="1"/>
  <c r="V83" i="11"/>
  <c r="W83" i="11" s="1"/>
  <c r="U83" i="11"/>
  <c r="M83" i="11"/>
  <c r="N83" i="11" s="1"/>
  <c r="W82" i="11"/>
  <c r="V82" i="11"/>
  <c r="U82" i="11"/>
  <c r="M82" i="11"/>
  <c r="N82" i="11" s="1"/>
  <c r="V81" i="11"/>
  <c r="W81" i="11" s="1"/>
  <c r="U81" i="11"/>
  <c r="M81" i="11"/>
  <c r="N81" i="11" s="1"/>
  <c r="W80" i="11"/>
  <c r="V80" i="11"/>
  <c r="U80" i="11"/>
  <c r="M80" i="11"/>
  <c r="N80" i="11" s="1"/>
  <c r="V79" i="11"/>
  <c r="W79" i="11" s="1"/>
  <c r="U79" i="11"/>
  <c r="M79" i="11"/>
  <c r="N79" i="11" s="1"/>
  <c r="W78" i="11"/>
  <c r="V78" i="11"/>
  <c r="U78" i="11"/>
  <c r="M78" i="11"/>
  <c r="N78" i="11" s="1"/>
  <c r="V77" i="11"/>
  <c r="W77" i="11" s="1"/>
  <c r="U77" i="11"/>
  <c r="M77" i="11"/>
  <c r="N77" i="11" s="1"/>
  <c r="W76" i="11"/>
  <c r="V76" i="11"/>
  <c r="U76" i="11"/>
  <c r="M76" i="11"/>
  <c r="N76" i="11" s="1"/>
  <c r="V75" i="11"/>
  <c r="W75" i="11" s="1"/>
  <c r="U75" i="11"/>
  <c r="M75" i="11"/>
  <c r="N75" i="11" s="1"/>
  <c r="V74" i="11"/>
  <c r="W74" i="11" s="1"/>
  <c r="U74" i="11"/>
  <c r="M74" i="11"/>
  <c r="N74" i="11" s="1"/>
  <c r="V73" i="11"/>
  <c r="W73" i="11" s="1"/>
  <c r="U73" i="11"/>
  <c r="M73" i="11"/>
  <c r="N73" i="11" s="1"/>
  <c r="V72" i="11"/>
  <c r="W72" i="11" s="1"/>
  <c r="U72" i="11"/>
  <c r="M72" i="11"/>
  <c r="N72" i="11" s="1"/>
  <c r="V71" i="11"/>
  <c r="W71" i="11" s="1"/>
  <c r="U71" i="11"/>
  <c r="M71" i="11"/>
  <c r="N71" i="11" s="1"/>
  <c r="V70" i="11"/>
  <c r="W70" i="11" s="1"/>
  <c r="U70" i="11"/>
  <c r="M70" i="11"/>
  <c r="N70" i="11" s="1"/>
  <c r="W69" i="11"/>
  <c r="V69" i="11"/>
  <c r="U69" i="11"/>
  <c r="M69" i="11"/>
  <c r="N69" i="11" s="1"/>
  <c r="V68" i="11"/>
  <c r="W68" i="11" s="1"/>
  <c r="U68" i="11"/>
  <c r="M68" i="11"/>
  <c r="N68" i="11" s="1"/>
  <c r="V67" i="11"/>
  <c r="W67" i="11" s="1"/>
  <c r="U67" i="11"/>
  <c r="M67" i="11"/>
  <c r="N67" i="11" s="1"/>
  <c r="V66" i="11"/>
  <c r="W66" i="11" s="1"/>
  <c r="U66" i="11"/>
  <c r="M66" i="11"/>
  <c r="N66" i="11" s="1"/>
  <c r="V65" i="11"/>
  <c r="W65" i="11" s="1"/>
  <c r="U65" i="11"/>
  <c r="M65" i="11"/>
  <c r="N65" i="11" s="1"/>
  <c r="V64" i="11"/>
  <c r="W64" i="11" s="1"/>
  <c r="U64" i="11"/>
  <c r="M64" i="11"/>
  <c r="N64" i="11" s="1"/>
  <c r="V63" i="11"/>
  <c r="W63" i="11" s="1"/>
  <c r="U63" i="11"/>
  <c r="M63" i="11"/>
  <c r="N63" i="11" s="1"/>
  <c r="V62" i="11"/>
  <c r="W62" i="11" s="1"/>
  <c r="U62" i="11"/>
  <c r="M62" i="11"/>
  <c r="N62" i="11" s="1"/>
  <c r="V61" i="11"/>
  <c r="W61" i="11" s="1"/>
  <c r="U61" i="11"/>
  <c r="M61" i="11"/>
  <c r="N61" i="11" s="1"/>
  <c r="V60" i="11"/>
  <c r="W60" i="11" s="1"/>
  <c r="U60" i="11"/>
  <c r="M60" i="11"/>
  <c r="N60" i="11" s="1"/>
  <c r="V59" i="11"/>
  <c r="W59" i="11" s="1"/>
  <c r="U59" i="11"/>
  <c r="M59" i="11"/>
  <c r="N59" i="11" s="1"/>
  <c r="V58" i="11"/>
  <c r="W58" i="11" s="1"/>
  <c r="U58" i="11"/>
  <c r="M58" i="11"/>
  <c r="N58" i="11" s="1"/>
  <c r="V57" i="11"/>
  <c r="W57" i="11" s="1"/>
  <c r="U57" i="11"/>
  <c r="M57" i="11"/>
  <c r="N57" i="11" s="1"/>
  <c r="V56" i="11"/>
  <c r="W56" i="11" s="1"/>
  <c r="U56" i="11"/>
  <c r="M56" i="11"/>
  <c r="N56" i="11" s="1"/>
  <c r="V55" i="11"/>
  <c r="W55" i="11" s="1"/>
  <c r="U55" i="11"/>
  <c r="M55" i="11"/>
  <c r="N55" i="11" s="1"/>
  <c r="V54" i="11"/>
  <c r="W54" i="11" s="1"/>
  <c r="U54" i="11"/>
  <c r="M54" i="11"/>
  <c r="N54" i="11" s="1"/>
  <c r="V53" i="11"/>
  <c r="W53" i="11" s="1"/>
  <c r="U53" i="11"/>
  <c r="M53" i="11"/>
  <c r="N53" i="11" s="1"/>
  <c r="V52" i="11"/>
  <c r="W52" i="11" s="1"/>
  <c r="U52" i="11"/>
  <c r="M52" i="11"/>
  <c r="N52" i="11" s="1"/>
  <c r="W51" i="11"/>
  <c r="V51" i="11"/>
  <c r="U51" i="11"/>
  <c r="M51" i="11"/>
  <c r="N51" i="11" s="1"/>
  <c r="V50" i="11"/>
  <c r="W50" i="11" s="1"/>
  <c r="U50" i="11"/>
  <c r="M50" i="11"/>
  <c r="N50" i="11" s="1"/>
  <c r="V49" i="11"/>
  <c r="W49" i="11" s="1"/>
  <c r="U49" i="11"/>
  <c r="M49" i="11"/>
  <c r="N49" i="11" s="1"/>
  <c r="V48" i="11"/>
  <c r="W48" i="11" s="1"/>
  <c r="U48" i="11"/>
  <c r="M48" i="11"/>
  <c r="N48" i="11" s="1"/>
  <c r="V47" i="11"/>
  <c r="W47" i="11" s="1"/>
  <c r="U47" i="11"/>
  <c r="M47" i="11"/>
  <c r="N47" i="11" s="1"/>
  <c r="V46" i="11"/>
  <c r="W46" i="11" s="1"/>
  <c r="U46" i="11"/>
  <c r="M46" i="11"/>
  <c r="N46" i="11" s="1"/>
  <c r="V45" i="11"/>
  <c r="W45" i="11" s="1"/>
  <c r="U45" i="11"/>
  <c r="N45" i="11"/>
  <c r="M45" i="11"/>
  <c r="V44" i="11"/>
  <c r="W44" i="11" s="1"/>
  <c r="U44" i="11"/>
  <c r="M44" i="11"/>
  <c r="N44" i="11" s="1"/>
  <c r="V43" i="11"/>
  <c r="W43" i="11" s="1"/>
  <c r="U43" i="11"/>
  <c r="N43" i="11"/>
  <c r="M43" i="11"/>
  <c r="V42" i="11"/>
  <c r="W42" i="11" s="1"/>
  <c r="U42" i="11"/>
  <c r="M42" i="11"/>
  <c r="N42" i="11" s="1"/>
  <c r="V41" i="11"/>
  <c r="W41" i="11" s="1"/>
  <c r="U41" i="11"/>
  <c r="N41" i="11"/>
  <c r="M41" i="11"/>
  <c r="V40" i="11"/>
  <c r="W40" i="11" s="1"/>
  <c r="U40" i="11"/>
  <c r="M40" i="11"/>
  <c r="N40" i="11" s="1"/>
  <c r="V39" i="11"/>
  <c r="W39" i="11" s="1"/>
  <c r="U39" i="11"/>
  <c r="N39" i="11"/>
  <c r="M39" i="11"/>
  <c r="W38" i="11"/>
  <c r="V38" i="11"/>
  <c r="U38" i="11"/>
  <c r="M38" i="11"/>
  <c r="N38" i="11" s="1"/>
  <c r="V37" i="11"/>
  <c r="W37" i="11" s="1"/>
  <c r="U37" i="11"/>
  <c r="N37" i="11"/>
  <c r="M37" i="11"/>
  <c r="W36" i="11"/>
  <c r="V36" i="11"/>
  <c r="U36" i="11"/>
  <c r="M36" i="11"/>
  <c r="N36" i="11" s="1"/>
  <c r="V35" i="11"/>
  <c r="W35" i="11" s="1"/>
  <c r="U35" i="11"/>
  <c r="M35" i="11"/>
  <c r="N35" i="11" s="1"/>
  <c r="V34" i="11"/>
  <c r="W34" i="11" s="1"/>
  <c r="U34" i="11"/>
  <c r="M34" i="11"/>
  <c r="N34" i="11" s="1"/>
  <c r="W33" i="11"/>
  <c r="V33" i="11"/>
  <c r="U33" i="11"/>
  <c r="M33" i="11"/>
  <c r="N33" i="11" s="1"/>
  <c r="V32" i="11"/>
  <c r="W32" i="11" s="1"/>
  <c r="U32" i="11"/>
  <c r="M32" i="11"/>
  <c r="N32" i="11" s="1"/>
  <c r="V31" i="11"/>
  <c r="W31" i="11" s="1"/>
  <c r="U31" i="11"/>
  <c r="M31" i="11"/>
  <c r="N31" i="11" s="1"/>
  <c r="V30" i="11"/>
  <c r="W30" i="11" s="1"/>
  <c r="U30" i="11"/>
  <c r="M30" i="11"/>
  <c r="N30" i="11" s="1"/>
  <c r="W29" i="11"/>
  <c r="V29" i="11"/>
  <c r="U29" i="11"/>
  <c r="M29" i="11"/>
  <c r="N29" i="11" s="1"/>
  <c r="V28" i="11"/>
  <c r="W28" i="11" s="1"/>
  <c r="U28" i="11"/>
  <c r="M28" i="11"/>
  <c r="N28" i="11" s="1"/>
  <c r="V27" i="11"/>
  <c r="W27" i="11" s="1"/>
  <c r="U27" i="11"/>
  <c r="M27" i="11"/>
  <c r="N27" i="11" s="1"/>
  <c r="V26" i="11"/>
  <c r="W26" i="11" s="1"/>
  <c r="U26" i="11"/>
  <c r="M26" i="11"/>
  <c r="N26" i="11" s="1"/>
  <c r="W25" i="11"/>
  <c r="V25" i="11"/>
  <c r="U25" i="11"/>
  <c r="M25" i="11"/>
  <c r="N25" i="11" s="1"/>
  <c r="V24" i="11"/>
  <c r="W24" i="11" s="1"/>
  <c r="U24" i="11"/>
  <c r="M24" i="11"/>
  <c r="N24" i="11" s="1"/>
  <c r="V23" i="11"/>
  <c r="W23" i="11" s="1"/>
  <c r="U23" i="11"/>
  <c r="M23" i="11"/>
  <c r="N23" i="11" s="1"/>
  <c r="V22" i="11"/>
  <c r="W22" i="11" s="1"/>
  <c r="U22" i="11"/>
  <c r="M22" i="11"/>
  <c r="N22" i="11" s="1"/>
  <c r="V21" i="11"/>
  <c r="W21" i="11" s="1"/>
  <c r="U21" i="11"/>
  <c r="M21" i="11"/>
  <c r="N21" i="11" s="1"/>
  <c r="V20" i="11"/>
  <c r="W20" i="11" s="1"/>
  <c r="U20" i="11"/>
  <c r="M20" i="11"/>
  <c r="N20" i="11" s="1"/>
  <c r="V19" i="11"/>
  <c r="W19" i="11" s="1"/>
  <c r="U19" i="11"/>
  <c r="M19" i="11"/>
  <c r="N19" i="11" s="1"/>
  <c r="V18" i="11"/>
  <c r="W18" i="11" s="1"/>
  <c r="U18" i="11"/>
  <c r="M18" i="11"/>
  <c r="N18" i="11" s="1"/>
  <c r="V17" i="11"/>
  <c r="W17" i="11" s="1"/>
  <c r="U17" i="11"/>
  <c r="M17" i="11"/>
  <c r="N17" i="11" s="1"/>
  <c r="V16" i="11"/>
  <c r="W16" i="11" s="1"/>
  <c r="U16" i="11"/>
  <c r="M16" i="11"/>
  <c r="N16" i="11" s="1"/>
  <c r="V15" i="11"/>
  <c r="W15" i="11" s="1"/>
  <c r="U15" i="11"/>
  <c r="N15" i="11"/>
  <c r="M15" i="11"/>
  <c r="W14" i="11"/>
  <c r="V14" i="11"/>
  <c r="U14" i="11"/>
  <c r="M14" i="11"/>
  <c r="N14" i="11" s="1"/>
  <c r="V13" i="11"/>
  <c r="W13" i="11" s="1"/>
  <c r="U13" i="11"/>
  <c r="N13" i="11"/>
  <c r="M13" i="11"/>
  <c r="W12" i="11"/>
  <c r="V12" i="11"/>
  <c r="U12" i="11"/>
  <c r="M12" i="11"/>
  <c r="N12" i="11" s="1"/>
  <c r="V11" i="11"/>
  <c r="W11" i="11" s="1"/>
  <c r="U11" i="11"/>
  <c r="N11" i="11"/>
  <c r="M11" i="11"/>
  <c r="W10" i="11"/>
  <c r="V10" i="11"/>
  <c r="U10" i="11"/>
  <c r="M10" i="11"/>
  <c r="N10" i="11" s="1"/>
  <c r="V9" i="11"/>
  <c r="W9" i="11" s="1"/>
  <c r="U9" i="11"/>
  <c r="N9" i="11"/>
  <c r="M9" i="11"/>
  <c r="W8" i="11"/>
  <c r="V8" i="11"/>
  <c r="U8" i="11"/>
  <c r="M8" i="11"/>
  <c r="N8" i="11" s="1"/>
  <c r="V7" i="11"/>
  <c r="W7" i="11" s="1"/>
  <c r="U7" i="11"/>
  <c r="M7" i="11"/>
  <c r="N7" i="11" s="1"/>
  <c r="W6" i="11"/>
  <c r="V6" i="11"/>
  <c r="U6" i="11"/>
  <c r="M6" i="11"/>
  <c r="N6" i="11" s="1"/>
  <c r="V105" i="10"/>
  <c r="W105" i="10" s="1"/>
  <c r="U105" i="10"/>
  <c r="M105" i="10"/>
  <c r="N105" i="10" s="1"/>
  <c r="V104" i="10"/>
  <c r="W104" i="10" s="1"/>
  <c r="U104" i="10"/>
  <c r="M104" i="10"/>
  <c r="N104" i="10" s="1"/>
  <c r="V103" i="10"/>
  <c r="W103" i="10" s="1"/>
  <c r="U103" i="10"/>
  <c r="M103" i="10"/>
  <c r="N103" i="10" s="1"/>
  <c r="V102" i="10"/>
  <c r="W102" i="10" s="1"/>
  <c r="U102" i="10"/>
  <c r="M102" i="10"/>
  <c r="N102" i="10" s="1"/>
  <c r="V101" i="10"/>
  <c r="W101" i="10" s="1"/>
  <c r="U101" i="10"/>
  <c r="M101" i="10"/>
  <c r="N101" i="10" s="1"/>
  <c r="V100" i="10"/>
  <c r="W100" i="10" s="1"/>
  <c r="U100" i="10"/>
  <c r="M100" i="10"/>
  <c r="N100" i="10" s="1"/>
  <c r="W99" i="10"/>
  <c r="V99" i="10"/>
  <c r="U99" i="10"/>
  <c r="M99" i="10"/>
  <c r="N99" i="10" s="1"/>
  <c r="V98" i="10"/>
  <c r="W98" i="10" s="1"/>
  <c r="U98" i="10"/>
  <c r="M98" i="10"/>
  <c r="N98" i="10" s="1"/>
  <c r="V97" i="10"/>
  <c r="W97" i="10" s="1"/>
  <c r="U97" i="10"/>
  <c r="M97" i="10"/>
  <c r="N97" i="10" s="1"/>
  <c r="V96" i="10"/>
  <c r="W96" i="10" s="1"/>
  <c r="U96" i="10"/>
  <c r="M96" i="10"/>
  <c r="N96" i="10" s="1"/>
  <c r="V95" i="10"/>
  <c r="W95" i="10" s="1"/>
  <c r="U95" i="10"/>
  <c r="N95" i="10"/>
  <c r="M95" i="10"/>
  <c r="V94" i="10"/>
  <c r="W94" i="10" s="1"/>
  <c r="U94" i="10"/>
  <c r="M94" i="10"/>
  <c r="N94" i="10" s="1"/>
  <c r="V93" i="10"/>
  <c r="W93" i="10" s="1"/>
  <c r="U93" i="10"/>
  <c r="M93" i="10"/>
  <c r="N93" i="10" s="1"/>
  <c r="W92" i="10"/>
  <c r="V92" i="10"/>
  <c r="U92" i="10"/>
  <c r="M92" i="10"/>
  <c r="N92" i="10" s="1"/>
  <c r="V91" i="10"/>
  <c r="W91" i="10" s="1"/>
  <c r="U91" i="10"/>
  <c r="M91" i="10"/>
  <c r="N91" i="10" s="1"/>
  <c r="V90" i="10"/>
  <c r="W90" i="10" s="1"/>
  <c r="U90" i="10"/>
  <c r="M90" i="10"/>
  <c r="N90" i="10" s="1"/>
  <c r="V89" i="10"/>
  <c r="W89" i="10" s="1"/>
  <c r="U89" i="10"/>
  <c r="M89" i="10"/>
  <c r="N89" i="10" s="1"/>
  <c r="V88" i="10"/>
  <c r="W88" i="10" s="1"/>
  <c r="U88" i="10"/>
  <c r="M88" i="10"/>
  <c r="N88" i="10" s="1"/>
  <c r="V87" i="10"/>
  <c r="W87" i="10" s="1"/>
  <c r="U87" i="10"/>
  <c r="M87" i="10"/>
  <c r="N87" i="10" s="1"/>
  <c r="V86" i="10"/>
  <c r="W86" i="10" s="1"/>
  <c r="U86" i="10"/>
  <c r="M86" i="10"/>
  <c r="N86" i="10" s="1"/>
  <c r="V85" i="10"/>
  <c r="W85" i="10" s="1"/>
  <c r="U85" i="10"/>
  <c r="M85" i="10"/>
  <c r="N85" i="10" s="1"/>
  <c r="V84" i="10"/>
  <c r="W84" i="10" s="1"/>
  <c r="U84" i="10"/>
  <c r="M84" i="10"/>
  <c r="N84" i="10" s="1"/>
  <c r="V83" i="10"/>
  <c r="W83" i="10" s="1"/>
  <c r="U83" i="10"/>
  <c r="M83" i="10"/>
  <c r="N83" i="10" s="1"/>
  <c r="V82" i="10"/>
  <c r="W82" i="10" s="1"/>
  <c r="U82" i="10"/>
  <c r="M82" i="10"/>
  <c r="N82" i="10" s="1"/>
  <c r="V81" i="10"/>
  <c r="W81" i="10" s="1"/>
  <c r="U81" i="10"/>
  <c r="M81" i="10"/>
  <c r="N81" i="10" s="1"/>
  <c r="V80" i="10"/>
  <c r="W80" i="10" s="1"/>
  <c r="U80" i="10"/>
  <c r="M80" i="10"/>
  <c r="N80" i="10" s="1"/>
  <c r="V79" i="10"/>
  <c r="W79" i="10" s="1"/>
  <c r="U79" i="10"/>
  <c r="M79" i="10"/>
  <c r="N79" i="10" s="1"/>
  <c r="V78" i="10"/>
  <c r="W78" i="10" s="1"/>
  <c r="U78" i="10"/>
  <c r="M78" i="10"/>
  <c r="N78" i="10" s="1"/>
  <c r="V77" i="10"/>
  <c r="W77" i="10" s="1"/>
  <c r="U77" i="10"/>
  <c r="M77" i="10"/>
  <c r="N77" i="10" s="1"/>
  <c r="V76" i="10"/>
  <c r="W76" i="10" s="1"/>
  <c r="U76" i="10"/>
  <c r="N76" i="10"/>
  <c r="M76" i="10"/>
  <c r="V75" i="10"/>
  <c r="W75" i="10" s="1"/>
  <c r="U75" i="10"/>
  <c r="M75" i="10"/>
  <c r="N75" i="10" s="1"/>
  <c r="V74" i="10"/>
  <c r="W74" i="10" s="1"/>
  <c r="U74" i="10"/>
  <c r="M74" i="10"/>
  <c r="N74" i="10" s="1"/>
  <c r="V73" i="10"/>
  <c r="W73" i="10" s="1"/>
  <c r="U73" i="10"/>
  <c r="M73" i="10"/>
  <c r="N73" i="10" s="1"/>
  <c r="V72" i="10"/>
  <c r="W72" i="10" s="1"/>
  <c r="U72" i="10"/>
  <c r="M72" i="10"/>
  <c r="N72" i="10" s="1"/>
  <c r="V71" i="10"/>
  <c r="W71" i="10" s="1"/>
  <c r="U71" i="10"/>
  <c r="M71" i="10"/>
  <c r="N71" i="10" s="1"/>
  <c r="V70" i="10"/>
  <c r="W70" i="10" s="1"/>
  <c r="U70" i="10"/>
  <c r="M70" i="10"/>
  <c r="N70" i="10" s="1"/>
  <c r="V69" i="10"/>
  <c r="W69" i="10" s="1"/>
  <c r="U69" i="10"/>
  <c r="N69" i="10"/>
  <c r="M69" i="10"/>
  <c r="V68" i="10"/>
  <c r="W68" i="10" s="1"/>
  <c r="U68" i="10"/>
  <c r="M68" i="10"/>
  <c r="N68" i="10" s="1"/>
  <c r="V67" i="10"/>
  <c r="W67" i="10" s="1"/>
  <c r="U67" i="10"/>
  <c r="M67" i="10"/>
  <c r="N67" i="10" s="1"/>
  <c r="W66" i="10"/>
  <c r="V66" i="10"/>
  <c r="U66" i="10"/>
  <c r="M66" i="10"/>
  <c r="N66" i="10" s="1"/>
  <c r="V65" i="10"/>
  <c r="W65" i="10" s="1"/>
  <c r="U65" i="10"/>
  <c r="M65" i="10"/>
  <c r="N65" i="10" s="1"/>
  <c r="V64" i="10"/>
  <c r="W64" i="10" s="1"/>
  <c r="U64" i="10"/>
  <c r="M64" i="10"/>
  <c r="N64" i="10" s="1"/>
  <c r="V63" i="10"/>
  <c r="W63" i="10" s="1"/>
  <c r="U63" i="10"/>
  <c r="M63" i="10"/>
  <c r="N63" i="10" s="1"/>
  <c r="V62" i="10"/>
  <c r="W62" i="10" s="1"/>
  <c r="U62" i="10"/>
  <c r="N62" i="10"/>
  <c r="M62" i="10"/>
  <c r="V61" i="10"/>
  <c r="W61" i="10" s="1"/>
  <c r="U61" i="10"/>
  <c r="M61" i="10"/>
  <c r="N61" i="10" s="1"/>
  <c r="V60" i="10"/>
  <c r="W60" i="10" s="1"/>
  <c r="U60" i="10"/>
  <c r="M60" i="10"/>
  <c r="N60" i="10" s="1"/>
  <c r="W59" i="10"/>
  <c r="V59" i="10"/>
  <c r="U59" i="10"/>
  <c r="M59" i="10"/>
  <c r="N59" i="10" s="1"/>
  <c r="V58" i="10"/>
  <c r="W58" i="10" s="1"/>
  <c r="U58" i="10"/>
  <c r="M58" i="10"/>
  <c r="N58" i="10" s="1"/>
  <c r="V57" i="10"/>
  <c r="W57" i="10" s="1"/>
  <c r="U57" i="10"/>
  <c r="M57" i="10"/>
  <c r="N57" i="10" s="1"/>
  <c r="V56" i="10"/>
  <c r="W56" i="10" s="1"/>
  <c r="U56" i="10"/>
  <c r="M56" i="10"/>
  <c r="N56" i="10" s="1"/>
  <c r="V55" i="10"/>
  <c r="W55" i="10" s="1"/>
  <c r="U55" i="10"/>
  <c r="M55" i="10"/>
  <c r="N55" i="10" s="1"/>
  <c r="V54" i="10"/>
  <c r="W54" i="10" s="1"/>
  <c r="U54" i="10"/>
  <c r="M54" i="10"/>
  <c r="N54" i="10" s="1"/>
  <c r="V53" i="10"/>
  <c r="W53" i="10" s="1"/>
  <c r="U53" i="10"/>
  <c r="M53" i="10"/>
  <c r="N53" i="10" s="1"/>
  <c r="V52" i="10"/>
  <c r="W52" i="10" s="1"/>
  <c r="U52" i="10"/>
  <c r="M52" i="10"/>
  <c r="N52" i="10" s="1"/>
  <c r="V51" i="10"/>
  <c r="W51" i="10" s="1"/>
  <c r="U51" i="10"/>
  <c r="M51" i="10"/>
  <c r="N51" i="10" s="1"/>
  <c r="V50" i="10"/>
  <c r="W50" i="10" s="1"/>
  <c r="U50" i="10"/>
  <c r="M50" i="10"/>
  <c r="N50" i="10" s="1"/>
  <c r="V49" i="10"/>
  <c r="W49" i="10" s="1"/>
  <c r="U49" i="10"/>
  <c r="M49" i="10"/>
  <c r="N49" i="10" s="1"/>
  <c r="V48" i="10"/>
  <c r="W48" i="10" s="1"/>
  <c r="U48" i="10"/>
  <c r="M48" i="10"/>
  <c r="N48" i="10" s="1"/>
  <c r="V47" i="10"/>
  <c r="W47" i="10" s="1"/>
  <c r="U47" i="10"/>
  <c r="M47" i="10"/>
  <c r="N47" i="10" s="1"/>
  <c r="V46" i="10"/>
  <c r="W46" i="10" s="1"/>
  <c r="U46" i="10"/>
  <c r="M46" i="10"/>
  <c r="N46" i="10" s="1"/>
  <c r="V45" i="10"/>
  <c r="W45" i="10" s="1"/>
  <c r="U45" i="10"/>
  <c r="M45" i="10"/>
  <c r="N45" i="10" s="1"/>
  <c r="V44" i="10"/>
  <c r="W44" i="10" s="1"/>
  <c r="U44" i="10"/>
  <c r="N44" i="10"/>
  <c r="M44" i="10"/>
  <c r="V43" i="10"/>
  <c r="W43" i="10" s="1"/>
  <c r="U43" i="10"/>
  <c r="M43" i="10"/>
  <c r="N43" i="10" s="1"/>
  <c r="V42" i="10"/>
  <c r="W42" i="10" s="1"/>
  <c r="U42" i="10"/>
  <c r="M42" i="10"/>
  <c r="N42" i="10" s="1"/>
  <c r="W41" i="10"/>
  <c r="V41" i="10"/>
  <c r="U41" i="10"/>
  <c r="M41" i="10"/>
  <c r="N41" i="10" s="1"/>
  <c r="V40" i="10"/>
  <c r="W40" i="10" s="1"/>
  <c r="U40" i="10"/>
  <c r="M40" i="10"/>
  <c r="N40" i="10" s="1"/>
  <c r="V39" i="10"/>
  <c r="W39" i="10" s="1"/>
  <c r="U39" i="10"/>
  <c r="M39" i="10"/>
  <c r="N39" i="10" s="1"/>
  <c r="V38" i="10"/>
  <c r="W38" i="10" s="1"/>
  <c r="U38" i="10"/>
  <c r="M38" i="10"/>
  <c r="N38" i="10" s="1"/>
  <c r="V37" i="10"/>
  <c r="W37" i="10" s="1"/>
  <c r="U37" i="10"/>
  <c r="M37" i="10"/>
  <c r="N37" i="10" s="1"/>
  <c r="V36" i="10"/>
  <c r="W36" i="10" s="1"/>
  <c r="U36" i="10"/>
  <c r="M36" i="10"/>
  <c r="N36" i="10" s="1"/>
  <c r="V35" i="10"/>
  <c r="W35" i="10" s="1"/>
  <c r="U35" i="10"/>
  <c r="M35" i="10"/>
  <c r="N35" i="10" s="1"/>
  <c r="W34" i="10"/>
  <c r="V34" i="10"/>
  <c r="U34" i="10"/>
  <c r="M34" i="10"/>
  <c r="N34" i="10" s="1"/>
  <c r="V33" i="10"/>
  <c r="W33" i="10" s="1"/>
  <c r="U33" i="10"/>
  <c r="M33" i="10"/>
  <c r="N33" i="10" s="1"/>
  <c r="V32" i="10"/>
  <c r="W32" i="10" s="1"/>
  <c r="U32" i="10"/>
  <c r="M32" i="10"/>
  <c r="N32" i="10" s="1"/>
  <c r="V31" i="10"/>
  <c r="W31" i="10" s="1"/>
  <c r="U31" i="10"/>
  <c r="M31" i="10"/>
  <c r="N31" i="10" s="1"/>
  <c r="V30" i="10"/>
  <c r="W30" i="10" s="1"/>
  <c r="U30" i="10"/>
  <c r="M30" i="10"/>
  <c r="N30" i="10" s="1"/>
  <c r="V29" i="10"/>
  <c r="W29" i="10" s="1"/>
  <c r="U29" i="10"/>
  <c r="M29" i="10"/>
  <c r="N29" i="10" s="1"/>
  <c r="V28" i="10"/>
  <c r="W28" i="10" s="1"/>
  <c r="U28" i="10"/>
  <c r="M28" i="10"/>
  <c r="N28" i="10" s="1"/>
  <c r="V27" i="10"/>
  <c r="W27" i="10" s="1"/>
  <c r="U27" i="10"/>
  <c r="M27" i="10"/>
  <c r="N27" i="10" s="1"/>
  <c r="V26" i="10"/>
  <c r="W26" i="10" s="1"/>
  <c r="U26" i="10"/>
  <c r="M26" i="10"/>
  <c r="N26" i="10" s="1"/>
  <c r="V25" i="10"/>
  <c r="W25" i="10" s="1"/>
  <c r="U25" i="10"/>
  <c r="M25" i="10"/>
  <c r="N25" i="10" s="1"/>
  <c r="V24" i="10"/>
  <c r="W24" i="10" s="1"/>
  <c r="U24" i="10"/>
  <c r="M24" i="10"/>
  <c r="N24" i="10" s="1"/>
  <c r="V23" i="10"/>
  <c r="W23" i="10" s="1"/>
  <c r="U23" i="10"/>
  <c r="M23" i="10"/>
  <c r="N23" i="10" s="1"/>
  <c r="V22" i="10"/>
  <c r="W22" i="10" s="1"/>
  <c r="U22" i="10"/>
  <c r="M22" i="10"/>
  <c r="N22" i="10" s="1"/>
  <c r="V21" i="10"/>
  <c r="W21" i="10" s="1"/>
  <c r="U21" i="10"/>
  <c r="M21" i="10"/>
  <c r="N21" i="10" s="1"/>
  <c r="V20" i="10"/>
  <c r="W20" i="10" s="1"/>
  <c r="U20" i="10"/>
  <c r="M20" i="10"/>
  <c r="N20" i="10" s="1"/>
  <c r="V19" i="10"/>
  <c r="W19" i="10" s="1"/>
  <c r="U19" i="10"/>
  <c r="M19" i="10"/>
  <c r="N19" i="10" s="1"/>
  <c r="V18" i="10"/>
  <c r="W18" i="10" s="1"/>
  <c r="U18" i="10"/>
  <c r="M18" i="10"/>
  <c r="N18" i="10" s="1"/>
  <c r="V17" i="10"/>
  <c r="W17" i="10" s="1"/>
  <c r="U17" i="10"/>
  <c r="M17" i="10"/>
  <c r="N17" i="10" s="1"/>
  <c r="V16" i="10"/>
  <c r="W16" i="10" s="1"/>
  <c r="U16" i="10"/>
  <c r="M16" i="10"/>
  <c r="N16" i="10" s="1"/>
  <c r="V15" i="10"/>
  <c r="W15" i="10" s="1"/>
  <c r="U15" i="10"/>
  <c r="M15" i="10"/>
  <c r="N15" i="10" s="1"/>
  <c r="V14" i="10"/>
  <c r="W14" i="10" s="1"/>
  <c r="U14" i="10"/>
  <c r="M14" i="10"/>
  <c r="N14" i="10" s="1"/>
  <c r="V13" i="10"/>
  <c r="W13" i="10" s="1"/>
  <c r="U13" i="10"/>
  <c r="M13" i="10"/>
  <c r="N13" i="10" s="1"/>
  <c r="V12" i="10"/>
  <c r="W12" i="10" s="1"/>
  <c r="U12" i="10"/>
  <c r="M12" i="10"/>
  <c r="N12" i="10" s="1"/>
  <c r="V11" i="10"/>
  <c r="W11" i="10" s="1"/>
  <c r="U11" i="10"/>
  <c r="M11" i="10"/>
  <c r="N11" i="10" s="1"/>
  <c r="V10" i="10"/>
  <c r="W10" i="10" s="1"/>
  <c r="U10" i="10"/>
  <c r="M10" i="10"/>
  <c r="N10" i="10" s="1"/>
  <c r="V9" i="10"/>
  <c r="W9" i="10" s="1"/>
  <c r="U9" i="10"/>
  <c r="M9" i="10"/>
  <c r="N9" i="10" s="1"/>
  <c r="V8" i="10"/>
  <c r="W8" i="10" s="1"/>
  <c r="U8" i="10"/>
  <c r="M8" i="10"/>
  <c r="N8" i="10" s="1"/>
  <c r="V7" i="10"/>
  <c r="W7" i="10" s="1"/>
  <c r="U7" i="10"/>
  <c r="M7" i="10"/>
  <c r="N7" i="10" s="1"/>
  <c r="V6" i="10"/>
  <c r="W6" i="10" s="1"/>
  <c r="U6" i="10"/>
  <c r="M6" i="10"/>
  <c r="N6" i="10" s="1"/>
  <c r="V105" i="9"/>
  <c r="W105" i="9" s="1"/>
  <c r="U105" i="9"/>
  <c r="M105" i="9"/>
  <c r="N105" i="9" s="1"/>
  <c r="V104" i="9"/>
  <c r="W104" i="9" s="1"/>
  <c r="U104" i="9"/>
  <c r="M104" i="9"/>
  <c r="N104" i="9" s="1"/>
  <c r="W103" i="9"/>
  <c r="V103" i="9"/>
  <c r="U103" i="9"/>
  <c r="M103" i="9"/>
  <c r="N103" i="9" s="1"/>
  <c r="V102" i="9"/>
  <c r="W102" i="9" s="1"/>
  <c r="U102" i="9"/>
  <c r="M102" i="9"/>
  <c r="N102" i="9" s="1"/>
  <c r="V101" i="9"/>
  <c r="W101" i="9" s="1"/>
  <c r="U101" i="9"/>
  <c r="M101" i="9"/>
  <c r="N101" i="9" s="1"/>
  <c r="V100" i="9"/>
  <c r="W100" i="9" s="1"/>
  <c r="U100" i="9"/>
  <c r="M100" i="9"/>
  <c r="N100" i="9" s="1"/>
  <c r="V99" i="9"/>
  <c r="W99" i="9" s="1"/>
  <c r="U99" i="9"/>
  <c r="M99" i="9"/>
  <c r="N99" i="9" s="1"/>
  <c r="V98" i="9"/>
  <c r="W98" i="9" s="1"/>
  <c r="U98" i="9"/>
  <c r="M98" i="9"/>
  <c r="N98" i="9" s="1"/>
  <c r="V97" i="9"/>
  <c r="W97" i="9" s="1"/>
  <c r="U97" i="9"/>
  <c r="M97" i="9"/>
  <c r="N97" i="9" s="1"/>
  <c r="V96" i="9"/>
  <c r="W96" i="9" s="1"/>
  <c r="U96" i="9"/>
  <c r="M96" i="9"/>
  <c r="N96" i="9" s="1"/>
  <c r="W95" i="9"/>
  <c r="V95" i="9"/>
  <c r="U95" i="9"/>
  <c r="M95" i="9"/>
  <c r="N95" i="9" s="1"/>
  <c r="V94" i="9"/>
  <c r="W94" i="9" s="1"/>
  <c r="U94" i="9"/>
  <c r="M94" i="9"/>
  <c r="N94" i="9" s="1"/>
  <c r="V93" i="9"/>
  <c r="W93" i="9" s="1"/>
  <c r="U93" i="9"/>
  <c r="M93" i="9"/>
  <c r="N93" i="9" s="1"/>
  <c r="V92" i="9"/>
  <c r="W92" i="9" s="1"/>
  <c r="U92" i="9"/>
  <c r="M92" i="9"/>
  <c r="N92" i="9" s="1"/>
  <c r="V91" i="9"/>
  <c r="W91" i="9" s="1"/>
  <c r="U91" i="9"/>
  <c r="M91" i="9"/>
  <c r="N91" i="9" s="1"/>
  <c r="V90" i="9"/>
  <c r="W90" i="9" s="1"/>
  <c r="U90" i="9"/>
  <c r="M90" i="9"/>
  <c r="N90" i="9" s="1"/>
  <c r="V89" i="9"/>
  <c r="W89" i="9" s="1"/>
  <c r="U89" i="9"/>
  <c r="M89" i="9"/>
  <c r="N89" i="9" s="1"/>
  <c r="V88" i="9"/>
  <c r="W88" i="9" s="1"/>
  <c r="U88" i="9"/>
  <c r="M88" i="9"/>
  <c r="N88" i="9" s="1"/>
  <c r="V87" i="9"/>
  <c r="W87" i="9" s="1"/>
  <c r="U87" i="9"/>
  <c r="M87" i="9"/>
  <c r="N87" i="9" s="1"/>
  <c r="V86" i="9"/>
  <c r="W86" i="9" s="1"/>
  <c r="U86" i="9"/>
  <c r="M86" i="9"/>
  <c r="N86" i="9" s="1"/>
  <c r="V85" i="9"/>
  <c r="W85" i="9" s="1"/>
  <c r="U85" i="9"/>
  <c r="M85" i="9"/>
  <c r="N85" i="9" s="1"/>
  <c r="V84" i="9"/>
  <c r="W84" i="9" s="1"/>
  <c r="U84" i="9"/>
  <c r="M84" i="9"/>
  <c r="N84" i="9" s="1"/>
  <c r="V83" i="9"/>
  <c r="W83" i="9" s="1"/>
  <c r="U83" i="9"/>
  <c r="M83" i="9"/>
  <c r="N83" i="9" s="1"/>
  <c r="V82" i="9"/>
  <c r="W82" i="9" s="1"/>
  <c r="U82" i="9"/>
  <c r="M82" i="9"/>
  <c r="N82" i="9" s="1"/>
  <c r="V81" i="9"/>
  <c r="W81" i="9" s="1"/>
  <c r="U81" i="9"/>
  <c r="M81" i="9"/>
  <c r="N81" i="9" s="1"/>
  <c r="V80" i="9"/>
  <c r="W80" i="9" s="1"/>
  <c r="U80" i="9"/>
  <c r="M80" i="9"/>
  <c r="N80" i="9" s="1"/>
  <c r="V79" i="9"/>
  <c r="W79" i="9" s="1"/>
  <c r="U79" i="9"/>
  <c r="M79" i="9"/>
  <c r="N79" i="9" s="1"/>
  <c r="V78" i="9"/>
  <c r="W78" i="9" s="1"/>
  <c r="U78" i="9"/>
  <c r="M78" i="9"/>
  <c r="N78" i="9" s="1"/>
  <c r="W77" i="9"/>
  <c r="V77" i="9"/>
  <c r="U77" i="9"/>
  <c r="M77" i="9"/>
  <c r="N77" i="9" s="1"/>
  <c r="V76" i="9"/>
  <c r="W76" i="9" s="1"/>
  <c r="U76" i="9"/>
  <c r="M76" i="9"/>
  <c r="N76" i="9" s="1"/>
  <c r="V75" i="9"/>
  <c r="W75" i="9" s="1"/>
  <c r="U75" i="9"/>
  <c r="M75" i="9"/>
  <c r="N75" i="9" s="1"/>
  <c r="W74" i="9"/>
  <c r="V74" i="9"/>
  <c r="U74" i="9"/>
  <c r="M74" i="9"/>
  <c r="N74" i="9" s="1"/>
  <c r="V73" i="9"/>
  <c r="W73" i="9" s="1"/>
  <c r="U73" i="9"/>
  <c r="M73" i="9"/>
  <c r="N73" i="9" s="1"/>
  <c r="W72" i="9"/>
  <c r="V72" i="9"/>
  <c r="U72" i="9"/>
  <c r="M72" i="9"/>
  <c r="N72" i="9" s="1"/>
  <c r="V71" i="9"/>
  <c r="W71" i="9" s="1"/>
  <c r="U71" i="9"/>
  <c r="M71" i="9"/>
  <c r="N71" i="9" s="1"/>
  <c r="W70" i="9"/>
  <c r="V70" i="9"/>
  <c r="U70" i="9"/>
  <c r="M70" i="9"/>
  <c r="N70" i="9" s="1"/>
  <c r="V69" i="9"/>
  <c r="W69" i="9" s="1"/>
  <c r="U69" i="9"/>
  <c r="M69" i="9"/>
  <c r="N69" i="9" s="1"/>
  <c r="W68" i="9"/>
  <c r="V68" i="9"/>
  <c r="U68" i="9"/>
  <c r="M68" i="9"/>
  <c r="N68" i="9" s="1"/>
  <c r="V67" i="9"/>
  <c r="W67" i="9" s="1"/>
  <c r="U67" i="9"/>
  <c r="M67" i="9"/>
  <c r="N67" i="9" s="1"/>
  <c r="W66" i="9"/>
  <c r="V66" i="9"/>
  <c r="U66" i="9"/>
  <c r="M66" i="9"/>
  <c r="N66" i="9" s="1"/>
  <c r="V65" i="9"/>
  <c r="W65" i="9" s="1"/>
  <c r="U65" i="9"/>
  <c r="M65" i="9"/>
  <c r="N65" i="9" s="1"/>
  <c r="V64" i="9"/>
  <c r="W64" i="9" s="1"/>
  <c r="U64" i="9"/>
  <c r="M64" i="9"/>
  <c r="N64" i="9" s="1"/>
  <c r="V63" i="9"/>
  <c r="W63" i="9" s="1"/>
  <c r="U63" i="9"/>
  <c r="M63" i="9"/>
  <c r="N63" i="9" s="1"/>
  <c r="V62" i="9"/>
  <c r="W62" i="9" s="1"/>
  <c r="U62" i="9"/>
  <c r="M62" i="9"/>
  <c r="N62" i="9" s="1"/>
  <c r="V61" i="9"/>
  <c r="W61" i="9" s="1"/>
  <c r="U61" i="9"/>
  <c r="M61" i="9"/>
  <c r="N61" i="9" s="1"/>
  <c r="V60" i="9"/>
  <c r="W60" i="9" s="1"/>
  <c r="U60" i="9"/>
  <c r="M60" i="9"/>
  <c r="N60" i="9" s="1"/>
  <c r="W59" i="9"/>
  <c r="V59" i="9"/>
  <c r="U59" i="9"/>
  <c r="M59" i="9"/>
  <c r="N59" i="9" s="1"/>
  <c r="V58" i="9"/>
  <c r="W58" i="9" s="1"/>
  <c r="U58" i="9"/>
  <c r="M58" i="9"/>
  <c r="N58" i="9" s="1"/>
  <c r="V57" i="9"/>
  <c r="W57" i="9" s="1"/>
  <c r="U57" i="9"/>
  <c r="M57" i="9"/>
  <c r="N57" i="9" s="1"/>
  <c r="V56" i="9"/>
  <c r="W56" i="9" s="1"/>
  <c r="U56" i="9"/>
  <c r="M56" i="9"/>
  <c r="N56" i="9" s="1"/>
  <c r="V55" i="9"/>
  <c r="W55" i="9" s="1"/>
  <c r="U55" i="9"/>
  <c r="M55" i="9"/>
  <c r="N55" i="9" s="1"/>
  <c r="V54" i="9"/>
  <c r="W54" i="9" s="1"/>
  <c r="U54" i="9"/>
  <c r="M54" i="9"/>
  <c r="N54" i="9" s="1"/>
  <c r="V53" i="9"/>
  <c r="W53" i="9" s="1"/>
  <c r="U53" i="9"/>
  <c r="M53" i="9"/>
  <c r="N53" i="9" s="1"/>
  <c r="V52" i="9"/>
  <c r="W52" i="9" s="1"/>
  <c r="U52" i="9"/>
  <c r="M52" i="9"/>
  <c r="N52" i="9" s="1"/>
  <c r="V51" i="9"/>
  <c r="W51" i="9" s="1"/>
  <c r="U51" i="9"/>
  <c r="M51" i="9"/>
  <c r="N51" i="9" s="1"/>
  <c r="V50" i="9"/>
  <c r="W50" i="9" s="1"/>
  <c r="U50" i="9"/>
  <c r="M50" i="9"/>
  <c r="N50" i="9" s="1"/>
  <c r="V49" i="9"/>
  <c r="W49" i="9" s="1"/>
  <c r="U49" i="9"/>
  <c r="M49" i="9"/>
  <c r="N49" i="9" s="1"/>
  <c r="V48" i="9"/>
  <c r="W48" i="9" s="1"/>
  <c r="U48" i="9"/>
  <c r="M48" i="9"/>
  <c r="N48" i="9" s="1"/>
  <c r="V47" i="9"/>
  <c r="W47" i="9" s="1"/>
  <c r="U47" i="9"/>
  <c r="M47" i="9"/>
  <c r="N47" i="9" s="1"/>
  <c r="V46" i="9"/>
  <c r="W46" i="9" s="1"/>
  <c r="U46" i="9"/>
  <c r="M46" i="9"/>
  <c r="N46" i="9" s="1"/>
  <c r="V45" i="9"/>
  <c r="W45" i="9" s="1"/>
  <c r="U45" i="9"/>
  <c r="M45" i="9"/>
  <c r="N45" i="9" s="1"/>
  <c r="V44" i="9"/>
  <c r="W44" i="9" s="1"/>
  <c r="U44" i="9"/>
  <c r="M44" i="9"/>
  <c r="N44" i="9" s="1"/>
  <c r="V43" i="9"/>
  <c r="W43" i="9" s="1"/>
  <c r="U43" i="9"/>
  <c r="M43" i="9"/>
  <c r="N43" i="9" s="1"/>
  <c r="V42" i="9"/>
  <c r="W42" i="9" s="1"/>
  <c r="U42" i="9"/>
  <c r="M42" i="9"/>
  <c r="N42" i="9" s="1"/>
  <c r="W41" i="9"/>
  <c r="V41" i="9"/>
  <c r="U41" i="9"/>
  <c r="M41" i="9"/>
  <c r="N41" i="9" s="1"/>
  <c r="V40" i="9"/>
  <c r="W40" i="9" s="1"/>
  <c r="U40" i="9"/>
  <c r="M40" i="9"/>
  <c r="N40" i="9" s="1"/>
  <c r="V39" i="9"/>
  <c r="W39" i="9" s="1"/>
  <c r="U39" i="9"/>
  <c r="M39" i="9"/>
  <c r="N39" i="9" s="1"/>
  <c r="V38" i="9"/>
  <c r="W38" i="9" s="1"/>
  <c r="U38" i="9"/>
  <c r="M38" i="9"/>
  <c r="N38" i="9" s="1"/>
  <c r="V37" i="9"/>
  <c r="W37" i="9" s="1"/>
  <c r="U37" i="9"/>
  <c r="M37" i="9"/>
  <c r="N37" i="9" s="1"/>
  <c r="V36" i="9"/>
  <c r="W36" i="9" s="1"/>
  <c r="U36" i="9"/>
  <c r="M36" i="9"/>
  <c r="N36" i="9" s="1"/>
  <c r="V35" i="9"/>
  <c r="W35" i="9" s="1"/>
  <c r="U35" i="9"/>
  <c r="N35" i="9"/>
  <c r="M35" i="9"/>
  <c r="V34" i="9"/>
  <c r="W34" i="9" s="1"/>
  <c r="U34" i="9"/>
  <c r="M34" i="9"/>
  <c r="N34" i="9" s="1"/>
  <c r="V33" i="9"/>
  <c r="W33" i="9" s="1"/>
  <c r="U33" i="9"/>
  <c r="N33" i="9"/>
  <c r="M33" i="9"/>
  <c r="V32" i="9"/>
  <c r="W32" i="9" s="1"/>
  <c r="U32" i="9"/>
  <c r="M32" i="9"/>
  <c r="N32" i="9" s="1"/>
  <c r="V31" i="9"/>
  <c r="W31" i="9" s="1"/>
  <c r="U31" i="9"/>
  <c r="N31" i="9"/>
  <c r="M31" i="9"/>
  <c r="V30" i="9"/>
  <c r="W30" i="9" s="1"/>
  <c r="U30" i="9"/>
  <c r="M30" i="9"/>
  <c r="N30" i="9" s="1"/>
  <c r="V29" i="9"/>
  <c r="W29" i="9" s="1"/>
  <c r="U29" i="9"/>
  <c r="N29" i="9"/>
  <c r="M29" i="9"/>
  <c r="V28" i="9"/>
  <c r="W28" i="9" s="1"/>
  <c r="U28" i="9"/>
  <c r="M28" i="9"/>
  <c r="N28" i="9" s="1"/>
  <c r="V27" i="9"/>
  <c r="W27" i="9" s="1"/>
  <c r="U27" i="9"/>
  <c r="N27" i="9"/>
  <c r="M27" i="9"/>
  <c r="V26" i="9"/>
  <c r="W26" i="9" s="1"/>
  <c r="U26" i="9"/>
  <c r="M26" i="9"/>
  <c r="N26" i="9" s="1"/>
  <c r="V25" i="9"/>
  <c r="W25" i="9" s="1"/>
  <c r="U25" i="9"/>
  <c r="M25" i="9"/>
  <c r="N25" i="9" s="1"/>
  <c r="V24" i="9"/>
  <c r="W24" i="9" s="1"/>
  <c r="U24" i="9"/>
  <c r="M24" i="9"/>
  <c r="N24" i="9" s="1"/>
  <c r="W23" i="9"/>
  <c r="V23" i="9"/>
  <c r="U23" i="9"/>
  <c r="M23" i="9"/>
  <c r="N23" i="9" s="1"/>
  <c r="V22" i="9"/>
  <c r="W22" i="9" s="1"/>
  <c r="U22" i="9"/>
  <c r="M22" i="9"/>
  <c r="N22" i="9" s="1"/>
  <c r="V21" i="9"/>
  <c r="W21" i="9" s="1"/>
  <c r="U21" i="9"/>
  <c r="M21" i="9"/>
  <c r="N21" i="9" s="1"/>
  <c r="V20" i="9"/>
  <c r="W20" i="9" s="1"/>
  <c r="U20" i="9"/>
  <c r="M20" i="9"/>
  <c r="N20" i="9" s="1"/>
  <c r="V19" i="9"/>
  <c r="W19" i="9" s="1"/>
  <c r="U19" i="9"/>
  <c r="M19" i="9"/>
  <c r="N19" i="9" s="1"/>
  <c r="V18" i="9"/>
  <c r="W18" i="9" s="1"/>
  <c r="U18" i="9"/>
  <c r="M18" i="9"/>
  <c r="N18" i="9" s="1"/>
  <c r="V17" i="9"/>
  <c r="W17" i="9" s="1"/>
  <c r="U17" i="9"/>
  <c r="N17" i="9"/>
  <c r="M17" i="9"/>
  <c r="V16" i="9"/>
  <c r="W16" i="9" s="1"/>
  <c r="U16" i="9"/>
  <c r="M16" i="9"/>
  <c r="N16" i="9" s="1"/>
  <c r="V15" i="9"/>
  <c r="W15" i="9" s="1"/>
  <c r="U15" i="9"/>
  <c r="M15" i="9"/>
  <c r="N15" i="9" s="1"/>
  <c r="V14" i="9"/>
  <c r="W14" i="9" s="1"/>
  <c r="U14" i="9"/>
  <c r="M14" i="9"/>
  <c r="N14" i="9" s="1"/>
  <c r="W13" i="9"/>
  <c r="V13" i="9"/>
  <c r="U13" i="9"/>
  <c r="M13" i="9"/>
  <c r="N13" i="9" s="1"/>
  <c r="V12" i="9"/>
  <c r="W12" i="9" s="1"/>
  <c r="U12" i="9"/>
  <c r="M12" i="9"/>
  <c r="N12" i="9" s="1"/>
  <c r="V11" i="9"/>
  <c r="W11" i="9" s="1"/>
  <c r="U11" i="9"/>
  <c r="M11" i="9"/>
  <c r="N11" i="9" s="1"/>
  <c r="V10" i="9"/>
  <c r="W10" i="9" s="1"/>
  <c r="U10" i="9"/>
  <c r="M10" i="9"/>
  <c r="N10" i="9" s="1"/>
  <c r="V9" i="9"/>
  <c r="W9" i="9" s="1"/>
  <c r="U9" i="9"/>
  <c r="M9" i="9"/>
  <c r="N9" i="9" s="1"/>
  <c r="V8" i="9"/>
  <c r="W8" i="9" s="1"/>
  <c r="U8" i="9"/>
  <c r="M8" i="9"/>
  <c r="N8" i="9" s="1"/>
  <c r="V7" i="9"/>
  <c r="W7" i="9" s="1"/>
  <c r="U7" i="9"/>
  <c r="M7" i="9"/>
  <c r="N7" i="9" s="1"/>
  <c r="V6" i="9"/>
  <c r="W6" i="9" s="1"/>
  <c r="U6" i="9"/>
  <c r="M6" i="9"/>
  <c r="N6" i="9" s="1"/>
  <c r="V105" i="8"/>
  <c r="W105" i="8" s="1"/>
  <c r="U105" i="8"/>
  <c r="M105" i="8"/>
  <c r="N105" i="8" s="1"/>
  <c r="V104" i="8"/>
  <c r="W104" i="8" s="1"/>
  <c r="U104" i="8"/>
  <c r="M104" i="8"/>
  <c r="N104" i="8" s="1"/>
  <c r="W103" i="8"/>
  <c r="V103" i="8"/>
  <c r="U103" i="8"/>
  <c r="M103" i="8"/>
  <c r="N103" i="8" s="1"/>
  <c r="W102" i="8"/>
  <c r="V102" i="8"/>
  <c r="U102" i="8"/>
  <c r="N102" i="8"/>
  <c r="M102" i="8"/>
  <c r="V101" i="8"/>
  <c r="W101" i="8" s="1"/>
  <c r="U101" i="8"/>
  <c r="N101" i="8"/>
  <c r="M101" i="8"/>
  <c r="V100" i="8"/>
  <c r="W100" i="8" s="1"/>
  <c r="U100" i="8"/>
  <c r="M100" i="8"/>
  <c r="N100" i="8" s="1"/>
  <c r="W99" i="8"/>
  <c r="V99" i="8"/>
  <c r="U99" i="8"/>
  <c r="M99" i="8"/>
  <c r="N99" i="8" s="1"/>
  <c r="W98" i="8"/>
  <c r="V98" i="8"/>
  <c r="U98" i="8"/>
  <c r="N98" i="8"/>
  <c r="M98" i="8"/>
  <c r="V97" i="8"/>
  <c r="W97" i="8" s="1"/>
  <c r="U97" i="8"/>
  <c r="N97" i="8"/>
  <c r="M97" i="8"/>
  <c r="V96" i="8"/>
  <c r="W96" i="8" s="1"/>
  <c r="U96" i="8"/>
  <c r="M96" i="8"/>
  <c r="N96" i="8" s="1"/>
  <c r="W95" i="8"/>
  <c r="V95" i="8"/>
  <c r="U95" i="8"/>
  <c r="M95" i="8"/>
  <c r="N95" i="8" s="1"/>
  <c r="V94" i="8"/>
  <c r="W94" i="8" s="1"/>
  <c r="U94" i="8"/>
  <c r="M94" i="8"/>
  <c r="N94" i="8" s="1"/>
  <c r="V93" i="8"/>
  <c r="W93" i="8" s="1"/>
  <c r="U93" i="8"/>
  <c r="M93" i="8"/>
  <c r="N93" i="8" s="1"/>
  <c r="W92" i="8"/>
  <c r="V92" i="8"/>
  <c r="U92" i="8"/>
  <c r="M92" i="8"/>
  <c r="N92" i="8" s="1"/>
  <c r="W91" i="8"/>
  <c r="V91" i="8"/>
  <c r="U91" i="8"/>
  <c r="M91" i="8"/>
  <c r="N91" i="8" s="1"/>
  <c r="V90" i="8"/>
  <c r="W90" i="8" s="1"/>
  <c r="U90" i="8"/>
  <c r="M90" i="8"/>
  <c r="N90" i="8" s="1"/>
  <c r="V89" i="8"/>
  <c r="W89" i="8" s="1"/>
  <c r="U89" i="8"/>
  <c r="M89" i="8"/>
  <c r="N89" i="8" s="1"/>
  <c r="W88" i="8"/>
  <c r="V88" i="8"/>
  <c r="U88" i="8"/>
  <c r="M88" i="8"/>
  <c r="N88" i="8" s="1"/>
  <c r="W87" i="8"/>
  <c r="V87" i="8"/>
  <c r="U87" i="8"/>
  <c r="N87" i="8"/>
  <c r="M87" i="8"/>
  <c r="V86" i="8"/>
  <c r="W86" i="8" s="1"/>
  <c r="U86" i="8"/>
  <c r="N86" i="8"/>
  <c r="M86" i="8"/>
  <c r="V85" i="8"/>
  <c r="W85" i="8" s="1"/>
  <c r="U85" i="8"/>
  <c r="M85" i="8"/>
  <c r="N85" i="8" s="1"/>
  <c r="W84" i="8"/>
  <c r="V84" i="8"/>
  <c r="U84" i="8"/>
  <c r="N84" i="8"/>
  <c r="M84" i="8"/>
  <c r="V83" i="8"/>
  <c r="W83" i="8" s="1"/>
  <c r="U83" i="8"/>
  <c r="N83" i="8"/>
  <c r="M83" i="8"/>
  <c r="V82" i="8"/>
  <c r="W82" i="8" s="1"/>
  <c r="U82" i="8"/>
  <c r="M82" i="8"/>
  <c r="N82" i="8" s="1"/>
  <c r="W81" i="8"/>
  <c r="V81" i="8"/>
  <c r="U81" i="8"/>
  <c r="M81" i="8"/>
  <c r="N81" i="8" s="1"/>
  <c r="W80" i="8"/>
  <c r="V80" i="8"/>
  <c r="U80" i="8"/>
  <c r="N80" i="8"/>
  <c r="M80" i="8"/>
  <c r="V79" i="8"/>
  <c r="W79" i="8" s="1"/>
  <c r="U79" i="8"/>
  <c r="N79" i="8"/>
  <c r="M79" i="8"/>
  <c r="V78" i="8"/>
  <c r="W78" i="8" s="1"/>
  <c r="U78" i="8"/>
  <c r="M78" i="8"/>
  <c r="N78" i="8" s="1"/>
  <c r="W77" i="8"/>
  <c r="V77" i="8"/>
  <c r="U77" i="8"/>
  <c r="M77" i="8"/>
  <c r="N77" i="8" s="1"/>
  <c r="W76" i="8"/>
  <c r="V76" i="8"/>
  <c r="U76" i="8"/>
  <c r="N76" i="8"/>
  <c r="O85" i="8" s="1"/>
  <c r="R13" i="8" s="1"/>
  <c r="M76" i="8"/>
  <c r="V75" i="8"/>
  <c r="W75" i="8" s="1"/>
  <c r="U75" i="8"/>
  <c r="M75" i="8"/>
  <c r="N75" i="8" s="1"/>
  <c r="W74" i="8"/>
  <c r="V74" i="8"/>
  <c r="U74" i="8"/>
  <c r="M74" i="8"/>
  <c r="N74" i="8" s="1"/>
  <c r="W73" i="8"/>
  <c r="V73" i="8"/>
  <c r="U73" i="8"/>
  <c r="N73" i="8"/>
  <c r="M73" i="8"/>
  <c r="V72" i="8"/>
  <c r="W72" i="8" s="1"/>
  <c r="U72" i="8"/>
  <c r="N72" i="8"/>
  <c r="M72" i="8"/>
  <c r="V71" i="8"/>
  <c r="W71" i="8" s="1"/>
  <c r="U71" i="8"/>
  <c r="M71" i="8"/>
  <c r="N71" i="8" s="1"/>
  <c r="W70" i="8"/>
  <c r="V70" i="8"/>
  <c r="U70" i="8"/>
  <c r="M70" i="8"/>
  <c r="N70" i="8" s="1"/>
  <c r="W69" i="8"/>
  <c r="V69" i="8"/>
  <c r="U69" i="8"/>
  <c r="N69" i="8"/>
  <c r="M69" i="8"/>
  <c r="V68" i="8"/>
  <c r="W68" i="8" s="1"/>
  <c r="U68" i="8"/>
  <c r="N68" i="8"/>
  <c r="M68" i="8"/>
  <c r="V67" i="8"/>
  <c r="W67" i="8" s="1"/>
  <c r="U67" i="8"/>
  <c r="M67" i="8"/>
  <c r="N67" i="8" s="1"/>
  <c r="W66" i="8"/>
  <c r="V66" i="8"/>
  <c r="U66" i="8"/>
  <c r="M66" i="8"/>
  <c r="N66" i="8" s="1"/>
  <c r="W65" i="8"/>
  <c r="V65" i="8"/>
  <c r="U65" i="8"/>
  <c r="N65" i="8"/>
  <c r="M65" i="8"/>
  <c r="V64" i="8"/>
  <c r="W64" i="8" s="1"/>
  <c r="U64" i="8"/>
  <c r="M64" i="8"/>
  <c r="N64" i="8" s="1"/>
  <c r="W63" i="8"/>
  <c r="V63" i="8"/>
  <c r="U63" i="8"/>
  <c r="M63" i="8"/>
  <c r="N63" i="8" s="1"/>
  <c r="W62" i="8"/>
  <c r="V62" i="8"/>
  <c r="U62" i="8"/>
  <c r="N62" i="8"/>
  <c r="M62" i="8"/>
  <c r="V61" i="8"/>
  <c r="W61" i="8" s="1"/>
  <c r="U61" i="8"/>
  <c r="N61" i="8"/>
  <c r="M61" i="8"/>
  <c r="V60" i="8"/>
  <c r="W60" i="8" s="1"/>
  <c r="U60" i="8"/>
  <c r="M60" i="8"/>
  <c r="N60" i="8" s="1"/>
  <c r="W59" i="8"/>
  <c r="V59" i="8"/>
  <c r="U59" i="8"/>
  <c r="M59" i="8"/>
  <c r="N59" i="8" s="1"/>
  <c r="W58" i="8"/>
  <c r="V58" i="8"/>
  <c r="U58" i="8"/>
  <c r="N58" i="8"/>
  <c r="M58" i="8"/>
  <c r="V57" i="8"/>
  <c r="W57" i="8" s="1"/>
  <c r="U57" i="8"/>
  <c r="N57" i="8"/>
  <c r="M57" i="8"/>
  <c r="V56" i="8"/>
  <c r="W56" i="8" s="1"/>
  <c r="U56" i="8"/>
  <c r="M56" i="8"/>
  <c r="N56" i="8" s="1"/>
  <c r="W55" i="8"/>
  <c r="V55" i="8"/>
  <c r="U55" i="8"/>
  <c r="N55" i="8"/>
  <c r="M55" i="8"/>
  <c r="V54" i="8"/>
  <c r="W54" i="8" s="1"/>
  <c r="U54" i="8"/>
  <c r="N54" i="8"/>
  <c r="M54" i="8"/>
  <c r="V53" i="8"/>
  <c r="W53" i="8" s="1"/>
  <c r="U53" i="8"/>
  <c r="M53" i="8"/>
  <c r="N53" i="8" s="1"/>
  <c r="W52" i="8"/>
  <c r="V52" i="8"/>
  <c r="U52" i="8"/>
  <c r="M52" i="8"/>
  <c r="N52" i="8" s="1"/>
  <c r="W51" i="8"/>
  <c r="V51" i="8"/>
  <c r="U51" i="8"/>
  <c r="N51" i="8"/>
  <c r="M51" i="8"/>
  <c r="V50" i="8"/>
  <c r="W50" i="8" s="1"/>
  <c r="U50" i="8"/>
  <c r="N50" i="8"/>
  <c r="M50" i="8"/>
  <c r="V49" i="8"/>
  <c r="W49" i="8" s="1"/>
  <c r="U49" i="8"/>
  <c r="M49" i="8"/>
  <c r="N49" i="8" s="1"/>
  <c r="W48" i="8"/>
  <c r="V48" i="8"/>
  <c r="U48" i="8"/>
  <c r="M48" i="8"/>
  <c r="N48" i="8" s="1"/>
  <c r="W47" i="8"/>
  <c r="V47" i="8"/>
  <c r="U47" i="8"/>
  <c r="N47" i="8"/>
  <c r="M47" i="8"/>
  <c r="V46" i="8"/>
  <c r="W46" i="8" s="1"/>
  <c r="U46" i="8"/>
  <c r="M46" i="8"/>
  <c r="N46" i="8" s="1"/>
  <c r="O55" i="8" s="1"/>
  <c r="R10" i="8" s="1"/>
  <c r="V45" i="8"/>
  <c r="W45" i="8" s="1"/>
  <c r="U45" i="8"/>
  <c r="M45" i="8"/>
  <c r="N45" i="8" s="1"/>
  <c r="W44" i="8"/>
  <c r="V44" i="8"/>
  <c r="U44" i="8"/>
  <c r="M44" i="8"/>
  <c r="N44" i="8" s="1"/>
  <c r="V43" i="8"/>
  <c r="W43" i="8" s="1"/>
  <c r="U43" i="8"/>
  <c r="N43" i="8"/>
  <c r="M43" i="8"/>
  <c r="V42" i="8"/>
  <c r="W42" i="8" s="1"/>
  <c r="U42" i="8"/>
  <c r="N42" i="8"/>
  <c r="M42" i="8"/>
  <c r="V41" i="8"/>
  <c r="W41" i="8" s="1"/>
  <c r="U41" i="8"/>
  <c r="M41" i="8"/>
  <c r="N41" i="8" s="1"/>
  <c r="V40" i="8"/>
  <c r="W40" i="8" s="1"/>
  <c r="U40" i="8"/>
  <c r="M40" i="8"/>
  <c r="N40" i="8" s="1"/>
  <c r="V39" i="8"/>
  <c r="W39" i="8" s="1"/>
  <c r="U39" i="8"/>
  <c r="M39" i="8"/>
  <c r="N39" i="8" s="1"/>
  <c r="V38" i="8"/>
  <c r="W38" i="8" s="1"/>
  <c r="U38" i="8"/>
  <c r="M38" i="8"/>
  <c r="N38" i="8" s="1"/>
  <c r="V37" i="8"/>
  <c r="W37" i="8" s="1"/>
  <c r="U37" i="8"/>
  <c r="M37" i="8"/>
  <c r="N37" i="8" s="1"/>
  <c r="V36" i="8"/>
  <c r="W36" i="8" s="1"/>
  <c r="U36" i="8"/>
  <c r="N36" i="8"/>
  <c r="M36" i="8"/>
  <c r="V35" i="8"/>
  <c r="W35" i="8" s="1"/>
  <c r="U35" i="8"/>
  <c r="M35" i="8"/>
  <c r="N35" i="8" s="1"/>
  <c r="V34" i="8"/>
  <c r="W34" i="8" s="1"/>
  <c r="U34" i="8"/>
  <c r="M34" i="8"/>
  <c r="N34" i="8" s="1"/>
  <c r="V33" i="8"/>
  <c r="W33" i="8" s="1"/>
  <c r="U33" i="8"/>
  <c r="M33" i="8"/>
  <c r="N33" i="8" s="1"/>
  <c r="V32" i="8"/>
  <c r="W32" i="8" s="1"/>
  <c r="U32" i="8"/>
  <c r="M32" i="8"/>
  <c r="N32" i="8" s="1"/>
  <c r="V31" i="8"/>
  <c r="W31" i="8" s="1"/>
  <c r="U31" i="8"/>
  <c r="M31" i="8"/>
  <c r="N31" i="8" s="1"/>
  <c r="V30" i="8"/>
  <c r="W30" i="8" s="1"/>
  <c r="U30" i="8"/>
  <c r="M30" i="8"/>
  <c r="N30" i="8" s="1"/>
  <c r="V29" i="8"/>
  <c r="W29" i="8" s="1"/>
  <c r="U29" i="8"/>
  <c r="M29" i="8"/>
  <c r="N29" i="8" s="1"/>
  <c r="V28" i="8"/>
  <c r="W28" i="8" s="1"/>
  <c r="U28" i="8"/>
  <c r="M28" i="8"/>
  <c r="N28" i="8" s="1"/>
  <c r="V27" i="8"/>
  <c r="W27" i="8" s="1"/>
  <c r="U27" i="8"/>
  <c r="M27" i="8"/>
  <c r="N27" i="8" s="1"/>
  <c r="W26" i="8"/>
  <c r="V26" i="8"/>
  <c r="U26" i="8"/>
  <c r="M26" i="8"/>
  <c r="N26" i="8" s="1"/>
  <c r="W25" i="8"/>
  <c r="V25" i="8"/>
  <c r="U25" i="8"/>
  <c r="M25" i="8"/>
  <c r="N25" i="8" s="1"/>
  <c r="V24" i="8"/>
  <c r="W24" i="8" s="1"/>
  <c r="U24" i="8"/>
  <c r="M24" i="8"/>
  <c r="N24" i="8" s="1"/>
  <c r="V23" i="8"/>
  <c r="W23" i="8" s="1"/>
  <c r="U23" i="8"/>
  <c r="M23" i="8"/>
  <c r="N23" i="8" s="1"/>
  <c r="V22" i="8"/>
  <c r="W22" i="8" s="1"/>
  <c r="U22" i="8"/>
  <c r="M22" i="8"/>
  <c r="N22" i="8" s="1"/>
  <c r="V21" i="8"/>
  <c r="W21" i="8" s="1"/>
  <c r="U21" i="8"/>
  <c r="M21" i="8"/>
  <c r="N21" i="8" s="1"/>
  <c r="V20" i="8"/>
  <c r="W20" i="8" s="1"/>
  <c r="U20" i="8"/>
  <c r="M20" i="8"/>
  <c r="N20" i="8" s="1"/>
  <c r="W19" i="8"/>
  <c r="V19" i="8"/>
  <c r="U19" i="8"/>
  <c r="M19" i="8"/>
  <c r="N19" i="8" s="1"/>
  <c r="W18" i="8"/>
  <c r="V18" i="8"/>
  <c r="U18" i="8"/>
  <c r="M18" i="8"/>
  <c r="N18" i="8" s="1"/>
  <c r="V17" i="8"/>
  <c r="W17" i="8" s="1"/>
  <c r="U17" i="8"/>
  <c r="M17" i="8"/>
  <c r="N17" i="8" s="1"/>
  <c r="V16" i="8"/>
  <c r="W16" i="8" s="1"/>
  <c r="U16" i="8"/>
  <c r="M16" i="8"/>
  <c r="N16" i="8" s="1"/>
  <c r="V15" i="8"/>
  <c r="W15" i="8" s="1"/>
  <c r="U15" i="8"/>
  <c r="M15" i="8"/>
  <c r="N15" i="8" s="1"/>
  <c r="V14" i="8"/>
  <c r="W14" i="8" s="1"/>
  <c r="U14" i="8"/>
  <c r="M14" i="8"/>
  <c r="N14" i="8" s="1"/>
  <c r="V13" i="8"/>
  <c r="W13" i="8" s="1"/>
  <c r="U13" i="8"/>
  <c r="N13" i="8"/>
  <c r="M13" i="8"/>
  <c r="V12" i="8"/>
  <c r="W12" i="8" s="1"/>
  <c r="U12" i="8"/>
  <c r="N12" i="8"/>
  <c r="M12" i="8"/>
  <c r="V11" i="8"/>
  <c r="W11" i="8" s="1"/>
  <c r="U11" i="8"/>
  <c r="M11" i="8"/>
  <c r="N11" i="8" s="1"/>
  <c r="V10" i="8"/>
  <c r="W10" i="8" s="1"/>
  <c r="U10" i="8"/>
  <c r="M10" i="8"/>
  <c r="N10" i="8" s="1"/>
  <c r="V9" i="8"/>
  <c r="W9" i="8" s="1"/>
  <c r="U9" i="8"/>
  <c r="M9" i="8"/>
  <c r="N9" i="8" s="1"/>
  <c r="V8" i="8"/>
  <c r="W8" i="8" s="1"/>
  <c r="U8" i="8"/>
  <c r="M8" i="8"/>
  <c r="N8" i="8" s="1"/>
  <c r="V7" i="8"/>
  <c r="W7" i="8" s="1"/>
  <c r="U7" i="8"/>
  <c r="M7" i="8"/>
  <c r="N7" i="8" s="1"/>
  <c r="V6" i="8"/>
  <c r="W6" i="8" s="1"/>
  <c r="U6" i="8"/>
  <c r="M6" i="8"/>
  <c r="N6" i="8" s="1"/>
  <c r="V105" i="7"/>
  <c r="W105" i="7" s="1"/>
  <c r="U105" i="7"/>
  <c r="M105" i="7"/>
  <c r="N105" i="7" s="1"/>
  <c r="W104" i="7"/>
  <c r="V104" i="7"/>
  <c r="U104" i="7"/>
  <c r="M104" i="7"/>
  <c r="N104" i="7" s="1"/>
  <c r="V103" i="7"/>
  <c r="W103" i="7" s="1"/>
  <c r="U103" i="7"/>
  <c r="M103" i="7"/>
  <c r="N103" i="7" s="1"/>
  <c r="V102" i="7"/>
  <c r="W102" i="7" s="1"/>
  <c r="U102" i="7"/>
  <c r="M102" i="7"/>
  <c r="N102" i="7" s="1"/>
  <c r="V101" i="7"/>
  <c r="W101" i="7" s="1"/>
  <c r="U101" i="7"/>
  <c r="M101" i="7"/>
  <c r="N101" i="7" s="1"/>
  <c r="V100" i="7"/>
  <c r="W100" i="7" s="1"/>
  <c r="U100" i="7"/>
  <c r="M100" i="7"/>
  <c r="N100" i="7" s="1"/>
  <c r="V99" i="7"/>
  <c r="W99" i="7" s="1"/>
  <c r="U99" i="7"/>
  <c r="M99" i="7"/>
  <c r="N99" i="7" s="1"/>
  <c r="V98" i="7"/>
  <c r="W98" i="7" s="1"/>
  <c r="U98" i="7"/>
  <c r="M98" i="7"/>
  <c r="N98" i="7" s="1"/>
  <c r="V97" i="7"/>
  <c r="W97" i="7" s="1"/>
  <c r="U97" i="7"/>
  <c r="M97" i="7"/>
  <c r="N97" i="7" s="1"/>
  <c r="V96" i="7"/>
  <c r="W96" i="7" s="1"/>
  <c r="U96" i="7"/>
  <c r="M96" i="7"/>
  <c r="N96" i="7" s="1"/>
  <c r="V95" i="7"/>
  <c r="W95" i="7" s="1"/>
  <c r="U95" i="7"/>
  <c r="M95" i="7"/>
  <c r="N95" i="7" s="1"/>
  <c r="V94" i="7"/>
  <c r="W94" i="7" s="1"/>
  <c r="U94" i="7"/>
  <c r="M94" i="7"/>
  <c r="N94" i="7" s="1"/>
  <c r="V93" i="7"/>
  <c r="W93" i="7" s="1"/>
  <c r="U93" i="7"/>
  <c r="M93" i="7"/>
  <c r="N93" i="7" s="1"/>
  <c r="V92" i="7"/>
  <c r="W92" i="7" s="1"/>
  <c r="U92" i="7"/>
  <c r="M92" i="7"/>
  <c r="N92" i="7" s="1"/>
  <c r="V91" i="7"/>
  <c r="W91" i="7" s="1"/>
  <c r="U91" i="7"/>
  <c r="M91" i="7"/>
  <c r="N91" i="7" s="1"/>
  <c r="V90" i="7"/>
  <c r="W90" i="7" s="1"/>
  <c r="U90" i="7"/>
  <c r="M90" i="7"/>
  <c r="N90" i="7" s="1"/>
  <c r="V89" i="7"/>
  <c r="W89" i="7" s="1"/>
  <c r="U89" i="7"/>
  <c r="M89" i="7"/>
  <c r="N89" i="7" s="1"/>
  <c r="V88" i="7"/>
  <c r="W88" i="7" s="1"/>
  <c r="U88" i="7"/>
  <c r="M88" i="7"/>
  <c r="N88" i="7" s="1"/>
  <c r="V87" i="7"/>
  <c r="W87" i="7" s="1"/>
  <c r="U87" i="7"/>
  <c r="M87" i="7"/>
  <c r="N87" i="7" s="1"/>
  <c r="V86" i="7"/>
  <c r="W86" i="7" s="1"/>
  <c r="U86" i="7"/>
  <c r="M86" i="7"/>
  <c r="N86" i="7" s="1"/>
  <c r="W85" i="7"/>
  <c r="V85" i="7"/>
  <c r="U85" i="7"/>
  <c r="M85" i="7"/>
  <c r="N85" i="7" s="1"/>
  <c r="V84" i="7"/>
  <c r="W84" i="7" s="1"/>
  <c r="U84" i="7"/>
  <c r="M84" i="7"/>
  <c r="N84" i="7" s="1"/>
  <c r="V83" i="7"/>
  <c r="W83" i="7" s="1"/>
  <c r="U83" i="7"/>
  <c r="M83" i="7"/>
  <c r="N83" i="7" s="1"/>
  <c r="V82" i="7"/>
  <c r="W82" i="7" s="1"/>
  <c r="U82" i="7"/>
  <c r="M82" i="7"/>
  <c r="N82" i="7" s="1"/>
  <c r="V81" i="7"/>
  <c r="W81" i="7" s="1"/>
  <c r="U81" i="7"/>
  <c r="M81" i="7"/>
  <c r="N81" i="7" s="1"/>
  <c r="V80" i="7"/>
  <c r="W80" i="7" s="1"/>
  <c r="U80" i="7"/>
  <c r="M80" i="7"/>
  <c r="N80" i="7" s="1"/>
  <c r="V79" i="7"/>
  <c r="W79" i="7" s="1"/>
  <c r="U79" i="7"/>
  <c r="M79" i="7"/>
  <c r="N79" i="7" s="1"/>
  <c r="W78" i="7"/>
  <c r="V78" i="7"/>
  <c r="U78" i="7"/>
  <c r="M78" i="7"/>
  <c r="N78" i="7" s="1"/>
  <c r="V77" i="7"/>
  <c r="W77" i="7" s="1"/>
  <c r="U77" i="7"/>
  <c r="M77" i="7"/>
  <c r="N77" i="7" s="1"/>
  <c r="V76" i="7"/>
  <c r="W76" i="7" s="1"/>
  <c r="U76" i="7"/>
  <c r="M76" i="7"/>
  <c r="N76" i="7" s="1"/>
  <c r="V75" i="7"/>
  <c r="W75" i="7" s="1"/>
  <c r="U75" i="7"/>
  <c r="M75" i="7"/>
  <c r="N75" i="7" s="1"/>
  <c r="V74" i="7"/>
  <c r="W74" i="7" s="1"/>
  <c r="U74" i="7"/>
  <c r="M74" i="7"/>
  <c r="N74" i="7" s="1"/>
  <c r="V73" i="7"/>
  <c r="W73" i="7" s="1"/>
  <c r="U73" i="7"/>
  <c r="M73" i="7"/>
  <c r="N73" i="7" s="1"/>
  <c r="V72" i="7"/>
  <c r="W72" i="7" s="1"/>
  <c r="U72" i="7"/>
  <c r="M72" i="7"/>
  <c r="N72" i="7" s="1"/>
  <c r="W71" i="7"/>
  <c r="V71" i="7"/>
  <c r="U71" i="7"/>
  <c r="M71" i="7"/>
  <c r="N71" i="7" s="1"/>
  <c r="V70" i="7"/>
  <c r="W70" i="7" s="1"/>
  <c r="U70" i="7"/>
  <c r="M70" i="7"/>
  <c r="N70" i="7" s="1"/>
  <c r="V69" i="7"/>
  <c r="W69" i="7" s="1"/>
  <c r="U69" i="7"/>
  <c r="M69" i="7"/>
  <c r="N69" i="7" s="1"/>
  <c r="V68" i="7"/>
  <c r="W68" i="7" s="1"/>
  <c r="U68" i="7"/>
  <c r="M68" i="7"/>
  <c r="N68" i="7" s="1"/>
  <c r="V67" i="7"/>
  <c r="W67" i="7" s="1"/>
  <c r="U67" i="7"/>
  <c r="M67" i="7"/>
  <c r="N67" i="7" s="1"/>
  <c r="V66" i="7"/>
  <c r="W66" i="7" s="1"/>
  <c r="U66" i="7"/>
  <c r="M66" i="7"/>
  <c r="N66" i="7" s="1"/>
  <c r="V65" i="7"/>
  <c r="W65" i="7" s="1"/>
  <c r="U65" i="7"/>
  <c r="M65" i="7"/>
  <c r="N65" i="7" s="1"/>
  <c r="V64" i="7"/>
  <c r="W64" i="7" s="1"/>
  <c r="U64" i="7"/>
  <c r="M64" i="7"/>
  <c r="N64" i="7" s="1"/>
  <c r="V63" i="7"/>
  <c r="W63" i="7" s="1"/>
  <c r="U63" i="7"/>
  <c r="M63" i="7"/>
  <c r="N63" i="7" s="1"/>
  <c r="V62" i="7"/>
  <c r="W62" i="7" s="1"/>
  <c r="U62" i="7"/>
  <c r="M62" i="7"/>
  <c r="N62" i="7" s="1"/>
  <c r="V61" i="7"/>
  <c r="W61" i="7" s="1"/>
  <c r="U61" i="7"/>
  <c r="M61" i="7"/>
  <c r="N61" i="7" s="1"/>
  <c r="W60" i="7"/>
  <c r="V60" i="7"/>
  <c r="U60" i="7"/>
  <c r="M60" i="7"/>
  <c r="N60" i="7" s="1"/>
  <c r="V59" i="7"/>
  <c r="W59" i="7" s="1"/>
  <c r="U59" i="7"/>
  <c r="N59" i="7"/>
  <c r="M59" i="7"/>
  <c r="V58" i="7"/>
  <c r="W58" i="7" s="1"/>
  <c r="U58" i="7"/>
  <c r="M58" i="7"/>
  <c r="N58" i="7" s="1"/>
  <c r="V57" i="7"/>
  <c r="W57" i="7" s="1"/>
  <c r="U57" i="7"/>
  <c r="M57" i="7"/>
  <c r="N57" i="7" s="1"/>
  <c r="W56" i="7"/>
  <c r="V56" i="7"/>
  <c r="U56" i="7"/>
  <c r="M56" i="7"/>
  <c r="N56" i="7" s="1"/>
  <c r="V55" i="7"/>
  <c r="W55" i="7" s="1"/>
  <c r="U55" i="7"/>
  <c r="M55" i="7"/>
  <c r="N55" i="7" s="1"/>
  <c r="V54" i="7"/>
  <c r="W54" i="7" s="1"/>
  <c r="U54" i="7"/>
  <c r="M54" i="7"/>
  <c r="N54" i="7" s="1"/>
  <c r="W53" i="7"/>
  <c r="V53" i="7"/>
  <c r="U53" i="7"/>
  <c r="M53" i="7"/>
  <c r="N53" i="7" s="1"/>
  <c r="V52" i="7"/>
  <c r="W52" i="7" s="1"/>
  <c r="U52" i="7"/>
  <c r="N52" i="7"/>
  <c r="M52" i="7"/>
  <c r="V51" i="7"/>
  <c r="W51" i="7" s="1"/>
  <c r="U51" i="7"/>
  <c r="M51" i="7"/>
  <c r="N51" i="7" s="1"/>
  <c r="V50" i="7"/>
  <c r="W50" i="7" s="1"/>
  <c r="U50" i="7"/>
  <c r="M50" i="7"/>
  <c r="N50" i="7" s="1"/>
  <c r="W49" i="7"/>
  <c r="V49" i="7"/>
  <c r="U49" i="7"/>
  <c r="M49" i="7"/>
  <c r="N49" i="7" s="1"/>
  <c r="V48" i="7"/>
  <c r="W48" i="7" s="1"/>
  <c r="U48" i="7"/>
  <c r="M48" i="7"/>
  <c r="N48" i="7" s="1"/>
  <c r="V47" i="7"/>
  <c r="W47" i="7" s="1"/>
  <c r="U47" i="7"/>
  <c r="M47" i="7"/>
  <c r="N47" i="7" s="1"/>
  <c r="V46" i="7"/>
  <c r="W46" i="7" s="1"/>
  <c r="U46" i="7"/>
  <c r="M46" i="7"/>
  <c r="N46" i="7" s="1"/>
  <c r="V45" i="7"/>
  <c r="W45" i="7" s="1"/>
  <c r="U45" i="7"/>
  <c r="N45" i="7"/>
  <c r="M45" i="7"/>
  <c r="V44" i="7"/>
  <c r="W44" i="7" s="1"/>
  <c r="U44" i="7"/>
  <c r="M44" i="7"/>
  <c r="N44" i="7" s="1"/>
  <c r="V43" i="7"/>
  <c r="W43" i="7" s="1"/>
  <c r="U43" i="7"/>
  <c r="M43" i="7"/>
  <c r="N43" i="7" s="1"/>
  <c r="W42" i="7"/>
  <c r="V42" i="7"/>
  <c r="U42" i="7"/>
  <c r="M42" i="7"/>
  <c r="N42" i="7" s="1"/>
  <c r="V41" i="7"/>
  <c r="W41" i="7" s="1"/>
  <c r="U41" i="7"/>
  <c r="M41" i="7"/>
  <c r="N41" i="7" s="1"/>
  <c r="V40" i="7"/>
  <c r="W40" i="7" s="1"/>
  <c r="U40" i="7"/>
  <c r="M40" i="7"/>
  <c r="N40" i="7" s="1"/>
  <c r="V39" i="7"/>
  <c r="W39" i="7" s="1"/>
  <c r="U39" i="7"/>
  <c r="M39" i="7"/>
  <c r="N39" i="7" s="1"/>
  <c r="V38" i="7"/>
  <c r="W38" i="7" s="1"/>
  <c r="U38" i="7"/>
  <c r="M38" i="7"/>
  <c r="N38" i="7" s="1"/>
  <c r="V37" i="7"/>
  <c r="W37" i="7" s="1"/>
  <c r="U37" i="7"/>
  <c r="M37" i="7"/>
  <c r="N37" i="7" s="1"/>
  <c r="V36" i="7"/>
  <c r="W36" i="7" s="1"/>
  <c r="U36" i="7"/>
  <c r="M36" i="7"/>
  <c r="N36" i="7" s="1"/>
  <c r="V35" i="7"/>
  <c r="W35" i="7" s="1"/>
  <c r="U35" i="7"/>
  <c r="M35" i="7"/>
  <c r="N35" i="7" s="1"/>
  <c r="V34" i="7"/>
  <c r="W34" i="7" s="1"/>
  <c r="U34" i="7"/>
  <c r="M34" i="7"/>
  <c r="N34" i="7" s="1"/>
  <c r="V33" i="7"/>
  <c r="W33" i="7" s="1"/>
  <c r="U33" i="7"/>
  <c r="M33" i="7"/>
  <c r="N33" i="7" s="1"/>
  <c r="V32" i="7"/>
  <c r="W32" i="7" s="1"/>
  <c r="U32" i="7"/>
  <c r="M32" i="7"/>
  <c r="N32" i="7" s="1"/>
  <c r="V31" i="7"/>
  <c r="W31" i="7" s="1"/>
  <c r="U31" i="7"/>
  <c r="M31" i="7"/>
  <c r="N31" i="7" s="1"/>
  <c r="V30" i="7"/>
  <c r="W30" i="7" s="1"/>
  <c r="U30" i="7"/>
  <c r="M30" i="7"/>
  <c r="N30" i="7" s="1"/>
  <c r="V29" i="7"/>
  <c r="W29" i="7" s="1"/>
  <c r="U29" i="7"/>
  <c r="M29" i="7"/>
  <c r="N29" i="7" s="1"/>
  <c r="V28" i="7"/>
  <c r="W28" i="7" s="1"/>
  <c r="U28" i="7"/>
  <c r="M28" i="7"/>
  <c r="N28" i="7" s="1"/>
  <c r="W27" i="7"/>
  <c r="V27" i="7"/>
  <c r="U27" i="7"/>
  <c r="M27" i="7"/>
  <c r="N27" i="7" s="1"/>
  <c r="V26" i="7"/>
  <c r="W26" i="7" s="1"/>
  <c r="U26" i="7"/>
  <c r="M26" i="7"/>
  <c r="N26" i="7" s="1"/>
  <c r="V25" i="7"/>
  <c r="W25" i="7" s="1"/>
  <c r="U25" i="7"/>
  <c r="M25" i="7"/>
  <c r="N25" i="7" s="1"/>
  <c r="W24" i="7"/>
  <c r="V24" i="7"/>
  <c r="U24" i="7"/>
  <c r="M24" i="7"/>
  <c r="N24" i="7" s="1"/>
  <c r="V23" i="7"/>
  <c r="W23" i="7" s="1"/>
  <c r="U23" i="7"/>
  <c r="M23" i="7"/>
  <c r="N23" i="7" s="1"/>
  <c r="V22" i="7"/>
  <c r="W22" i="7" s="1"/>
  <c r="U22" i="7"/>
  <c r="M22" i="7"/>
  <c r="N22" i="7" s="1"/>
  <c r="V21" i="7"/>
  <c r="W21" i="7" s="1"/>
  <c r="U21" i="7"/>
  <c r="M21" i="7"/>
  <c r="N21" i="7" s="1"/>
  <c r="V20" i="7"/>
  <c r="W20" i="7" s="1"/>
  <c r="U20" i="7"/>
  <c r="M20" i="7"/>
  <c r="N20" i="7" s="1"/>
  <c r="V19" i="7"/>
  <c r="W19" i="7" s="1"/>
  <c r="U19" i="7"/>
  <c r="M19" i="7"/>
  <c r="N19" i="7" s="1"/>
  <c r="V18" i="7"/>
  <c r="W18" i="7" s="1"/>
  <c r="U18" i="7"/>
  <c r="M18" i="7"/>
  <c r="N18" i="7" s="1"/>
  <c r="V17" i="7"/>
  <c r="W17" i="7" s="1"/>
  <c r="U17" i="7"/>
  <c r="M17" i="7"/>
  <c r="N17" i="7" s="1"/>
  <c r="V16" i="7"/>
  <c r="W16" i="7" s="1"/>
  <c r="U16" i="7"/>
  <c r="M16" i="7"/>
  <c r="N16" i="7" s="1"/>
  <c r="V15" i="7"/>
  <c r="W15" i="7" s="1"/>
  <c r="U15" i="7"/>
  <c r="M15" i="7"/>
  <c r="N15" i="7" s="1"/>
  <c r="V14" i="7"/>
  <c r="W14" i="7" s="1"/>
  <c r="U14" i="7"/>
  <c r="M14" i="7"/>
  <c r="N14" i="7" s="1"/>
  <c r="V13" i="7"/>
  <c r="W13" i="7" s="1"/>
  <c r="U13" i="7"/>
  <c r="M13" i="7"/>
  <c r="N13" i="7" s="1"/>
  <c r="V12" i="7"/>
  <c r="W12" i="7" s="1"/>
  <c r="U12" i="7"/>
  <c r="M12" i="7"/>
  <c r="N12" i="7" s="1"/>
  <c r="V11" i="7"/>
  <c r="W11" i="7" s="1"/>
  <c r="U11" i="7"/>
  <c r="M11" i="7"/>
  <c r="N11" i="7" s="1"/>
  <c r="V10" i="7"/>
  <c r="W10" i="7" s="1"/>
  <c r="U10" i="7"/>
  <c r="M10" i="7"/>
  <c r="N10" i="7" s="1"/>
  <c r="V9" i="7"/>
  <c r="W9" i="7" s="1"/>
  <c r="U9" i="7"/>
  <c r="M9" i="7"/>
  <c r="N9" i="7" s="1"/>
  <c r="V8" i="7"/>
  <c r="W8" i="7" s="1"/>
  <c r="U8" i="7"/>
  <c r="M8" i="7"/>
  <c r="N8" i="7" s="1"/>
  <c r="V7" i="7"/>
  <c r="W7" i="7" s="1"/>
  <c r="U7" i="7"/>
  <c r="M7" i="7"/>
  <c r="N7" i="7" s="1"/>
  <c r="V6" i="7"/>
  <c r="W6" i="7" s="1"/>
  <c r="U6" i="7"/>
  <c r="M6" i="7"/>
  <c r="N6" i="7" s="1"/>
  <c r="O95" i="11" l="1"/>
  <c r="R14" i="11" s="1"/>
  <c r="O25" i="11"/>
  <c r="R7" i="11" s="1"/>
  <c r="O75" i="11"/>
  <c r="R12" i="11" s="1"/>
  <c r="O55" i="11"/>
  <c r="R10" i="11" s="1"/>
  <c r="O35" i="11"/>
  <c r="R8" i="11" s="1"/>
  <c r="S8" i="11"/>
  <c r="S12" i="11"/>
  <c r="S14" i="11"/>
  <c r="S7" i="11"/>
  <c r="O45" i="9"/>
  <c r="R9" i="9" s="1"/>
  <c r="O85" i="9"/>
  <c r="R13" i="9" s="1"/>
  <c r="S15" i="9"/>
  <c r="S6" i="9"/>
  <c r="S10" i="8"/>
  <c r="O95" i="8"/>
  <c r="R14" i="8" s="1"/>
  <c r="S14" i="8"/>
  <c r="S6" i="8"/>
  <c r="S7" i="7"/>
  <c r="O15" i="11"/>
  <c r="R6" i="11" s="1"/>
  <c r="S6" i="11"/>
  <c r="R17" i="11"/>
  <c r="O45" i="11"/>
  <c r="R9" i="11" s="1"/>
  <c r="S9" i="11"/>
  <c r="O65" i="11"/>
  <c r="R11" i="11" s="1"/>
  <c r="S11" i="11"/>
  <c r="O85" i="11"/>
  <c r="R13" i="11" s="1"/>
  <c r="S13" i="11"/>
  <c r="O105" i="11"/>
  <c r="R15" i="11" s="1"/>
  <c r="S15" i="11"/>
  <c r="S10" i="11"/>
  <c r="O35" i="10"/>
  <c r="R8" i="10" s="1"/>
  <c r="S8" i="10"/>
  <c r="O45" i="10"/>
  <c r="R9" i="10" s="1"/>
  <c r="O75" i="10"/>
  <c r="R12" i="10" s="1"/>
  <c r="S12" i="10"/>
  <c r="S13" i="10"/>
  <c r="S7" i="10"/>
  <c r="O25" i="10"/>
  <c r="R7" i="10" s="1"/>
  <c r="O55" i="10"/>
  <c r="R10" i="10" s="1"/>
  <c r="S10" i="10"/>
  <c r="S11" i="10"/>
  <c r="O65" i="10"/>
  <c r="R11" i="10" s="1"/>
  <c r="S14" i="10"/>
  <c r="O95" i="10"/>
  <c r="R14" i="10" s="1"/>
  <c r="O105" i="10"/>
  <c r="R15" i="10" s="1"/>
  <c r="S15" i="10"/>
  <c r="R17" i="10"/>
  <c r="O15" i="10"/>
  <c r="R6" i="10" s="1"/>
  <c r="S6" i="10"/>
  <c r="S9" i="10"/>
  <c r="O85" i="10"/>
  <c r="R13" i="10" s="1"/>
  <c r="O35" i="9"/>
  <c r="R8" i="9" s="1"/>
  <c r="S8" i="9"/>
  <c r="O95" i="9"/>
  <c r="R14" i="9" s="1"/>
  <c r="S14" i="9"/>
  <c r="O55" i="9"/>
  <c r="R10" i="9" s="1"/>
  <c r="S10" i="9"/>
  <c r="R17" i="9"/>
  <c r="S9" i="9"/>
  <c r="S11" i="9"/>
  <c r="S13" i="9"/>
  <c r="O105" i="9"/>
  <c r="R15" i="9" s="1"/>
  <c r="S7" i="9"/>
  <c r="O25" i="9"/>
  <c r="R7" i="9" s="1"/>
  <c r="O75" i="9"/>
  <c r="R12" i="9" s="1"/>
  <c r="S12" i="9"/>
  <c r="O65" i="9"/>
  <c r="R11" i="9" s="1"/>
  <c r="O15" i="9"/>
  <c r="R6" i="9" s="1"/>
  <c r="S11" i="8"/>
  <c r="O65" i="8"/>
  <c r="R11" i="8" s="1"/>
  <c r="O75" i="8"/>
  <c r="R12" i="8" s="1"/>
  <c r="S12" i="8"/>
  <c r="O105" i="8"/>
  <c r="R15" i="8" s="1"/>
  <c r="S15" i="8"/>
  <c r="O45" i="8"/>
  <c r="R9" i="8" s="1"/>
  <c r="R17" i="8"/>
  <c r="S7" i="8"/>
  <c r="O25" i="8"/>
  <c r="R7" i="8" s="1"/>
  <c r="O35" i="8"/>
  <c r="R8" i="8" s="1"/>
  <c r="S8" i="8"/>
  <c r="S9" i="8"/>
  <c r="S13" i="8"/>
  <c r="O15" i="8"/>
  <c r="R6" i="8" s="1"/>
  <c r="O45" i="7"/>
  <c r="R9" i="7" s="1"/>
  <c r="S9" i="7"/>
  <c r="S12" i="7"/>
  <c r="R17" i="7"/>
  <c r="S6" i="7"/>
  <c r="O15" i="7"/>
  <c r="R6" i="7" s="1"/>
  <c r="O55" i="7"/>
  <c r="R10" i="7" s="1"/>
  <c r="S10" i="7"/>
  <c r="O85" i="7"/>
  <c r="R13" i="7" s="1"/>
  <c r="S13" i="7"/>
  <c r="O95" i="7"/>
  <c r="R14" i="7" s="1"/>
  <c r="S14" i="7"/>
  <c r="O35" i="7"/>
  <c r="R8" i="7" s="1"/>
  <c r="O65" i="7"/>
  <c r="R11" i="7" s="1"/>
  <c r="S11" i="7"/>
  <c r="O75" i="7"/>
  <c r="R12" i="7" s="1"/>
  <c r="O105" i="7"/>
  <c r="R15" i="7" s="1"/>
  <c r="S15" i="7"/>
  <c r="S8" i="7"/>
  <c r="O25" i="7"/>
  <c r="R7" i="7" s="1"/>
  <c r="AA107" i="6"/>
  <c r="Z107" i="6"/>
  <c r="Y107" i="6"/>
  <c r="AA106" i="6"/>
  <c r="Z106" i="6"/>
  <c r="Y106" i="6"/>
  <c r="AA105" i="6"/>
  <c r="Z105" i="6"/>
  <c r="Y105" i="6"/>
  <c r="AA104" i="6"/>
  <c r="Z104" i="6"/>
  <c r="Y104" i="6"/>
  <c r="AA103" i="6"/>
  <c r="Z103" i="6"/>
  <c r="Y103" i="6"/>
  <c r="AA102" i="6"/>
  <c r="Z102" i="6"/>
  <c r="Y102" i="6"/>
  <c r="AA101" i="6"/>
  <c r="Z101" i="6"/>
  <c r="Y101" i="6"/>
  <c r="AA100" i="6"/>
  <c r="Z100" i="6"/>
  <c r="Y100" i="6"/>
  <c r="AA99" i="6"/>
  <c r="Z99" i="6"/>
  <c r="Y99" i="6"/>
  <c r="AA98" i="6"/>
  <c r="Z98" i="6"/>
  <c r="Y98" i="6"/>
  <c r="AA97" i="6"/>
  <c r="Z97" i="6"/>
  <c r="Y97" i="6"/>
  <c r="AA96" i="6"/>
  <c r="Z96" i="6"/>
  <c r="Y96" i="6"/>
  <c r="AA95" i="6"/>
  <c r="Z95" i="6"/>
  <c r="Y95" i="6"/>
  <c r="AA94" i="6"/>
  <c r="Z94" i="6"/>
  <c r="Y94" i="6"/>
  <c r="AA93" i="6"/>
  <c r="Z93" i="6"/>
  <c r="Y93" i="6"/>
  <c r="AA92" i="6"/>
  <c r="Z92" i="6"/>
  <c r="Y92" i="6"/>
  <c r="AA91" i="6"/>
  <c r="Z91" i="6"/>
  <c r="Y91" i="6"/>
  <c r="AA90" i="6"/>
  <c r="Z90" i="6"/>
  <c r="Y90" i="6"/>
  <c r="AA89" i="6"/>
  <c r="Z89" i="6"/>
  <c r="Y89" i="6"/>
  <c r="AA88" i="6"/>
  <c r="Z88" i="6"/>
  <c r="Y88" i="6"/>
  <c r="AA87" i="6"/>
  <c r="Z87" i="6"/>
  <c r="Y87" i="6"/>
  <c r="AA86" i="6"/>
  <c r="Z86" i="6"/>
  <c r="Y86" i="6"/>
  <c r="AA85" i="6"/>
  <c r="Z85" i="6"/>
  <c r="Y85" i="6"/>
  <c r="AA84" i="6"/>
  <c r="Z84" i="6"/>
  <c r="Y84" i="6"/>
  <c r="AA83" i="6"/>
  <c r="Z83" i="6"/>
  <c r="Y83" i="6"/>
  <c r="AA82" i="6"/>
  <c r="Z82" i="6"/>
  <c r="Y82" i="6"/>
  <c r="AA81" i="6"/>
  <c r="Z81" i="6"/>
  <c r="Y81" i="6"/>
  <c r="AA80" i="6"/>
  <c r="Z80" i="6"/>
  <c r="Y80" i="6"/>
  <c r="AA79" i="6"/>
  <c r="Z79" i="6"/>
  <c r="Y79" i="6"/>
  <c r="AA78" i="6"/>
  <c r="Z78" i="6"/>
  <c r="Y78" i="6"/>
  <c r="AA77" i="6"/>
  <c r="Z77" i="6"/>
  <c r="Y77" i="6"/>
  <c r="AA76" i="6"/>
  <c r="Z76" i="6"/>
  <c r="Y76" i="6"/>
  <c r="AA75" i="6"/>
  <c r="Z75" i="6"/>
  <c r="Y75" i="6"/>
  <c r="AA74" i="6"/>
  <c r="Z74" i="6"/>
  <c r="Y74" i="6"/>
  <c r="AA73" i="6"/>
  <c r="Z73" i="6"/>
  <c r="Y73" i="6"/>
  <c r="AA72" i="6"/>
  <c r="Z72" i="6"/>
  <c r="Y72" i="6"/>
  <c r="AA71" i="6"/>
  <c r="Z71" i="6"/>
  <c r="Y71" i="6"/>
  <c r="AA70" i="6"/>
  <c r="Z70" i="6"/>
  <c r="Y70" i="6"/>
  <c r="AA69" i="6"/>
  <c r="Z69" i="6"/>
  <c r="Y69" i="6"/>
  <c r="AA68" i="6"/>
  <c r="Z68" i="6"/>
  <c r="Y68" i="6"/>
  <c r="AA67" i="6"/>
  <c r="Z67" i="6"/>
  <c r="Y67" i="6"/>
  <c r="AA66" i="6"/>
  <c r="Z66" i="6"/>
  <c r="Y66" i="6"/>
  <c r="AA65" i="6"/>
  <c r="Z65" i="6"/>
  <c r="Y65" i="6"/>
  <c r="AA64" i="6"/>
  <c r="Z64" i="6"/>
  <c r="Y64" i="6"/>
  <c r="AA63" i="6"/>
  <c r="Z63" i="6"/>
  <c r="Y63" i="6"/>
  <c r="AA62" i="6"/>
  <c r="Z62" i="6"/>
  <c r="Y62" i="6"/>
  <c r="AA61" i="6"/>
  <c r="Z61" i="6"/>
  <c r="Y61" i="6"/>
  <c r="AA60" i="6"/>
  <c r="Z60" i="6"/>
  <c r="Y60" i="6"/>
  <c r="AA59" i="6"/>
  <c r="Z59" i="6"/>
  <c r="Y59" i="6"/>
  <c r="AA58" i="6"/>
  <c r="Z58" i="6"/>
  <c r="Y58" i="6"/>
  <c r="AA57" i="6"/>
  <c r="Z57" i="6"/>
  <c r="Y57" i="6"/>
  <c r="AA56" i="6"/>
  <c r="Z56" i="6"/>
  <c r="Y56" i="6"/>
  <c r="AA55" i="6"/>
  <c r="Z55" i="6"/>
  <c r="Y55" i="6"/>
  <c r="AA54" i="6"/>
  <c r="Z54" i="6"/>
  <c r="Y54" i="6"/>
  <c r="AA53" i="6"/>
  <c r="Z53" i="6"/>
  <c r="Y53" i="6"/>
  <c r="AA52" i="6"/>
  <c r="Z52" i="6"/>
  <c r="Y52" i="6"/>
  <c r="AA51" i="6"/>
  <c r="Z51" i="6"/>
  <c r="Y51" i="6"/>
  <c r="AA50" i="6"/>
  <c r="Z50" i="6"/>
  <c r="Y50" i="6"/>
  <c r="AA49" i="6"/>
  <c r="Z49" i="6"/>
  <c r="Y49" i="6"/>
  <c r="AA48" i="6"/>
  <c r="Z48" i="6"/>
  <c r="Y48" i="6"/>
  <c r="AA47" i="6"/>
  <c r="Z47" i="6"/>
  <c r="Y47" i="6"/>
  <c r="AA46" i="6"/>
  <c r="Z46" i="6"/>
  <c r="Y46" i="6"/>
  <c r="AA45" i="6"/>
  <c r="Z45" i="6"/>
  <c r="Y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AA35" i="6"/>
  <c r="Z35" i="6"/>
  <c r="Y35" i="6"/>
  <c r="AA34" i="6"/>
  <c r="Z34" i="6"/>
  <c r="Y34" i="6"/>
  <c r="AA33" i="6"/>
  <c r="Z33" i="6"/>
  <c r="Y33" i="6"/>
  <c r="AA32" i="6"/>
  <c r="Z32" i="6"/>
  <c r="Y32" i="6"/>
  <c r="AA31" i="6"/>
  <c r="Z31" i="6"/>
  <c r="Y31" i="6"/>
  <c r="AA30" i="6"/>
  <c r="Z30" i="6"/>
  <c r="Y30" i="6"/>
  <c r="AA29" i="6"/>
  <c r="Z29" i="6"/>
  <c r="Y29" i="6"/>
  <c r="AA28" i="6"/>
  <c r="Z28" i="6"/>
  <c r="Y28" i="6"/>
  <c r="AA27" i="6"/>
  <c r="Z27" i="6"/>
  <c r="Y27" i="6"/>
  <c r="AA26" i="6"/>
  <c r="Z26" i="6"/>
  <c r="Y26" i="6"/>
  <c r="AA25" i="6"/>
  <c r="Z25" i="6"/>
  <c r="Y25" i="6"/>
  <c r="AA24" i="6"/>
  <c r="Z24" i="6"/>
  <c r="Y24" i="6"/>
  <c r="AA23" i="6"/>
  <c r="Z23" i="6"/>
  <c r="Y23" i="6"/>
  <c r="AA22" i="6"/>
  <c r="Z22" i="6"/>
  <c r="Y22" i="6"/>
  <c r="AA21" i="6"/>
  <c r="Z21" i="6"/>
  <c r="Y21" i="6"/>
  <c r="AA20" i="6"/>
  <c r="Z20" i="6"/>
  <c r="Y20" i="6"/>
  <c r="AA19" i="6"/>
  <c r="Z19" i="6"/>
  <c r="Y19" i="6"/>
  <c r="AA18" i="6"/>
  <c r="Z18" i="6"/>
  <c r="Y18" i="6"/>
  <c r="AA17" i="6"/>
  <c r="Z17" i="6"/>
  <c r="Y17" i="6"/>
  <c r="AA16" i="6"/>
  <c r="Z16" i="6"/>
  <c r="Y16" i="6"/>
  <c r="AA15" i="6"/>
  <c r="Z15" i="6"/>
  <c r="Y15" i="6"/>
  <c r="AA14" i="6"/>
  <c r="Z14" i="6"/>
  <c r="Y14" i="6"/>
  <c r="AA13" i="6"/>
  <c r="Z13" i="6"/>
  <c r="Y13" i="6"/>
  <c r="AA12" i="6"/>
  <c r="Z12" i="6"/>
  <c r="Y12" i="6"/>
  <c r="AA11" i="6"/>
  <c r="Z11" i="6"/>
  <c r="Y11" i="6"/>
  <c r="X6" i="6" s="1"/>
  <c r="AA10" i="6"/>
  <c r="Z10" i="6"/>
  <c r="Y10" i="6"/>
  <c r="AA9" i="6"/>
  <c r="AA5" i="6" s="1"/>
  <c r="Z9" i="6"/>
  <c r="Y9" i="6"/>
  <c r="X5" i="6" s="1"/>
  <c r="AA8" i="6"/>
  <c r="Z8" i="6"/>
  <c r="Z5" i="6" s="1"/>
  <c r="Y8" i="6"/>
  <c r="T107" i="6" l="1"/>
  <c r="S107" i="6"/>
  <c r="R107" i="6"/>
  <c r="T106" i="6"/>
  <c r="S106" i="6"/>
  <c r="R106" i="6"/>
  <c r="T105" i="6"/>
  <c r="S105" i="6"/>
  <c r="R105" i="6"/>
  <c r="T104" i="6"/>
  <c r="S104" i="6"/>
  <c r="R104" i="6"/>
  <c r="T103" i="6"/>
  <c r="S103" i="6"/>
  <c r="R103" i="6"/>
  <c r="T102" i="6"/>
  <c r="S102" i="6"/>
  <c r="R102" i="6"/>
  <c r="T101" i="6"/>
  <c r="S101" i="6"/>
  <c r="R101" i="6"/>
  <c r="T100" i="6"/>
  <c r="S100" i="6"/>
  <c r="R100" i="6"/>
  <c r="T99" i="6"/>
  <c r="S99" i="6"/>
  <c r="R99" i="6"/>
  <c r="T98" i="6"/>
  <c r="S98" i="6"/>
  <c r="R98" i="6"/>
  <c r="T97" i="6"/>
  <c r="S97" i="6"/>
  <c r="R97" i="6"/>
  <c r="T96" i="6"/>
  <c r="S96" i="6"/>
  <c r="R96" i="6"/>
  <c r="T95" i="6"/>
  <c r="S95" i="6"/>
  <c r="R95" i="6"/>
  <c r="T94" i="6"/>
  <c r="S94" i="6"/>
  <c r="R94" i="6"/>
  <c r="T93" i="6"/>
  <c r="S93" i="6"/>
  <c r="R93" i="6"/>
  <c r="T92" i="6"/>
  <c r="S92" i="6"/>
  <c r="R92" i="6"/>
  <c r="T91" i="6"/>
  <c r="S91" i="6"/>
  <c r="R91" i="6"/>
  <c r="T90" i="6"/>
  <c r="S90" i="6"/>
  <c r="R90" i="6"/>
  <c r="T89" i="6"/>
  <c r="S89" i="6"/>
  <c r="R89" i="6"/>
  <c r="T88" i="6"/>
  <c r="S88" i="6"/>
  <c r="R88" i="6"/>
  <c r="T87" i="6"/>
  <c r="S87" i="6"/>
  <c r="R87" i="6"/>
  <c r="T86" i="6"/>
  <c r="S86" i="6"/>
  <c r="R86" i="6"/>
  <c r="T85" i="6"/>
  <c r="S85" i="6"/>
  <c r="R85" i="6"/>
  <c r="T84" i="6"/>
  <c r="S84" i="6"/>
  <c r="R84" i="6"/>
  <c r="T83" i="6"/>
  <c r="S83" i="6"/>
  <c r="R83" i="6"/>
  <c r="T82" i="6"/>
  <c r="S82" i="6"/>
  <c r="R82" i="6"/>
  <c r="T81" i="6"/>
  <c r="S81" i="6"/>
  <c r="R81" i="6"/>
  <c r="T80" i="6"/>
  <c r="S80" i="6"/>
  <c r="R80" i="6"/>
  <c r="T79" i="6"/>
  <c r="S79" i="6"/>
  <c r="R79" i="6"/>
  <c r="T78" i="6"/>
  <c r="S78" i="6"/>
  <c r="R78" i="6"/>
  <c r="T77" i="6"/>
  <c r="S77" i="6"/>
  <c r="R77" i="6"/>
  <c r="T76" i="6"/>
  <c r="S76" i="6"/>
  <c r="R76" i="6"/>
  <c r="T75" i="6"/>
  <c r="S75" i="6"/>
  <c r="R75" i="6"/>
  <c r="T74" i="6"/>
  <c r="S74" i="6"/>
  <c r="R74" i="6"/>
  <c r="T73" i="6"/>
  <c r="S73" i="6"/>
  <c r="R73" i="6"/>
  <c r="T72" i="6"/>
  <c r="S72" i="6"/>
  <c r="R72" i="6"/>
  <c r="T71" i="6"/>
  <c r="S71" i="6"/>
  <c r="R71" i="6"/>
  <c r="T70" i="6"/>
  <c r="S70" i="6"/>
  <c r="R70" i="6"/>
  <c r="T69" i="6"/>
  <c r="S69" i="6"/>
  <c r="R69" i="6"/>
  <c r="T68" i="6"/>
  <c r="S68" i="6"/>
  <c r="R68" i="6"/>
  <c r="T67" i="6"/>
  <c r="S67" i="6"/>
  <c r="R67" i="6"/>
  <c r="T66" i="6"/>
  <c r="S66" i="6"/>
  <c r="R66" i="6"/>
  <c r="T65" i="6"/>
  <c r="S65" i="6"/>
  <c r="R65" i="6"/>
  <c r="T64" i="6"/>
  <c r="S64" i="6"/>
  <c r="R64" i="6"/>
  <c r="T63" i="6"/>
  <c r="S63" i="6"/>
  <c r="R63" i="6"/>
  <c r="T62" i="6"/>
  <c r="S62" i="6"/>
  <c r="R62" i="6"/>
  <c r="T61" i="6"/>
  <c r="S61" i="6"/>
  <c r="R61" i="6"/>
  <c r="T60" i="6"/>
  <c r="S60" i="6"/>
  <c r="R60" i="6"/>
  <c r="T59" i="6"/>
  <c r="S59" i="6"/>
  <c r="R59" i="6"/>
  <c r="T58" i="6"/>
  <c r="S58" i="6"/>
  <c r="R58" i="6"/>
  <c r="T57" i="6"/>
  <c r="S57" i="6"/>
  <c r="R57" i="6"/>
  <c r="T56" i="6"/>
  <c r="S56" i="6"/>
  <c r="R56" i="6"/>
  <c r="T55" i="6"/>
  <c r="S55" i="6"/>
  <c r="R55" i="6"/>
  <c r="T54" i="6"/>
  <c r="S54" i="6"/>
  <c r="R54" i="6"/>
  <c r="T53" i="6"/>
  <c r="S53" i="6"/>
  <c r="R53" i="6"/>
  <c r="T52" i="6"/>
  <c r="S52" i="6"/>
  <c r="R52" i="6"/>
  <c r="T51" i="6"/>
  <c r="S51" i="6"/>
  <c r="R51" i="6"/>
  <c r="T50" i="6"/>
  <c r="S50" i="6"/>
  <c r="R50" i="6"/>
  <c r="T49" i="6"/>
  <c r="S49" i="6"/>
  <c r="R49" i="6"/>
  <c r="T48" i="6"/>
  <c r="S48" i="6"/>
  <c r="R48" i="6"/>
  <c r="T47" i="6"/>
  <c r="S47" i="6"/>
  <c r="R47" i="6"/>
  <c r="T46" i="6"/>
  <c r="S46" i="6"/>
  <c r="R46" i="6"/>
  <c r="T45" i="6"/>
  <c r="S45" i="6"/>
  <c r="R45" i="6"/>
  <c r="T44" i="6"/>
  <c r="S44" i="6"/>
  <c r="R44" i="6"/>
  <c r="T43" i="6"/>
  <c r="S43" i="6"/>
  <c r="R43" i="6"/>
  <c r="T42" i="6"/>
  <c r="S42" i="6"/>
  <c r="R42" i="6"/>
  <c r="T41" i="6"/>
  <c r="S41" i="6"/>
  <c r="R41" i="6"/>
  <c r="T40" i="6"/>
  <c r="S40" i="6"/>
  <c r="R40" i="6"/>
  <c r="T39" i="6"/>
  <c r="S39" i="6"/>
  <c r="R39" i="6"/>
  <c r="T38" i="6"/>
  <c r="S38" i="6"/>
  <c r="R38" i="6"/>
  <c r="T37" i="6"/>
  <c r="S37" i="6"/>
  <c r="R37" i="6"/>
  <c r="T36" i="6"/>
  <c r="S36" i="6"/>
  <c r="R36" i="6"/>
  <c r="T35" i="6"/>
  <c r="S35" i="6"/>
  <c r="R35" i="6"/>
  <c r="T34" i="6"/>
  <c r="S34" i="6"/>
  <c r="R34" i="6"/>
  <c r="T33" i="6"/>
  <c r="S33" i="6"/>
  <c r="R33" i="6"/>
  <c r="T32" i="6"/>
  <c r="S32" i="6"/>
  <c r="R32" i="6"/>
  <c r="T31" i="6"/>
  <c r="S31" i="6"/>
  <c r="R31" i="6"/>
  <c r="T30" i="6"/>
  <c r="S30" i="6"/>
  <c r="R30" i="6"/>
  <c r="T29" i="6"/>
  <c r="S29" i="6"/>
  <c r="R29" i="6"/>
  <c r="T28" i="6"/>
  <c r="S28" i="6"/>
  <c r="R28" i="6"/>
  <c r="T27" i="6"/>
  <c r="S27" i="6"/>
  <c r="R27" i="6"/>
  <c r="T26" i="6"/>
  <c r="S26" i="6"/>
  <c r="R26" i="6"/>
  <c r="T25" i="6"/>
  <c r="S25" i="6"/>
  <c r="R25" i="6"/>
  <c r="T24" i="6"/>
  <c r="S24" i="6"/>
  <c r="R24" i="6"/>
  <c r="T23" i="6"/>
  <c r="S23" i="6"/>
  <c r="R23" i="6"/>
  <c r="T22" i="6"/>
  <c r="S22" i="6"/>
  <c r="R22" i="6"/>
  <c r="T21" i="6"/>
  <c r="S21" i="6"/>
  <c r="R21" i="6"/>
  <c r="T20" i="6"/>
  <c r="S20" i="6"/>
  <c r="R20" i="6"/>
  <c r="T19" i="6"/>
  <c r="S19" i="6"/>
  <c r="R19" i="6"/>
  <c r="T18" i="6"/>
  <c r="S18" i="6"/>
  <c r="R18" i="6"/>
  <c r="T17" i="6"/>
  <c r="S17" i="6"/>
  <c r="R17" i="6"/>
  <c r="T16" i="6"/>
  <c r="S16" i="6"/>
  <c r="R16" i="6"/>
  <c r="T15" i="6"/>
  <c r="S15" i="6"/>
  <c r="R15" i="6"/>
  <c r="T14" i="6"/>
  <c r="S14" i="6"/>
  <c r="R14" i="6"/>
  <c r="T13" i="6"/>
  <c r="S13" i="6"/>
  <c r="R13" i="6"/>
  <c r="T12" i="6"/>
  <c r="S12" i="6"/>
  <c r="R12" i="6"/>
  <c r="Q6" i="6" s="1"/>
  <c r="T11" i="6"/>
  <c r="S11" i="6"/>
  <c r="R11" i="6"/>
  <c r="T10" i="6"/>
  <c r="T5" i="6" s="1"/>
  <c r="S10" i="6"/>
  <c r="R10" i="6"/>
  <c r="T9" i="6"/>
  <c r="S9" i="6"/>
  <c r="S5" i="6" s="1"/>
  <c r="R9" i="6"/>
  <c r="T8" i="6"/>
  <c r="S8" i="6"/>
  <c r="R8" i="6"/>
  <c r="Q5" i="6"/>
  <c r="M107" i="6" l="1"/>
  <c r="L107" i="6"/>
  <c r="K107" i="6"/>
  <c r="M106" i="6"/>
  <c r="L106" i="6"/>
  <c r="K106" i="6"/>
  <c r="M105" i="6"/>
  <c r="L105" i="6"/>
  <c r="K105" i="6"/>
  <c r="M104" i="6"/>
  <c r="L104" i="6"/>
  <c r="K104" i="6"/>
  <c r="M103" i="6"/>
  <c r="L103" i="6"/>
  <c r="K103" i="6"/>
  <c r="M102" i="6"/>
  <c r="L102" i="6"/>
  <c r="K102" i="6"/>
  <c r="M101" i="6"/>
  <c r="L101" i="6"/>
  <c r="K101" i="6"/>
  <c r="M100" i="6"/>
  <c r="L100" i="6"/>
  <c r="K100" i="6"/>
  <c r="M99" i="6"/>
  <c r="L99" i="6"/>
  <c r="K99" i="6"/>
  <c r="M98" i="6"/>
  <c r="L98" i="6"/>
  <c r="K98" i="6"/>
  <c r="M97" i="6"/>
  <c r="L97" i="6"/>
  <c r="K97" i="6"/>
  <c r="M96" i="6"/>
  <c r="L96" i="6"/>
  <c r="K96" i="6"/>
  <c r="M95" i="6"/>
  <c r="L95" i="6"/>
  <c r="K95" i="6"/>
  <c r="M94" i="6"/>
  <c r="L94" i="6"/>
  <c r="K94" i="6"/>
  <c r="M93" i="6"/>
  <c r="L93" i="6"/>
  <c r="K93" i="6"/>
  <c r="M92" i="6"/>
  <c r="L92" i="6"/>
  <c r="K92" i="6"/>
  <c r="M91" i="6"/>
  <c r="L91" i="6"/>
  <c r="K91" i="6"/>
  <c r="M90" i="6"/>
  <c r="L90" i="6"/>
  <c r="K90" i="6"/>
  <c r="M89" i="6"/>
  <c r="L89" i="6"/>
  <c r="K89" i="6"/>
  <c r="M88" i="6"/>
  <c r="L88" i="6"/>
  <c r="K88" i="6"/>
  <c r="M87" i="6"/>
  <c r="L87" i="6"/>
  <c r="K87" i="6"/>
  <c r="M86" i="6"/>
  <c r="L86" i="6"/>
  <c r="K86" i="6"/>
  <c r="M85" i="6"/>
  <c r="L85" i="6"/>
  <c r="K85" i="6"/>
  <c r="M84" i="6"/>
  <c r="L84" i="6"/>
  <c r="K84" i="6"/>
  <c r="M83" i="6"/>
  <c r="L83" i="6"/>
  <c r="K83" i="6"/>
  <c r="M82" i="6"/>
  <c r="L82" i="6"/>
  <c r="K82" i="6"/>
  <c r="M81" i="6"/>
  <c r="L81" i="6"/>
  <c r="K81" i="6"/>
  <c r="M80" i="6"/>
  <c r="L80" i="6"/>
  <c r="K80" i="6"/>
  <c r="M79" i="6"/>
  <c r="L79" i="6"/>
  <c r="K79" i="6"/>
  <c r="M78" i="6"/>
  <c r="L78" i="6"/>
  <c r="K78" i="6"/>
  <c r="M77" i="6"/>
  <c r="L77" i="6"/>
  <c r="K77" i="6"/>
  <c r="M76" i="6"/>
  <c r="L76" i="6"/>
  <c r="K76" i="6"/>
  <c r="M75" i="6"/>
  <c r="L75" i="6"/>
  <c r="K75" i="6"/>
  <c r="M74" i="6"/>
  <c r="L74" i="6"/>
  <c r="K74" i="6"/>
  <c r="M73" i="6"/>
  <c r="L73" i="6"/>
  <c r="K73" i="6"/>
  <c r="M72" i="6"/>
  <c r="L72" i="6"/>
  <c r="K72" i="6"/>
  <c r="M71" i="6"/>
  <c r="L71" i="6"/>
  <c r="K71" i="6"/>
  <c r="M70" i="6"/>
  <c r="L70" i="6"/>
  <c r="K70" i="6"/>
  <c r="M69" i="6"/>
  <c r="L69" i="6"/>
  <c r="K69" i="6"/>
  <c r="M68" i="6"/>
  <c r="L68" i="6"/>
  <c r="K68" i="6"/>
  <c r="M67" i="6"/>
  <c r="L67" i="6"/>
  <c r="K67" i="6"/>
  <c r="M66" i="6"/>
  <c r="L66" i="6"/>
  <c r="K66" i="6"/>
  <c r="M65" i="6"/>
  <c r="L65" i="6"/>
  <c r="K65" i="6"/>
  <c r="M64" i="6"/>
  <c r="L64" i="6"/>
  <c r="K64" i="6"/>
  <c r="M63" i="6"/>
  <c r="L63" i="6"/>
  <c r="K63" i="6"/>
  <c r="M62" i="6"/>
  <c r="L62" i="6"/>
  <c r="K62" i="6"/>
  <c r="M61" i="6"/>
  <c r="L61" i="6"/>
  <c r="K61" i="6"/>
  <c r="M60" i="6"/>
  <c r="L60" i="6"/>
  <c r="K60" i="6"/>
  <c r="M59" i="6"/>
  <c r="L59" i="6"/>
  <c r="K59" i="6"/>
  <c r="M58" i="6"/>
  <c r="L58" i="6"/>
  <c r="K58" i="6"/>
  <c r="M57" i="6"/>
  <c r="L57" i="6"/>
  <c r="K57" i="6"/>
  <c r="M56" i="6"/>
  <c r="L56" i="6"/>
  <c r="K56" i="6"/>
  <c r="M55" i="6"/>
  <c r="L55" i="6"/>
  <c r="K55" i="6"/>
  <c r="M54" i="6"/>
  <c r="L54" i="6"/>
  <c r="K54" i="6"/>
  <c r="M53" i="6"/>
  <c r="L53" i="6"/>
  <c r="K53" i="6"/>
  <c r="M52" i="6"/>
  <c r="L52" i="6"/>
  <c r="K52" i="6"/>
  <c r="M51" i="6"/>
  <c r="L51" i="6"/>
  <c r="K51" i="6"/>
  <c r="M50" i="6"/>
  <c r="L50" i="6"/>
  <c r="K50" i="6"/>
  <c r="M49" i="6"/>
  <c r="L49" i="6"/>
  <c r="K49" i="6"/>
  <c r="M48" i="6"/>
  <c r="L48" i="6"/>
  <c r="K48" i="6"/>
  <c r="M47" i="6"/>
  <c r="L47" i="6"/>
  <c r="K47" i="6"/>
  <c r="M46" i="6"/>
  <c r="L46" i="6"/>
  <c r="K46" i="6"/>
  <c r="M45" i="6"/>
  <c r="L45" i="6"/>
  <c r="K45" i="6"/>
  <c r="M44" i="6"/>
  <c r="L44" i="6"/>
  <c r="K44" i="6"/>
  <c r="M43" i="6"/>
  <c r="L43" i="6"/>
  <c r="K43" i="6"/>
  <c r="M42" i="6"/>
  <c r="L42" i="6"/>
  <c r="K42" i="6"/>
  <c r="M41" i="6"/>
  <c r="L41" i="6"/>
  <c r="K41" i="6"/>
  <c r="M40" i="6"/>
  <c r="L40" i="6"/>
  <c r="K40" i="6"/>
  <c r="M39" i="6"/>
  <c r="L39" i="6"/>
  <c r="K39" i="6"/>
  <c r="M38" i="6"/>
  <c r="L38" i="6"/>
  <c r="K38" i="6"/>
  <c r="M37" i="6"/>
  <c r="L37" i="6"/>
  <c r="K37" i="6"/>
  <c r="M36" i="6"/>
  <c r="L36" i="6"/>
  <c r="K36" i="6"/>
  <c r="M35" i="6"/>
  <c r="L35" i="6"/>
  <c r="K35" i="6"/>
  <c r="M34" i="6"/>
  <c r="L34" i="6"/>
  <c r="K34" i="6"/>
  <c r="M33" i="6"/>
  <c r="L33" i="6"/>
  <c r="K33" i="6"/>
  <c r="M32" i="6"/>
  <c r="L32" i="6"/>
  <c r="K32" i="6"/>
  <c r="M31" i="6"/>
  <c r="L31" i="6"/>
  <c r="K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J6" i="6" s="1"/>
  <c r="M10" i="6"/>
  <c r="L10" i="6"/>
  <c r="K10" i="6"/>
  <c r="M9" i="6"/>
  <c r="M5" i="6" s="1"/>
  <c r="L9" i="6"/>
  <c r="K9" i="6"/>
  <c r="J5" i="6" s="1"/>
  <c r="M8" i="6"/>
  <c r="L8" i="6"/>
  <c r="L5" i="6" s="1"/>
  <c r="K8" i="6"/>
  <c r="F107" i="6" l="1"/>
  <c r="E107" i="6"/>
  <c r="D107" i="6"/>
  <c r="F106" i="6"/>
  <c r="E106" i="6"/>
  <c r="D106" i="6"/>
  <c r="F105" i="6"/>
  <c r="E105" i="6"/>
  <c r="D105" i="6"/>
  <c r="F104" i="6"/>
  <c r="E104" i="6"/>
  <c r="D104" i="6"/>
  <c r="F103" i="6"/>
  <c r="E103" i="6"/>
  <c r="D103" i="6"/>
  <c r="F102" i="6"/>
  <c r="E102" i="6"/>
  <c r="D102" i="6"/>
  <c r="F101" i="6"/>
  <c r="E101" i="6"/>
  <c r="D101" i="6"/>
  <c r="F100" i="6"/>
  <c r="E100" i="6"/>
  <c r="D100" i="6"/>
  <c r="F99" i="6"/>
  <c r="E99" i="6"/>
  <c r="D99" i="6"/>
  <c r="F98" i="6"/>
  <c r="E98" i="6"/>
  <c r="D98" i="6"/>
  <c r="F97" i="6"/>
  <c r="E97" i="6"/>
  <c r="D97" i="6"/>
  <c r="F96" i="6"/>
  <c r="E96" i="6"/>
  <c r="D96" i="6"/>
  <c r="F95" i="6"/>
  <c r="E95" i="6"/>
  <c r="D95" i="6"/>
  <c r="F94" i="6"/>
  <c r="E94" i="6"/>
  <c r="D94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E88" i="6"/>
  <c r="D88" i="6"/>
  <c r="F87" i="6"/>
  <c r="E87" i="6"/>
  <c r="D87" i="6"/>
  <c r="F86" i="6"/>
  <c r="E86" i="6"/>
  <c r="D86" i="6"/>
  <c r="F85" i="6"/>
  <c r="E85" i="6"/>
  <c r="D85" i="6"/>
  <c r="F84" i="6"/>
  <c r="E84" i="6"/>
  <c r="D84" i="6"/>
  <c r="F83" i="6"/>
  <c r="E83" i="6"/>
  <c r="D83" i="6"/>
  <c r="F82" i="6"/>
  <c r="E82" i="6"/>
  <c r="D82" i="6"/>
  <c r="F81" i="6"/>
  <c r="E81" i="6"/>
  <c r="D81" i="6"/>
  <c r="F80" i="6"/>
  <c r="E80" i="6"/>
  <c r="D80" i="6"/>
  <c r="F79" i="6"/>
  <c r="E79" i="6"/>
  <c r="D79" i="6"/>
  <c r="F78" i="6"/>
  <c r="E78" i="6"/>
  <c r="D78" i="6"/>
  <c r="F77" i="6"/>
  <c r="E77" i="6"/>
  <c r="D77" i="6"/>
  <c r="F76" i="6"/>
  <c r="E76" i="6"/>
  <c r="D76" i="6"/>
  <c r="F75" i="6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F62" i="6"/>
  <c r="E62" i="6"/>
  <c r="D62" i="6"/>
  <c r="F61" i="6"/>
  <c r="E61" i="6"/>
  <c r="D61" i="6"/>
  <c r="F60" i="6"/>
  <c r="E60" i="6"/>
  <c r="D60" i="6"/>
  <c r="F59" i="6"/>
  <c r="E59" i="6"/>
  <c r="D59" i="6"/>
  <c r="F58" i="6"/>
  <c r="E58" i="6"/>
  <c r="D58" i="6"/>
  <c r="F57" i="6"/>
  <c r="E57" i="6"/>
  <c r="D57" i="6"/>
  <c r="F56" i="6"/>
  <c r="E56" i="6"/>
  <c r="D56" i="6"/>
  <c r="F55" i="6"/>
  <c r="E55" i="6"/>
  <c r="D55" i="6"/>
  <c r="F54" i="6"/>
  <c r="E54" i="6"/>
  <c r="D54" i="6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F5" i="6" s="1"/>
  <c r="E11" i="6"/>
  <c r="D11" i="6"/>
  <c r="F10" i="6"/>
  <c r="E10" i="6"/>
  <c r="D10" i="6"/>
  <c r="F9" i="6"/>
  <c r="E9" i="6"/>
  <c r="D9" i="6"/>
  <c r="C5" i="6" s="1"/>
  <c r="F8" i="6"/>
  <c r="E8" i="6"/>
  <c r="D8" i="6"/>
  <c r="C6" i="6"/>
  <c r="E5" i="6"/>
  <c r="V105" i="1" l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W91" i="1" s="1"/>
  <c r="V90" i="1"/>
  <c r="W90" i="1" s="1"/>
  <c r="V89" i="1"/>
  <c r="W89" i="1" s="1"/>
  <c r="V88" i="1"/>
  <c r="W88" i="1" s="1"/>
  <c r="V87" i="1"/>
  <c r="W87" i="1" s="1"/>
  <c r="V86" i="1"/>
  <c r="W86" i="1" s="1"/>
  <c r="V85" i="1"/>
  <c r="W85" i="1" s="1"/>
  <c r="V84" i="1"/>
  <c r="W84" i="1" s="1"/>
  <c r="V83" i="1"/>
  <c r="W83" i="1" s="1"/>
  <c r="V82" i="1"/>
  <c r="W82" i="1" s="1"/>
  <c r="V81" i="1"/>
  <c r="W81" i="1" s="1"/>
  <c r="V80" i="1"/>
  <c r="W80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W56" i="1" s="1"/>
  <c r="V55" i="1"/>
  <c r="W55" i="1" s="1"/>
  <c r="V54" i="1"/>
  <c r="W54" i="1" s="1"/>
  <c r="V53" i="1"/>
  <c r="W53" i="1" s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O6" i="3"/>
  <c r="N16" i="3"/>
  <c r="N15" i="3"/>
  <c r="N14" i="3"/>
  <c r="N13" i="3"/>
  <c r="N12" i="3"/>
  <c r="N11" i="3"/>
  <c r="N10" i="3"/>
  <c r="N9" i="3"/>
  <c r="N8" i="3"/>
  <c r="N7" i="3"/>
  <c r="A3" i="3"/>
  <c r="D3" i="3"/>
  <c r="M105" i="1" l="1"/>
  <c r="N105" i="1" s="1"/>
  <c r="M104" i="1"/>
  <c r="N104" i="1" s="1"/>
  <c r="M103" i="1"/>
  <c r="N103" i="1" s="1"/>
  <c r="M102" i="1"/>
  <c r="M101" i="1"/>
  <c r="N101" i="1" s="1"/>
  <c r="M100" i="1"/>
  <c r="N100" i="1" s="1"/>
  <c r="M99" i="1"/>
  <c r="N99" i="1" s="1"/>
  <c r="M98" i="1"/>
  <c r="M97" i="1"/>
  <c r="N97" i="1" s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N35" i="1" s="1"/>
  <c r="M34" i="1"/>
  <c r="M33" i="1"/>
  <c r="N33" i="1" s="1"/>
  <c r="M32" i="1"/>
  <c r="N32" i="1" s="1"/>
  <c r="M31" i="1"/>
  <c r="M30" i="1"/>
  <c r="M29" i="1"/>
  <c r="M28" i="1"/>
  <c r="M27" i="1"/>
  <c r="M26" i="1"/>
  <c r="M25" i="1"/>
  <c r="M24" i="1"/>
  <c r="M23" i="1"/>
  <c r="M22" i="1"/>
  <c r="M21" i="1"/>
  <c r="N21" i="1" s="1"/>
  <c r="M20" i="1"/>
  <c r="M19" i="1"/>
  <c r="M18" i="1"/>
  <c r="M17" i="1"/>
  <c r="M16" i="1"/>
  <c r="M15" i="1"/>
  <c r="M14" i="1"/>
  <c r="M13" i="1"/>
  <c r="M12" i="1"/>
  <c r="N12" i="1" s="1"/>
  <c r="M11" i="1"/>
  <c r="M10" i="1"/>
  <c r="M9" i="1"/>
  <c r="N9" i="1" s="1"/>
  <c r="M8" i="1"/>
  <c r="N8" i="1" s="1"/>
  <c r="M7" i="1"/>
  <c r="M6" i="1"/>
  <c r="N6" i="1" l="1"/>
  <c r="N30" i="1"/>
  <c r="N38" i="1"/>
  <c r="N17" i="1"/>
  <c r="N26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27" i="1"/>
  <c r="N31" i="1"/>
  <c r="N13" i="1"/>
  <c r="N18" i="1"/>
  <c r="N22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24" i="1"/>
  <c r="N28" i="1"/>
  <c r="N36" i="1"/>
  <c r="N96" i="1"/>
  <c r="N10" i="1"/>
  <c r="N14" i="1"/>
  <c r="N19" i="1"/>
  <c r="N23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29" i="1"/>
  <c r="N37" i="1"/>
  <c r="N7" i="1"/>
  <c r="N11" i="1"/>
  <c r="N15" i="1"/>
  <c r="N16" i="1"/>
  <c r="N20" i="1"/>
  <c r="N25" i="1"/>
  <c r="N34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8" i="1"/>
  <c r="N102" i="1"/>
  <c r="S8" i="1"/>
  <c r="O35" i="1"/>
  <c r="R8" i="1" s="1"/>
  <c r="O45" i="1"/>
  <c r="R9" i="1" s="1"/>
  <c r="O105" i="1"/>
  <c r="R15" i="1" s="1"/>
  <c r="S15" i="1"/>
  <c r="S11" i="1"/>
  <c r="R17" i="1"/>
  <c r="S9" i="1"/>
  <c r="S7" i="1"/>
  <c r="O15" i="1"/>
  <c r="R6" i="1" s="1"/>
  <c r="S6" i="1"/>
  <c r="O95" i="1" l="1"/>
  <c r="R14" i="1" s="1"/>
  <c r="O65" i="1"/>
  <c r="R11" i="1" s="1"/>
  <c r="O25" i="1"/>
  <c r="R7" i="1" s="1"/>
  <c r="O75" i="1"/>
  <c r="R12" i="1" s="1"/>
  <c r="S12" i="1"/>
  <c r="O55" i="1"/>
  <c r="R10" i="1" s="1"/>
  <c r="S10" i="1"/>
  <c r="O85" i="1"/>
  <c r="R13" i="1" s="1"/>
  <c r="S13" i="1"/>
  <c r="S14" i="1"/>
  <c r="G106" i="3"/>
  <c r="A84" i="3"/>
  <c r="E104" i="3"/>
  <c r="D101" i="3"/>
  <c r="A96" i="3"/>
  <c r="H34" i="3"/>
  <c r="I29" i="3"/>
  <c r="K24" i="3"/>
  <c r="E97" i="3"/>
  <c r="K62" i="3"/>
  <c r="D20" i="3"/>
  <c r="F83" i="3"/>
  <c r="E82" i="3"/>
  <c r="C80" i="3"/>
  <c r="G34" i="3"/>
  <c r="G24" i="3"/>
  <c r="D16" i="3"/>
  <c r="B105" i="3"/>
  <c r="H71" i="3"/>
  <c r="D80" i="3"/>
  <c r="J91" i="3"/>
  <c r="B37" i="3"/>
  <c r="C65" i="3"/>
  <c r="G25" i="3"/>
  <c r="H72" i="3"/>
  <c r="D12" i="3"/>
  <c r="B72" i="3"/>
  <c r="D89" i="3"/>
  <c r="B82" i="3"/>
  <c r="H109" i="3"/>
  <c r="F106" i="3"/>
  <c r="G23" i="3"/>
  <c r="J84" i="3"/>
  <c r="J18" i="3"/>
  <c r="K118" i="3"/>
  <c r="K102" i="3"/>
  <c r="A113" i="3"/>
  <c r="G32" i="3"/>
  <c r="D78" i="3"/>
  <c r="D36" i="3"/>
  <c r="B21" i="3"/>
  <c r="F86" i="3"/>
  <c r="I55" i="3"/>
  <c r="D94" i="3"/>
  <c r="F68" i="3"/>
  <c r="G115" i="3"/>
  <c r="K87" i="3"/>
  <c r="D33" i="3"/>
  <c r="I38" i="3"/>
  <c r="I61" i="3"/>
  <c r="A33" i="3"/>
  <c r="H95" i="3"/>
  <c r="B49" i="3"/>
  <c r="A71" i="3"/>
  <c r="F96" i="3"/>
  <c r="E93" i="3"/>
  <c r="K105" i="3"/>
  <c r="J87" i="3"/>
  <c r="J47" i="3"/>
  <c r="J106" i="3"/>
  <c r="K52" i="3"/>
  <c r="D74" i="3"/>
  <c r="D96" i="3"/>
  <c r="B29" i="3"/>
  <c r="G10" i="3"/>
  <c r="J39" i="3"/>
  <c r="K45" i="3"/>
  <c r="G65" i="3"/>
  <c r="F16" i="3"/>
  <c r="D90" i="3"/>
  <c r="C114" i="3"/>
  <c r="H7" i="3"/>
  <c r="E113" i="3"/>
  <c r="G72" i="3"/>
  <c r="G15" i="3"/>
  <c r="G108" i="3"/>
  <c r="C11" i="3"/>
  <c r="F9" i="3"/>
  <c r="D45" i="3"/>
  <c r="I36" i="3"/>
  <c r="I24" i="3"/>
  <c r="D85" i="3"/>
  <c r="E73" i="3"/>
  <c r="J77" i="3"/>
  <c r="J112" i="3"/>
  <c r="E91" i="3"/>
  <c r="C68" i="3"/>
  <c r="D86" i="3"/>
  <c r="E109" i="3"/>
  <c r="H8" i="3"/>
  <c r="F27" i="3"/>
  <c r="A83" i="3"/>
  <c r="D107" i="3"/>
  <c r="F109" i="3"/>
  <c r="B75" i="3"/>
  <c r="G28" i="3"/>
  <c r="H98" i="3"/>
  <c r="B15" i="3"/>
  <c r="K91" i="3"/>
  <c r="D44" i="3"/>
  <c r="K95" i="3"/>
  <c r="H15" i="3"/>
  <c r="D81" i="3"/>
  <c r="A50" i="3"/>
  <c r="G90" i="3"/>
  <c r="C67" i="3"/>
  <c r="B33" i="3"/>
  <c r="H63" i="3"/>
  <c r="F20" i="3"/>
  <c r="H39" i="3"/>
  <c r="A105" i="3"/>
  <c r="J51" i="3"/>
  <c r="E51" i="3"/>
  <c r="D66" i="3"/>
  <c r="K111" i="3"/>
  <c r="E77" i="3"/>
  <c r="A109" i="3"/>
  <c r="G61" i="3"/>
  <c r="J45" i="3"/>
  <c r="K30" i="3"/>
  <c r="K107" i="3"/>
  <c r="J55" i="3"/>
  <c r="F85" i="3"/>
  <c r="J35" i="3"/>
  <c r="J38" i="3"/>
  <c r="B55" i="3"/>
  <c r="C31" i="3"/>
  <c r="F92" i="3"/>
  <c r="B110" i="3"/>
  <c r="B36" i="3"/>
  <c r="I65" i="3"/>
  <c r="F103" i="3"/>
  <c r="E42" i="3"/>
  <c r="D115" i="3"/>
  <c r="G54" i="3"/>
  <c r="B42" i="3"/>
  <c r="H57" i="3"/>
  <c r="E34" i="3"/>
  <c r="G31" i="3"/>
  <c r="I99" i="3"/>
  <c r="A20" i="3"/>
  <c r="H12" i="3"/>
  <c r="B16" i="3"/>
  <c r="J54" i="3"/>
  <c r="J34" i="3"/>
  <c r="A114" i="3"/>
  <c r="C70" i="3"/>
  <c r="I107" i="3"/>
  <c r="J104" i="3"/>
  <c r="D113" i="3"/>
  <c r="K74" i="3"/>
  <c r="E95" i="3"/>
  <c r="J12" i="3"/>
  <c r="G46" i="3"/>
  <c r="E58" i="3"/>
  <c r="I48" i="3"/>
  <c r="B93" i="3"/>
  <c r="E105" i="3"/>
  <c r="J94" i="3"/>
  <c r="K53" i="3"/>
  <c r="H61" i="3"/>
  <c r="C58" i="3"/>
  <c r="B30" i="3"/>
  <c r="B113" i="3"/>
  <c r="G13" i="3"/>
  <c r="B53" i="3"/>
  <c r="E25" i="3"/>
  <c r="G119" i="3"/>
  <c r="I116" i="3"/>
  <c r="K57" i="3"/>
  <c r="E38" i="3"/>
  <c r="D110" i="3"/>
  <c r="H60" i="3"/>
  <c r="B9" i="3"/>
  <c r="K8" i="3"/>
  <c r="K51" i="3"/>
  <c r="E78" i="3"/>
  <c r="E67" i="3"/>
  <c r="A78" i="3"/>
  <c r="C26" i="3"/>
  <c r="E33" i="3"/>
  <c r="J60" i="3"/>
  <c r="I25" i="3"/>
  <c r="H79" i="3"/>
  <c r="F33" i="3"/>
  <c r="B13" i="3"/>
  <c r="H93" i="3"/>
  <c r="G109" i="3"/>
  <c r="A52" i="3"/>
  <c r="F45" i="3"/>
  <c r="E76" i="3"/>
  <c r="D71" i="3"/>
  <c r="K88" i="3"/>
  <c r="A60" i="3"/>
  <c r="G52" i="3"/>
  <c r="K112" i="3"/>
  <c r="K116" i="3"/>
  <c r="J49" i="3"/>
  <c r="A111" i="3"/>
  <c r="C108" i="3"/>
  <c r="H115" i="3"/>
  <c r="J59" i="3"/>
  <c r="F18" i="3"/>
  <c r="G112" i="3"/>
  <c r="C39" i="3"/>
  <c r="A36" i="3"/>
  <c r="E90" i="3"/>
  <c r="D37" i="3"/>
  <c r="D41" i="3"/>
  <c r="G116" i="3"/>
  <c r="B78" i="3"/>
  <c r="G117" i="3"/>
  <c r="C8" i="3"/>
  <c r="I59" i="3"/>
  <c r="F46" i="3"/>
  <c r="A70" i="3"/>
  <c r="K101" i="3"/>
  <c r="G104" i="3"/>
  <c r="K33" i="3"/>
  <c r="E32" i="3"/>
  <c r="C62" i="3"/>
  <c r="A118" i="3"/>
  <c r="D24" i="3"/>
  <c r="C45" i="3"/>
  <c r="H102" i="3"/>
  <c r="J89" i="3"/>
  <c r="A23" i="3"/>
  <c r="I22" i="3"/>
  <c r="B118" i="3"/>
  <c r="H101" i="3"/>
  <c r="E66" i="3"/>
  <c r="G110" i="3"/>
  <c r="K85" i="3"/>
  <c r="F28" i="3"/>
  <c r="I113" i="3"/>
  <c r="K35" i="3"/>
  <c r="D30" i="3"/>
  <c r="I78" i="3"/>
  <c r="B85" i="3"/>
  <c r="E15" i="3"/>
  <c r="B59" i="3"/>
  <c r="H96" i="3"/>
  <c r="F34" i="3"/>
  <c r="A106" i="3"/>
  <c r="D39" i="3"/>
  <c r="I87" i="3"/>
  <c r="I16" i="3"/>
  <c r="C96" i="3"/>
  <c r="F116" i="3"/>
  <c r="E52" i="3"/>
  <c r="A116" i="3"/>
  <c r="F114" i="3"/>
  <c r="I85" i="3"/>
  <c r="E37" i="3"/>
  <c r="E69" i="3"/>
  <c r="D50" i="3"/>
  <c r="H21" i="3"/>
  <c r="E59" i="3"/>
  <c r="B69" i="3"/>
  <c r="I66" i="3"/>
  <c r="E22" i="3"/>
  <c r="F58" i="3"/>
  <c r="C61" i="3"/>
  <c r="A35" i="3"/>
  <c r="J37" i="3"/>
  <c r="D29" i="3"/>
  <c r="K71" i="3"/>
  <c r="K59" i="3"/>
  <c r="C25" i="3"/>
  <c r="E31" i="3"/>
  <c r="G36" i="3"/>
  <c r="J53" i="3"/>
  <c r="H46" i="3"/>
  <c r="F87" i="3"/>
  <c r="F13" i="3"/>
  <c r="D22" i="3"/>
  <c r="D82" i="3"/>
  <c r="H83" i="3"/>
  <c r="E112" i="3"/>
  <c r="I28" i="3"/>
  <c r="D49" i="3"/>
  <c r="H66" i="3"/>
  <c r="F95" i="3"/>
  <c r="I13" i="3"/>
  <c r="E81" i="3"/>
  <c r="A66" i="3"/>
  <c r="F82" i="3"/>
  <c r="E27" i="3"/>
  <c r="C47" i="3"/>
  <c r="G20" i="3"/>
  <c r="C106" i="3"/>
  <c r="E53" i="3"/>
  <c r="J86" i="3"/>
  <c r="A32" i="3"/>
  <c r="G56" i="3"/>
  <c r="D72" i="3"/>
  <c r="K113" i="3"/>
  <c r="B97" i="3"/>
  <c r="J76" i="3"/>
  <c r="B94" i="3"/>
  <c r="I83" i="3"/>
  <c r="A11" i="3"/>
  <c r="K13" i="3"/>
  <c r="I62" i="3"/>
  <c r="G22" i="3"/>
  <c r="A10" i="3"/>
  <c r="E62" i="3"/>
  <c r="B23" i="3"/>
  <c r="E9" i="3"/>
  <c r="I74" i="3"/>
  <c r="J81" i="3"/>
  <c r="D31" i="3"/>
  <c r="F14" i="3"/>
  <c r="G53" i="3"/>
  <c r="I15" i="3"/>
  <c r="J31" i="3"/>
  <c r="J68" i="3"/>
  <c r="J44" i="3"/>
  <c r="A56" i="3"/>
  <c r="H30" i="3"/>
  <c r="E36" i="3"/>
  <c r="E103" i="3"/>
  <c r="D32" i="3"/>
  <c r="A31" i="3"/>
  <c r="C85" i="3"/>
  <c r="J40" i="3"/>
  <c r="A77" i="3"/>
  <c r="A28" i="3"/>
  <c r="D117" i="3"/>
  <c r="I77" i="3"/>
  <c r="H84" i="3"/>
  <c r="J36" i="3"/>
  <c r="K61" i="3"/>
  <c r="E20" i="3"/>
  <c r="K64" i="3"/>
  <c r="F47" i="3"/>
  <c r="B65" i="3"/>
  <c r="D62" i="3"/>
  <c r="A87" i="3"/>
  <c r="G78" i="3"/>
  <c r="I97" i="3"/>
  <c r="K26" i="3"/>
  <c r="A98" i="3"/>
  <c r="C33" i="3"/>
  <c r="J100" i="3"/>
  <c r="K28" i="3"/>
  <c r="A88" i="3"/>
  <c r="J105" i="3"/>
  <c r="A69" i="3"/>
  <c r="A89" i="3"/>
  <c r="B63" i="3"/>
  <c r="H86" i="3"/>
  <c r="E79" i="3"/>
  <c r="K103" i="3"/>
  <c r="G37" i="3"/>
  <c r="I52" i="3"/>
  <c r="H67" i="3"/>
  <c r="H37" i="3"/>
  <c r="A99" i="3"/>
  <c r="A49" i="3"/>
  <c r="E16" i="3"/>
  <c r="A39" i="3"/>
  <c r="E116" i="3"/>
  <c r="H35" i="3"/>
  <c r="J75" i="3"/>
  <c r="I49" i="3"/>
  <c r="C90" i="3"/>
  <c r="E23" i="3"/>
  <c r="B67" i="3"/>
  <c r="A34" i="3"/>
  <c r="J79" i="3"/>
  <c r="J16" i="3"/>
  <c r="B84" i="3"/>
  <c r="C92" i="3"/>
  <c r="I72" i="3"/>
  <c r="G81" i="3"/>
  <c r="J107" i="3"/>
  <c r="D48" i="3"/>
  <c r="C91" i="3"/>
  <c r="I106" i="3"/>
  <c r="J11" i="3"/>
  <c r="F42" i="3"/>
  <c r="E89" i="3"/>
  <c r="E72" i="3"/>
  <c r="D97" i="3"/>
  <c r="A81" i="3"/>
  <c r="I47" i="3"/>
  <c r="A16" i="3"/>
  <c r="J108" i="3"/>
  <c r="F15" i="3"/>
  <c r="I50" i="3"/>
  <c r="J42" i="3"/>
  <c r="F84" i="3"/>
  <c r="B100" i="3"/>
  <c r="F51" i="3"/>
  <c r="G80" i="3"/>
  <c r="E86" i="3"/>
  <c r="K108" i="3"/>
  <c r="J97" i="3"/>
  <c r="C48" i="3"/>
  <c r="D100" i="3"/>
  <c r="F99" i="3"/>
  <c r="H16" i="3"/>
  <c r="A26" i="3"/>
  <c r="B76" i="3"/>
  <c r="F31" i="3"/>
  <c r="G55" i="3"/>
  <c r="C97" i="3"/>
  <c r="H45" i="3"/>
  <c r="K70" i="3"/>
  <c r="C119" i="3"/>
  <c r="F75" i="3"/>
  <c r="H110" i="3"/>
  <c r="I42" i="3"/>
  <c r="F112" i="3"/>
  <c r="F22" i="3"/>
  <c r="E92" i="3"/>
  <c r="G35" i="3"/>
  <c r="B102" i="3"/>
  <c r="H88" i="3"/>
  <c r="B64" i="3"/>
  <c r="F113" i="3"/>
  <c r="K60" i="3"/>
  <c r="F110" i="3"/>
  <c r="E68" i="3"/>
  <c r="B34" i="3"/>
  <c r="B86" i="3"/>
  <c r="B70" i="3"/>
  <c r="B115" i="3"/>
  <c r="I64" i="3"/>
  <c r="D91" i="3"/>
  <c r="I37" i="3"/>
  <c r="K79" i="3"/>
  <c r="I44" i="3"/>
  <c r="H89" i="3"/>
  <c r="I10" i="3"/>
  <c r="J82" i="3"/>
  <c r="K98" i="3"/>
  <c r="J102" i="3"/>
  <c r="G103" i="3"/>
  <c r="D56" i="3"/>
  <c r="A42" i="3"/>
  <c r="K36" i="3"/>
  <c r="K115" i="3"/>
  <c r="J103" i="3"/>
  <c r="H43" i="3"/>
  <c r="H24" i="3"/>
  <c r="B87" i="3"/>
  <c r="F81" i="3"/>
  <c r="B90" i="3"/>
  <c r="E96" i="3"/>
  <c r="K89" i="3"/>
  <c r="K42" i="3"/>
  <c r="D47" i="3"/>
  <c r="I51" i="3"/>
  <c r="G99" i="3"/>
  <c r="F57" i="3"/>
  <c r="G42" i="3"/>
  <c r="F107" i="3"/>
  <c r="I57" i="3"/>
  <c r="C21" i="3"/>
  <c r="E8" i="3"/>
  <c r="G70" i="3"/>
  <c r="I89" i="3"/>
  <c r="B51" i="3"/>
  <c r="I30" i="3"/>
  <c r="H77" i="3"/>
  <c r="C23" i="3"/>
  <c r="B119" i="3"/>
  <c r="J88" i="3"/>
  <c r="J61" i="3"/>
  <c r="G73" i="3"/>
  <c r="G95" i="3"/>
  <c r="B14" i="3"/>
  <c r="A101" i="3"/>
  <c r="F44" i="3"/>
  <c r="G71" i="3"/>
  <c r="I63" i="3"/>
  <c r="F30" i="3"/>
  <c r="D77" i="3"/>
  <c r="I118" i="3"/>
  <c r="D118" i="3"/>
  <c r="B26" i="3"/>
  <c r="J14" i="3"/>
  <c r="B31" i="3"/>
  <c r="G38" i="3"/>
  <c r="G91" i="3"/>
  <c r="I94" i="3"/>
  <c r="K63" i="3"/>
  <c r="K25" i="3"/>
  <c r="J57" i="3"/>
  <c r="J101" i="3"/>
  <c r="K20" i="3"/>
  <c r="E94" i="3"/>
  <c r="J58" i="3"/>
  <c r="D83" i="3"/>
  <c r="D26" i="3"/>
  <c r="J74" i="3"/>
  <c r="D67" i="3"/>
  <c r="G105" i="3"/>
  <c r="A65" i="3"/>
  <c r="F60" i="3"/>
  <c r="G93" i="3"/>
  <c r="G26" i="3"/>
  <c r="C9" i="3"/>
  <c r="C86" i="3"/>
  <c r="K15" i="3"/>
  <c r="B10" i="3"/>
  <c r="G62" i="3"/>
  <c r="H13" i="3"/>
  <c r="D52" i="3"/>
  <c r="K106" i="3"/>
  <c r="F97" i="3"/>
  <c r="C69" i="3"/>
  <c r="E63" i="3"/>
  <c r="K93" i="3"/>
  <c r="H107" i="3"/>
  <c r="H14" i="3"/>
  <c r="C75" i="3"/>
  <c r="I26" i="3"/>
  <c r="C111" i="3"/>
  <c r="H75" i="3"/>
  <c r="F29" i="3"/>
  <c r="H87" i="3"/>
  <c r="H58" i="3"/>
  <c r="E56" i="3"/>
  <c r="H73" i="3"/>
  <c r="G86" i="3"/>
  <c r="C56" i="3"/>
  <c r="H50" i="3"/>
  <c r="H69" i="3"/>
  <c r="J99" i="3"/>
  <c r="C105" i="3"/>
  <c r="D105" i="3"/>
  <c r="G96" i="3"/>
  <c r="D112" i="3"/>
  <c r="D64" i="3"/>
  <c r="B106" i="3"/>
  <c r="E35" i="3"/>
  <c r="G94" i="3"/>
  <c r="J25" i="3"/>
  <c r="I68" i="3"/>
  <c r="I20" i="3"/>
  <c r="G51" i="3"/>
  <c r="I14" i="3"/>
  <c r="J110" i="3"/>
  <c r="H59" i="3"/>
  <c r="I84" i="3"/>
  <c r="A86" i="3"/>
  <c r="A72" i="3"/>
  <c r="E84" i="3"/>
  <c r="K117" i="3"/>
  <c r="I32" i="3"/>
  <c r="A40" i="3"/>
  <c r="H114" i="3"/>
  <c r="I67" i="3"/>
  <c r="K69" i="3"/>
  <c r="C37" i="3"/>
  <c r="D11" i="3"/>
  <c r="C42" i="3"/>
  <c r="E26" i="3"/>
  <c r="G7" i="3"/>
  <c r="K119" i="3"/>
  <c r="F32" i="3"/>
  <c r="C79" i="3"/>
  <c r="A108" i="3"/>
  <c r="C32" i="3"/>
  <c r="E110" i="3"/>
  <c r="E64" i="3"/>
  <c r="G12" i="3"/>
  <c r="H33" i="3"/>
  <c r="F12" i="3"/>
  <c r="C81" i="3"/>
  <c r="I73" i="3"/>
  <c r="K67" i="3"/>
  <c r="K80" i="3"/>
  <c r="C76" i="3"/>
  <c r="H118" i="3"/>
  <c r="K72" i="3"/>
  <c r="C99" i="3"/>
  <c r="I12" i="3"/>
  <c r="D35" i="3"/>
  <c r="F67" i="3"/>
  <c r="E99" i="3"/>
  <c r="A55" i="3"/>
  <c r="A8" i="3"/>
  <c r="I46" i="3"/>
  <c r="B11" i="3"/>
  <c r="I40" i="3"/>
  <c r="D119" i="3"/>
  <c r="I112" i="3"/>
  <c r="G114" i="3"/>
  <c r="G66" i="3"/>
  <c r="I95" i="3"/>
  <c r="J62" i="3"/>
  <c r="K82" i="3"/>
  <c r="H53" i="3"/>
  <c r="B28" i="3"/>
  <c r="C29" i="3"/>
  <c r="E13" i="3"/>
  <c r="B71" i="3"/>
  <c r="H90" i="3"/>
  <c r="H97" i="3"/>
  <c r="C59" i="3"/>
  <c r="I110" i="3"/>
  <c r="J7" i="3"/>
  <c r="D108" i="3"/>
  <c r="I11" i="3"/>
  <c r="J20" i="3"/>
  <c r="I115" i="3"/>
  <c r="D109" i="3"/>
  <c r="G118" i="3"/>
  <c r="K96" i="3"/>
  <c r="E106" i="3"/>
  <c r="J21" i="3"/>
  <c r="H26" i="3"/>
  <c r="E50" i="3"/>
  <c r="I76" i="3"/>
  <c r="J78" i="3"/>
  <c r="F21" i="3"/>
  <c r="G21" i="3"/>
  <c r="B58" i="3"/>
  <c r="J32" i="3"/>
  <c r="A110" i="3"/>
  <c r="G45" i="3"/>
  <c r="H42" i="3"/>
  <c r="J63" i="3"/>
  <c r="A15" i="3"/>
  <c r="C113" i="3"/>
  <c r="E18" i="3"/>
  <c r="J64" i="3"/>
  <c r="A41" i="3"/>
  <c r="G82" i="3"/>
  <c r="D46" i="3"/>
  <c r="H20" i="3"/>
  <c r="D98" i="3"/>
  <c r="K21" i="3"/>
  <c r="J80" i="3"/>
  <c r="C64" i="3"/>
  <c r="I91" i="3"/>
  <c r="J115" i="3"/>
  <c r="F90" i="3"/>
  <c r="B35" i="3"/>
  <c r="E55" i="3"/>
  <c r="J48" i="3"/>
  <c r="F91" i="3"/>
  <c r="C83" i="3"/>
  <c r="A54" i="3"/>
  <c r="C98" i="3"/>
  <c r="H78" i="3"/>
  <c r="D8" i="3"/>
  <c r="A97" i="3"/>
  <c r="F23" i="3"/>
  <c r="F69" i="3"/>
  <c r="G47" i="3"/>
  <c r="D40" i="3"/>
  <c r="K34" i="3"/>
  <c r="B56" i="3"/>
  <c r="G88" i="3"/>
  <c r="F38" i="3"/>
  <c r="F88" i="3"/>
  <c r="A25" i="3"/>
  <c r="F52" i="3"/>
  <c r="F71" i="3"/>
  <c r="A24" i="3"/>
  <c r="J65" i="3"/>
  <c r="F40" i="3"/>
  <c r="J70" i="3"/>
  <c r="B91" i="3"/>
  <c r="D58" i="3"/>
  <c r="B40" i="3"/>
  <c r="G97" i="3"/>
  <c r="D25" i="3"/>
  <c r="B98" i="3"/>
  <c r="F62" i="3"/>
  <c r="J8" i="3"/>
  <c r="D106" i="3"/>
  <c r="H76" i="3"/>
  <c r="J52" i="3"/>
  <c r="A37" i="3"/>
  <c r="I58" i="3"/>
  <c r="H23" i="3"/>
  <c r="H80" i="3"/>
  <c r="C30" i="3"/>
  <c r="D73" i="3"/>
  <c r="F37" i="3"/>
  <c r="F78" i="3"/>
  <c r="D28" i="3"/>
  <c r="K109" i="3"/>
  <c r="I90" i="3"/>
  <c r="H68" i="3"/>
  <c r="B107" i="3"/>
  <c r="G41" i="3"/>
  <c r="F73" i="3"/>
  <c r="J43" i="3"/>
  <c r="K81" i="3"/>
  <c r="B89" i="3"/>
  <c r="G68" i="3"/>
  <c r="C71" i="3"/>
  <c r="K55" i="3"/>
  <c r="B38" i="3"/>
  <c r="B95" i="3"/>
  <c r="A51" i="3"/>
  <c r="B74" i="3"/>
  <c r="B108" i="3"/>
  <c r="H99" i="3"/>
  <c r="E61" i="3"/>
  <c r="K49" i="3"/>
  <c r="E60" i="3"/>
  <c r="F24" i="3"/>
  <c r="G58" i="3"/>
  <c r="I35" i="3"/>
  <c r="H9" i="3"/>
  <c r="C38" i="3"/>
  <c r="G69" i="3"/>
  <c r="J30" i="3"/>
  <c r="J113" i="3"/>
  <c r="G107" i="3"/>
  <c r="B32" i="3"/>
  <c r="G43" i="3"/>
  <c r="F118" i="3"/>
  <c r="C115" i="3"/>
  <c r="D54" i="3"/>
  <c r="C102" i="3"/>
  <c r="G9" i="3"/>
  <c r="E45" i="3"/>
  <c r="F93" i="3"/>
  <c r="K32" i="3"/>
  <c r="F119" i="3"/>
  <c r="E98" i="3"/>
  <c r="A62" i="3"/>
  <c r="D61" i="3"/>
  <c r="B45" i="3"/>
  <c r="I96" i="3"/>
  <c r="A48" i="3"/>
  <c r="B22" i="3"/>
  <c r="J9" i="3"/>
  <c r="H112" i="3"/>
  <c r="A104" i="3"/>
  <c r="B81" i="3"/>
  <c r="I31" i="3"/>
  <c r="C49" i="3"/>
  <c r="D102" i="3"/>
  <c r="E10" i="3"/>
  <c r="G44" i="3"/>
  <c r="C41" i="3"/>
  <c r="B114" i="3"/>
  <c r="C34" i="3"/>
  <c r="K99" i="3"/>
  <c r="H10" i="3"/>
  <c r="K41" i="3"/>
  <c r="G92" i="3"/>
  <c r="K110" i="3"/>
  <c r="C24" i="3"/>
  <c r="J83" i="3"/>
  <c r="J73" i="3"/>
  <c r="A30" i="3"/>
  <c r="C104" i="3"/>
  <c r="I81" i="3"/>
  <c r="K38" i="3"/>
  <c r="A119" i="3"/>
  <c r="J92" i="3"/>
  <c r="I45" i="3"/>
  <c r="C14" i="3"/>
  <c r="G18" i="3"/>
  <c r="H44" i="3"/>
  <c r="E101" i="3"/>
  <c r="H81" i="3"/>
  <c r="E111" i="3"/>
  <c r="K23" i="3"/>
  <c r="J50" i="3"/>
  <c r="E102" i="3"/>
  <c r="F48" i="3"/>
  <c r="K104" i="3"/>
  <c r="E88" i="3"/>
  <c r="B48" i="3"/>
  <c r="C89" i="3"/>
  <c r="C10" i="3"/>
  <c r="I100" i="3"/>
  <c r="H91" i="3"/>
  <c r="J15" i="3"/>
  <c r="F64" i="3"/>
  <c r="D43" i="3"/>
  <c r="G83" i="3"/>
  <c r="J46" i="3"/>
  <c r="A76" i="3"/>
  <c r="C53" i="3"/>
  <c r="B117" i="3"/>
  <c r="G85" i="3"/>
  <c r="A79" i="3"/>
  <c r="E118" i="3"/>
  <c r="H32" i="3"/>
  <c r="H103" i="3"/>
  <c r="C16" i="3"/>
  <c r="C60" i="3"/>
  <c r="I70" i="3"/>
  <c r="F115" i="3"/>
  <c r="H22" i="3"/>
  <c r="H28" i="3"/>
  <c r="C107" i="3"/>
  <c r="H31" i="3"/>
  <c r="J69" i="3"/>
  <c r="D84" i="3"/>
  <c r="G33" i="3"/>
  <c r="G60" i="3"/>
  <c r="C57" i="3"/>
  <c r="C103" i="3"/>
  <c r="K92" i="3"/>
  <c r="K75" i="3"/>
  <c r="H54" i="3"/>
  <c r="K50" i="3"/>
  <c r="C50" i="3"/>
  <c r="K86" i="3"/>
  <c r="B39" i="3"/>
  <c r="K65" i="3"/>
  <c r="J116" i="3"/>
  <c r="I53" i="3"/>
  <c r="B92" i="3"/>
  <c r="C54" i="3"/>
  <c r="K39" i="3"/>
  <c r="J29" i="3"/>
  <c r="I8" i="3"/>
  <c r="H56" i="3"/>
  <c r="A107" i="3"/>
  <c r="G49" i="3"/>
  <c r="K58" i="3"/>
  <c r="J26" i="3"/>
  <c r="C109" i="3"/>
  <c r="F74" i="3"/>
  <c r="I34" i="3"/>
  <c r="C87" i="3"/>
  <c r="F100" i="3"/>
  <c r="K94" i="3"/>
  <c r="K29" i="3"/>
  <c r="E100" i="3"/>
  <c r="I9" i="3"/>
  <c r="G102" i="3"/>
  <c r="D21" i="3"/>
  <c r="I86" i="3"/>
  <c r="H47" i="3"/>
  <c r="E80" i="3"/>
  <c r="H36" i="3"/>
  <c r="C15" i="3"/>
  <c r="H106" i="3"/>
  <c r="J85" i="3"/>
  <c r="I27" i="3"/>
  <c r="B61" i="3"/>
  <c r="B62" i="3"/>
  <c r="H85" i="3"/>
  <c r="A94" i="3"/>
  <c r="C66" i="3"/>
  <c r="F61" i="3"/>
  <c r="B50" i="3"/>
  <c r="A59" i="3"/>
  <c r="H18" i="3"/>
  <c r="C20" i="3"/>
  <c r="A9" i="3"/>
  <c r="J72" i="3"/>
  <c r="A7" i="3"/>
  <c r="H29" i="3"/>
  <c r="K40" i="3"/>
  <c r="A92" i="3"/>
  <c r="K44" i="3"/>
  <c r="B25" i="3"/>
  <c r="A100" i="3"/>
  <c r="H25" i="3"/>
  <c r="E44" i="3"/>
  <c r="H65" i="3"/>
  <c r="D93" i="3"/>
  <c r="A73" i="3"/>
  <c r="I23" i="3"/>
  <c r="A112" i="3"/>
  <c r="H111" i="3"/>
  <c r="F25" i="3"/>
  <c r="K37" i="3"/>
  <c r="A13" i="3"/>
  <c r="G67" i="3"/>
  <c r="F11" i="3"/>
  <c r="A57" i="3"/>
  <c r="I71" i="3"/>
  <c r="D13" i="3"/>
  <c r="G89" i="3"/>
  <c r="I18" i="3"/>
  <c r="F79" i="3"/>
  <c r="E7" i="3"/>
  <c r="C46" i="3"/>
  <c r="D87" i="3"/>
  <c r="I103" i="3"/>
  <c r="H92" i="3"/>
  <c r="J67" i="3"/>
  <c r="D15" i="3"/>
  <c r="C28" i="3"/>
  <c r="J13" i="3"/>
  <c r="I75" i="3"/>
  <c r="G27" i="3"/>
  <c r="E65" i="3"/>
  <c r="A44" i="3"/>
  <c r="G101" i="3"/>
  <c r="D103" i="3"/>
  <c r="J66" i="3"/>
  <c r="K47" i="3"/>
  <c r="C77" i="3"/>
  <c r="I88" i="3"/>
  <c r="B109" i="3"/>
  <c r="C78" i="3"/>
  <c r="B116" i="3"/>
  <c r="G30" i="3"/>
  <c r="H100" i="3"/>
  <c r="F102" i="3"/>
  <c r="K12" i="3"/>
  <c r="K48" i="3"/>
  <c r="A53" i="3"/>
  <c r="B44" i="3"/>
  <c r="F26" i="3"/>
  <c r="H116" i="3"/>
  <c r="E85" i="3"/>
  <c r="A43" i="3"/>
  <c r="K31" i="3"/>
  <c r="E24" i="3"/>
  <c r="F7" i="3"/>
  <c r="C117" i="3"/>
  <c r="B99" i="3"/>
  <c r="K68" i="3"/>
  <c r="C88" i="3"/>
  <c r="C52" i="3"/>
  <c r="D69" i="3"/>
  <c r="D70" i="3"/>
  <c r="I56" i="3"/>
  <c r="B43" i="3"/>
  <c r="F105" i="3"/>
  <c r="A95" i="3"/>
  <c r="G74" i="3"/>
  <c r="I69" i="3"/>
  <c r="D27" i="3"/>
  <c r="F55" i="3"/>
  <c r="H70" i="3"/>
  <c r="A22" i="3"/>
  <c r="F108" i="3"/>
  <c r="F101" i="3"/>
  <c r="B57" i="3"/>
  <c r="G8" i="3"/>
  <c r="H105" i="3"/>
  <c r="K90" i="3"/>
  <c r="F50" i="3"/>
  <c r="C55" i="3"/>
  <c r="I21" i="3"/>
  <c r="E71" i="3"/>
  <c r="A102" i="3"/>
  <c r="F10" i="3"/>
  <c r="D53" i="3"/>
  <c r="I109" i="3"/>
  <c r="K56" i="3"/>
  <c r="E108" i="3"/>
  <c r="E57" i="3"/>
  <c r="F72" i="3"/>
  <c r="B103" i="3"/>
  <c r="D79" i="3"/>
  <c r="G113" i="3"/>
  <c r="G87" i="3"/>
  <c r="B83" i="3"/>
  <c r="H117" i="3"/>
  <c r="D7" i="3"/>
  <c r="H27" i="3"/>
  <c r="B96" i="3"/>
  <c r="E83" i="3"/>
  <c r="H94" i="3"/>
  <c r="B18" i="3"/>
  <c r="E21" i="3"/>
  <c r="K7" i="3"/>
  <c r="D38" i="3"/>
  <c r="H74" i="3"/>
  <c r="J118" i="3"/>
  <c r="K18" i="3"/>
  <c r="G59" i="3"/>
  <c r="A38" i="3"/>
  <c r="H108" i="3"/>
  <c r="F63" i="3"/>
  <c r="D104" i="3"/>
  <c r="K10" i="3"/>
  <c r="G76" i="3"/>
  <c r="I41" i="3"/>
  <c r="F94" i="3"/>
  <c r="B20" i="3"/>
  <c r="J10" i="3"/>
  <c r="A14" i="3"/>
  <c r="A63" i="3"/>
  <c r="B88" i="3"/>
  <c r="B77" i="3"/>
  <c r="D76" i="3"/>
  <c r="D65" i="3"/>
  <c r="A45" i="3"/>
  <c r="F89" i="3"/>
  <c r="D92" i="3"/>
  <c r="F43" i="3"/>
  <c r="B104" i="3"/>
  <c r="F77" i="3"/>
  <c r="G84" i="3"/>
  <c r="A61" i="3"/>
  <c r="C72" i="3"/>
  <c r="E40" i="3"/>
  <c r="A103" i="3"/>
  <c r="F35" i="3"/>
  <c r="E115" i="3"/>
  <c r="H64" i="3"/>
  <c r="D42" i="3"/>
  <c r="C12" i="3"/>
  <c r="K97" i="3"/>
  <c r="B12" i="3"/>
  <c r="B68" i="3"/>
  <c r="G64" i="3"/>
  <c r="F54" i="3"/>
  <c r="G75" i="3"/>
  <c r="F104" i="3"/>
  <c r="C112" i="3"/>
  <c r="G39" i="3"/>
  <c r="K78" i="3"/>
  <c r="B24" i="3"/>
  <c r="J71" i="3"/>
  <c r="H82" i="3"/>
  <c r="E43" i="3"/>
  <c r="E41" i="3"/>
  <c r="D14" i="3"/>
  <c r="K16" i="3"/>
  <c r="J119" i="3"/>
  <c r="D51" i="3"/>
  <c r="A80" i="3"/>
  <c r="K114" i="3"/>
  <c r="C51" i="3"/>
  <c r="E119" i="3"/>
  <c r="I119" i="3"/>
  <c r="I54" i="3"/>
  <c r="E75" i="3"/>
  <c r="C100" i="3"/>
  <c r="A67" i="3"/>
  <c r="H40" i="3"/>
  <c r="D114" i="3"/>
  <c r="G57" i="3"/>
  <c r="I111" i="3"/>
  <c r="E70" i="3"/>
  <c r="A12" i="3"/>
  <c r="B41" i="3"/>
  <c r="J23" i="3"/>
  <c r="I105" i="3"/>
  <c r="C43" i="3"/>
  <c r="H113" i="3"/>
  <c r="D95" i="3"/>
  <c r="F41" i="3"/>
  <c r="D116" i="3"/>
  <c r="B112" i="3"/>
  <c r="J95" i="3"/>
  <c r="C36" i="3"/>
  <c r="D18" i="3"/>
  <c r="B46" i="3"/>
  <c r="D9" i="3"/>
  <c r="C40" i="3"/>
  <c r="H49" i="3"/>
  <c r="J22" i="3"/>
  <c r="J27" i="3"/>
  <c r="I79" i="3"/>
  <c r="B54" i="3"/>
  <c r="A29" i="3"/>
  <c r="A46" i="3"/>
  <c r="G100" i="3"/>
  <c r="F117" i="3"/>
  <c r="K43" i="3"/>
  <c r="A58" i="3"/>
  <c r="K54" i="3"/>
  <c r="I108" i="3"/>
  <c r="K66" i="3"/>
  <c r="B66" i="3"/>
  <c r="I93" i="3"/>
  <c r="G98" i="3"/>
  <c r="B60" i="3"/>
  <c r="A74" i="3"/>
  <c r="C73" i="3"/>
  <c r="A91" i="3"/>
  <c r="G11" i="3"/>
  <c r="F111" i="3"/>
  <c r="D57" i="3"/>
  <c r="D88" i="3"/>
  <c r="C118" i="3"/>
  <c r="C7" i="3"/>
  <c r="I39" i="3"/>
  <c r="D111" i="3"/>
  <c r="H48" i="3"/>
  <c r="B8" i="3"/>
  <c r="E54" i="3"/>
  <c r="G16" i="3"/>
  <c r="J109" i="3"/>
  <c r="B7" i="3"/>
  <c r="E87" i="3"/>
  <c r="A75" i="3"/>
  <c r="B80" i="3"/>
  <c r="I82" i="3"/>
  <c r="G63" i="3"/>
  <c r="A117" i="3"/>
  <c r="G111" i="3"/>
  <c r="F53" i="3"/>
  <c r="J93" i="3"/>
  <c r="J24" i="3"/>
  <c r="A21" i="3"/>
  <c r="F65" i="3"/>
  <c r="B27" i="3"/>
  <c r="E11" i="3"/>
  <c r="B73" i="3"/>
  <c r="D10" i="3"/>
  <c r="I101" i="3"/>
  <c r="C22" i="3"/>
  <c r="G40" i="3"/>
  <c r="C13" i="3"/>
  <c r="I117" i="3"/>
  <c r="I98" i="3"/>
  <c r="F59" i="3"/>
  <c r="C94" i="3"/>
  <c r="J90" i="3"/>
  <c r="A47" i="3"/>
  <c r="I80" i="3"/>
  <c r="K9" i="3"/>
  <c r="K14" i="3"/>
  <c r="K77" i="3"/>
  <c r="D68" i="3"/>
  <c r="F39" i="3"/>
  <c r="E46" i="3"/>
  <c r="J28" i="3"/>
  <c r="F66" i="3"/>
  <c r="C63" i="3"/>
  <c r="K100" i="3"/>
  <c r="G79" i="3"/>
  <c r="K73" i="3"/>
  <c r="B79" i="3"/>
  <c r="G77" i="3"/>
  <c r="H55" i="3"/>
  <c r="A93" i="3"/>
  <c r="F36" i="3"/>
  <c r="I102" i="3"/>
  <c r="E28" i="3"/>
  <c r="I7" i="3"/>
  <c r="D55" i="3"/>
  <c r="J117" i="3"/>
  <c r="G29" i="3"/>
  <c r="I60" i="3"/>
  <c r="F70" i="3"/>
  <c r="G48" i="3"/>
  <c r="F8" i="3"/>
  <c r="A90" i="3"/>
  <c r="C95" i="3"/>
  <c r="B111" i="3"/>
  <c r="I92" i="3"/>
  <c r="C44" i="3"/>
  <c r="H51" i="3"/>
  <c r="A82" i="3"/>
  <c r="E117" i="3"/>
  <c r="H11" i="3"/>
  <c r="J114" i="3"/>
  <c r="A64" i="3"/>
  <c r="C35" i="3"/>
  <c r="G14" i="3"/>
  <c r="K27" i="3"/>
  <c r="A27" i="3"/>
  <c r="E48" i="3"/>
  <c r="H104" i="3"/>
  <c r="E107" i="3"/>
  <c r="H52" i="3"/>
  <c r="J33" i="3"/>
  <c r="C74" i="3"/>
  <c r="B101" i="3"/>
  <c r="F56" i="3"/>
  <c r="K83" i="3"/>
  <c r="C110" i="3"/>
  <c r="D60" i="3"/>
  <c r="H41" i="3"/>
  <c r="E12" i="3"/>
  <c r="D63" i="3"/>
  <c r="F80" i="3"/>
  <c r="K84" i="3"/>
  <c r="D34" i="3"/>
  <c r="B52" i="3"/>
  <c r="D59" i="3"/>
  <c r="G50" i="3"/>
  <c r="C18" i="3"/>
  <c r="D23" i="3"/>
  <c r="K11" i="3"/>
  <c r="C116" i="3"/>
  <c r="J98" i="3"/>
  <c r="E29" i="3"/>
  <c r="A68" i="3"/>
  <c r="E49" i="3"/>
  <c r="C93" i="3"/>
  <c r="E14" i="3"/>
  <c r="A85" i="3"/>
  <c r="D99" i="3"/>
  <c r="E39" i="3"/>
  <c r="K22" i="3"/>
  <c r="I43" i="3"/>
  <c r="E30" i="3"/>
  <c r="E114" i="3"/>
  <c r="I114" i="3"/>
  <c r="H119" i="3"/>
  <c r="C82" i="3"/>
  <c r="A115" i="3"/>
  <c r="J111" i="3"/>
  <c r="H62" i="3"/>
  <c r="C27" i="3"/>
  <c r="H38" i="3"/>
  <c r="I104" i="3"/>
  <c r="J96" i="3"/>
  <c r="F49" i="3"/>
  <c r="F76" i="3"/>
  <c r="E47" i="3"/>
  <c r="D75" i="3"/>
  <c r="C84" i="3"/>
  <c r="C101" i="3"/>
  <c r="F98" i="3"/>
  <c r="K76" i="3"/>
  <c r="B47" i="3"/>
  <c r="I33" i="3"/>
  <c r="E74" i="3"/>
  <c r="J41" i="3"/>
  <c r="K46" i="3"/>
  <c r="J56" i="3"/>
  <c r="O8" i="3" l="1"/>
  <c r="O9" i="3"/>
  <c r="O16" i="3"/>
  <c r="J3" i="3"/>
  <c r="O7" i="3"/>
  <c r="O14" i="3"/>
  <c r="O13" i="3"/>
  <c r="O12" i="3"/>
  <c r="O10" i="3"/>
  <c r="O11" i="3"/>
  <c r="O15" i="3"/>
</calcChain>
</file>

<file path=xl/sharedStrings.xml><?xml version="1.0" encoding="utf-8"?>
<sst xmlns="http://schemas.openxmlformats.org/spreadsheetml/2006/main" count="1778" uniqueCount="78">
  <si>
    <t>Reference File:</t>
  </si>
  <si>
    <t>Test Data File:</t>
  </si>
  <si>
    <t>Speaker:</t>
  </si>
  <si>
    <t>Match Method:</t>
  </si>
  <si>
    <t>Extraction Method:</t>
  </si>
  <si>
    <t>..name</t>
  </si>
  <si>
    <t>Word 2</t>
  </si>
  <si>
    <t>Word 1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</si>
  <si>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</si>
  <si>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</si>
  <si>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</si>
  <si>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</si>
  <si>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</si>
  <si>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</si>
  <si>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</si>
  <si>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</si>
  <si>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Best Match</t>
  </si>
  <si>
    <t>Correct</t>
  </si>
  <si>
    <t>Match Summary</t>
  </si>
  <si>
    <t>Rate</t>
  </si>
  <si>
    <t>Attempts</t>
  </si>
  <si>
    <t>TOTAL ACCURACY</t>
  </si>
  <si>
    <t>Reference Data</t>
  </si>
  <si>
    <t>Utterances</t>
  </si>
  <si>
    <t>Created:</t>
  </si>
  <si>
    <t>..time</t>
  </si>
  <si>
    <t>Accuracy</t>
  </si>
  <si>
    <t xml:space="preserve"> </t>
  </si>
  <si>
    <t>Score</t>
  </si>
  <si>
    <t>Word</t>
  </si>
  <si>
    <t>Margin</t>
  </si>
  <si>
    <t>Spoken</t>
  </si>
  <si>
    <t>Guess</t>
  </si>
  <si>
    <t>Rating</t>
  </si>
  <si>
    <t>Test Description:</t>
  </si>
  <si>
    <t>Match Threshold:</t>
  </si>
  <si>
    <t>Jason</t>
  </si>
  <si>
    <t>2014-12-07, 18:06:38</t>
  </si>
  <si>
    <t>False Pos</t>
  </si>
  <si>
    <t>False Neg</t>
  </si>
  <si>
    <t>ONE</t>
  </si>
  <si>
    <t>FOUR</t>
  </si>
  <si>
    <t>TWO</t>
  </si>
  <si>
    <t>THREE</t>
  </si>
  <si>
    <t>FIVE</t>
  </si>
  <si>
    <t>SIX</t>
  </si>
  <si>
    <t>SEVEN</t>
  </si>
  <si>
    <t>EIGHT</t>
  </si>
  <si>
    <t>NINE</t>
  </si>
  <si>
    <t>ZERO</t>
  </si>
  <si>
    <t xml:space="preserve">Misses </t>
  </si>
  <si>
    <t>missed?</t>
  </si>
  <si>
    <t>No Covariance</t>
  </si>
  <si>
    <t>All 5 Methods</t>
  </si>
  <si>
    <t>No DTW</t>
  </si>
  <si>
    <t>No LPC/Cov</t>
  </si>
  <si>
    <t>Jason - Num</t>
  </si>
  <si>
    <t>R_Dave_Com</t>
  </si>
  <si>
    <t>D_Dave_Com</t>
  </si>
  <si>
    <t>Dave</t>
  </si>
  <si>
    <t>2014-12-08, 03:05:15</t>
  </si>
  <si>
    <t>LPCC Array</t>
  </si>
  <si>
    <t>LPCC DTW</t>
  </si>
  <si>
    <t>OPEN</t>
  </si>
  <si>
    <t>CLOSE</t>
  </si>
  <si>
    <t>YES</t>
  </si>
  <si>
    <t>NO</t>
  </si>
  <si>
    <t>START</t>
  </si>
  <si>
    <t>STOP</t>
  </si>
  <si>
    <t>CANCEL</t>
  </si>
  <si>
    <t>PAUSE</t>
  </si>
  <si>
    <t>BEGIN</t>
  </si>
  <si>
    <t>MODIFY</t>
  </si>
  <si>
    <t>LPC - covariance</t>
  </si>
  <si>
    <t>LPC - euclidean</t>
  </si>
  <si>
    <t>LPCC - covariance</t>
  </si>
  <si>
    <t>LPCC - euclidean</t>
  </si>
  <si>
    <t>LPCC Array - LPCC DTW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</si>
</sst>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28">
    <xf numFmtId="0" fontId="0" fillId="0" borderId="0" xfId="0"/>
    <xf numFmtId="164" fontId="0" fillId="0" borderId="8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27" xfId="0" applyNumberFormat="1" applyFont="1" applyFill="1" applyBorder="1" applyAlignment="1">
      <alignment horizontal="left"/>
    </xf>
    <xf numFmtId="164" fontId="1" fillId="0" borderId="10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2" borderId="0" xfId="0" applyFill="1"/>
    <xf numFmtId="164" fontId="0" fillId="2" borderId="28" xfId="0" applyNumberFormat="1" applyFill="1" applyBorder="1" applyAlignment="1"/>
    <xf numFmtId="0" fontId="0" fillId="4" borderId="30" xfId="0" applyFill="1" applyBorder="1" applyAlignment="1">
      <alignment horizontal="center" textRotation="45" wrapText="1"/>
    </xf>
    <xf numFmtId="0" fontId="0" fillId="2" borderId="0" xfId="0" quotePrefix="1" applyFill="1"/>
    <xf numFmtId="0" fontId="0" fillId="0" borderId="18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20" xfId="0" applyNumberFormat="1" applyFill="1" applyBorder="1" applyAlignment="1">
      <alignment horizontal="center"/>
    </xf>
    <xf numFmtId="0" fontId="0" fillId="0" borderId="21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0" fillId="0" borderId="23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25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0" borderId="22" xfId="0" quotePrefix="1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2" borderId="0" xfId="0" applyNumberFormat="1" applyFill="1"/>
    <xf numFmtId="0" fontId="0" fillId="4" borderId="7" xfId="0" applyFill="1" applyBorder="1" applyAlignment="1">
      <alignment horizontal="right"/>
    </xf>
    <xf numFmtId="0" fontId="0" fillId="4" borderId="31" xfId="0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9" fontId="0" fillId="0" borderId="9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6" borderId="0" xfId="0" applyFill="1"/>
    <xf numFmtId="164" fontId="0" fillId="0" borderId="8" xfId="0" applyNumberFormat="1" applyFill="1" applyBorder="1" applyAlignment="1"/>
    <xf numFmtId="164" fontId="0" fillId="0" borderId="9" xfId="0" applyNumberFormat="1" applyFill="1" applyBorder="1" applyAlignment="1"/>
    <xf numFmtId="164" fontId="0" fillId="0" borderId="10" xfId="0" applyNumberFormat="1" applyFill="1" applyBorder="1" applyAlignment="1"/>
    <xf numFmtId="164" fontId="0" fillId="0" borderId="11" xfId="0" applyNumberFormat="1" applyFill="1" applyBorder="1" applyAlignment="1"/>
    <xf numFmtId="164" fontId="1" fillId="4" borderId="7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/>
    <xf numFmtId="164" fontId="1" fillId="4" borderId="8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>
      <alignment horizontal="left"/>
    </xf>
    <xf numFmtId="164" fontId="0" fillId="4" borderId="9" xfId="0" applyNumberFormat="1" applyFill="1" applyBorder="1" applyAlignment="1"/>
    <xf numFmtId="164" fontId="1" fillId="4" borderId="27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/>
    <xf numFmtId="164" fontId="1" fillId="4" borderId="10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>
      <alignment horizontal="left"/>
    </xf>
    <xf numFmtId="164" fontId="0" fillId="4" borderId="11" xfId="0" applyNumberFormat="1" applyFill="1" applyBorder="1" applyAlignment="1"/>
    <xf numFmtId="0" fontId="0" fillId="4" borderId="9" xfId="0" applyFill="1" applyBorder="1"/>
    <xf numFmtId="0" fontId="0" fillId="4" borderId="27" xfId="0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7" xfId="0" applyFont="1" applyFill="1" applyBorder="1"/>
    <xf numFmtId="0" fontId="2" fillId="5" borderId="2" xfId="1" applyBorder="1" applyAlignment="1">
      <alignment horizontal="center"/>
    </xf>
    <xf numFmtId="0" fontId="2" fillId="5" borderId="29" xfId="1" applyBorder="1" applyAlignment="1">
      <alignment horizontal="center"/>
    </xf>
    <xf numFmtId="0" fontId="2" fillId="5" borderId="6" xfId="1" applyBorder="1" applyAlignment="1">
      <alignment horizontal="center"/>
    </xf>
    <xf numFmtId="0" fontId="2" fillId="5" borderId="8" xfId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/>
    <xf numFmtId="0" fontId="0" fillId="5" borderId="42" xfId="1" applyFont="1" applyBorder="1" applyAlignment="1">
      <alignment horizontal="center"/>
    </xf>
    <xf numFmtId="0" fontId="0" fillId="5" borderId="43" xfId="1" applyFont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1" fillId="4" borderId="27" xfId="0" applyFont="1" applyFill="1" applyBorder="1"/>
    <xf numFmtId="0" fontId="1" fillId="4" borderId="4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9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9" xfId="0" applyNumberForma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1" xfId="0" applyNumberFormat="1" applyFill="1" applyBorder="1" applyAlignment="1">
      <alignment horizontal="left"/>
    </xf>
    <xf numFmtId="10" fontId="1" fillId="3" borderId="2" xfId="0" applyNumberFormat="1" applyFont="1" applyFill="1" applyBorder="1" applyAlignment="1">
      <alignment horizontal="center"/>
    </xf>
    <xf numFmtId="10" fontId="1" fillId="3" borderId="6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164" fontId="0" fillId="2" borderId="10" xfId="0" applyNumberFormat="1" applyFill="1" applyBorder="1" applyAlignment="1">
      <alignment horizontal="center"/>
    </xf>
    <xf numFmtId="10" fontId="1" fillId="0" borderId="2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</cellXfs>
  <cellStyles count="2">
    <cellStyle name="20% - Accent1" xfId="1" builtinId="30"/>
    <cellStyle name="Normal" xfId="0" builtinId="0"/>
  </cellStyles>
  <dxfs count="5464"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9"/>
  <sheetViews>
    <sheetView tabSelected="1" workbookViewId="0">
      <selection activeCell="J2" sqref="J2:K2"/>
    </sheetView>
  </sheetViews>
  <sheetFormatPr defaultRowHeight="15" x14ac:dyDescent="0.25"/>
  <cols>
    <col min="1" max="1" width="14.5703125" style="37" bestFit="1" customWidth="1"/>
    <col min="2" max="6" width="9.140625" style="37"/>
    <col min="7" max="7" width="9.140625" style="37" customWidth="1"/>
    <col min="8" max="13" width="9.140625" style="37"/>
    <col min="14" max="14" width="23.140625" style="37" customWidth="1"/>
    <col min="15" max="16384" width="9.140625" style="37"/>
  </cols>
  <sheetData>
    <row r="1" spans="1:15" x14ac:dyDescent="0.25">
      <c r="A1" s="31" t="s">
        <v>0</v>
      </c>
      <c r="B1" s="114" t="s">
        <v>57</v>
      </c>
      <c r="C1" s="114"/>
      <c r="D1" s="114"/>
      <c r="E1" s="32"/>
      <c r="F1" s="35"/>
      <c r="G1" s="115"/>
      <c r="H1" s="115"/>
      <c r="I1" s="32" t="s">
        <v>2</v>
      </c>
      <c r="J1" s="115" t="s">
        <v>59</v>
      </c>
      <c r="K1" s="116"/>
    </row>
    <row r="2" spans="1:15" ht="15.75" thickBot="1" x14ac:dyDescent="0.3">
      <c r="A2" s="33" t="s">
        <v>1</v>
      </c>
      <c r="B2" s="117" t="s">
        <v>58</v>
      </c>
      <c r="C2" s="117"/>
      <c r="D2" s="117"/>
      <c r="E2" s="34"/>
      <c r="F2" s="36"/>
      <c r="G2" s="118"/>
      <c r="H2" s="118"/>
      <c r="I2" s="34" t="s">
        <v>24</v>
      </c>
      <c r="J2" s="118" t="s">
        <v>60</v>
      </c>
      <c r="K2" s="119"/>
    </row>
    <row r="3" spans="1:15" ht="15.75" thickBot="1" x14ac:dyDescent="0.3">
      <c r="A3" s="122" t="str">
        <f>"reference:"&amp;B1</f>
        <v>reference:R_Dave_Com</v>
      </c>
      <c r="B3" s="123"/>
      <c r="C3" s="124"/>
      <c r="D3" s="122" t="str">
        <f>"data:"&amp;B2</f>
        <v>data:D_Dave_Com</v>
      </c>
      <c r="E3" s="123"/>
      <c r="F3" s="123"/>
      <c r="G3" s="124"/>
      <c r="H3" s="112" t="s">
        <v>21</v>
      </c>
      <c r="I3" s="113"/>
      <c r="J3" s="120">
        <f ca="1">SUMIF(B18:K18,"&gt;0")/COUNTIF(B18:K18,"&gt;0")</f>
        <v>0.51600000000000001</v>
      </c>
      <c r="K3" s="121"/>
    </row>
    <row r="5" spans="1:15" ht="87.75" customHeight="1" thickBot="1" x14ac:dyDescent="0.3">
      <c r="B5" s="39" t="s">
        <v>73</v>
      </c>
      <c r="C5" s="39" t="s">
        <v>74</v>
      </c>
      <c r="D5" s="39" t="s">
        <v>75</v>
      </c>
      <c r="E5" s="39" t="s">
        <v>76</v>
      </c>
      <c r="F5" s="39" t="s">
        <v>77</v>
      </c>
      <c r="G5" s="39" t="e">
        <v>#N/A</v>
      </c>
      <c r="H5" s="39" t="e">
        <v>#N/A</v>
      </c>
      <c r="I5" s="39" t="e">
        <v>#N/A</v>
      </c>
      <c r="J5" s="39" t="e">
        <v>#N/A</v>
      </c>
      <c r="K5" s="39" t="e">
        <v>#N/A</v>
      </c>
    </row>
    <row r="6" spans="1:15" ht="15.75" thickBot="1" x14ac:dyDescent="0.3">
      <c r="A6" s="38"/>
      <c r="B6" s="28" t="s">
        <v>19</v>
      </c>
      <c r="C6" s="28" t="s">
        <v>19</v>
      </c>
      <c r="D6" s="28" t="s">
        <v>19</v>
      </c>
      <c r="E6" s="28" t="s">
        <v>19</v>
      </c>
      <c r="F6" s="28" t="s">
        <v>19</v>
      </c>
      <c r="G6" s="28" t="s">
        <v>19</v>
      </c>
      <c r="H6" s="28" t="s">
        <v>19</v>
      </c>
      <c r="I6" s="28" t="s">
        <v>19</v>
      </c>
      <c r="J6" s="28" t="s">
        <v>19</v>
      </c>
      <c r="K6" s="28" t="s">
        <v>19</v>
      </c>
      <c r="N6" s="54"/>
      <c r="O6" s="5" t="str">
        <f>B2</f>
        <v>D_Dave_Com</v>
      </c>
    </row>
    <row r="7" spans="1:15" x14ac:dyDescent="0.25">
      <c r="A7" s="22" t="str">
        <f ca="1">INDIRECT("'"&amp;B$5&amp;"'!$Q"&amp;ROW(A7)-1)</f>
        <v>Word 1</v>
      </c>
      <c r="B7" s="25">
        <f t="shared" ref="B7:K7" ca="1" si="0">INDIRECT("'"&amp;B$5&amp;"'!$R6")</f>
        <v>0.3</v>
      </c>
      <c r="C7" s="25">
        <f t="shared" ca="1" si="0"/>
        <v>0.6</v>
      </c>
      <c r="D7" s="25">
        <f t="shared" ca="1" si="0"/>
        <v>0.4</v>
      </c>
      <c r="E7" s="25">
        <f t="shared" ca="1" si="0"/>
        <v>0.5</v>
      </c>
      <c r="F7" s="25">
        <f t="shared" ca="1" si="0"/>
        <v>0.7</v>
      </c>
      <c r="G7" s="25" t="e">
        <f t="shared" ca="1" si="0"/>
        <v>#N/A</v>
      </c>
      <c r="H7" s="25" t="e">
        <f t="shared" ca="1" si="0"/>
        <v>#N/A</v>
      </c>
      <c r="I7" s="25" t="e">
        <f t="shared" ca="1" si="0"/>
        <v>#N/A</v>
      </c>
      <c r="J7" s="25" t="e">
        <f t="shared" ca="1" si="0"/>
        <v>#N/A</v>
      </c>
      <c r="K7" s="25" t="e">
        <f t="shared" ca="1" si="0"/>
        <v>#N/A</v>
      </c>
      <c r="L7" s="40"/>
      <c r="N7" s="55" t="str">
        <f>B5</f>
        <v>LPC - covariance</v>
      </c>
      <c r="O7" s="58">
        <f ca="1">IFERROR(B18," ")</f>
        <v>0.33</v>
      </c>
    </row>
    <row r="8" spans="1:15" x14ac:dyDescent="0.25">
      <c r="A8" s="23" t="str">
        <f t="shared" ref="A8:A16" ca="1" si="1">INDIRECT("'"&amp;B$5&amp;"'!$Q"&amp;ROW(A8)-1)</f>
        <v>Word 2</v>
      </c>
      <c r="B8" s="26">
        <f t="shared" ref="B8:K8" ca="1" si="2">INDIRECT("'"&amp;B$5&amp;"'!$R7")</f>
        <v>0</v>
      </c>
      <c r="C8" s="26">
        <f t="shared" ca="1" si="2"/>
        <v>0.1</v>
      </c>
      <c r="D8" s="26">
        <f t="shared" ca="1" si="2"/>
        <v>0</v>
      </c>
      <c r="E8" s="26">
        <f t="shared" ca="1" si="2"/>
        <v>0.8</v>
      </c>
      <c r="F8" s="26">
        <f t="shared" ca="1" si="2"/>
        <v>0.2</v>
      </c>
      <c r="G8" s="26" t="e">
        <f t="shared" ca="1" si="2"/>
        <v>#N/A</v>
      </c>
      <c r="H8" s="26" t="e">
        <f t="shared" ca="1" si="2"/>
        <v>#N/A</v>
      </c>
      <c r="I8" s="26" t="e">
        <f t="shared" ca="1" si="2"/>
        <v>#N/A</v>
      </c>
      <c r="J8" s="26" t="e">
        <f t="shared" ca="1" si="2"/>
        <v>#N/A</v>
      </c>
      <c r="K8" s="26" t="e">
        <f t="shared" ca="1" si="2"/>
        <v>#N/A</v>
      </c>
      <c r="N8" s="56" t="str">
        <f>C5</f>
        <v>LPC - euclidean</v>
      </c>
      <c r="O8" s="59">
        <f ca="1">IFERROR(C18," ")</f>
        <v>0.63</v>
      </c>
    </row>
    <row r="9" spans="1:15" x14ac:dyDescent="0.25">
      <c r="A9" s="23" t="str">
        <f t="shared" ca="1" si="1"/>
        <v>Word 3</v>
      </c>
      <c r="B9" s="26">
        <f t="shared" ref="B9:K9" ca="1" si="3">INDIRECT("'"&amp;B$5&amp;"'!$R8")</f>
        <v>0</v>
      </c>
      <c r="C9" s="26">
        <f t="shared" ca="1" si="3"/>
        <v>0.5</v>
      </c>
      <c r="D9" s="26">
        <f t="shared" ca="1" si="3"/>
        <v>0</v>
      </c>
      <c r="E9" s="26">
        <f t="shared" ca="1" si="3"/>
        <v>0.2</v>
      </c>
      <c r="F9" s="26">
        <f t="shared" ca="1" si="3"/>
        <v>1</v>
      </c>
      <c r="G9" s="26" t="e">
        <f t="shared" ca="1" si="3"/>
        <v>#N/A</v>
      </c>
      <c r="H9" s="26" t="e">
        <f t="shared" ca="1" si="3"/>
        <v>#N/A</v>
      </c>
      <c r="I9" s="26" t="e">
        <f t="shared" ca="1" si="3"/>
        <v>#N/A</v>
      </c>
      <c r="J9" s="26" t="e">
        <f t="shared" ca="1" si="3"/>
        <v>#N/A</v>
      </c>
      <c r="K9" s="26" t="e">
        <f t="shared" ca="1" si="3"/>
        <v>#N/A</v>
      </c>
      <c r="N9" s="56" t="str">
        <f>D5</f>
        <v>LPCC - covariance</v>
      </c>
      <c r="O9" s="59">
        <f ca="1">IFERROR(D18," ")</f>
        <v>0.39</v>
      </c>
    </row>
    <row r="10" spans="1:15" x14ac:dyDescent="0.25">
      <c r="A10" s="23" t="str">
        <f t="shared" ca="1" si="1"/>
        <v>Word 4</v>
      </c>
      <c r="B10" s="26">
        <f t="shared" ref="B10:K10" ca="1" si="4">INDIRECT("'"&amp;B$5&amp;"'!$R9")</f>
        <v>0.7</v>
      </c>
      <c r="C10" s="26">
        <f t="shared" ca="1" si="4"/>
        <v>0.8</v>
      </c>
      <c r="D10" s="26">
        <f t="shared" ca="1" si="4"/>
        <v>0.2</v>
      </c>
      <c r="E10" s="26">
        <f t="shared" ca="1" si="4"/>
        <v>0.4</v>
      </c>
      <c r="F10" s="26">
        <f t="shared" ca="1" si="4"/>
        <v>0.3</v>
      </c>
      <c r="G10" s="26" t="e">
        <f t="shared" ca="1" si="4"/>
        <v>#N/A</v>
      </c>
      <c r="H10" s="26" t="e">
        <f t="shared" ca="1" si="4"/>
        <v>#N/A</v>
      </c>
      <c r="I10" s="26" t="e">
        <f t="shared" ca="1" si="4"/>
        <v>#N/A</v>
      </c>
      <c r="J10" s="26" t="e">
        <f t="shared" ca="1" si="4"/>
        <v>#N/A</v>
      </c>
      <c r="K10" s="26" t="e">
        <f t="shared" ca="1" si="4"/>
        <v>#N/A</v>
      </c>
      <c r="N10" s="56" t="str">
        <f>E5</f>
        <v>LPCC - euclidean</v>
      </c>
      <c r="O10" s="59">
        <f ca="1">IFERROR(E18," ")</f>
        <v>0.63</v>
      </c>
    </row>
    <row r="11" spans="1:15" x14ac:dyDescent="0.25">
      <c r="A11" s="23" t="str">
        <f t="shared" ca="1" si="1"/>
        <v>Word 5</v>
      </c>
      <c r="B11" s="26">
        <f t="shared" ref="B11:K11" ca="1" si="5">INDIRECT("'"&amp;B$5&amp;"'!$R10")</f>
        <v>0.9</v>
      </c>
      <c r="C11" s="26">
        <f t="shared" ca="1" si="5"/>
        <v>0.9</v>
      </c>
      <c r="D11" s="26">
        <f t="shared" ca="1" si="5"/>
        <v>1</v>
      </c>
      <c r="E11" s="26">
        <f t="shared" ca="1" si="5"/>
        <v>1</v>
      </c>
      <c r="F11" s="26">
        <f t="shared" ca="1" si="5"/>
        <v>0.6</v>
      </c>
      <c r="G11" s="26" t="e">
        <f t="shared" ca="1" si="5"/>
        <v>#N/A</v>
      </c>
      <c r="H11" s="26" t="e">
        <f t="shared" ca="1" si="5"/>
        <v>#N/A</v>
      </c>
      <c r="I11" s="26" t="e">
        <f t="shared" ca="1" si="5"/>
        <v>#N/A</v>
      </c>
      <c r="J11" s="26" t="e">
        <f t="shared" ca="1" si="5"/>
        <v>#N/A</v>
      </c>
      <c r="K11" s="26" t="e">
        <f t="shared" ca="1" si="5"/>
        <v>#N/A</v>
      </c>
      <c r="N11" s="56" t="str">
        <f>F5</f>
        <v>LPCC Array - LPCC DTW</v>
      </c>
      <c r="O11" s="59">
        <f ca="1">IFERROR(F18," ")</f>
        <v>0.6</v>
      </c>
    </row>
    <row r="12" spans="1:15" x14ac:dyDescent="0.25">
      <c r="A12" s="23" t="str">
        <f t="shared" ca="1" si="1"/>
        <v>Word 6</v>
      </c>
      <c r="B12" s="26">
        <f t="shared" ref="B12:K12" ca="1" si="6">INDIRECT("'"&amp;B$5&amp;"'!$R11")</f>
        <v>0.1</v>
      </c>
      <c r="C12" s="26">
        <f t="shared" ca="1" si="6"/>
        <v>0</v>
      </c>
      <c r="D12" s="26">
        <f t="shared" ca="1" si="6"/>
        <v>0.3</v>
      </c>
      <c r="E12" s="26">
        <f t="shared" ca="1" si="6"/>
        <v>0.1</v>
      </c>
      <c r="F12" s="26">
        <f t="shared" ca="1" si="6"/>
        <v>0</v>
      </c>
      <c r="G12" s="26" t="e">
        <f t="shared" ca="1" si="6"/>
        <v>#N/A</v>
      </c>
      <c r="H12" s="26" t="e">
        <f t="shared" ca="1" si="6"/>
        <v>#N/A</v>
      </c>
      <c r="I12" s="26" t="e">
        <f t="shared" ca="1" si="6"/>
        <v>#N/A</v>
      </c>
      <c r="J12" s="26" t="e">
        <f t="shared" ca="1" si="6"/>
        <v>#N/A</v>
      </c>
      <c r="K12" s="26" t="e">
        <f t="shared" ca="1" si="6"/>
        <v>#N/A</v>
      </c>
      <c r="N12" s="56" t="e">
        <f>G5</f>
        <v>#N/A</v>
      </c>
      <c r="O12" s="59" t="str">
        <f ca="1">IFERROR(G18," ")</f>
        <v xml:space="preserve"> </v>
      </c>
    </row>
    <row r="13" spans="1:15" x14ac:dyDescent="0.25">
      <c r="A13" s="23" t="str">
        <f t="shared" ca="1" si="1"/>
        <v>Word 7</v>
      </c>
      <c r="B13" s="26">
        <f t="shared" ref="B13:K13" ca="1" si="7">INDIRECT("'"&amp;B$5&amp;"'!$R12")</f>
        <v>0</v>
      </c>
      <c r="C13" s="26">
        <f t="shared" ca="1" si="7"/>
        <v>0.5</v>
      </c>
      <c r="D13" s="26">
        <f t="shared" ca="1" si="7"/>
        <v>0.1</v>
      </c>
      <c r="E13" s="26">
        <f t="shared" ca="1" si="7"/>
        <v>0.6</v>
      </c>
      <c r="F13" s="26">
        <f t="shared" ca="1" si="7"/>
        <v>0.4</v>
      </c>
      <c r="G13" s="26" t="e">
        <f t="shared" ca="1" si="7"/>
        <v>#N/A</v>
      </c>
      <c r="H13" s="26" t="e">
        <f t="shared" ca="1" si="7"/>
        <v>#N/A</v>
      </c>
      <c r="I13" s="26" t="e">
        <f t="shared" ca="1" si="7"/>
        <v>#N/A</v>
      </c>
      <c r="J13" s="26" t="e">
        <f t="shared" ca="1" si="7"/>
        <v>#N/A</v>
      </c>
      <c r="K13" s="26" t="e">
        <f t="shared" ca="1" si="7"/>
        <v>#N/A</v>
      </c>
      <c r="N13" s="56" t="e">
        <f>H5</f>
        <v>#N/A</v>
      </c>
      <c r="O13" s="59" t="str">
        <f ca="1">IFERROR(H18," ")</f>
        <v xml:space="preserve"> </v>
      </c>
    </row>
    <row r="14" spans="1:15" x14ac:dyDescent="0.25">
      <c r="A14" s="23" t="str">
        <f t="shared" ca="1" si="1"/>
        <v>Word 8</v>
      </c>
      <c r="B14" s="26">
        <f t="shared" ref="B14:K14" ca="1" si="8">INDIRECT("'"&amp;B$5&amp;"'!$R13")</f>
        <v>0.2</v>
      </c>
      <c r="C14" s="26">
        <f t="shared" ca="1" si="8"/>
        <v>1</v>
      </c>
      <c r="D14" s="26">
        <f t="shared" ca="1" si="8"/>
        <v>1</v>
      </c>
      <c r="E14" s="26">
        <f t="shared" ca="1" si="8"/>
        <v>1</v>
      </c>
      <c r="F14" s="26">
        <f t="shared" ca="1" si="8"/>
        <v>1</v>
      </c>
      <c r="G14" s="26" t="e">
        <f t="shared" ca="1" si="8"/>
        <v>#N/A</v>
      </c>
      <c r="H14" s="26" t="e">
        <f t="shared" ca="1" si="8"/>
        <v>#N/A</v>
      </c>
      <c r="I14" s="26" t="e">
        <f t="shared" ca="1" si="8"/>
        <v>#N/A</v>
      </c>
      <c r="J14" s="26" t="e">
        <f t="shared" ca="1" si="8"/>
        <v>#N/A</v>
      </c>
      <c r="K14" s="26" t="e">
        <f t="shared" ca="1" si="8"/>
        <v>#N/A</v>
      </c>
      <c r="N14" s="56" t="e">
        <f>I5</f>
        <v>#N/A</v>
      </c>
      <c r="O14" s="59" t="str">
        <f ca="1">IFERROR(I18," ")</f>
        <v xml:space="preserve"> </v>
      </c>
    </row>
    <row r="15" spans="1:15" x14ac:dyDescent="0.25">
      <c r="A15" s="23" t="str">
        <f t="shared" ca="1" si="1"/>
        <v>Word 9</v>
      </c>
      <c r="B15" s="26">
        <f t="shared" ref="B15:K15" ca="1" si="9">INDIRECT("'"&amp;B$5&amp;"'!$R14")</f>
        <v>0.5</v>
      </c>
      <c r="C15" s="26">
        <f t="shared" ca="1" si="9"/>
        <v>0.9</v>
      </c>
      <c r="D15" s="26">
        <f t="shared" ca="1" si="9"/>
        <v>0.5</v>
      </c>
      <c r="E15" s="26">
        <f t="shared" ca="1" si="9"/>
        <v>0.7</v>
      </c>
      <c r="F15" s="26">
        <f t="shared" ca="1" si="9"/>
        <v>0.8</v>
      </c>
      <c r="G15" s="26" t="e">
        <f t="shared" ca="1" si="9"/>
        <v>#N/A</v>
      </c>
      <c r="H15" s="26" t="e">
        <f t="shared" ca="1" si="9"/>
        <v>#N/A</v>
      </c>
      <c r="I15" s="26" t="e">
        <f t="shared" ca="1" si="9"/>
        <v>#N/A</v>
      </c>
      <c r="J15" s="26" t="e">
        <f t="shared" ca="1" si="9"/>
        <v>#N/A</v>
      </c>
      <c r="K15" s="26" t="e">
        <f t="shared" ca="1" si="9"/>
        <v>#N/A</v>
      </c>
      <c r="N15" s="56" t="e">
        <f>J5</f>
        <v>#N/A</v>
      </c>
      <c r="O15" s="59" t="str">
        <f ca="1">IFERROR(J18," ")</f>
        <v xml:space="preserve"> </v>
      </c>
    </row>
    <row r="16" spans="1:15" ht="15.75" thickBot="1" x14ac:dyDescent="0.3">
      <c r="A16" s="24" t="str">
        <f t="shared" ca="1" si="1"/>
        <v>Word 10</v>
      </c>
      <c r="B16" s="27">
        <f t="shared" ref="B16:K16" ca="1" si="10">INDIRECT("'"&amp;B$5&amp;"'!$R15")</f>
        <v>0.6</v>
      </c>
      <c r="C16" s="27">
        <f t="shared" ca="1" si="10"/>
        <v>1</v>
      </c>
      <c r="D16" s="27">
        <f t="shared" ca="1" si="10"/>
        <v>0.4</v>
      </c>
      <c r="E16" s="27">
        <f t="shared" ca="1" si="10"/>
        <v>1</v>
      </c>
      <c r="F16" s="27">
        <f t="shared" ca="1" si="10"/>
        <v>1</v>
      </c>
      <c r="G16" s="27" t="e">
        <f t="shared" ca="1" si="10"/>
        <v>#N/A</v>
      </c>
      <c r="H16" s="27" t="e">
        <f t="shared" ca="1" si="10"/>
        <v>#N/A</v>
      </c>
      <c r="I16" s="27" t="e">
        <f t="shared" ca="1" si="10"/>
        <v>#N/A</v>
      </c>
      <c r="J16" s="27" t="e">
        <f t="shared" ca="1" si="10"/>
        <v>#N/A</v>
      </c>
      <c r="K16" s="27" t="e">
        <f t="shared" ca="1" si="10"/>
        <v>#N/A</v>
      </c>
      <c r="N16" s="57" t="e">
        <f>K5</f>
        <v>#N/A</v>
      </c>
      <c r="O16" s="60" t="str">
        <f ca="1">IFERROR(K18," ")</f>
        <v xml:space="preserve"> </v>
      </c>
    </row>
    <row r="17" spans="1:11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thickBot="1" x14ac:dyDescent="0.3">
      <c r="A18" s="51" t="s">
        <v>26</v>
      </c>
      <c r="B18" s="30">
        <f t="shared" ref="B18:K18" ca="1" si="11">INDIRECT("'"&amp;B$5&amp;"'!$R17")</f>
        <v>0.33</v>
      </c>
      <c r="C18" s="30">
        <f t="shared" ca="1" si="11"/>
        <v>0.63</v>
      </c>
      <c r="D18" s="30">
        <f t="shared" ca="1" si="11"/>
        <v>0.39</v>
      </c>
      <c r="E18" s="30">
        <f t="shared" ca="1" si="11"/>
        <v>0.63</v>
      </c>
      <c r="F18" s="30">
        <f t="shared" ca="1" si="11"/>
        <v>0.6</v>
      </c>
      <c r="G18" s="30" t="e">
        <f t="shared" ca="1" si="11"/>
        <v>#N/A</v>
      </c>
      <c r="H18" s="30" t="e">
        <f t="shared" ca="1" si="11"/>
        <v>#N/A</v>
      </c>
      <c r="I18" s="30" t="e">
        <f t="shared" ca="1" si="11"/>
        <v>#N/A</v>
      </c>
      <c r="J18" s="30" t="e">
        <f t="shared" ca="1" si="11"/>
        <v>#N/A</v>
      </c>
      <c r="K18" s="30" t="e">
        <f t="shared" ca="1" si="11"/>
        <v>#N/A</v>
      </c>
    </row>
    <row r="19" spans="1:11" ht="15.75" thickBot="1" x14ac:dyDescent="0.3"/>
    <row r="20" spans="1:11" x14ac:dyDescent="0.25">
      <c r="A20" s="22" t="str">
        <f ca="1">INDIRECT("'"&amp;B$5&amp;"'!$A"&amp;ROW(B20)-14)</f>
        <v>OPEN</v>
      </c>
      <c r="B20" s="25" t="str">
        <f t="shared" ref="B20:K20" ca="1" si="12">IFERROR(INDIRECT("'"&amp;B$5&amp;"'!$M"&amp;ROW(B20)-14)," ")</f>
        <v>OPEN</v>
      </c>
      <c r="C20" s="25" t="str">
        <f t="shared" ca="1" si="12"/>
        <v>OPEN</v>
      </c>
      <c r="D20" s="25" t="str">
        <f t="shared" ca="1" si="12"/>
        <v>OPEN</v>
      </c>
      <c r="E20" s="25" t="str">
        <f t="shared" ca="1" si="12"/>
        <v>OPEN</v>
      </c>
      <c r="F20" s="25" t="str">
        <f t="shared" ca="1" si="12"/>
        <v>OPEN</v>
      </c>
      <c r="G20" s="25" t="str">
        <f t="shared" ca="1" si="12"/>
        <v xml:space="preserve"> </v>
      </c>
      <c r="H20" s="25" t="str">
        <f t="shared" ca="1" si="12"/>
        <v xml:space="preserve"> </v>
      </c>
      <c r="I20" s="25" t="str">
        <f t="shared" ca="1" si="12"/>
        <v xml:space="preserve"> </v>
      </c>
      <c r="J20" s="25" t="str">
        <f t="shared" ca="1" si="12"/>
        <v xml:space="preserve"> </v>
      </c>
      <c r="K20" s="25" t="str">
        <f t="shared" ca="1" si="12"/>
        <v xml:space="preserve"> </v>
      </c>
    </row>
    <row r="21" spans="1:11" x14ac:dyDescent="0.25">
      <c r="A21" s="23" t="str">
        <f t="shared" ref="A21:A84" ca="1" si="13">INDIRECT("'"&amp;B$5&amp;"'!$A"&amp;ROW(B21)-14)</f>
        <v>OPEN</v>
      </c>
      <c r="B21" s="26" t="str">
        <f t="shared" ref="B21:F36" ca="1" si="14">IFERROR(INDIRECT("'"&amp;B$5&amp;"'!$M"&amp;ROW(B21)-14)," ")</f>
        <v>START</v>
      </c>
      <c r="C21" s="26" t="str">
        <f t="shared" ca="1" si="14"/>
        <v>START</v>
      </c>
      <c r="D21" s="26" t="str">
        <f t="shared" ca="1" si="14"/>
        <v>OPEN</v>
      </c>
      <c r="E21" s="26" t="str">
        <f t="shared" ca="1" si="14"/>
        <v>OPEN</v>
      </c>
      <c r="F21" s="26" t="str">
        <f t="shared" ca="1" si="14"/>
        <v>YES</v>
      </c>
      <c r="G21" s="26" t="str">
        <f t="shared" ref="G21:K37" ca="1" si="15">IFERROR(INDIRECT("'"&amp;G$5&amp;"'!$M"&amp;ROW(G21)-14)," ")</f>
        <v xml:space="preserve"> </v>
      </c>
      <c r="H21" s="26" t="str">
        <f t="shared" ca="1" si="15"/>
        <v xml:space="preserve"> </v>
      </c>
      <c r="I21" s="26" t="str">
        <f t="shared" ca="1" si="15"/>
        <v xml:space="preserve"> </v>
      </c>
      <c r="J21" s="26" t="str">
        <f t="shared" ca="1" si="15"/>
        <v xml:space="preserve"> </v>
      </c>
      <c r="K21" s="26" t="str">
        <f t="shared" ca="1" si="15"/>
        <v xml:space="preserve"> </v>
      </c>
    </row>
    <row r="22" spans="1:11" x14ac:dyDescent="0.25">
      <c r="A22" s="23" t="str">
        <f t="shared" ca="1" si="13"/>
        <v>OPEN</v>
      </c>
      <c r="B22" s="26" t="str">
        <f t="shared" ca="1" si="14"/>
        <v>OPEN</v>
      </c>
      <c r="C22" s="26" t="str">
        <f t="shared" ca="1" si="14"/>
        <v>OPEN</v>
      </c>
      <c r="D22" s="26" t="str">
        <f t="shared" ca="1" si="14"/>
        <v>NO</v>
      </c>
      <c r="E22" s="26" t="str">
        <f t="shared" ca="1" si="14"/>
        <v>OPEN</v>
      </c>
      <c r="F22" s="26" t="str">
        <f t="shared" ca="1" si="14"/>
        <v>OPEN</v>
      </c>
      <c r="G22" s="26" t="str">
        <f t="shared" ca="1" si="15"/>
        <v xml:space="preserve"> </v>
      </c>
      <c r="H22" s="26" t="str">
        <f t="shared" ca="1" si="15"/>
        <v xml:space="preserve"> </v>
      </c>
      <c r="I22" s="26" t="str">
        <f t="shared" ca="1" si="15"/>
        <v xml:space="preserve"> </v>
      </c>
      <c r="J22" s="26" t="str">
        <f t="shared" ca="1" si="15"/>
        <v xml:space="preserve"> </v>
      </c>
      <c r="K22" s="26" t="str">
        <f t="shared" ca="1" si="15"/>
        <v xml:space="preserve"> </v>
      </c>
    </row>
    <row r="23" spans="1:11" x14ac:dyDescent="0.25">
      <c r="A23" s="23" t="str">
        <f t="shared" ca="1" si="13"/>
        <v>OPEN</v>
      </c>
      <c r="B23" s="26" t="str">
        <f t="shared" ca="1" si="14"/>
        <v>OPEN</v>
      </c>
      <c r="C23" s="26" t="str">
        <f t="shared" ca="1" si="14"/>
        <v>OPEN</v>
      </c>
      <c r="D23" s="26" t="str">
        <f t="shared" ca="1" si="14"/>
        <v>OPEN</v>
      </c>
      <c r="E23" s="26" t="str">
        <f t="shared" ca="1" si="14"/>
        <v>OPEN</v>
      </c>
      <c r="F23" s="26" t="str">
        <f t="shared" ca="1" si="14"/>
        <v>OPEN</v>
      </c>
      <c r="G23" s="26" t="str">
        <f t="shared" ca="1" si="15"/>
        <v xml:space="preserve"> </v>
      </c>
      <c r="H23" s="26" t="str">
        <f t="shared" ca="1" si="15"/>
        <v xml:space="preserve"> </v>
      </c>
      <c r="I23" s="26" t="str">
        <f t="shared" ca="1" si="15"/>
        <v xml:space="preserve"> </v>
      </c>
      <c r="J23" s="26" t="str">
        <f t="shared" ca="1" si="15"/>
        <v xml:space="preserve"> </v>
      </c>
      <c r="K23" s="26" t="str">
        <f t="shared" ca="1" si="15"/>
        <v xml:space="preserve"> </v>
      </c>
    </row>
    <row r="24" spans="1:11" x14ac:dyDescent="0.25">
      <c r="A24" s="23" t="str">
        <f t="shared" ca="1" si="13"/>
        <v>OPEN</v>
      </c>
      <c r="B24" s="26" t="str">
        <f t="shared" ca="1" si="14"/>
        <v>START</v>
      </c>
      <c r="C24" s="26" t="str">
        <f t="shared" ca="1" si="14"/>
        <v>OPEN</v>
      </c>
      <c r="D24" s="26" t="str">
        <f t="shared" ca="1" si="14"/>
        <v>START</v>
      </c>
      <c r="E24" s="26" t="str">
        <f t="shared" ca="1" si="14"/>
        <v>START</v>
      </c>
      <c r="F24" s="26" t="str">
        <f t="shared" ca="1" si="14"/>
        <v>OPEN</v>
      </c>
      <c r="G24" s="26" t="str">
        <f t="shared" ca="1" si="15"/>
        <v xml:space="preserve"> </v>
      </c>
      <c r="H24" s="26" t="str">
        <f t="shared" ca="1" si="15"/>
        <v xml:space="preserve"> </v>
      </c>
      <c r="I24" s="26" t="str">
        <f t="shared" ca="1" si="15"/>
        <v xml:space="preserve"> </v>
      </c>
      <c r="J24" s="26" t="str">
        <f t="shared" ca="1" si="15"/>
        <v xml:space="preserve"> </v>
      </c>
      <c r="K24" s="26" t="str">
        <f t="shared" ca="1" si="15"/>
        <v xml:space="preserve"> </v>
      </c>
    </row>
    <row r="25" spans="1:11" x14ac:dyDescent="0.25">
      <c r="A25" s="23" t="str">
        <f t="shared" ca="1" si="13"/>
        <v>OPEN</v>
      </c>
      <c r="B25" s="26" t="str">
        <f t="shared" ca="1" si="14"/>
        <v>START</v>
      </c>
      <c r="C25" s="26" t="str">
        <f t="shared" ca="1" si="14"/>
        <v>START</v>
      </c>
      <c r="D25" s="26" t="str">
        <f t="shared" ca="1" si="14"/>
        <v>START</v>
      </c>
      <c r="E25" s="26" t="str">
        <f t="shared" ca="1" si="14"/>
        <v>START</v>
      </c>
      <c r="F25" s="26" t="str">
        <f t="shared" ca="1" si="14"/>
        <v>OPEN</v>
      </c>
      <c r="G25" s="26" t="str">
        <f t="shared" ca="1" si="15"/>
        <v xml:space="preserve"> </v>
      </c>
      <c r="H25" s="26" t="str">
        <f t="shared" ca="1" si="15"/>
        <v xml:space="preserve"> </v>
      </c>
      <c r="I25" s="26" t="str">
        <f t="shared" ca="1" si="15"/>
        <v xml:space="preserve"> </v>
      </c>
      <c r="J25" s="26" t="str">
        <f t="shared" ca="1" si="15"/>
        <v xml:space="preserve"> </v>
      </c>
      <c r="K25" s="26" t="str">
        <f t="shared" ca="1" si="15"/>
        <v xml:space="preserve"> </v>
      </c>
    </row>
    <row r="26" spans="1:11" x14ac:dyDescent="0.25">
      <c r="A26" s="23" t="str">
        <f t="shared" ca="1" si="13"/>
        <v>OPEN</v>
      </c>
      <c r="B26" s="26" t="str">
        <f t="shared" ca="1" si="14"/>
        <v>START</v>
      </c>
      <c r="C26" s="26" t="str">
        <f t="shared" ca="1" si="14"/>
        <v>START</v>
      </c>
      <c r="D26" s="26" t="str">
        <f t="shared" ca="1" si="14"/>
        <v>START</v>
      </c>
      <c r="E26" s="26" t="str">
        <f t="shared" ca="1" si="14"/>
        <v>START</v>
      </c>
      <c r="F26" s="26" t="str">
        <f t="shared" ca="1" si="14"/>
        <v>START</v>
      </c>
      <c r="G26" s="26" t="str">
        <f t="shared" ca="1" si="15"/>
        <v xml:space="preserve"> </v>
      </c>
      <c r="H26" s="26" t="str">
        <f t="shared" ca="1" si="15"/>
        <v xml:space="preserve"> </v>
      </c>
      <c r="I26" s="26" t="str">
        <f t="shared" ca="1" si="15"/>
        <v xml:space="preserve"> </v>
      </c>
      <c r="J26" s="26" t="str">
        <f t="shared" ca="1" si="15"/>
        <v xml:space="preserve"> </v>
      </c>
      <c r="K26" s="26" t="str">
        <f t="shared" ca="1" si="15"/>
        <v xml:space="preserve"> </v>
      </c>
    </row>
    <row r="27" spans="1:11" x14ac:dyDescent="0.25">
      <c r="A27" s="23" t="str">
        <f t="shared" ca="1" si="13"/>
        <v>OPEN</v>
      </c>
      <c r="B27" s="26" t="str">
        <f t="shared" ca="1" si="14"/>
        <v>START</v>
      </c>
      <c r="C27" s="26" t="str">
        <f t="shared" ca="1" si="14"/>
        <v>START</v>
      </c>
      <c r="D27" s="26" t="str">
        <f t="shared" ca="1" si="14"/>
        <v>START</v>
      </c>
      <c r="E27" s="26" t="str">
        <f t="shared" ca="1" si="14"/>
        <v>START</v>
      </c>
      <c r="F27" s="26" t="str">
        <f t="shared" ca="1" si="14"/>
        <v>START</v>
      </c>
      <c r="G27" s="26" t="str">
        <f t="shared" ca="1" si="15"/>
        <v xml:space="preserve"> </v>
      </c>
      <c r="H27" s="26" t="str">
        <f t="shared" ca="1" si="15"/>
        <v xml:space="preserve"> </v>
      </c>
      <c r="I27" s="26" t="str">
        <f t="shared" ca="1" si="15"/>
        <v xml:space="preserve"> </v>
      </c>
      <c r="J27" s="26" t="str">
        <f t="shared" ca="1" si="15"/>
        <v xml:space="preserve"> </v>
      </c>
      <c r="K27" s="26" t="str">
        <f t="shared" ca="1" si="15"/>
        <v xml:space="preserve"> </v>
      </c>
    </row>
    <row r="28" spans="1:11" x14ac:dyDescent="0.25">
      <c r="A28" s="23" t="str">
        <f t="shared" ca="1" si="13"/>
        <v>OPEN</v>
      </c>
      <c r="B28" s="26" t="str">
        <f t="shared" ca="1" si="14"/>
        <v>NO</v>
      </c>
      <c r="C28" s="26" t="str">
        <f t="shared" ca="1" si="14"/>
        <v>OPEN</v>
      </c>
      <c r="D28" s="26" t="str">
        <f t="shared" ca="1" si="14"/>
        <v>OPEN</v>
      </c>
      <c r="E28" s="26" t="str">
        <f t="shared" ca="1" si="14"/>
        <v>OPEN</v>
      </c>
      <c r="F28" s="26" t="str">
        <f t="shared" ca="1" si="14"/>
        <v>OPEN</v>
      </c>
      <c r="G28" s="26" t="str">
        <f t="shared" ca="1" si="15"/>
        <v xml:space="preserve"> </v>
      </c>
      <c r="H28" s="26" t="str">
        <f t="shared" ca="1" si="15"/>
        <v xml:space="preserve"> </v>
      </c>
      <c r="I28" s="26" t="str">
        <f t="shared" ca="1" si="15"/>
        <v xml:space="preserve"> </v>
      </c>
      <c r="J28" s="26" t="str">
        <f t="shared" ca="1" si="15"/>
        <v xml:space="preserve"> </v>
      </c>
      <c r="K28" s="26" t="str">
        <f t="shared" ca="1" si="15"/>
        <v xml:space="preserve"> </v>
      </c>
    </row>
    <row r="29" spans="1:11" ht="15.75" thickBot="1" x14ac:dyDescent="0.3">
      <c r="A29" s="24" t="str">
        <f t="shared" ca="1" si="13"/>
        <v>OPEN</v>
      </c>
      <c r="B29" s="27" t="str">
        <f t="shared" ca="1" si="14"/>
        <v>START</v>
      </c>
      <c r="C29" s="27" t="str">
        <f t="shared" ca="1" si="14"/>
        <v>OPEN</v>
      </c>
      <c r="D29" s="27" t="str">
        <f t="shared" ca="1" si="14"/>
        <v>START</v>
      </c>
      <c r="E29" s="27" t="str">
        <f t="shared" ca="1" si="14"/>
        <v>START</v>
      </c>
      <c r="F29" s="27" t="str">
        <f t="shared" ca="1" si="14"/>
        <v>OPEN</v>
      </c>
      <c r="G29" s="27" t="str">
        <f t="shared" ca="1" si="15"/>
        <v xml:space="preserve"> </v>
      </c>
      <c r="H29" s="27" t="str">
        <f t="shared" ca="1" si="15"/>
        <v xml:space="preserve"> </v>
      </c>
      <c r="I29" s="27" t="str">
        <f t="shared" ca="1" si="15"/>
        <v xml:space="preserve"> </v>
      </c>
      <c r="J29" s="27" t="str">
        <f t="shared" ca="1" si="15"/>
        <v xml:space="preserve"> </v>
      </c>
      <c r="K29" s="27" t="str">
        <f t="shared" ca="1" si="15"/>
        <v xml:space="preserve"> </v>
      </c>
    </row>
    <row r="30" spans="1:11" x14ac:dyDescent="0.25">
      <c r="A30" s="22" t="str">
        <f t="shared" ca="1" si="13"/>
        <v>CLOSE</v>
      </c>
      <c r="B30" s="25" t="str">
        <f t="shared" ca="1" si="14"/>
        <v>MODIFY</v>
      </c>
      <c r="C30" s="25" t="str">
        <f t="shared" ca="1" si="14"/>
        <v>PAUSE</v>
      </c>
      <c r="D30" s="25" t="str">
        <f t="shared" ca="1" si="14"/>
        <v>OPEN</v>
      </c>
      <c r="E30" s="25" t="str">
        <f t="shared" ca="1" si="14"/>
        <v>CLOSE</v>
      </c>
      <c r="F30" s="25" t="str">
        <f t="shared" ca="1" si="14"/>
        <v>OPEN</v>
      </c>
      <c r="G30" s="25" t="str">
        <f t="shared" ca="1" si="15"/>
        <v xml:space="preserve"> </v>
      </c>
      <c r="H30" s="25" t="str">
        <f t="shared" ca="1" si="15"/>
        <v xml:space="preserve"> </v>
      </c>
      <c r="I30" s="25" t="str">
        <f t="shared" ca="1" si="15"/>
        <v xml:space="preserve"> </v>
      </c>
      <c r="J30" s="25" t="str">
        <f t="shared" ca="1" si="15"/>
        <v xml:space="preserve"> </v>
      </c>
      <c r="K30" s="25" t="str">
        <f t="shared" ca="1" si="15"/>
        <v xml:space="preserve"> </v>
      </c>
    </row>
    <row r="31" spans="1:11" x14ac:dyDescent="0.25">
      <c r="A31" s="23" t="str">
        <f t="shared" ca="1" si="13"/>
        <v>CLOSE</v>
      </c>
      <c r="B31" s="26" t="str">
        <f t="shared" ca="1" si="14"/>
        <v>MODIFY</v>
      </c>
      <c r="C31" s="26" t="str">
        <f t="shared" ca="1" si="14"/>
        <v>PAUSE</v>
      </c>
      <c r="D31" s="26" t="str">
        <f t="shared" ca="1" si="14"/>
        <v>START</v>
      </c>
      <c r="E31" s="26" t="str">
        <f t="shared" ca="1" si="14"/>
        <v>CLOSE</v>
      </c>
      <c r="F31" s="26" t="str">
        <f t="shared" ca="1" si="14"/>
        <v>PAUSE</v>
      </c>
      <c r="G31" s="26" t="str">
        <f t="shared" ca="1" si="15"/>
        <v xml:space="preserve"> </v>
      </c>
      <c r="H31" s="26" t="str">
        <f t="shared" ca="1" si="15"/>
        <v xml:space="preserve"> </v>
      </c>
      <c r="I31" s="26" t="str">
        <f t="shared" ca="1" si="15"/>
        <v xml:space="preserve"> </v>
      </c>
      <c r="J31" s="26" t="str">
        <f t="shared" ca="1" si="15"/>
        <v xml:space="preserve"> </v>
      </c>
      <c r="K31" s="26" t="str">
        <f t="shared" ca="1" si="15"/>
        <v xml:space="preserve"> </v>
      </c>
    </row>
    <row r="32" spans="1:11" x14ac:dyDescent="0.25">
      <c r="A32" s="23" t="str">
        <f t="shared" ca="1" si="13"/>
        <v>CLOSE</v>
      </c>
      <c r="B32" s="26" t="str">
        <f t="shared" ca="1" si="14"/>
        <v>OPEN</v>
      </c>
      <c r="C32" s="26" t="str">
        <f t="shared" ca="1" si="14"/>
        <v>CLOSE</v>
      </c>
      <c r="D32" s="26" t="str">
        <f t="shared" ca="1" si="14"/>
        <v>OPEN</v>
      </c>
      <c r="E32" s="26" t="str">
        <f t="shared" ca="1" si="14"/>
        <v>CLOSE</v>
      </c>
      <c r="F32" s="26" t="str">
        <f t="shared" ca="1" si="14"/>
        <v>CLOSE</v>
      </c>
      <c r="G32" s="26" t="str">
        <f t="shared" ca="1" si="15"/>
        <v xml:space="preserve"> </v>
      </c>
      <c r="H32" s="26" t="str">
        <f t="shared" ca="1" si="15"/>
        <v xml:space="preserve"> </v>
      </c>
      <c r="I32" s="26" t="str">
        <f t="shared" ca="1" si="15"/>
        <v xml:space="preserve"> </v>
      </c>
      <c r="J32" s="26" t="str">
        <f t="shared" ca="1" si="15"/>
        <v xml:space="preserve"> </v>
      </c>
      <c r="K32" s="26" t="str">
        <f t="shared" ca="1" si="15"/>
        <v xml:space="preserve"> </v>
      </c>
    </row>
    <row r="33" spans="1:11" x14ac:dyDescent="0.25">
      <c r="A33" s="23" t="str">
        <f t="shared" ca="1" si="13"/>
        <v>CLOSE</v>
      </c>
      <c r="B33" s="26" t="str">
        <f t="shared" ca="1" si="14"/>
        <v>MODIFY</v>
      </c>
      <c r="C33" s="26" t="str">
        <f t="shared" ca="1" si="14"/>
        <v>PAUSE</v>
      </c>
      <c r="D33" s="26" t="str">
        <f t="shared" ca="1" si="14"/>
        <v>OPEN</v>
      </c>
      <c r="E33" s="26" t="str">
        <f t="shared" ca="1" si="14"/>
        <v>CLOSE</v>
      </c>
      <c r="F33" s="26" t="str">
        <f t="shared" ca="1" si="14"/>
        <v>CLOSE</v>
      </c>
      <c r="G33" s="26" t="str">
        <f t="shared" ca="1" si="15"/>
        <v xml:space="preserve"> </v>
      </c>
      <c r="H33" s="26" t="str">
        <f t="shared" ca="1" si="15"/>
        <v xml:space="preserve"> </v>
      </c>
      <c r="I33" s="26" t="str">
        <f t="shared" ca="1" si="15"/>
        <v xml:space="preserve"> </v>
      </c>
      <c r="J33" s="26" t="str">
        <f t="shared" ca="1" si="15"/>
        <v xml:space="preserve"> </v>
      </c>
      <c r="K33" s="26" t="str">
        <f t="shared" ca="1" si="15"/>
        <v xml:space="preserve"> </v>
      </c>
    </row>
    <row r="34" spans="1:11" x14ac:dyDescent="0.25">
      <c r="A34" s="23" t="str">
        <f t="shared" ca="1" si="13"/>
        <v>CLOSE</v>
      </c>
      <c r="B34" s="26" t="str">
        <f t="shared" ca="1" si="14"/>
        <v>MODIFY</v>
      </c>
      <c r="C34" s="26" t="str">
        <f t="shared" ca="1" si="14"/>
        <v>PAUSE</v>
      </c>
      <c r="D34" s="26" t="str">
        <f t="shared" ca="1" si="14"/>
        <v>OPEN</v>
      </c>
      <c r="E34" s="26" t="str">
        <f t="shared" ca="1" si="14"/>
        <v>CLOSE</v>
      </c>
      <c r="F34" s="26" t="str">
        <f t="shared" ca="1" si="14"/>
        <v>PAUSE</v>
      </c>
      <c r="G34" s="26" t="str">
        <f t="shared" ca="1" si="15"/>
        <v xml:space="preserve"> </v>
      </c>
      <c r="H34" s="26" t="str">
        <f t="shared" ca="1" si="15"/>
        <v xml:space="preserve"> </v>
      </c>
      <c r="I34" s="26" t="str">
        <f t="shared" ca="1" si="15"/>
        <v xml:space="preserve"> </v>
      </c>
      <c r="J34" s="26" t="str">
        <f t="shared" ca="1" si="15"/>
        <v xml:space="preserve"> </v>
      </c>
      <c r="K34" s="26" t="str">
        <f t="shared" ca="1" si="15"/>
        <v xml:space="preserve"> </v>
      </c>
    </row>
    <row r="35" spans="1:11" x14ac:dyDescent="0.25">
      <c r="A35" s="23" t="str">
        <f t="shared" ca="1" si="13"/>
        <v>CLOSE</v>
      </c>
      <c r="B35" s="26" t="str">
        <f t="shared" ca="1" si="14"/>
        <v>MODIFY</v>
      </c>
      <c r="C35" s="26" t="str">
        <f t="shared" ca="1" si="14"/>
        <v>PAUSE</v>
      </c>
      <c r="D35" s="26" t="str">
        <f t="shared" ca="1" si="14"/>
        <v>START</v>
      </c>
      <c r="E35" s="26" t="str">
        <f t="shared" ca="1" si="14"/>
        <v>CLOSE</v>
      </c>
      <c r="F35" s="26" t="str">
        <f t="shared" ca="1" si="14"/>
        <v>PAUSE</v>
      </c>
      <c r="G35" s="26" t="str">
        <f t="shared" ca="1" si="15"/>
        <v xml:space="preserve"> </v>
      </c>
      <c r="H35" s="26" t="str">
        <f t="shared" ca="1" si="15"/>
        <v xml:space="preserve"> </v>
      </c>
      <c r="I35" s="26" t="str">
        <f t="shared" ca="1" si="15"/>
        <v xml:space="preserve"> </v>
      </c>
      <c r="J35" s="26" t="str">
        <f t="shared" ca="1" si="15"/>
        <v xml:space="preserve"> </v>
      </c>
      <c r="K35" s="26" t="str">
        <f t="shared" ca="1" si="15"/>
        <v xml:space="preserve"> </v>
      </c>
    </row>
    <row r="36" spans="1:11" x14ac:dyDescent="0.25">
      <c r="A36" s="23" t="str">
        <f t="shared" ca="1" si="13"/>
        <v>CLOSE</v>
      </c>
      <c r="B36" s="26" t="str">
        <f t="shared" ca="1" si="14"/>
        <v>MODIFY</v>
      </c>
      <c r="C36" s="26" t="str">
        <f t="shared" ca="1" si="14"/>
        <v>PAUSE</v>
      </c>
      <c r="D36" s="26" t="str">
        <f t="shared" ca="1" si="14"/>
        <v>START</v>
      </c>
      <c r="E36" s="26" t="str">
        <f t="shared" ca="1" si="14"/>
        <v>CLOSE</v>
      </c>
      <c r="F36" s="26" t="str">
        <f t="shared" ref="F36" ca="1" si="16">IFERROR(INDIRECT("'"&amp;F$5&amp;"'!$M"&amp;ROW(F36)-14)," ")</f>
        <v>START</v>
      </c>
      <c r="G36" s="26" t="str">
        <f t="shared" ca="1" si="15"/>
        <v xml:space="preserve"> </v>
      </c>
      <c r="H36" s="26" t="str">
        <f t="shared" ca="1" si="15"/>
        <v xml:space="preserve"> </v>
      </c>
      <c r="I36" s="26" t="str">
        <f t="shared" ca="1" si="15"/>
        <v xml:space="preserve"> </v>
      </c>
      <c r="J36" s="26" t="str">
        <f t="shared" ca="1" si="15"/>
        <v xml:space="preserve"> </v>
      </c>
      <c r="K36" s="26" t="str">
        <f t="shared" ca="1" si="15"/>
        <v xml:space="preserve"> </v>
      </c>
    </row>
    <row r="37" spans="1:11" x14ac:dyDescent="0.25">
      <c r="A37" s="23" t="str">
        <f t="shared" ca="1" si="13"/>
        <v>CLOSE</v>
      </c>
      <c r="B37" s="26" t="str">
        <f t="shared" ref="B37:H52" ca="1" si="17">IFERROR(INDIRECT("'"&amp;B$5&amp;"'!$M"&amp;ROW(B37)-14)," ")</f>
        <v>MODIFY</v>
      </c>
      <c r="C37" s="26" t="str">
        <f t="shared" ca="1" si="17"/>
        <v>PAUSE</v>
      </c>
      <c r="D37" s="26" t="str">
        <f t="shared" ca="1" si="17"/>
        <v>START</v>
      </c>
      <c r="E37" s="26" t="str">
        <f t="shared" ca="1" si="17"/>
        <v>PAUSE</v>
      </c>
      <c r="F37" s="26" t="str">
        <f t="shared" ca="1" si="17"/>
        <v>START</v>
      </c>
      <c r="G37" s="26" t="str">
        <f t="shared" ca="1" si="17"/>
        <v xml:space="preserve"> </v>
      </c>
      <c r="H37" s="26" t="str">
        <f t="shared" ca="1" si="17"/>
        <v xml:space="preserve"> </v>
      </c>
      <c r="I37" s="26" t="str">
        <f t="shared" ca="1" si="15"/>
        <v xml:space="preserve"> </v>
      </c>
      <c r="J37" s="26" t="str">
        <f t="shared" ca="1" si="15"/>
        <v xml:space="preserve"> </v>
      </c>
      <c r="K37" s="26" t="str">
        <f t="shared" ca="1" si="15"/>
        <v xml:space="preserve"> </v>
      </c>
    </row>
    <row r="38" spans="1:11" x14ac:dyDescent="0.25">
      <c r="A38" s="23" t="str">
        <f t="shared" ca="1" si="13"/>
        <v>CLOSE</v>
      </c>
      <c r="B38" s="26" t="str">
        <f t="shared" ca="1" si="17"/>
        <v>MODIFY</v>
      </c>
      <c r="C38" s="26" t="str">
        <f t="shared" ca="1" si="17"/>
        <v>PAUSE</v>
      </c>
      <c r="D38" s="26" t="str">
        <f t="shared" ca="1" si="17"/>
        <v>START</v>
      </c>
      <c r="E38" s="26" t="str">
        <f t="shared" ca="1" si="17"/>
        <v>PAUSE</v>
      </c>
      <c r="F38" s="26" t="str">
        <f t="shared" ca="1" si="17"/>
        <v>OPEN</v>
      </c>
      <c r="G38" s="26" t="str">
        <f t="shared" ca="1" si="17"/>
        <v xml:space="preserve"> </v>
      </c>
      <c r="H38" s="26" t="str">
        <f t="shared" ca="1" si="17"/>
        <v xml:space="preserve"> </v>
      </c>
      <c r="I38" s="26" t="str">
        <f t="shared" ref="I38:K101" ca="1" si="18">IFERROR(INDIRECT("'"&amp;I$5&amp;"'!$M"&amp;ROW(I38)-14)," ")</f>
        <v xml:space="preserve"> </v>
      </c>
      <c r="J38" s="26" t="str">
        <f t="shared" ca="1" si="18"/>
        <v xml:space="preserve"> </v>
      </c>
      <c r="K38" s="26" t="str">
        <f t="shared" ca="1" si="18"/>
        <v xml:space="preserve"> </v>
      </c>
    </row>
    <row r="39" spans="1:11" ht="15.75" thickBot="1" x14ac:dyDescent="0.3">
      <c r="A39" s="24" t="str">
        <f t="shared" ca="1" si="13"/>
        <v>CLOSE</v>
      </c>
      <c r="B39" s="27" t="str">
        <f t="shared" ca="1" si="17"/>
        <v>MODIFY</v>
      </c>
      <c r="C39" s="27" t="str">
        <f t="shared" ca="1" si="17"/>
        <v>PAUSE</v>
      </c>
      <c r="D39" s="27" t="str">
        <f t="shared" ca="1" si="17"/>
        <v>OPEN</v>
      </c>
      <c r="E39" s="27" t="str">
        <f t="shared" ca="1" si="17"/>
        <v>CLOSE</v>
      </c>
      <c r="F39" s="27" t="str">
        <f t="shared" ca="1" si="17"/>
        <v>PAUSE</v>
      </c>
      <c r="G39" s="27" t="str">
        <f t="shared" ca="1" si="17"/>
        <v xml:space="preserve"> </v>
      </c>
      <c r="H39" s="27" t="str">
        <f t="shared" ca="1" si="17"/>
        <v xml:space="preserve"> </v>
      </c>
      <c r="I39" s="27" t="str">
        <f t="shared" ca="1" si="18"/>
        <v xml:space="preserve"> </v>
      </c>
      <c r="J39" s="27" t="str">
        <f t="shared" ca="1" si="18"/>
        <v xml:space="preserve"> </v>
      </c>
      <c r="K39" s="27" t="str">
        <f t="shared" ca="1" si="18"/>
        <v xml:space="preserve"> </v>
      </c>
    </row>
    <row r="40" spans="1:11" x14ac:dyDescent="0.25">
      <c r="A40" s="22" t="str">
        <f t="shared" ca="1" si="13"/>
        <v>YES</v>
      </c>
      <c r="B40" s="25" t="str">
        <f t="shared" ca="1" si="17"/>
        <v>NO</v>
      </c>
      <c r="C40" s="25" t="str">
        <f t="shared" ca="1" si="17"/>
        <v>YES</v>
      </c>
      <c r="D40" s="25" t="str">
        <f t="shared" ca="1" si="17"/>
        <v>NO</v>
      </c>
      <c r="E40" s="25" t="str">
        <f t="shared" ca="1" si="17"/>
        <v>YES</v>
      </c>
      <c r="F40" s="25" t="str">
        <f t="shared" ca="1" si="17"/>
        <v>YES</v>
      </c>
      <c r="G40" s="25" t="str">
        <f t="shared" ca="1" si="17"/>
        <v xml:space="preserve"> </v>
      </c>
      <c r="H40" s="25" t="str">
        <f t="shared" ca="1" si="17"/>
        <v xml:space="preserve"> </v>
      </c>
      <c r="I40" s="25" t="str">
        <f t="shared" ca="1" si="18"/>
        <v xml:space="preserve"> </v>
      </c>
      <c r="J40" s="25" t="str">
        <f t="shared" ca="1" si="18"/>
        <v xml:space="preserve"> </v>
      </c>
      <c r="K40" s="25" t="str">
        <f t="shared" ca="1" si="18"/>
        <v xml:space="preserve"> </v>
      </c>
    </row>
    <row r="41" spans="1:11" x14ac:dyDescent="0.25">
      <c r="A41" s="23" t="str">
        <f t="shared" ca="1" si="13"/>
        <v>YES</v>
      </c>
      <c r="B41" s="26" t="str">
        <f t="shared" ca="1" si="17"/>
        <v>NO</v>
      </c>
      <c r="C41" s="26" t="str">
        <f t="shared" ca="1" si="17"/>
        <v>NO</v>
      </c>
      <c r="D41" s="26" t="str">
        <f t="shared" ca="1" si="17"/>
        <v>OPEN</v>
      </c>
      <c r="E41" s="26" t="str">
        <f t="shared" ca="1" si="17"/>
        <v>OPEN</v>
      </c>
      <c r="F41" s="26" t="str">
        <f t="shared" ca="1" si="17"/>
        <v>YES</v>
      </c>
      <c r="G41" s="26" t="str">
        <f t="shared" ca="1" si="17"/>
        <v xml:space="preserve"> </v>
      </c>
      <c r="H41" s="26" t="str">
        <f t="shared" ca="1" si="17"/>
        <v xml:space="preserve"> </v>
      </c>
      <c r="I41" s="26" t="str">
        <f t="shared" ca="1" si="18"/>
        <v xml:space="preserve"> </v>
      </c>
      <c r="J41" s="26" t="str">
        <f t="shared" ca="1" si="18"/>
        <v xml:space="preserve"> </v>
      </c>
      <c r="K41" s="26" t="str">
        <f t="shared" ca="1" si="18"/>
        <v xml:space="preserve"> </v>
      </c>
    </row>
    <row r="42" spans="1:11" x14ac:dyDescent="0.25">
      <c r="A42" s="23" t="str">
        <f t="shared" ca="1" si="13"/>
        <v>YES</v>
      </c>
      <c r="B42" s="26" t="str">
        <f t="shared" ca="1" si="17"/>
        <v>NO</v>
      </c>
      <c r="C42" s="26" t="str">
        <f t="shared" ca="1" si="17"/>
        <v>NO</v>
      </c>
      <c r="D42" s="26" t="str">
        <f t="shared" ca="1" si="17"/>
        <v>NO</v>
      </c>
      <c r="E42" s="26" t="str">
        <f t="shared" ca="1" si="17"/>
        <v>NO</v>
      </c>
      <c r="F42" s="26" t="str">
        <f t="shared" ca="1" si="17"/>
        <v>YES</v>
      </c>
      <c r="G42" s="26" t="str">
        <f t="shared" ca="1" si="17"/>
        <v xml:space="preserve"> </v>
      </c>
      <c r="H42" s="26" t="str">
        <f t="shared" ca="1" si="17"/>
        <v xml:space="preserve"> </v>
      </c>
      <c r="I42" s="26" t="str">
        <f t="shared" ca="1" si="18"/>
        <v xml:space="preserve"> </v>
      </c>
      <c r="J42" s="26" t="str">
        <f t="shared" ca="1" si="18"/>
        <v xml:space="preserve"> </v>
      </c>
      <c r="K42" s="26" t="str">
        <f t="shared" ca="1" si="18"/>
        <v xml:space="preserve"> </v>
      </c>
    </row>
    <row r="43" spans="1:11" x14ac:dyDescent="0.25">
      <c r="A43" s="23" t="str">
        <f t="shared" ca="1" si="13"/>
        <v>YES</v>
      </c>
      <c r="B43" s="26" t="str">
        <f t="shared" ca="1" si="17"/>
        <v>NO</v>
      </c>
      <c r="C43" s="26" t="str">
        <f t="shared" ca="1" si="17"/>
        <v>NO</v>
      </c>
      <c r="D43" s="26" t="str">
        <f t="shared" ca="1" si="17"/>
        <v>NO</v>
      </c>
      <c r="E43" s="26" t="str">
        <f t="shared" ca="1" si="17"/>
        <v>NO</v>
      </c>
      <c r="F43" s="26" t="str">
        <f t="shared" ca="1" si="17"/>
        <v>YES</v>
      </c>
      <c r="G43" s="26" t="str">
        <f t="shared" ca="1" si="17"/>
        <v xml:space="preserve"> </v>
      </c>
      <c r="H43" s="26" t="str">
        <f t="shared" ca="1" si="17"/>
        <v xml:space="preserve"> </v>
      </c>
      <c r="I43" s="26" t="str">
        <f t="shared" ca="1" si="18"/>
        <v xml:space="preserve"> </v>
      </c>
      <c r="J43" s="26" t="str">
        <f t="shared" ca="1" si="18"/>
        <v xml:space="preserve"> </v>
      </c>
      <c r="K43" s="26" t="str">
        <f t="shared" ca="1" si="18"/>
        <v xml:space="preserve"> </v>
      </c>
    </row>
    <row r="44" spans="1:11" x14ac:dyDescent="0.25">
      <c r="A44" s="23" t="str">
        <f t="shared" ca="1" si="13"/>
        <v>YES</v>
      </c>
      <c r="B44" s="26" t="str">
        <f t="shared" ca="1" si="17"/>
        <v>NO</v>
      </c>
      <c r="C44" s="26" t="str">
        <f t="shared" ca="1" si="17"/>
        <v>YES</v>
      </c>
      <c r="D44" s="26" t="str">
        <f t="shared" ca="1" si="17"/>
        <v>NO</v>
      </c>
      <c r="E44" s="26" t="str">
        <f t="shared" ca="1" si="17"/>
        <v>YES</v>
      </c>
      <c r="F44" s="26" t="str">
        <f t="shared" ca="1" si="17"/>
        <v>YES</v>
      </c>
      <c r="G44" s="26" t="str">
        <f t="shared" ca="1" si="17"/>
        <v xml:space="preserve"> </v>
      </c>
      <c r="H44" s="26" t="str">
        <f t="shared" ca="1" si="17"/>
        <v xml:space="preserve"> </v>
      </c>
      <c r="I44" s="26" t="str">
        <f t="shared" ca="1" si="18"/>
        <v xml:space="preserve"> </v>
      </c>
      <c r="J44" s="26" t="str">
        <f t="shared" ca="1" si="18"/>
        <v xml:space="preserve"> </v>
      </c>
      <c r="K44" s="26" t="str">
        <f t="shared" ca="1" si="18"/>
        <v xml:space="preserve"> </v>
      </c>
    </row>
    <row r="45" spans="1:11" x14ac:dyDescent="0.25">
      <c r="A45" s="23" t="str">
        <f t="shared" ca="1" si="13"/>
        <v>YES</v>
      </c>
      <c r="B45" s="26" t="str">
        <f t="shared" ca="1" si="17"/>
        <v>NO</v>
      </c>
      <c r="C45" s="26" t="str">
        <f t="shared" ca="1" si="17"/>
        <v>YES</v>
      </c>
      <c r="D45" s="26" t="str">
        <f t="shared" ca="1" si="17"/>
        <v>OPEN</v>
      </c>
      <c r="E45" s="26" t="str">
        <f t="shared" ca="1" si="17"/>
        <v>OPEN</v>
      </c>
      <c r="F45" s="26" t="str">
        <f t="shared" ca="1" si="17"/>
        <v>YES</v>
      </c>
      <c r="G45" s="26" t="str">
        <f t="shared" ca="1" si="17"/>
        <v xml:space="preserve"> </v>
      </c>
      <c r="H45" s="26" t="str">
        <f t="shared" ca="1" si="17"/>
        <v xml:space="preserve"> </v>
      </c>
      <c r="I45" s="26" t="str">
        <f t="shared" ca="1" si="18"/>
        <v xml:space="preserve"> </v>
      </c>
      <c r="J45" s="26" t="str">
        <f t="shared" ca="1" si="18"/>
        <v xml:space="preserve"> </v>
      </c>
      <c r="K45" s="26" t="str">
        <f t="shared" ca="1" si="18"/>
        <v xml:space="preserve"> </v>
      </c>
    </row>
    <row r="46" spans="1:11" x14ac:dyDescent="0.25">
      <c r="A46" s="23" t="str">
        <f t="shared" ca="1" si="13"/>
        <v>YES</v>
      </c>
      <c r="B46" s="26" t="str">
        <f t="shared" ca="1" si="17"/>
        <v>NO</v>
      </c>
      <c r="C46" s="26" t="str">
        <f t="shared" ca="1" si="17"/>
        <v>YES</v>
      </c>
      <c r="D46" s="26" t="str">
        <f t="shared" ca="1" si="17"/>
        <v>NO</v>
      </c>
      <c r="E46" s="26" t="str">
        <f t="shared" ca="1" si="17"/>
        <v>NO</v>
      </c>
      <c r="F46" s="26" t="str">
        <f t="shared" ca="1" si="17"/>
        <v>YES</v>
      </c>
      <c r="G46" s="26" t="str">
        <f t="shared" ca="1" si="17"/>
        <v xml:space="preserve"> </v>
      </c>
      <c r="H46" s="26" t="str">
        <f t="shared" ca="1" si="17"/>
        <v xml:space="preserve"> </v>
      </c>
      <c r="I46" s="26" t="str">
        <f t="shared" ca="1" si="18"/>
        <v xml:space="preserve"> </v>
      </c>
      <c r="J46" s="26" t="str">
        <f t="shared" ca="1" si="18"/>
        <v xml:space="preserve"> </v>
      </c>
      <c r="K46" s="26" t="str">
        <f t="shared" ca="1" si="18"/>
        <v xml:space="preserve"> </v>
      </c>
    </row>
    <row r="47" spans="1:11" x14ac:dyDescent="0.25">
      <c r="A47" s="23" t="str">
        <f t="shared" ca="1" si="13"/>
        <v>YES</v>
      </c>
      <c r="B47" s="26" t="str">
        <f t="shared" ca="1" si="17"/>
        <v>NO</v>
      </c>
      <c r="C47" s="26" t="str">
        <f t="shared" ca="1" si="17"/>
        <v>NO</v>
      </c>
      <c r="D47" s="26" t="str">
        <f t="shared" ca="1" si="17"/>
        <v>NO</v>
      </c>
      <c r="E47" s="26" t="str">
        <f t="shared" ca="1" si="17"/>
        <v>NO</v>
      </c>
      <c r="F47" s="26" t="str">
        <f t="shared" ca="1" si="17"/>
        <v>YES</v>
      </c>
      <c r="G47" s="26" t="str">
        <f t="shared" ca="1" si="17"/>
        <v xml:space="preserve"> </v>
      </c>
      <c r="H47" s="26" t="str">
        <f t="shared" ca="1" si="17"/>
        <v xml:space="preserve"> </v>
      </c>
      <c r="I47" s="26" t="str">
        <f t="shared" ca="1" si="18"/>
        <v xml:space="preserve"> </v>
      </c>
      <c r="J47" s="26" t="str">
        <f t="shared" ca="1" si="18"/>
        <v xml:space="preserve"> </v>
      </c>
      <c r="K47" s="26" t="str">
        <f t="shared" ca="1" si="18"/>
        <v xml:space="preserve"> </v>
      </c>
    </row>
    <row r="48" spans="1:11" x14ac:dyDescent="0.25">
      <c r="A48" s="23" t="str">
        <f t="shared" ca="1" si="13"/>
        <v>YES</v>
      </c>
      <c r="B48" s="26" t="str">
        <f t="shared" ca="1" si="17"/>
        <v>NO</v>
      </c>
      <c r="C48" s="26" t="str">
        <f t="shared" ca="1" si="17"/>
        <v>NO</v>
      </c>
      <c r="D48" s="26" t="str">
        <f t="shared" ca="1" si="17"/>
        <v>NO</v>
      </c>
      <c r="E48" s="26" t="str">
        <f t="shared" ca="1" si="17"/>
        <v>NO</v>
      </c>
      <c r="F48" s="26" t="str">
        <f t="shared" ca="1" si="17"/>
        <v>YES</v>
      </c>
      <c r="G48" s="26" t="str">
        <f t="shared" ca="1" si="17"/>
        <v xml:space="preserve"> </v>
      </c>
      <c r="H48" s="26" t="str">
        <f t="shared" ca="1" si="17"/>
        <v xml:space="preserve"> </v>
      </c>
      <c r="I48" s="26" t="str">
        <f t="shared" ca="1" si="18"/>
        <v xml:space="preserve"> </v>
      </c>
      <c r="J48" s="26" t="str">
        <f t="shared" ca="1" si="18"/>
        <v xml:space="preserve"> </v>
      </c>
      <c r="K48" s="26" t="str">
        <f t="shared" ca="1" si="18"/>
        <v xml:space="preserve"> </v>
      </c>
    </row>
    <row r="49" spans="1:11" ht="15.75" thickBot="1" x14ac:dyDescent="0.3">
      <c r="A49" s="24" t="str">
        <f t="shared" ca="1" si="13"/>
        <v>YES</v>
      </c>
      <c r="B49" s="27" t="str">
        <f t="shared" ca="1" si="17"/>
        <v>NO</v>
      </c>
      <c r="C49" s="27" t="str">
        <f t="shared" ca="1" si="17"/>
        <v>YES</v>
      </c>
      <c r="D49" s="27" t="str">
        <f t="shared" ca="1" si="17"/>
        <v>NO</v>
      </c>
      <c r="E49" s="27" t="str">
        <f t="shared" ca="1" si="17"/>
        <v>CANCEL</v>
      </c>
      <c r="F49" s="27" t="str">
        <f t="shared" ca="1" si="17"/>
        <v>YES</v>
      </c>
      <c r="G49" s="27" t="str">
        <f t="shared" ca="1" si="17"/>
        <v xml:space="preserve"> </v>
      </c>
      <c r="H49" s="27" t="str">
        <f t="shared" ca="1" si="17"/>
        <v xml:space="preserve"> </v>
      </c>
      <c r="I49" s="27" t="str">
        <f t="shared" ca="1" si="18"/>
        <v xml:space="preserve"> </v>
      </c>
      <c r="J49" s="27" t="str">
        <f t="shared" ca="1" si="18"/>
        <v xml:space="preserve"> </v>
      </c>
      <c r="K49" s="27" t="str">
        <f t="shared" ca="1" si="18"/>
        <v xml:space="preserve"> </v>
      </c>
    </row>
    <row r="50" spans="1:11" x14ac:dyDescent="0.25">
      <c r="A50" s="22" t="str">
        <f t="shared" ca="1" si="13"/>
        <v>NO</v>
      </c>
      <c r="B50" s="25" t="str">
        <f t="shared" ca="1" si="17"/>
        <v>NO</v>
      </c>
      <c r="C50" s="25" t="str">
        <f t="shared" ca="1" si="17"/>
        <v>NO</v>
      </c>
      <c r="D50" s="25" t="str">
        <f t="shared" ca="1" si="17"/>
        <v>OPEN</v>
      </c>
      <c r="E50" s="25" t="str">
        <f t="shared" ca="1" si="17"/>
        <v>OPEN</v>
      </c>
      <c r="F50" s="25" t="str">
        <f t="shared" ca="1" si="17"/>
        <v>NO</v>
      </c>
      <c r="G50" s="25" t="str">
        <f t="shared" ca="1" si="17"/>
        <v xml:space="preserve"> </v>
      </c>
      <c r="H50" s="25" t="str">
        <f t="shared" ca="1" si="17"/>
        <v xml:space="preserve"> </v>
      </c>
      <c r="I50" s="25" t="str">
        <f t="shared" ca="1" si="18"/>
        <v xml:space="preserve"> </v>
      </c>
      <c r="J50" s="25" t="str">
        <f t="shared" ca="1" si="18"/>
        <v xml:space="preserve"> </v>
      </c>
      <c r="K50" s="25" t="str">
        <f t="shared" ca="1" si="18"/>
        <v xml:space="preserve"> </v>
      </c>
    </row>
    <row r="51" spans="1:11" x14ac:dyDescent="0.25">
      <c r="A51" s="23" t="str">
        <f t="shared" ca="1" si="13"/>
        <v>NO</v>
      </c>
      <c r="B51" s="26" t="str">
        <f t="shared" ca="1" si="17"/>
        <v>NO</v>
      </c>
      <c r="C51" s="26" t="str">
        <f t="shared" ca="1" si="17"/>
        <v>NO</v>
      </c>
      <c r="D51" s="26" t="str">
        <f t="shared" ca="1" si="17"/>
        <v>OPEN</v>
      </c>
      <c r="E51" s="26" t="str">
        <f t="shared" ca="1" si="17"/>
        <v>OPEN</v>
      </c>
      <c r="F51" s="26" t="str">
        <f t="shared" ca="1" si="17"/>
        <v>PAUSE</v>
      </c>
      <c r="G51" s="26" t="str">
        <f t="shared" ca="1" si="17"/>
        <v xml:space="preserve"> </v>
      </c>
      <c r="H51" s="26" t="str">
        <f t="shared" ca="1" si="17"/>
        <v xml:space="preserve"> </v>
      </c>
      <c r="I51" s="26" t="str">
        <f t="shared" ca="1" si="18"/>
        <v xml:space="preserve"> </v>
      </c>
      <c r="J51" s="26" t="str">
        <f t="shared" ca="1" si="18"/>
        <v xml:space="preserve"> </v>
      </c>
      <c r="K51" s="26" t="str">
        <f t="shared" ca="1" si="18"/>
        <v xml:space="preserve"> </v>
      </c>
    </row>
    <row r="52" spans="1:11" x14ac:dyDescent="0.25">
      <c r="A52" s="23" t="str">
        <f t="shared" ca="1" si="13"/>
        <v>NO</v>
      </c>
      <c r="B52" s="26" t="str">
        <f t="shared" ca="1" si="17"/>
        <v>NO</v>
      </c>
      <c r="C52" s="26" t="str">
        <f t="shared" ca="1" si="17"/>
        <v>NO</v>
      </c>
      <c r="D52" s="26" t="str">
        <f t="shared" ca="1" si="17"/>
        <v>NO</v>
      </c>
      <c r="E52" s="26" t="str">
        <f t="shared" ca="1" si="17"/>
        <v>NO</v>
      </c>
      <c r="F52" s="26" t="str">
        <f t="shared" ca="1" si="17"/>
        <v>YES</v>
      </c>
      <c r="G52" s="26" t="str">
        <f t="shared" ca="1" si="17"/>
        <v xml:space="preserve"> </v>
      </c>
      <c r="H52" s="26" t="str">
        <f t="shared" ca="1" si="17"/>
        <v xml:space="preserve"> </v>
      </c>
      <c r="I52" s="26" t="str">
        <f t="shared" ca="1" si="18"/>
        <v xml:space="preserve"> </v>
      </c>
      <c r="J52" s="26" t="str">
        <f t="shared" ca="1" si="18"/>
        <v xml:space="preserve"> </v>
      </c>
      <c r="K52" s="26" t="str">
        <f t="shared" ca="1" si="18"/>
        <v xml:space="preserve"> </v>
      </c>
    </row>
    <row r="53" spans="1:11" x14ac:dyDescent="0.25">
      <c r="A53" s="23" t="str">
        <f t="shared" ca="1" si="13"/>
        <v>NO</v>
      </c>
      <c r="B53" s="26" t="str">
        <f t="shared" ref="B53:H68" ca="1" si="19">IFERROR(INDIRECT("'"&amp;B$5&amp;"'!$M"&amp;ROW(B53)-14)," ")</f>
        <v>NO</v>
      </c>
      <c r="C53" s="26" t="str">
        <f t="shared" ca="1" si="19"/>
        <v>NO</v>
      </c>
      <c r="D53" s="26" t="str">
        <f t="shared" ca="1" si="19"/>
        <v>OPEN</v>
      </c>
      <c r="E53" s="26" t="str">
        <f t="shared" ca="1" si="19"/>
        <v>NO</v>
      </c>
      <c r="F53" s="26" t="str">
        <f t="shared" ca="1" si="19"/>
        <v>NO</v>
      </c>
      <c r="G53" s="26" t="str">
        <f t="shared" ca="1" si="19"/>
        <v xml:space="preserve"> </v>
      </c>
      <c r="H53" s="26" t="str">
        <f t="shared" ca="1" si="19"/>
        <v xml:space="preserve"> </v>
      </c>
      <c r="I53" s="26" t="str">
        <f t="shared" ca="1" si="18"/>
        <v xml:space="preserve"> </v>
      </c>
      <c r="J53" s="26" t="str">
        <f t="shared" ca="1" si="18"/>
        <v xml:space="preserve"> </v>
      </c>
      <c r="K53" s="26" t="str">
        <f t="shared" ca="1" si="18"/>
        <v xml:space="preserve"> </v>
      </c>
    </row>
    <row r="54" spans="1:11" x14ac:dyDescent="0.25">
      <c r="A54" s="23" t="str">
        <f t="shared" ca="1" si="13"/>
        <v>NO</v>
      </c>
      <c r="B54" s="26" t="str">
        <f t="shared" ca="1" si="19"/>
        <v>STOP</v>
      </c>
      <c r="C54" s="26" t="str">
        <f t="shared" ca="1" si="19"/>
        <v>NO</v>
      </c>
      <c r="D54" s="26" t="str">
        <f t="shared" ca="1" si="19"/>
        <v>OPEN</v>
      </c>
      <c r="E54" s="26" t="str">
        <f t="shared" ca="1" si="19"/>
        <v>NO</v>
      </c>
      <c r="F54" s="26" t="str">
        <f t="shared" ca="1" si="19"/>
        <v>START</v>
      </c>
      <c r="G54" s="26" t="str">
        <f t="shared" ca="1" si="19"/>
        <v xml:space="preserve"> </v>
      </c>
      <c r="H54" s="26" t="str">
        <f t="shared" ca="1" si="19"/>
        <v xml:space="preserve"> </v>
      </c>
      <c r="I54" s="26" t="str">
        <f t="shared" ca="1" si="18"/>
        <v xml:space="preserve"> </v>
      </c>
      <c r="J54" s="26" t="str">
        <f t="shared" ca="1" si="18"/>
        <v xml:space="preserve"> </v>
      </c>
      <c r="K54" s="26" t="str">
        <f t="shared" ca="1" si="18"/>
        <v xml:space="preserve"> </v>
      </c>
    </row>
    <row r="55" spans="1:11" x14ac:dyDescent="0.25">
      <c r="A55" s="23" t="str">
        <f t="shared" ca="1" si="13"/>
        <v>NO</v>
      </c>
      <c r="B55" s="26" t="str">
        <f t="shared" ca="1" si="19"/>
        <v>MODIFY</v>
      </c>
      <c r="C55" s="26" t="str">
        <f t="shared" ca="1" si="19"/>
        <v>NO</v>
      </c>
      <c r="D55" s="26" t="str">
        <f t="shared" ca="1" si="19"/>
        <v>OPEN</v>
      </c>
      <c r="E55" s="26" t="str">
        <f t="shared" ca="1" si="19"/>
        <v>OPEN</v>
      </c>
      <c r="F55" s="26" t="str">
        <f t="shared" ca="1" si="19"/>
        <v>START</v>
      </c>
      <c r="G55" s="26" t="str">
        <f t="shared" ca="1" si="19"/>
        <v xml:space="preserve"> </v>
      </c>
      <c r="H55" s="26" t="str">
        <f t="shared" ca="1" si="19"/>
        <v xml:space="preserve"> </v>
      </c>
      <c r="I55" s="26" t="str">
        <f t="shared" ca="1" si="18"/>
        <v xml:space="preserve"> </v>
      </c>
      <c r="J55" s="26" t="str">
        <f t="shared" ca="1" si="18"/>
        <v xml:space="preserve"> </v>
      </c>
      <c r="K55" s="26" t="str">
        <f t="shared" ca="1" si="18"/>
        <v xml:space="preserve"> </v>
      </c>
    </row>
    <row r="56" spans="1:11" x14ac:dyDescent="0.25">
      <c r="A56" s="23" t="str">
        <f t="shared" ca="1" si="13"/>
        <v>NO</v>
      </c>
      <c r="B56" s="26" t="str">
        <f t="shared" ca="1" si="19"/>
        <v>NO</v>
      </c>
      <c r="C56" s="26" t="str">
        <f t="shared" ca="1" si="19"/>
        <v>NO</v>
      </c>
      <c r="D56" s="26" t="str">
        <f t="shared" ca="1" si="19"/>
        <v>NO</v>
      </c>
      <c r="E56" s="26" t="str">
        <f t="shared" ca="1" si="19"/>
        <v>NO</v>
      </c>
      <c r="F56" s="26" t="str">
        <f t="shared" ca="1" si="19"/>
        <v>NO</v>
      </c>
      <c r="G56" s="26" t="str">
        <f t="shared" ca="1" si="19"/>
        <v xml:space="preserve"> </v>
      </c>
      <c r="H56" s="26" t="str">
        <f t="shared" ca="1" si="19"/>
        <v xml:space="preserve"> </v>
      </c>
      <c r="I56" s="26" t="str">
        <f t="shared" ca="1" si="18"/>
        <v xml:space="preserve"> </v>
      </c>
      <c r="J56" s="26" t="str">
        <f t="shared" ca="1" si="18"/>
        <v xml:space="preserve"> </v>
      </c>
      <c r="K56" s="26" t="str">
        <f t="shared" ca="1" si="18"/>
        <v xml:space="preserve"> </v>
      </c>
    </row>
    <row r="57" spans="1:11" x14ac:dyDescent="0.25">
      <c r="A57" s="23" t="str">
        <f t="shared" ca="1" si="13"/>
        <v>NO</v>
      </c>
      <c r="B57" s="26" t="str">
        <f t="shared" ca="1" si="19"/>
        <v>NO</v>
      </c>
      <c r="C57" s="26" t="str">
        <f t="shared" ca="1" si="19"/>
        <v>NO</v>
      </c>
      <c r="D57" s="26" t="str">
        <f t="shared" ca="1" si="19"/>
        <v>OPEN</v>
      </c>
      <c r="E57" s="26" t="str">
        <f t="shared" ca="1" si="19"/>
        <v>OPEN</v>
      </c>
      <c r="F57" s="26" t="str">
        <f t="shared" ca="1" si="19"/>
        <v>YES</v>
      </c>
      <c r="G57" s="26" t="str">
        <f t="shared" ca="1" si="19"/>
        <v xml:space="preserve"> </v>
      </c>
      <c r="H57" s="26" t="str">
        <f t="shared" ca="1" si="19"/>
        <v xml:space="preserve"> </v>
      </c>
      <c r="I57" s="26" t="str">
        <f t="shared" ca="1" si="18"/>
        <v xml:space="preserve"> </v>
      </c>
      <c r="J57" s="26" t="str">
        <f t="shared" ca="1" si="18"/>
        <v xml:space="preserve"> </v>
      </c>
      <c r="K57" s="26" t="str">
        <f t="shared" ca="1" si="18"/>
        <v xml:space="preserve"> </v>
      </c>
    </row>
    <row r="58" spans="1:11" x14ac:dyDescent="0.25">
      <c r="A58" s="23" t="str">
        <f t="shared" ca="1" si="13"/>
        <v>NO</v>
      </c>
      <c r="B58" s="26" t="str">
        <f t="shared" ca="1" si="19"/>
        <v>START</v>
      </c>
      <c r="C58" s="26" t="str">
        <f t="shared" ca="1" si="19"/>
        <v>START</v>
      </c>
      <c r="D58" s="26" t="str">
        <f t="shared" ca="1" si="19"/>
        <v>OPEN</v>
      </c>
      <c r="E58" s="26" t="str">
        <f t="shared" ca="1" si="19"/>
        <v>OPEN</v>
      </c>
      <c r="F58" s="26" t="str">
        <f t="shared" ca="1" si="19"/>
        <v>YES</v>
      </c>
      <c r="G58" s="26" t="str">
        <f t="shared" ca="1" si="19"/>
        <v xml:space="preserve"> </v>
      </c>
      <c r="H58" s="26" t="str">
        <f t="shared" ca="1" si="19"/>
        <v xml:space="preserve"> </v>
      </c>
      <c r="I58" s="26" t="str">
        <f t="shared" ca="1" si="18"/>
        <v xml:space="preserve"> </v>
      </c>
      <c r="J58" s="26" t="str">
        <f t="shared" ca="1" si="18"/>
        <v xml:space="preserve"> </v>
      </c>
      <c r="K58" s="26" t="str">
        <f t="shared" ca="1" si="18"/>
        <v xml:space="preserve"> </v>
      </c>
    </row>
    <row r="59" spans="1:11" ht="15.75" thickBot="1" x14ac:dyDescent="0.3">
      <c r="A59" s="24" t="str">
        <f t="shared" ca="1" si="13"/>
        <v>NO</v>
      </c>
      <c r="B59" s="27" t="str">
        <f t="shared" ca="1" si="19"/>
        <v>NO</v>
      </c>
      <c r="C59" s="27" t="str">
        <f t="shared" ca="1" si="19"/>
        <v>OPEN</v>
      </c>
      <c r="D59" s="27" t="str">
        <f t="shared" ca="1" si="19"/>
        <v>OPEN</v>
      </c>
      <c r="E59" s="27" t="str">
        <f t="shared" ca="1" si="19"/>
        <v>OPEN</v>
      </c>
      <c r="F59" s="27" t="str">
        <f t="shared" ca="1" si="19"/>
        <v>START</v>
      </c>
      <c r="G59" s="27" t="str">
        <f t="shared" ca="1" si="19"/>
        <v xml:space="preserve"> </v>
      </c>
      <c r="H59" s="27" t="str">
        <f t="shared" ca="1" si="19"/>
        <v xml:space="preserve"> </v>
      </c>
      <c r="I59" s="27" t="str">
        <f t="shared" ca="1" si="18"/>
        <v xml:space="preserve"> </v>
      </c>
      <c r="J59" s="27" t="str">
        <f t="shared" ca="1" si="18"/>
        <v xml:space="preserve"> </v>
      </c>
      <c r="K59" s="27" t="str">
        <f t="shared" ca="1" si="18"/>
        <v xml:space="preserve"> </v>
      </c>
    </row>
    <row r="60" spans="1:11" x14ac:dyDescent="0.25">
      <c r="A60" s="22" t="str">
        <f t="shared" ca="1" si="13"/>
        <v>START</v>
      </c>
      <c r="B60" s="25" t="str">
        <f t="shared" ca="1" si="19"/>
        <v>START</v>
      </c>
      <c r="C60" s="25" t="str">
        <f t="shared" ca="1" si="19"/>
        <v>START</v>
      </c>
      <c r="D60" s="25" t="str">
        <f t="shared" ca="1" si="19"/>
        <v>START</v>
      </c>
      <c r="E60" s="25" t="str">
        <f t="shared" ca="1" si="19"/>
        <v>START</v>
      </c>
      <c r="F60" s="25" t="str">
        <f t="shared" ca="1" si="19"/>
        <v>YES</v>
      </c>
      <c r="G60" s="25" t="str">
        <f t="shared" ca="1" si="19"/>
        <v xml:space="preserve"> </v>
      </c>
      <c r="H60" s="25" t="str">
        <f t="shared" ca="1" si="19"/>
        <v xml:space="preserve"> </v>
      </c>
      <c r="I60" s="25" t="str">
        <f t="shared" ca="1" si="18"/>
        <v xml:space="preserve"> </v>
      </c>
      <c r="J60" s="25" t="str">
        <f t="shared" ca="1" si="18"/>
        <v xml:space="preserve"> </v>
      </c>
      <c r="K60" s="25" t="str">
        <f t="shared" ca="1" si="18"/>
        <v xml:space="preserve"> </v>
      </c>
    </row>
    <row r="61" spans="1:11" x14ac:dyDescent="0.25">
      <c r="A61" s="23" t="str">
        <f t="shared" ca="1" si="13"/>
        <v>START</v>
      </c>
      <c r="B61" s="26" t="str">
        <f t="shared" ca="1" si="19"/>
        <v>START</v>
      </c>
      <c r="C61" s="26" t="str">
        <f t="shared" ca="1" si="19"/>
        <v>START</v>
      </c>
      <c r="D61" s="26" t="str">
        <f t="shared" ca="1" si="19"/>
        <v>START</v>
      </c>
      <c r="E61" s="26" t="str">
        <f t="shared" ca="1" si="19"/>
        <v>START</v>
      </c>
      <c r="F61" s="26" t="str">
        <f t="shared" ca="1" si="19"/>
        <v>YES</v>
      </c>
      <c r="G61" s="26" t="str">
        <f t="shared" ca="1" si="19"/>
        <v xml:space="preserve"> </v>
      </c>
      <c r="H61" s="26" t="str">
        <f t="shared" ca="1" si="19"/>
        <v xml:space="preserve"> </v>
      </c>
      <c r="I61" s="26" t="str">
        <f t="shared" ca="1" si="18"/>
        <v xml:space="preserve"> </v>
      </c>
      <c r="J61" s="26" t="str">
        <f t="shared" ca="1" si="18"/>
        <v xml:space="preserve"> </v>
      </c>
      <c r="K61" s="26" t="str">
        <f t="shared" ca="1" si="18"/>
        <v xml:space="preserve"> </v>
      </c>
    </row>
    <row r="62" spans="1:11" x14ac:dyDescent="0.25">
      <c r="A62" s="23" t="str">
        <f t="shared" ca="1" si="13"/>
        <v>START</v>
      </c>
      <c r="B62" s="26" t="str">
        <f t="shared" ca="1" si="19"/>
        <v>START</v>
      </c>
      <c r="C62" s="26" t="str">
        <f t="shared" ca="1" si="19"/>
        <v>START</v>
      </c>
      <c r="D62" s="26" t="str">
        <f t="shared" ca="1" si="19"/>
        <v>START</v>
      </c>
      <c r="E62" s="26" t="str">
        <f t="shared" ca="1" si="19"/>
        <v>START</v>
      </c>
      <c r="F62" s="26" t="str">
        <f t="shared" ca="1" si="19"/>
        <v>START</v>
      </c>
      <c r="G62" s="26" t="str">
        <f t="shared" ca="1" si="19"/>
        <v xml:space="preserve"> </v>
      </c>
      <c r="H62" s="26" t="str">
        <f t="shared" ca="1" si="19"/>
        <v xml:space="preserve"> </v>
      </c>
      <c r="I62" s="26" t="str">
        <f t="shared" ca="1" si="18"/>
        <v xml:space="preserve"> </v>
      </c>
      <c r="J62" s="26" t="str">
        <f t="shared" ca="1" si="18"/>
        <v xml:space="preserve"> </v>
      </c>
      <c r="K62" s="26" t="str">
        <f t="shared" ca="1" si="18"/>
        <v xml:space="preserve"> </v>
      </c>
    </row>
    <row r="63" spans="1:11" x14ac:dyDescent="0.25">
      <c r="A63" s="23" t="str">
        <f t="shared" ca="1" si="13"/>
        <v>START</v>
      </c>
      <c r="B63" s="26" t="str">
        <f t="shared" ca="1" si="19"/>
        <v>START</v>
      </c>
      <c r="C63" s="26" t="str">
        <f t="shared" ca="1" si="19"/>
        <v>START</v>
      </c>
      <c r="D63" s="26" t="str">
        <f t="shared" ca="1" si="19"/>
        <v>START</v>
      </c>
      <c r="E63" s="26" t="str">
        <f t="shared" ca="1" si="19"/>
        <v>START</v>
      </c>
      <c r="F63" s="26" t="str">
        <f t="shared" ca="1" si="19"/>
        <v>START</v>
      </c>
      <c r="G63" s="26" t="str">
        <f t="shared" ca="1" si="19"/>
        <v xml:space="preserve"> </v>
      </c>
      <c r="H63" s="26" t="str">
        <f t="shared" ca="1" si="19"/>
        <v xml:space="preserve"> </v>
      </c>
      <c r="I63" s="26" t="str">
        <f t="shared" ca="1" si="18"/>
        <v xml:space="preserve"> </v>
      </c>
      <c r="J63" s="26" t="str">
        <f t="shared" ca="1" si="18"/>
        <v xml:space="preserve"> </v>
      </c>
      <c r="K63" s="26" t="str">
        <f t="shared" ca="1" si="18"/>
        <v xml:space="preserve"> </v>
      </c>
    </row>
    <row r="64" spans="1:11" x14ac:dyDescent="0.25">
      <c r="A64" s="23" t="str">
        <f t="shared" ca="1" si="13"/>
        <v>START</v>
      </c>
      <c r="B64" s="26" t="str">
        <f t="shared" ca="1" si="19"/>
        <v>START</v>
      </c>
      <c r="C64" s="26" t="str">
        <f t="shared" ca="1" si="19"/>
        <v>START</v>
      </c>
      <c r="D64" s="26" t="str">
        <f t="shared" ca="1" si="19"/>
        <v>START</v>
      </c>
      <c r="E64" s="26" t="str">
        <f t="shared" ca="1" si="19"/>
        <v>START</v>
      </c>
      <c r="F64" s="26" t="str">
        <f t="shared" ca="1" si="19"/>
        <v>START</v>
      </c>
      <c r="G64" s="26" t="str">
        <f t="shared" ca="1" si="19"/>
        <v xml:space="preserve"> </v>
      </c>
      <c r="H64" s="26" t="str">
        <f t="shared" ca="1" si="19"/>
        <v xml:space="preserve"> </v>
      </c>
      <c r="I64" s="26" t="str">
        <f t="shared" ca="1" si="18"/>
        <v xml:space="preserve"> </v>
      </c>
      <c r="J64" s="26" t="str">
        <f t="shared" ca="1" si="18"/>
        <v xml:space="preserve"> </v>
      </c>
      <c r="K64" s="26" t="str">
        <f t="shared" ca="1" si="18"/>
        <v xml:space="preserve"> </v>
      </c>
    </row>
    <row r="65" spans="1:11" x14ac:dyDescent="0.25">
      <c r="A65" s="23" t="str">
        <f t="shared" ca="1" si="13"/>
        <v>START</v>
      </c>
      <c r="B65" s="26" t="str">
        <f t="shared" ca="1" si="19"/>
        <v>START</v>
      </c>
      <c r="C65" s="26" t="str">
        <f t="shared" ca="1" si="19"/>
        <v>START</v>
      </c>
      <c r="D65" s="26" t="str">
        <f t="shared" ca="1" si="19"/>
        <v>START</v>
      </c>
      <c r="E65" s="26" t="str">
        <f t="shared" ca="1" si="19"/>
        <v>START</v>
      </c>
      <c r="F65" s="26" t="str">
        <f t="shared" ca="1" si="19"/>
        <v>START</v>
      </c>
      <c r="G65" s="26" t="str">
        <f t="shared" ca="1" si="19"/>
        <v xml:space="preserve"> </v>
      </c>
      <c r="H65" s="26" t="str">
        <f t="shared" ca="1" si="19"/>
        <v xml:space="preserve"> </v>
      </c>
      <c r="I65" s="26" t="str">
        <f t="shared" ca="1" si="18"/>
        <v xml:space="preserve"> </v>
      </c>
      <c r="J65" s="26" t="str">
        <f t="shared" ca="1" si="18"/>
        <v xml:space="preserve"> </v>
      </c>
      <c r="K65" s="26" t="str">
        <f t="shared" ca="1" si="18"/>
        <v xml:space="preserve"> </v>
      </c>
    </row>
    <row r="66" spans="1:11" x14ac:dyDescent="0.25">
      <c r="A66" s="23" t="str">
        <f t="shared" ca="1" si="13"/>
        <v>START</v>
      </c>
      <c r="B66" s="26" t="str">
        <f t="shared" ca="1" si="19"/>
        <v>START</v>
      </c>
      <c r="C66" s="26" t="str">
        <f t="shared" ca="1" si="19"/>
        <v>START</v>
      </c>
      <c r="D66" s="26" t="str">
        <f t="shared" ca="1" si="19"/>
        <v>START</v>
      </c>
      <c r="E66" s="26" t="str">
        <f t="shared" ca="1" si="19"/>
        <v>START</v>
      </c>
      <c r="F66" s="26" t="str">
        <f t="shared" ca="1" si="19"/>
        <v>YES</v>
      </c>
      <c r="G66" s="26" t="str">
        <f t="shared" ca="1" si="19"/>
        <v xml:space="preserve"> </v>
      </c>
      <c r="H66" s="26" t="str">
        <f t="shared" ca="1" si="19"/>
        <v xml:space="preserve"> </v>
      </c>
      <c r="I66" s="26" t="str">
        <f t="shared" ca="1" si="18"/>
        <v xml:space="preserve"> </v>
      </c>
      <c r="J66" s="26" t="str">
        <f t="shared" ca="1" si="18"/>
        <v xml:space="preserve"> </v>
      </c>
      <c r="K66" s="26" t="str">
        <f t="shared" ca="1" si="18"/>
        <v xml:space="preserve"> </v>
      </c>
    </row>
    <row r="67" spans="1:11" x14ac:dyDescent="0.25">
      <c r="A67" s="23" t="str">
        <f t="shared" ca="1" si="13"/>
        <v>START</v>
      </c>
      <c r="B67" s="26" t="str">
        <f t="shared" ca="1" si="19"/>
        <v>NO</v>
      </c>
      <c r="C67" s="26" t="str">
        <f t="shared" ca="1" si="19"/>
        <v>NO</v>
      </c>
      <c r="D67" s="26" t="str">
        <f t="shared" ca="1" si="19"/>
        <v>START</v>
      </c>
      <c r="E67" s="26" t="str">
        <f t="shared" ca="1" si="19"/>
        <v>START</v>
      </c>
      <c r="F67" s="26" t="str">
        <f t="shared" ca="1" si="19"/>
        <v>YES</v>
      </c>
      <c r="G67" s="26" t="str">
        <f t="shared" ca="1" si="19"/>
        <v xml:space="preserve"> </v>
      </c>
      <c r="H67" s="26" t="str">
        <f t="shared" ca="1" si="19"/>
        <v xml:space="preserve"> </v>
      </c>
      <c r="I67" s="26" t="str">
        <f t="shared" ca="1" si="18"/>
        <v xml:space="preserve"> </v>
      </c>
      <c r="J67" s="26" t="str">
        <f t="shared" ca="1" si="18"/>
        <v xml:space="preserve"> </v>
      </c>
      <c r="K67" s="26" t="str">
        <f t="shared" ca="1" si="18"/>
        <v xml:space="preserve"> </v>
      </c>
    </row>
    <row r="68" spans="1:11" x14ac:dyDescent="0.25">
      <c r="A68" s="23" t="str">
        <f t="shared" ca="1" si="13"/>
        <v>START</v>
      </c>
      <c r="B68" s="26" t="str">
        <f t="shared" ca="1" si="19"/>
        <v>START</v>
      </c>
      <c r="C68" s="26" t="str">
        <f t="shared" ca="1" si="19"/>
        <v>START</v>
      </c>
      <c r="D68" s="26" t="str">
        <f t="shared" ca="1" si="19"/>
        <v>START</v>
      </c>
      <c r="E68" s="26" t="str">
        <f t="shared" ca="1" si="19"/>
        <v>START</v>
      </c>
      <c r="F68" s="26" t="str">
        <f t="shared" ca="1" si="19"/>
        <v>START</v>
      </c>
      <c r="G68" s="26" t="str">
        <f t="shared" ca="1" si="19"/>
        <v xml:space="preserve"> </v>
      </c>
      <c r="H68" s="26" t="str">
        <f t="shared" ca="1" si="19"/>
        <v xml:space="preserve"> </v>
      </c>
      <c r="I68" s="26" t="str">
        <f t="shared" ca="1" si="18"/>
        <v xml:space="preserve"> </v>
      </c>
      <c r="J68" s="26" t="str">
        <f t="shared" ca="1" si="18"/>
        <v xml:space="preserve"> </v>
      </c>
      <c r="K68" s="26" t="str">
        <f t="shared" ca="1" si="18"/>
        <v xml:space="preserve"> </v>
      </c>
    </row>
    <row r="69" spans="1:11" ht="15.75" thickBot="1" x14ac:dyDescent="0.3">
      <c r="A69" s="24" t="str">
        <f t="shared" ca="1" si="13"/>
        <v>START</v>
      </c>
      <c r="B69" s="27" t="str">
        <f t="shared" ref="B69:H84" ca="1" si="20">IFERROR(INDIRECT("'"&amp;B$5&amp;"'!$M"&amp;ROW(B69)-14)," ")</f>
        <v>START</v>
      </c>
      <c r="C69" s="27" t="str">
        <f t="shared" ca="1" si="20"/>
        <v>START</v>
      </c>
      <c r="D69" s="27" t="str">
        <f t="shared" ca="1" si="20"/>
        <v>START</v>
      </c>
      <c r="E69" s="27" t="str">
        <f t="shared" ca="1" si="20"/>
        <v>START</v>
      </c>
      <c r="F69" s="27" t="str">
        <f t="shared" ca="1" si="20"/>
        <v>START</v>
      </c>
      <c r="G69" s="27" t="str">
        <f t="shared" ca="1" si="20"/>
        <v xml:space="preserve"> </v>
      </c>
      <c r="H69" s="27" t="str">
        <f t="shared" ca="1" si="20"/>
        <v xml:space="preserve"> </v>
      </c>
      <c r="I69" s="27" t="str">
        <f t="shared" ca="1" si="18"/>
        <v xml:space="preserve"> </v>
      </c>
      <c r="J69" s="27" t="str">
        <f t="shared" ca="1" si="18"/>
        <v xml:space="preserve"> </v>
      </c>
      <c r="K69" s="27" t="str">
        <f t="shared" ca="1" si="18"/>
        <v xml:space="preserve"> </v>
      </c>
    </row>
    <row r="70" spans="1:11" x14ac:dyDescent="0.25">
      <c r="A70" s="22" t="str">
        <f t="shared" ca="1" si="13"/>
        <v>STOP</v>
      </c>
      <c r="B70" s="25" t="str">
        <f t="shared" ca="1" si="20"/>
        <v>STOP</v>
      </c>
      <c r="C70" s="25" t="str">
        <f t="shared" ca="1" si="20"/>
        <v>MODIFY</v>
      </c>
      <c r="D70" s="25" t="str">
        <f t="shared" ca="1" si="20"/>
        <v>MODIFY</v>
      </c>
      <c r="E70" s="25" t="str">
        <f t="shared" ca="1" si="20"/>
        <v>MODIFY</v>
      </c>
      <c r="F70" s="25" t="str">
        <f t="shared" ca="1" si="20"/>
        <v>PAUSE</v>
      </c>
      <c r="G70" s="25" t="str">
        <f t="shared" ca="1" si="20"/>
        <v xml:space="preserve"> </v>
      </c>
      <c r="H70" s="25" t="str">
        <f t="shared" ca="1" si="20"/>
        <v xml:space="preserve"> </v>
      </c>
      <c r="I70" s="25" t="str">
        <f t="shared" ca="1" si="18"/>
        <v xml:space="preserve"> </v>
      </c>
      <c r="J70" s="25" t="str">
        <f t="shared" ca="1" si="18"/>
        <v xml:space="preserve"> </v>
      </c>
      <c r="K70" s="25" t="str">
        <f t="shared" ca="1" si="18"/>
        <v xml:space="preserve"> </v>
      </c>
    </row>
    <row r="71" spans="1:11" x14ac:dyDescent="0.25">
      <c r="A71" s="23" t="str">
        <f t="shared" ca="1" si="13"/>
        <v>STOP</v>
      </c>
      <c r="B71" s="26" t="str">
        <f t="shared" ca="1" si="20"/>
        <v>MODIFY</v>
      </c>
      <c r="C71" s="26" t="str">
        <f t="shared" ca="1" si="20"/>
        <v>MODIFY</v>
      </c>
      <c r="D71" s="26" t="str">
        <f t="shared" ca="1" si="20"/>
        <v>STOP</v>
      </c>
      <c r="E71" s="26" t="str">
        <f t="shared" ca="1" si="20"/>
        <v>STOP</v>
      </c>
      <c r="F71" s="26" t="str">
        <f t="shared" ca="1" si="20"/>
        <v>PAUSE</v>
      </c>
      <c r="G71" s="26" t="str">
        <f t="shared" ca="1" si="20"/>
        <v xml:space="preserve"> </v>
      </c>
      <c r="H71" s="26" t="str">
        <f t="shared" ca="1" si="20"/>
        <v xml:space="preserve"> </v>
      </c>
      <c r="I71" s="26" t="str">
        <f t="shared" ca="1" si="18"/>
        <v xml:space="preserve"> </v>
      </c>
      <c r="J71" s="26" t="str">
        <f t="shared" ca="1" si="18"/>
        <v xml:space="preserve"> </v>
      </c>
      <c r="K71" s="26" t="str">
        <f t="shared" ca="1" si="18"/>
        <v xml:space="preserve"> </v>
      </c>
    </row>
    <row r="72" spans="1:11" x14ac:dyDescent="0.25">
      <c r="A72" s="23" t="str">
        <f t="shared" ca="1" si="13"/>
        <v>STOP</v>
      </c>
      <c r="B72" s="26" t="str">
        <f t="shared" ca="1" si="20"/>
        <v>MODIFY</v>
      </c>
      <c r="C72" s="26" t="str">
        <f t="shared" ca="1" si="20"/>
        <v>MODIFY</v>
      </c>
      <c r="D72" s="26" t="str">
        <f t="shared" ca="1" si="20"/>
        <v>MODIFY</v>
      </c>
      <c r="E72" s="26" t="str">
        <f t="shared" ca="1" si="20"/>
        <v>MODIFY</v>
      </c>
      <c r="F72" s="26" t="str">
        <f t="shared" ca="1" si="20"/>
        <v>CANCEL</v>
      </c>
      <c r="G72" s="26" t="str">
        <f t="shared" ca="1" si="20"/>
        <v xml:space="preserve"> </v>
      </c>
      <c r="H72" s="26" t="str">
        <f t="shared" ca="1" si="20"/>
        <v xml:space="preserve"> </v>
      </c>
      <c r="I72" s="26" t="str">
        <f t="shared" ca="1" si="18"/>
        <v xml:space="preserve"> </v>
      </c>
      <c r="J72" s="26" t="str">
        <f t="shared" ca="1" si="18"/>
        <v xml:space="preserve"> </v>
      </c>
      <c r="K72" s="26" t="str">
        <f t="shared" ca="1" si="18"/>
        <v xml:space="preserve"> </v>
      </c>
    </row>
    <row r="73" spans="1:11" x14ac:dyDescent="0.25">
      <c r="A73" s="23" t="str">
        <f t="shared" ca="1" si="13"/>
        <v>STOP</v>
      </c>
      <c r="B73" s="26" t="str">
        <f t="shared" ca="1" si="20"/>
        <v>MODIFY</v>
      </c>
      <c r="C73" s="26" t="str">
        <f t="shared" ca="1" si="20"/>
        <v>MODIFY</v>
      </c>
      <c r="D73" s="26" t="str">
        <f t="shared" ca="1" si="20"/>
        <v>STOP</v>
      </c>
      <c r="E73" s="26" t="str">
        <f t="shared" ca="1" si="20"/>
        <v>MODIFY</v>
      </c>
      <c r="F73" s="26" t="str">
        <f t="shared" ca="1" si="20"/>
        <v>PAUSE</v>
      </c>
      <c r="G73" s="26" t="str">
        <f t="shared" ca="1" si="20"/>
        <v xml:space="preserve"> </v>
      </c>
      <c r="H73" s="26" t="str">
        <f t="shared" ca="1" si="20"/>
        <v xml:space="preserve"> </v>
      </c>
      <c r="I73" s="26" t="str">
        <f t="shared" ca="1" si="18"/>
        <v xml:space="preserve"> </v>
      </c>
      <c r="J73" s="26" t="str">
        <f t="shared" ca="1" si="18"/>
        <v xml:space="preserve"> </v>
      </c>
      <c r="K73" s="26" t="str">
        <f t="shared" ca="1" si="18"/>
        <v xml:space="preserve"> </v>
      </c>
    </row>
    <row r="74" spans="1:11" x14ac:dyDescent="0.25">
      <c r="A74" s="23" t="str">
        <f t="shared" ca="1" si="13"/>
        <v>STOP</v>
      </c>
      <c r="B74" s="26" t="str">
        <f t="shared" ca="1" si="20"/>
        <v>MODIFY</v>
      </c>
      <c r="C74" s="26" t="str">
        <f t="shared" ca="1" si="20"/>
        <v>MODIFY</v>
      </c>
      <c r="D74" s="26" t="str">
        <f t="shared" ca="1" si="20"/>
        <v>PAUSE</v>
      </c>
      <c r="E74" s="26" t="str">
        <f t="shared" ca="1" si="20"/>
        <v>MODIFY</v>
      </c>
      <c r="F74" s="26" t="str">
        <f t="shared" ca="1" si="20"/>
        <v>PAUSE</v>
      </c>
      <c r="G74" s="26" t="str">
        <f t="shared" ca="1" si="20"/>
        <v xml:space="preserve"> </v>
      </c>
      <c r="H74" s="26" t="str">
        <f t="shared" ca="1" si="20"/>
        <v xml:space="preserve"> </v>
      </c>
      <c r="I74" s="26" t="str">
        <f t="shared" ca="1" si="18"/>
        <v xml:space="preserve"> </v>
      </c>
      <c r="J74" s="26" t="str">
        <f t="shared" ca="1" si="18"/>
        <v xml:space="preserve"> </v>
      </c>
      <c r="K74" s="26" t="str">
        <f t="shared" ca="1" si="18"/>
        <v xml:space="preserve"> </v>
      </c>
    </row>
    <row r="75" spans="1:11" x14ac:dyDescent="0.25">
      <c r="A75" s="23" t="str">
        <f t="shared" ca="1" si="13"/>
        <v>STOP</v>
      </c>
      <c r="B75" s="26" t="str">
        <f t="shared" ca="1" si="20"/>
        <v>MODIFY</v>
      </c>
      <c r="C75" s="26" t="str">
        <f t="shared" ca="1" si="20"/>
        <v>MODIFY</v>
      </c>
      <c r="D75" s="26" t="str">
        <f t="shared" ca="1" si="20"/>
        <v>MODIFY</v>
      </c>
      <c r="E75" s="26" t="str">
        <f t="shared" ca="1" si="20"/>
        <v>MODIFY</v>
      </c>
      <c r="F75" s="26" t="str">
        <f t="shared" ca="1" si="20"/>
        <v>PAUSE</v>
      </c>
      <c r="G75" s="26" t="str">
        <f t="shared" ca="1" si="20"/>
        <v xml:space="preserve"> </v>
      </c>
      <c r="H75" s="26" t="str">
        <f t="shared" ca="1" si="20"/>
        <v xml:space="preserve"> </v>
      </c>
      <c r="I75" s="26" t="str">
        <f t="shared" ca="1" si="18"/>
        <v xml:space="preserve"> </v>
      </c>
      <c r="J75" s="26" t="str">
        <f t="shared" ca="1" si="18"/>
        <v xml:space="preserve"> </v>
      </c>
      <c r="K75" s="26" t="str">
        <f t="shared" ca="1" si="18"/>
        <v xml:space="preserve"> </v>
      </c>
    </row>
    <row r="76" spans="1:11" x14ac:dyDescent="0.25">
      <c r="A76" s="23" t="str">
        <f t="shared" ca="1" si="13"/>
        <v>STOP</v>
      </c>
      <c r="B76" s="26" t="str">
        <f t="shared" ca="1" si="20"/>
        <v>MODIFY</v>
      </c>
      <c r="C76" s="26" t="str">
        <f t="shared" ca="1" si="20"/>
        <v>MODIFY</v>
      </c>
      <c r="D76" s="26" t="str">
        <f t="shared" ca="1" si="20"/>
        <v>NO</v>
      </c>
      <c r="E76" s="26" t="str">
        <f t="shared" ca="1" si="20"/>
        <v>MODIFY</v>
      </c>
      <c r="F76" s="26" t="str">
        <f t="shared" ca="1" si="20"/>
        <v>YES</v>
      </c>
      <c r="G76" s="26" t="str">
        <f t="shared" ca="1" si="20"/>
        <v xml:space="preserve"> </v>
      </c>
      <c r="H76" s="26" t="str">
        <f t="shared" ca="1" si="20"/>
        <v xml:space="preserve"> </v>
      </c>
      <c r="I76" s="26" t="str">
        <f t="shared" ca="1" si="18"/>
        <v xml:space="preserve"> </v>
      </c>
      <c r="J76" s="26" t="str">
        <f t="shared" ca="1" si="18"/>
        <v xml:space="preserve"> </v>
      </c>
      <c r="K76" s="26" t="str">
        <f t="shared" ca="1" si="18"/>
        <v xml:space="preserve"> </v>
      </c>
    </row>
    <row r="77" spans="1:11" x14ac:dyDescent="0.25">
      <c r="A77" s="23" t="str">
        <f t="shared" ca="1" si="13"/>
        <v>STOP</v>
      </c>
      <c r="B77" s="26" t="str">
        <f t="shared" ca="1" si="20"/>
        <v>MODIFY</v>
      </c>
      <c r="C77" s="26" t="str">
        <f t="shared" ca="1" si="20"/>
        <v>MODIFY</v>
      </c>
      <c r="D77" s="26" t="str">
        <f t="shared" ca="1" si="20"/>
        <v>MODIFY</v>
      </c>
      <c r="E77" s="26" t="str">
        <f t="shared" ca="1" si="20"/>
        <v>MODIFY</v>
      </c>
      <c r="F77" s="26" t="str">
        <f t="shared" ca="1" si="20"/>
        <v>PAUSE</v>
      </c>
      <c r="G77" s="26" t="str">
        <f t="shared" ca="1" si="20"/>
        <v xml:space="preserve"> </v>
      </c>
      <c r="H77" s="26" t="str">
        <f t="shared" ca="1" si="20"/>
        <v xml:space="preserve"> </v>
      </c>
      <c r="I77" s="26" t="str">
        <f t="shared" ca="1" si="18"/>
        <v xml:space="preserve"> </v>
      </c>
      <c r="J77" s="26" t="str">
        <f t="shared" ca="1" si="18"/>
        <v xml:space="preserve"> </v>
      </c>
      <c r="K77" s="26" t="str">
        <f t="shared" ca="1" si="18"/>
        <v xml:space="preserve"> </v>
      </c>
    </row>
    <row r="78" spans="1:11" x14ac:dyDescent="0.25">
      <c r="A78" s="23" t="str">
        <f t="shared" ca="1" si="13"/>
        <v>STOP</v>
      </c>
      <c r="B78" s="26" t="str">
        <f t="shared" ca="1" si="20"/>
        <v>MODIFY</v>
      </c>
      <c r="C78" s="26" t="str">
        <f t="shared" ca="1" si="20"/>
        <v>MODIFY</v>
      </c>
      <c r="D78" s="26" t="str">
        <f t="shared" ca="1" si="20"/>
        <v>STOP</v>
      </c>
      <c r="E78" s="26" t="str">
        <f t="shared" ca="1" si="20"/>
        <v>PAUSE</v>
      </c>
      <c r="F78" s="26" t="str">
        <f t="shared" ca="1" si="20"/>
        <v>PAUSE</v>
      </c>
      <c r="G78" s="26" t="str">
        <f t="shared" ca="1" si="20"/>
        <v xml:space="preserve"> </v>
      </c>
      <c r="H78" s="26" t="str">
        <f t="shared" ca="1" si="20"/>
        <v xml:space="preserve"> </v>
      </c>
      <c r="I78" s="26" t="str">
        <f t="shared" ca="1" si="18"/>
        <v xml:space="preserve"> </v>
      </c>
      <c r="J78" s="26" t="str">
        <f t="shared" ca="1" si="18"/>
        <v xml:space="preserve"> </v>
      </c>
      <c r="K78" s="26" t="str">
        <f t="shared" ca="1" si="18"/>
        <v xml:space="preserve"> </v>
      </c>
    </row>
    <row r="79" spans="1:11" ht="15.75" thickBot="1" x14ac:dyDescent="0.3">
      <c r="A79" s="24" t="str">
        <f t="shared" ca="1" si="13"/>
        <v>STOP</v>
      </c>
      <c r="B79" s="27" t="str">
        <f t="shared" ca="1" si="20"/>
        <v>MODIFY</v>
      </c>
      <c r="C79" s="27" t="str">
        <f t="shared" ca="1" si="20"/>
        <v>MODIFY</v>
      </c>
      <c r="D79" s="27" t="str">
        <f t="shared" ca="1" si="20"/>
        <v>MODIFY</v>
      </c>
      <c r="E79" s="27" t="str">
        <f t="shared" ca="1" si="20"/>
        <v>MODIFY</v>
      </c>
      <c r="F79" s="27" t="str">
        <f t="shared" ca="1" si="20"/>
        <v>PAUSE</v>
      </c>
      <c r="G79" s="27" t="str">
        <f t="shared" ca="1" si="20"/>
        <v xml:space="preserve"> </v>
      </c>
      <c r="H79" s="27" t="str">
        <f t="shared" ca="1" si="20"/>
        <v xml:space="preserve"> </v>
      </c>
      <c r="I79" s="27" t="str">
        <f t="shared" ca="1" si="18"/>
        <v xml:space="preserve"> </v>
      </c>
      <c r="J79" s="27" t="str">
        <f t="shared" ca="1" si="18"/>
        <v xml:space="preserve"> </v>
      </c>
      <c r="K79" s="27" t="str">
        <f t="shared" ca="1" si="18"/>
        <v xml:space="preserve"> </v>
      </c>
    </row>
    <row r="80" spans="1:11" x14ac:dyDescent="0.25">
      <c r="A80" s="22" t="str">
        <f t="shared" ca="1" si="13"/>
        <v>CANCEL</v>
      </c>
      <c r="B80" s="25" t="str">
        <f t="shared" ca="1" si="20"/>
        <v>OPEN</v>
      </c>
      <c r="C80" s="25" t="str">
        <f t="shared" ca="1" si="20"/>
        <v>OPEN</v>
      </c>
      <c r="D80" s="25" t="str">
        <f t="shared" ca="1" si="20"/>
        <v>OPEN</v>
      </c>
      <c r="E80" s="25" t="str">
        <f t="shared" ca="1" si="20"/>
        <v>YES</v>
      </c>
      <c r="F80" s="25" t="str">
        <f t="shared" ca="1" si="20"/>
        <v>YES</v>
      </c>
      <c r="G80" s="25" t="str">
        <f t="shared" ca="1" si="20"/>
        <v xml:space="preserve"> </v>
      </c>
      <c r="H80" s="25" t="str">
        <f t="shared" ca="1" si="20"/>
        <v xml:space="preserve"> </v>
      </c>
      <c r="I80" s="25" t="str">
        <f t="shared" ca="1" si="18"/>
        <v xml:space="preserve"> </v>
      </c>
      <c r="J80" s="25" t="str">
        <f t="shared" ca="1" si="18"/>
        <v xml:space="preserve"> </v>
      </c>
      <c r="K80" s="25" t="str">
        <f t="shared" ca="1" si="18"/>
        <v xml:space="preserve"> </v>
      </c>
    </row>
    <row r="81" spans="1:11" x14ac:dyDescent="0.25">
      <c r="A81" s="23" t="str">
        <f t="shared" ca="1" si="13"/>
        <v>CANCEL</v>
      </c>
      <c r="B81" s="26" t="str">
        <f t="shared" ca="1" si="20"/>
        <v>NO</v>
      </c>
      <c r="C81" s="26" t="str">
        <f t="shared" ca="1" si="20"/>
        <v>CANCEL</v>
      </c>
      <c r="D81" s="26" t="str">
        <f t="shared" ca="1" si="20"/>
        <v>BEGIN</v>
      </c>
      <c r="E81" s="26" t="str">
        <f t="shared" ca="1" si="20"/>
        <v>CANCEL</v>
      </c>
      <c r="F81" s="26" t="str">
        <f t="shared" ca="1" si="20"/>
        <v>CANCEL</v>
      </c>
      <c r="G81" s="26" t="str">
        <f t="shared" ca="1" si="20"/>
        <v xml:space="preserve"> </v>
      </c>
      <c r="H81" s="26" t="str">
        <f t="shared" ca="1" si="20"/>
        <v xml:space="preserve"> </v>
      </c>
      <c r="I81" s="26" t="str">
        <f t="shared" ca="1" si="18"/>
        <v xml:space="preserve"> </v>
      </c>
      <c r="J81" s="26" t="str">
        <f t="shared" ca="1" si="18"/>
        <v xml:space="preserve"> </v>
      </c>
      <c r="K81" s="26" t="str">
        <f t="shared" ca="1" si="18"/>
        <v xml:space="preserve"> </v>
      </c>
    </row>
    <row r="82" spans="1:11" x14ac:dyDescent="0.25">
      <c r="A82" s="23" t="str">
        <f t="shared" ca="1" si="13"/>
        <v>CANCEL</v>
      </c>
      <c r="B82" s="26" t="str">
        <f t="shared" ca="1" si="20"/>
        <v>OPEN</v>
      </c>
      <c r="C82" s="26" t="str">
        <f t="shared" ca="1" si="20"/>
        <v>CANCEL</v>
      </c>
      <c r="D82" s="26" t="str">
        <f t="shared" ca="1" si="20"/>
        <v>YES</v>
      </c>
      <c r="E82" s="26" t="str">
        <f t="shared" ca="1" si="20"/>
        <v>CANCEL</v>
      </c>
      <c r="F82" s="26" t="str">
        <f t="shared" ca="1" si="20"/>
        <v>YES</v>
      </c>
      <c r="G82" s="26" t="str">
        <f t="shared" ca="1" si="20"/>
        <v xml:space="preserve"> </v>
      </c>
      <c r="H82" s="26" t="str">
        <f t="shared" ca="1" si="20"/>
        <v xml:space="preserve"> </v>
      </c>
      <c r="I82" s="26" t="str">
        <f t="shared" ca="1" si="18"/>
        <v xml:space="preserve"> </v>
      </c>
      <c r="J82" s="26" t="str">
        <f t="shared" ca="1" si="18"/>
        <v xml:space="preserve"> </v>
      </c>
      <c r="K82" s="26" t="str">
        <f t="shared" ca="1" si="18"/>
        <v xml:space="preserve"> </v>
      </c>
    </row>
    <row r="83" spans="1:11" x14ac:dyDescent="0.25">
      <c r="A83" s="23" t="str">
        <f t="shared" ca="1" si="13"/>
        <v>CANCEL</v>
      </c>
      <c r="B83" s="26" t="str">
        <f t="shared" ca="1" si="20"/>
        <v>NO</v>
      </c>
      <c r="C83" s="26" t="str">
        <f t="shared" ca="1" si="20"/>
        <v>CANCEL</v>
      </c>
      <c r="D83" s="26" t="str">
        <f t="shared" ca="1" si="20"/>
        <v>CANCEL</v>
      </c>
      <c r="E83" s="26" t="str">
        <f t="shared" ca="1" si="20"/>
        <v>CANCEL</v>
      </c>
      <c r="F83" s="26" t="str">
        <f t="shared" ca="1" si="20"/>
        <v>CANCEL</v>
      </c>
      <c r="G83" s="26" t="str">
        <f t="shared" ca="1" si="20"/>
        <v xml:space="preserve"> </v>
      </c>
      <c r="H83" s="26" t="str">
        <f t="shared" ca="1" si="20"/>
        <v xml:space="preserve"> </v>
      </c>
      <c r="I83" s="26" t="str">
        <f t="shared" ca="1" si="18"/>
        <v xml:space="preserve"> </v>
      </c>
      <c r="J83" s="26" t="str">
        <f t="shared" ca="1" si="18"/>
        <v xml:space="preserve"> </v>
      </c>
      <c r="K83" s="26" t="str">
        <f t="shared" ca="1" si="18"/>
        <v xml:space="preserve"> </v>
      </c>
    </row>
    <row r="84" spans="1:11" x14ac:dyDescent="0.25">
      <c r="A84" s="23" t="str">
        <f t="shared" ca="1" si="13"/>
        <v>CANCEL</v>
      </c>
      <c r="B84" s="26" t="str">
        <f t="shared" ca="1" si="20"/>
        <v>NO</v>
      </c>
      <c r="C84" s="26" t="str">
        <f t="shared" ca="1" si="20"/>
        <v>BEGIN</v>
      </c>
      <c r="D84" s="26" t="str">
        <f t="shared" ca="1" si="20"/>
        <v>NO</v>
      </c>
      <c r="E84" s="26" t="str">
        <f t="shared" ca="1" si="20"/>
        <v>YES</v>
      </c>
      <c r="F84" s="26" t="str">
        <f t="shared" ca="1" si="20"/>
        <v>CANCEL</v>
      </c>
      <c r="G84" s="26" t="str">
        <f t="shared" ca="1" si="20"/>
        <v xml:space="preserve"> </v>
      </c>
      <c r="H84" s="26" t="str">
        <f t="shared" ca="1" si="20"/>
        <v xml:space="preserve"> </v>
      </c>
      <c r="I84" s="26" t="str">
        <f t="shared" ca="1" si="18"/>
        <v xml:space="preserve"> </v>
      </c>
      <c r="J84" s="26" t="str">
        <f t="shared" ca="1" si="18"/>
        <v xml:space="preserve"> </v>
      </c>
      <c r="K84" s="26" t="str">
        <f t="shared" ca="1" si="18"/>
        <v xml:space="preserve"> </v>
      </c>
    </row>
    <row r="85" spans="1:11" x14ac:dyDescent="0.25">
      <c r="A85" s="23" t="str">
        <f t="shared" ref="A85:A119" ca="1" si="21">INDIRECT("'"&amp;B$5&amp;"'!$A"&amp;ROW(B85)-14)</f>
        <v>CANCEL</v>
      </c>
      <c r="B85" s="26" t="str">
        <f t="shared" ref="B85:H100" ca="1" si="22">IFERROR(INDIRECT("'"&amp;B$5&amp;"'!$M"&amp;ROW(B85)-14)," ")</f>
        <v>OPEN</v>
      </c>
      <c r="C85" s="26" t="str">
        <f t="shared" ca="1" si="22"/>
        <v>OPEN</v>
      </c>
      <c r="D85" s="26" t="str">
        <f t="shared" ca="1" si="22"/>
        <v>BEGIN</v>
      </c>
      <c r="E85" s="26" t="str">
        <f t="shared" ca="1" si="22"/>
        <v>CANCEL</v>
      </c>
      <c r="F85" s="26" t="str">
        <f t="shared" ca="1" si="22"/>
        <v>YES</v>
      </c>
      <c r="G85" s="26" t="str">
        <f t="shared" ca="1" si="22"/>
        <v xml:space="preserve"> </v>
      </c>
      <c r="H85" s="26" t="str">
        <f t="shared" ca="1" si="22"/>
        <v xml:space="preserve"> </v>
      </c>
      <c r="I85" s="26" t="str">
        <f t="shared" ca="1" si="18"/>
        <v xml:space="preserve"> </v>
      </c>
      <c r="J85" s="26" t="str">
        <f t="shared" ca="1" si="18"/>
        <v xml:space="preserve"> </v>
      </c>
      <c r="K85" s="26" t="str">
        <f t="shared" ca="1" si="18"/>
        <v xml:space="preserve"> </v>
      </c>
    </row>
    <row r="86" spans="1:11" x14ac:dyDescent="0.25">
      <c r="A86" s="23" t="str">
        <f t="shared" ca="1" si="21"/>
        <v>CANCEL</v>
      </c>
      <c r="B86" s="26" t="str">
        <f t="shared" ca="1" si="22"/>
        <v>NO</v>
      </c>
      <c r="C86" s="26" t="str">
        <f t="shared" ca="1" si="22"/>
        <v>CANCEL</v>
      </c>
      <c r="D86" s="26" t="str">
        <f t="shared" ca="1" si="22"/>
        <v>BEGIN</v>
      </c>
      <c r="E86" s="26" t="str">
        <f t="shared" ca="1" si="22"/>
        <v>CANCEL</v>
      </c>
      <c r="F86" s="26" t="str">
        <f t="shared" ca="1" si="22"/>
        <v>CANCEL</v>
      </c>
      <c r="G86" s="26" t="str">
        <f t="shared" ca="1" si="22"/>
        <v xml:space="preserve"> </v>
      </c>
      <c r="H86" s="26" t="str">
        <f t="shared" ca="1" si="22"/>
        <v xml:space="preserve"> </v>
      </c>
      <c r="I86" s="26" t="str">
        <f t="shared" ca="1" si="18"/>
        <v xml:space="preserve"> </v>
      </c>
      <c r="J86" s="26" t="str">
        <f t="shared" ca="1" si="18"/>
        <v xml:space="preserve"> </v>
      </c>
      <c r="K86" s="26" t="str">
        <f t="shared" ca="1" si="18"/>
        <v xml:space="preserve"> </v>
      </c>
    </row>
    <row r="87" spans="1:11" x14ac:dyDescent="0.25">
      <c r="A87" s="23" t="str">
        <f t="shared" ca="1" si="21"/>
        <v>CANCEL</v>
      </c>
      <c r="B87" s="26" t="str">
        <f t="shared" ca="1" si="22"/>
        <v>OPEN</v>
      </c>
      <c r="C87" s="26" t="str">
        <f t="shared" ca="1" si="22"/>
        <v>OPEN</v>
      </c>
      <c r="D87" s="26" t="str">
        <f t="shared" ca="1" si="22"/>
        <v>OPEN</v>
      </c>
      <c r="E87" s="26" t="str">
        <f t="shared" ca="1" si="22"/>
        <v>YES</v>
      </c>
      <c r="F87" s="26" t="str">
        <f t="shared" ca="1" si="22"/>
        <v>YES</v>
      </c>
      <c r="G87" s="26" t="str">
        <f t="shared" ca="1" si="22"/>
        <v xml:space="preserve"> </v>
      </c>
      <c r="H87" s="26" t="str">
        <f t="shared" ca="1" si="22"/>
        <v xml:space="preserve"> </v>
      </c>
      <c r="I87" s="26" t="str">
        <f t="shared" ca="1" si="18"/>
        <v xml:space="preserve"> </v>
      </c>
      <c r="J87" s="26" t="str">
        <f t="shared" ca="1" si="18"/>
        <v xml:space="preserve"> </v>
      </c>
      <c r="K87" s="26" t="str">
        <f t="shared" ca="1" si="18"/>
        <v xml:space="preserve"> </v>
      </c>
    </row>
    <row r="88" spans="1:11" x14ac:dyDescent="0.25">
      <c r="A88" s="23" t="str">
        <f t="shared" ca="1" si="21"/>
        <v>CANCEL</v>
      </c>
      <c r="B88" s="26" t="str">
        <f t="shared" ca="1" si="22"/>
        <v>BEGIN</v>
      </c>
      <c r="C88" s="26" t="str">
        <f t="shared" ca="1" si="22"/>
        <v>BEGIN</v>
      </c>
      <c r="D88" s="26" t="str">
        <f t="shared" ca="1" si="22"/>
        <v>BEGIN</v>
      </c>
      <c r="E88" s="26" t="str">
        <f t="shared" ca="1" si="22"/>
        <v>BEGIN</v>
      </c>
      <c r="F88" s="26" t="str">
        <f t="shared" ca="1" si="22"/>
        <v>OPEN</v>
      </c>
      <c r="G88" s="26" t="str">
        <f t="shared" ca="1" si="22"/>
        <v xml:space="preserve"> </v>
      </c>
      <c r="H88" s="26" t="str">
        <f t="shared" ca="1" si="22"/>
        <v xml:space="preserve"> </v>
      </c>
      <c r="I88" s="26" t="str">
        <f t="shared" ca="1" si="18"/>
        <v xml:space="preserve"> </v>
      </c>
      <c r="J88" s="26" t="str">
        <f t="shared" ca="1" si="18"/>
        <v xml:space="preserve"> </v>
      </c>
      <c r="K88" s="26" t="str">
        <f t="shared" ca="1" si="18"/>
        <v xml:space="preserve"> </v>
      </c>
    </row>
    <row r="89" spans="1:11" ht="15.75" thickBot="1" x14ac:dyDescent="0.3">
      <c r="A89" s="24" t="str">
        <f t="shared" ca="1" si="21"/>
        <v>CANCEL</v>
      </c>
      <c r="B89" s="27" t="str">
        <f t="shared" ca="1" si="22"/>
        <v>NO</v>
      </c>
      <c r="C89" s="27" t="str">
        <f t="shared" ca="1" si="22"/>
        <v>CANCEL</v>
      </c>
      <c r="D89" s="27" t="str">
        <f t="shared" ca="1" si="22"/>
        <v>YES</v>
      </c>
      <c r="E89" s="27" t="str">
        <f t="shared" ca="1" si="22"/>
        <v>CANCEL</v>
      </c>
      <c r="F89" s="27" t="str">
        <f t="shared" ca="1" si="22"/>
        <v>PAUSE</v>
      </c>
      <c r="G89" s="27" t="str">
        <f t="shared" ca="1" si="22"/>
        <v xml:space="preserve"> </v>
      </c>
      <c r="H89" s="27" t="str">
        <f t="shared" ca="1" si="22"/>
        <v xml:space="preserve"> </v>
      </c>
      <c r="I89" s="27" t="str">
        <f t="shared" ca="1" si="18"/>
        <v xml:space="preserve"> </v>
      </c>
      <c r="J89" s="27" t="str">
        <f t="shared" ca="1" si="18"/>
        <v xml:space="preserve"> </v>
      </c>
      <c r="K89" s="27" t="str">
        <f t="shared" ca="1" si="18"/>
        <v xml:space="preserve"> </v>
      </c>
    </row>
    <row r="90" spans="1:11" x14ac:dyDescent="0.25">
      <c r="A90" s="22" t="str">
        <f t="shared" ca="1" si="21"/>
        <v>PAUSE</v>
      </c>
      <c r="B90" s="25" t="str">
        <f t="shared" ca="1" si="22"/>
        <v>MODIFY</v>
      </c>
      <c r="C90" s="25" t="str">
        <f t="shared" ca="1" si="22"/>
        <v>PAUSE</v>
      </c>
      <c r="D90" s="25" t="str">
        <f t="shared" ca="1" si="22"/>
        <v>PAUSE</v>
      </c>
      <c r="E90" s="25" t="str">
        <f t="shared" ca="1" si="22"/>
        <v>PAUSE</v>
      </c>
      <c r="F90" s="25" t="str">
        <f t="shared" ca="1" si="22"/>
        <v>PAUSE</v>
      </c>
      <c r="G90" s="25" t="str">
        <f t="shared" ca="1" si="22"/>
        <v xml:space="preserve"> </v>
      </c>
      <c r="H90" s="25" t="str">
        <f t="shared" ca="1" si="22"/>
        <v xml:space="preserve"> </v>
      </c>
      <c r="I90" s="25" t="str">
        <f t="shared" ca="1" si="18"/>
        <v xml:space="preserve"> </v>
      </c>
      <c r="J90" s="25" t="str">
        <f t="shared" ca="1" si="18"/>
        <v xml:space="preserve"> </v>
      </c>
      <c r="K90" s="25" t="str">
        <f t="shared" ca="1" si="18"/>
        <v xml:space="preserve"> </v>
      </c>
    </row>
    <row r="91" spans="1:11" x14ac:dyDescent="0.25">
      <c r="A91" s="23" t="str">
        <f t="shared" ca="1" si="21"/>
        <v>PAUSE</v>
      </c>
      <c r="B91" s="26" t="str">
        <f t="shared" ca="1" si="22"/>
        <v>MODIFY</v>
      </c>
      <c r="C91" s="26" t="str">
        <f t="shared" ca="1" si="22"/>
        <v>PAUSE</v>
      </c>
      <c r="D91" s="26" t="str">
        <f t="shared" ca="1" si="22"/>
        <v>PAUSE</v>
      </c>
      <c r="E91" s="26" t="str">
        <f t="shared" ca="1" si="22"/>
        <v>PAUSE</v>
      </c>
      <c r="F91" s="26" t="str">
        <f t="shared" ca="1" si="22"/>
        <v>PAUSE</v>
      </c>
      <c r="G91" s="26" t="str">
        <f t="shared" ca="1" si="22"/>
        <v xml:space="preserve"> </v>
      </c>
      <c r="H91" s="26" t="str">
        <f t="shared" ca="1" si="22"/>
        <v xml:space="preserve"> </v>
      </c>
      <c r="I91" s="26" t="str">
        <f t="shared" ca="1" si="18"/>
        <v xml:space="preserve"> </v>
      </c>
      <c r="J91" s="26" t="str">
        <f t="shared" ca="1" si="18"/>
        <v xml:space="preserve"> </v>
      </c>
      <c r="K91" s="26" t="str">
        <f t="shared" ca="1" si="18"/>
        <v xml:space="preserve"> </v>
      </c>
    </row>
    <row r="92" spans="1:11" x14ac:dyDescent="0.25">
      <c r="A92" s="23" t="str">
        <f t="shared" ca="1" si="21"/>
        <v>PAUSE</v>
      </c>
      <c r="B92" s="26" t="str">
        <f t="shared" ca="1" si="22"/>
        <v>PAUSE</v>
      </c>
      <c r="C92" s="26" t="str">
        <f t="shared" ca="1" si="22"/>
        <v>PAUSE</v>
      </c>
      <c r="D92" s="26" t="str">
        <f t="shared" ca="1" si="22"/>
        <v>PAUSE</v>
      </c>
      <c r="E92" s="26" t="str">
        <f t="shared" ca="1" si="22"/>
        <v>PAUSE</v>
      </c>
      <c r="F92" s="26" t="str">
        <f t="shared" ca="1" si="22"/>
        <v>PAUSE</v>
      </c>
      <c r="G92" s="26" t="str">
        <f t="shared" ca="1" si="22"/>
        <v xml:space="preserve"> </v>
      </c>
      <c r="H92" s="26" t="str">
        <f t="shared" ca="1" si="22"/>
        <v xml:space="preserve"> </v>
      </c>
      <c r="I92" s="26" t="str">
        <f t="shared" ca="1" si="18"/>
        <v xml:space="preserve"> </v>
      </c>
      <c r="J92" s="26" t="str">
        <f t="shared" ca="1" si="18"/>
        <v xml:space="preserve"> </v>
      </c>
      <c r="K92" s="26" t="str">
        <f t="shared" ca="1" si="18"/>
        <v xml:space="preserve"> </v>
      </c>
    </row>
    <row r="93" spans="1:11" x14ac:dyDescent="0.25">
      <c r="A93" s="23" t="str">
        <f t="shared" ca="1" si="21"/>
        <v>PAUSE</v>
      </c>
      <c r="B93" s="26" t="str">
        <f t="shared" ca="1" si="22"/>
        <v>MODIFY</v>
      </c>
      <c r="C93" s="26" t="str">
        <f t="shared" ca="1" si="22"/>
        <v>PAUSE</v>
      </c>
      <c r="D93" s="26" t="str">
        <f t="shared" ca="1" si="22"/>
        <v>PAUSE</v>
      </c>
      <c r="E93" s="26" t="str">
        <f t="shared" ca="1" si="22"/>
        <v>PAUSE</v>
      </c>
      <c r="F93" s="26" t="str">
        <f t="shared" ca="1" si="22"/>
        <v>PAUSE</v>
      </c>
      <c r="G93" s="26" t="str">
        <f t="shared" ca="1" si="22"/>
        <v xml:space="preserve"> </v>
      </c>
      <c r="H93" s="26" t="str">
        <f t="shared" ca="1" si="22"/>
        <v xml:space="preserve"> </v>
      </c>
      <c r="I93" s="26" t="str">
        <f t="shared" ca="1" si="18"/>
        <v xml:space="preserve"> </v>
      </c>
      <c r="J93" s="26" t="str">
        <f t="shared" ca="1" si="18"/>
        <v xml:space="preserve"> </v>
      </c>
      <c r="K93" s="26" t="str">
        <f t="shared" ca="1" si="18"/>
        <v xml:space="preserve"> </v>
      </c>
    </row>
    <row r="94" spans="1:11" x14ac:dyDescent="0.25">
      <c r="A94" s="23" t="str">
        <f t="shared" ca="1" si="21"/>
        <v>PAUSE</v>
      </c>
      <c r="B94" s="26" t="str">
        <f t="shared" ca="1" si="22"/>
        <v>MODIFY</v>
      </c>
      <c r="C94" s="26" t="str">
        <f t="shared" ca="1" si="22"/>
        <v>PAUSE</v>
      </c>
      <c r="D94" s="26" t="str">
        <f t="shared" ca="1" si="22"/>
        <v>PAUSE</v>
      </c>
      <c r="E94" s="26" t="str">
        <f t="shared" ca="1" si="22"/>
        <v>PAUSE</v>
      </c>
      <c r="F94" s="26" t="str">
        <f t="shared" ca="1" si="22"/>
        <v>PAUSE</v>
      </c>
      <c r="G94" s="26" t="str">
        <f t="shared" ca="1" si="22"/>
        <v xml:space="preserve"> </v>
      </c>
      <c r="H94" s="26" t="str">
        <f t="shared" ca="1" si="22"/>
        <v xml:space="preserve"> </v>
      </c>
      <c r="I94" s="26" t="str">
        <f t="shared" ca="1" si="18"/>
        <v xml:space="preserve"> </v>
      </c>
      <c r="J94" s="26" t="str">
        <f t="shared" ca="1" si="18"/>
        <v xml:space="preserve"> </v>
      </c>
      <c r="K94" s="26" t="str">
        <f t="shared" ca="1" si="18"/>
        <v xml:space="preserve"> </v>
      </c>
    </row>
    <row r="95" spans="1:11" x14ac:dyDescent="0.25">
      <c r="A95" s="23" t="str">
        <f t="shared" ca="1" si="21"/>
        <v>PAUSE</v>
      </c>
      <c r="B95" s="26" t="str">
        <f t="shared" ca="1" si="22"/>
        <v>MODIFY</v>
      </c>
      <c r="C95" s="26" t="str">
        <f t="shared" ca="1" si="22"/>
        <v>PAUSE</v>
      </c>
      <c r="D95" s="26" t="str">
        <f t="shared" ca="1" si="22"/>
        <v>PAUSE</v>
      </c>
      <c r="E95" s="26" t="str">
        <f t="shared" ca="1" si="22"/>
        <v>PAUSE</v>
      </c>
      <c r="F95" s="26" t="str">
        <f t="shared" ca="1" si="22"/>
        <v>PAUSE</v>
      </c>
      <c r="G95" s="26" t="str">
        <f t="shared" ca="1" si="22"/>
        <v xml:space="preserve"> </v>
      </c>
      <c r="H95" s="26" t="str">
        <f t="shared" ca="1" si="22"/>
        <v xml:space="preserve"> </v>
      </c>
      <c r="I95" s="26" t="str">
        <f t="shared" ca="1" si="18"/>
        <v xml:space="preserve"> </v>
      </c>
      <c r="J95" s="26" t="str">
        <f t="shared" ca="1" si="18"/>
        <v xml:space="preserve"> </v>
      </c>
      <c r="K95" s="26" t="str">
        <f t="shared" ca="1" si="18"/>
        <v xml:space="preserve"> </v>
      </c>
    </row>
    <row r="96" spans="1:11" x14ac:dyDescent="0.25">
      <c r="A96" s="23" t="str">
        <f t="shared" ca="1" si="21"/>
        <v>PAUSE</v>
      </c>
      <c r="B96" s="26" t="str">
        <f t="shared" ca="1" si="22"/>
        <v>MODIFY</v>
      </c>
      <c r="C96" s="26" t="str">
        <f t="shared" ca="1" si="22"/>
        <v>PAUSE</v>
      </c>
      <c r="D96" s="26" t="str">
        <f t="shared" ca="1" si="22"/>
        <v>PAUSE</v>
      </c>
      <c r="E96" s="26" t="str">
        <f t="shared" ca="1" si="22"/>
        <v>PAUSE</v>
      </c>
      <c r="F96" s="26" t="str">
        <f t="shared" ca="1" si="22"/>
        <v>PAUSE</v>
      </c>
      <c r="G96" s="26" t="str">
        <f t="shared" ca="1" si="22"/>
        <v xml:space="preserve"> </v>
      </c>
      <c r="H96" s="26" t="str">
        <f t="shared" ca="1" si="22"/>
        <v xml:space="preserve"> </v>
      </c>
      <c r="I96" s="26" t="str">
        <f t="shared" ca="1" si="18"/>
        <v xml:space="preserve"> </v>
      </c>
      <c r="J96" s="26" t="str">
        <f t="shared" ca="1" si="18"/>
        <v xml:space="preserve"> </v>
      </c>
      <c r="K96" s="26" t="str">
        <f t="shared" ca="1" si="18"/>
        <v xml:space="preserve"> </v>
      </c>
    </row>
    <row r="97" spans="1:11" x14ac:dyDescent="0.25">
      <c r="A97" s="23" t="str">
        <f t="shared" ca="1" si="21"/>
        <v>PAUSE</v>
      </c>
      <c r="B97" s="26" t="str">
        <f t="shared" ca="1" si="22"/>
        <v>MODIFY</v>
      </c>
      <c r="C97" s="26" t="str">
        <f t="shared" ca="1" si="22"/>
        <v>PAUSE</v>
      </c>
      <c r="D97" s="26" t="str">
        <f t="shared" ca="1" si="22"/>
        <v>PAUSE</v>
      </c>
      <c r="E97" s="26" t="str">
        <f t="shared" ca="1" si="22"/>
        <v>PAUSE</v>
      </c>
      <c r="F97" s="26" t="str">
        <f t="shared" ca="1" si="22"/>
        <v>PAUSE</v>
      </c>
      <c r="G97" s="26" t="str">
        <f t="shared" ca="1" si="22"/>
        <v xml:space="preserve"> </v>
      </c>
      <c r="H97" s="26" t="str">
        <f t="shared" ca="1" si="22"/>
        <v xml:space="preserve"> </v>
      </c>
      <c r="I97" s="26" t="str">
        <f t="shared" ca="1" si="18"/>
        <v xml:space="preserve"> </v>
      </c>
      <c r="J97" s="26" t="str">
        <f t="shared" ca="1" si="18"/>
        <v xml:space="preserve"> </v>
      </c>
      <c r="K97" s="26" t="str">
        <f t="shared" ca="1" si="18"/>
        <v xml:space="preserve"> </v>
      </c>
    </row>
    <row r="98" spans="1:11" x14ac:dyDescent="0.25">
      <c r="A98" s="23" t="str">
        <f t="shared" ca="1" si="21"/>
        <v>PAUSE</v>
      </c>
      <c r="B98" s="26" t="str">
        <f t="shared" ca="1" si="22"/>
        <v>MODIFY</v>
      </c>
      <c r="C98" s="26" t="str">
        <f t="shared" ca="1" si="22"/>
        <v>PAUSE</v>
      </c>
      <c r="D98" s="26" t="str">
        <f t="shared" ca="1" si="22"/>
        <v>PAUSE</v>
      </c>
      <c r="E98" s="26" t="str">
        <f t="shared" ca="1" si="22"/>
        <v>PAUSE</v>
      </c>
      <c r="F98" s="26" t="str">
        <f t="shared" ca="1" si="22"/>
        <v>PAUSE</v>
      </c>
      <c r="G98" s="26" t="str">
        <f t="shared" ca="1" si="22"/>
        <v xml:space="preserve"> </v>
      </c>
      <c r="H98" s="26" t="str">
        <f t="shared" ca="1" si="22"/>
        <v xml:space="preserve"> </v>
      </c>
      <c r="I98" s="26" t="str">
        <f t="shared" ca="1" si="18"/>
        <v xml:space="preserve"> </v>
      </c>
      <c r="J98" s="26" t="str">
        <f t="shared" ca="1" si="18"/>
        <v xml:space="preserve"> </v>
      </c>
      <c r="K98" s="26" t="str">
        <f t="shared" ca="1" si="18"/>
        <v xml:space="preserve"> </v>
      </c>
    </row>
    <row r="99" spans="1:11" ht="15.75" thickBot="1" x14ac:dyDescent="0.3">
      <c r="A99" s="24" t="str">
        <f t="shared" ca="1" si="21"/>
        <v>PAUSE</v>
      </c>
      <c r="B99" s="27" t="str">
        <f t="shared" ca="1" si="22"/>
        <v>PAUSE</v>
      </c>
      <c r="C99" s="27" t="str">
        <f t="shared" ca="1" si="22"/>
        <v>PAUSE</v>
      </c>
      <c r="D99" s="27" t="str">
        <f t="shared" ca="1" si="22"/>
        <v>PAUSE</v>
      </c>
      <c r="E99" s="27" t="str">
        <f t="shared" ca="1" si="22"/>
        <v>PAUSE</v>
      </c>
      <c r="F99" s="27" t="str">
        <f t="shared" ca="1" si="22"/>
        <v>PAUSE</v>
      </c>
      <c r="G99" s="27" t="str">
        <f t="shared" ca="1" si="22"/>
        <v xml:space="preserve"> </v>
      </c>
      <c r="H99" s="27" t="str">
        <f t="shared" ca="1" si="22"/>
        <v xml:space="preserve"> </v>
      </c>
      <c r="I99" s="27" t="str">
        <f t="shared" ca="1" si="18"/>
        <v xml:space="preserve"> </v>
      </c>
      <c r="J99" s="27" t="str">
        <f t="shared" ca="1" si="18"/>
        <v xml:space="preserve"> </v>
      </c>
      <c r="K99" s="27" t="str">
        <f t="shared" ca="1" si="18"/>
        <v xml:space="preserve"> </v>
      </c>
    </row>
    <row r="100" spans="1:11" x14ac:dyDescent="0.25">
      <c r="A100" s="22" t="str">
        <f t="shared" ca="1" si="21"/>
        <v>BEGIN</v>
      </c>
      <c r="B100" s="25" t="str">
        <f t="shared" ca="1" si="22"/>
        <v>BEGIN</v>
      </c>
      <c r="C100" s="25" t="str">
        <f t="shared" ca="1" si="22"/>
        <v>BEGIN</v>
      </c>
      <c r="D100" s="25" t="str">
        <f t="shared" ca="1" si="22"/>
        <v>BEGIN</v>
      </c>
      <c r="E100" s="25" t="str">
        <f t="shared" ca="1" si="22"/>
        <v>BEGIN</v>
      </c>
      <c r="F100" s="25" t="str">
        <f t="shared" ca="1" si="22"/>
        <v>BEGIN</v>
      </c>
      <c r="G100" s="25" t="str">
        <f t="shared" ca="1" si="22"/>
        <v xml:space="preserve"> </v>
      </c>
      <c r="H100" s="25" t="str">
        <f t="shared" ca="1" si="22"/>
        <v xml:space="preserve"> </v>
      </c>
      <c r="I100" s="25" t="str">
        <f t="shared" ca="1" si="18"/>
        <v xml:space="preserve"> </v>
      </c>
      <c r="J100" s="25" t="str">
        <f t="shared" ca="1" si="18"/>
        <v xml:space="preserve"> </v>
      </c>
      <c r="K100" s="25" t="str">
        <f t="shared" ca="1" si="18"/>
        <v xml:space="preserve"> </v>
      </c>
    </row>
    <row r="101" spans="1:11" x14ac:dyDescent="0.25">
      <c r="A101" s="23" t="str">
        <f t="shared" ca="1" si="21"/>
        <v>BEGIN</v>
      </c>
      <c r="B101" s="26" t="str">
        <f t="shared" ref="B101:H116" ca="1" si="23">IFERROR(INDIRECT("'"&amp;B$5&amp;"'!$M"&amp;ROW(B101)-14)," ")</f>
        <v>NO</v>
      </c>
      <c r="C101" s="26" t="str">
        <f t="shared" ca="1" si="23"/>
        <v>BEGIN</v>
      </c>
      <c r="D101" s="26" t="str">
        <f t="shared" ca="1" si="23"/>
        <v>YES</v>
      </c>
      <c r="E101" s="26" t="str">
        <f t="shared" ca="1" si="23"/>
        <v>YES</v>
      </c>
      <c r="F101" s="26" t="str">
        <f t="shared" ca="1" si="23"/>
        <v>BEGIN</v>
      </c>
      <c r="G101" s="26" t="str">
        <f t="shared" ca="1" si="23"/>
        <v xml:space="preserve"> </v>
      </c>
      <c r="H101" s="26" t="str">
        <f t="shared" ca="1" si="23"/>
        <v xml:space="preserve"> </v>
      </c>
      <c r="I101" s="26" t="str">
        <f t="shared" ca="1" si="18"/>
        <v xml:space="preserve"> </v>
      </c>
      <c r="J101" s="26" t="str">
        <f t="shared" ca="1" si="18"/>
        <v xml:space="preserve"> </v>
      </c>
      <c r="K101" s="26" t="str">
        <f t="shared" ca="1" si="18"/>
        <v xml:space="preserve"> </v>
      </c>
    </row>
    <row r="102" spans="1:11" x14ac:dyDescent="0.25">
      <c r="A102" s="23" t="str">
        <f t="shared" ca="1" si="21"/>
        <v>BEGIN</v>
      </c>
      <c r="B102" s="26" t="str">
        <f t="shared" ca="1" si="23"/>
        <v>BEGIN</v>
      </c>
      <c r="C102" s="26" t="str">
        <f t="shared" ca="1" si="23"/>
        <v>BEGIN</v>
      </c>
      <c r="D102" s="26" t="str">
        <f t="shared" ca="1" si="23"/>
        <v>YES</v>
      </c>
      <c r="E102" s="26" t="str">
        <f t="shared" ca="1" si="23"/>
        <v>BEGIN</v>
      </c>
      <c r="F102" s="26" t="str">
        <f t="shared" ca="1" si="23"/>
        <v>BEGIN</v>
      </c>
      <c r="G102" s="26" t="str">
        <f t="shared" ca="1" si="23"/>
        <v xml:space="preserve"> </v>
      </c>
      <c r="H102" s="26" t="str">
        <f t="shared" ca="1" si="23"/>
        <v xml:space="preserve"> </v>
      </c>
      <c r="I102" s="26" t="str">
        <f t="shared" ref="I102:K116" ca="1" si="24">IFERROR(INDIRECT("'"&amp;I$5&amp;"'!$M"&amp;ROW(I102)-14)," ")</f>
        <v xml:space="preserve"> </v>
      </c>
      <c r="J102" s="26" t="str">
        <f t="shared" ca="1" si="24"/>
        <v xml:space="preserve"> </v>
      </c>
      <c r="K102" s="26" t="str">
        <f t="shared" ca="1" si="24"/>
        <v xml:space="preserve"> </v>
      </c>
    </row>
    <row r="103" spans="1:11" x14ac:dyDescent="0.25">
      <c r="A103" s="23" t="str">
        <f t="shared" ca="1" si="21"/>
        <v>BEGIN</v>
      </c>
      <c r="B103" s="26" t="str">
        <f t="shared" ca="1" si="23"/>
        <v>NO</v>
      </c>
      <c r="C103" s="26" t="str">
        <f t="shared" ca="1" si="23"/>
        <v>BEGIN</v>
      </c>
      <c r="D103" s="26" t="str">
        <f t="shared" ca="1" si="23"/>
        <v>BEGIN</v>
      </c>
      <c r="E103" s="26" t="str">
        <f t="shared" ca="1" si="23"/>
        <v>BEGIN</v>
      </c>
      <c r="F103" s="26" t="str">
        <f t="shared" ca="1" si="23"/>
        <v>BEGIN</v>
      </c>
      <c r="G103" s="26" t="str">
        <f t="shared" ca="1" si="23"/>
        <v xml:space="preserve"> </v>
      </c>
      <c r="H103" s="26" t="str">
        <f t="shared" ca="1" si="23"/>
        <v xml:space="preserve"> </v>
      </c>
      <c r="I103" s="26" t="str">
        <f t="shared" ca="1" si="24"/>
        <v xml:space="preserve"> </v>
      </c>
      <c r="J103" s="26" t="str">
        <f t="shared" ca="1" si="24"/>
        <v xml:space="preserve"> </v>
      </c>
      <c r="K103" s="26" t="str">
        <f t="shared" ca="1" si="24"/>
        <v xml:space="preserve"> </v>
      </c>
    </row>
    <row r="104" spans="1:11" x14ac:dyDescent="0.25">
      <c r="A104" s="23" t="str">
        <f t="shared" ca="1" si="21"/>
        <v>BEGIN</v>
      </c>
      <c r="B104" s="26" t="str">
        <f t="shared" ca="1" si="23"/>
        <v>NO</v>
      </c>
      <c r="C104" s="26" t="str">
        <f t="shared" ca="1" si="23"/>
        <v>BEGIN</v>
      </c>
      <c r="D104" s="26" t="str">
        <f t="shared" ca="1" si="23"/>
        <v>BEGIN</v>
      </c>
      <c r="E104" s="26" t="str">
        <f t="shared" ca="1" si="23"/>
        <v>YES</v>
      </c>
      <c r="F104" s="26" t="str">
        <f t="shared" ca="1" si="23"/>
        <v>BEGIN</v>
      </c>
      <c r="G104" s="26" t="str">
        <f t="shared" ca="1" si="23"/>
        <v xml:space="preserve"> </v>
      </c>
      <c r="H104" s="26" t="str">
        <f t="shared" ca="1" si="23"/>
        <v xml:space="preserve"> </v>
      </c>
      <c r="I104" s="26" t="str">
        <f t="shared" ca="1" si="24"/>
        <v xml:space="preserve"> </v>
      </c>
      <c r="J104" s="26" t="str">
        <f t="shared" ca="1" si="24"/>
        <v xml:space="preserve"> </v>
      </c>
      <c r="K104" s="26" t="str">
        <f t="shared" ca="1" si="24"/>
        <v xml:space="preserve"> </v>
      </c>
    </row>
    <row r="105" spans="1:11" x14ac:dyDescent="0.25">
      <c r="A105" s="23" t="str">
        <f t="shared" ca="1" si="21"/>
        <v>BEGIN</v>
      </c>
      <c r="B105" s="26" t="str">
        <f t="shared" ca="1" si="23"/>
        <v>NO</v>
      </c>
      <c r="C105" s="26" t="str">
        <f t="shared" ca="1" si="23"/>
        <v>BEGIN</v>
      </c>
      <c r="D105" s="26" t="str">
        <f t="shared" ca="1" si="23"/>
        <v>BEGIN</v>
      </c>
      <c r="E105" s="26" t="str">
        <f t="shared" ca="1" si="23"/>
        <v>BEGIN</v>
      </c>
      <c r="F105" s="26" t="str">
        <f t="shared" ca="1" si="23"/>
        <v>START</v>
      </c>
      <c r="G105" s="26" t="str">
        <f t="shared" ca="1" si="23"/>
        <v xml:space="preserve"> </v>
      </c>
      <c r="H105" s="26" t="str">
        <f t="shared" ca="1" si="23"/>
        <v xml:space="preserve"> </v>
      </c>
      <c r="I105" s="26" t="str">
        <f t="shared" ca="1" si="24"/>
        <v xml:space="preserve"> </v>
      </c>
      <c r="J105" s="26" t="str">
        <f t="shared" ca="1" si="24"/>
        <v xml:space="preserve"> </v>
      </c>
      <c r="K105" s="26" t="str">
        <f t="shared" ca="1" si="24"/>
        <v xml:space="preserve"> </v>
      </c>
    </row>
    <row r="106" spans="1:11" x14ac:dyDescent="0.25">
      <c r="A106" s="23" t="str">
        <f t="shared" ca="1" si="21"/>
        <v>BEGIN</v>
      </c>
      <c r="B106" s="26" t="str">
        <f t="shared" ca="1" si="23"/>
        <v>NO</v>
      </c>
      <c r="C106" s="26" t="str">
        <f t="shared" ca="1" si="23"/>
        <v>YES</v>
      </c>
      <c r="D106" s="26" t="str">
        <f t="shared" ca="1" si="23"/>
        <v>BEGIN</v>
      </c>
      <c r="E106" s="26" t="str">
        <f t="shared" ca="1" si="23"/>
        <v>YES</v>
      </c>
      <c r="F106" s="26" t="str">
        <f t="shared" ca="1" si="23"/>
        <v>BEGIN</v>
      </c>
      <c r="G106" s="26" t="str">
        <f t="shared" ca="1" si="23"/>
        <v xml:space="preserve"> </v>
      </c>
      <c r="H106" s="26" t="str">
        <f t="shared" ca="1" si="23"/>
        <v xml:space="preserve"> </v>
      </c>
      <c r="I106" s="26" t="str">
        <f t="shared" ca="1" si="24"/>
        <v xml:space="preserve"> </v>
      </c>
      <c r="J106" s="26" t="str">
        <f t="shared" ca="1" si="24"/>
        <v xml:space="preserve"> </v>
      </c>
      <c r="K106" s="26" t="str">
        <f t="shared" ca="1" si="24"/>
        <v xml:space="preserve"> </v>
      </c>
    </row>
    <row r="107" spans="1:11" x14ac:dyDescent="0.25">
      <c r="A107" s="23" t="str">
        <f t="shared" ca="1" si="21"/>
        <v>BEGIN</v>
      </c>
      <c r="B107" s="26" t="str">
        <f t="shared" ca="1" si="23"/>
        <v>BEGIN</v>
      </c>
      <c r="C107" s="26" t="str">
        <f t="shared" ca="1" si="23"/>
        <v>BEGIN</v>
      </c>
      <c r="D107" s="26" t="str">
        <f t="shared" ca="1" si="23"/>
        <v>YES</v>
      </c>
      <c r="E107" s="26" t="str">
        <f t="shared" ca="1" si="23"/>
        <v>BEGIN</v>
      </c>
      <c r="F107" s="26" t="str">
        <f t="shared" ca="1" si="23"/>
        <v>START</v>
      </c>
      <c r="G107" s="26" t="str">
        <f t="shared" ca="1" si="23"/>
        <v xml:space="preserve"> </v>
      </c>
      <c r="H107" s="26" t="str">
        <f t="shared" ca="1" si="23"/>
        <v xml:space="preserve"> </v>
      </c>
      <c r="I107" s="26" t="str">
        <f t="shared" ca="1" si="24"/>
        <v xml:space="preserve"> </v>
      </c>
      <c r="J107" s="26" t="str">
        <f t="shared" ca="1" si="24"/>
        <v xml:space="preserve"> </v>
      </c>
      <c r="K107" s="26" t="str">
        <f t="shared" ca="1" si="24"/>
        <v xml:space="preserve"> </v>
      </c>
    </row>
    <row r="108" spans="1:11" x14ac:dyDescent="0.25">
      <c r="A108" s="23" t="str">
        <f t="shared" ca="1" si="21"/>
        <v>BEGIN</v>
      </c>
      <c r="B108" s="26" t="str">
        <f t="shared" ca="1" si="23"/>
        <v>BEGIN</v>
      </c>
      <c r="C108" s="26" t="str">
        <f t="shared" ca="1" si="23"/>
        <v>BEGIN</v>
      </c>
      <c r="D108" s="26" t="str">
        <f t="shared" ca="1" si="23"/>
        <v>YES</v>
      </c>
      <c r="E108" s="26" t="str">
        <f t="shared" ca="1" si="23"/>
        <v>BEGIN</v>
      </c>
      <c r="F108" s="26" t="str">
        <f t="shared" ca="1" si="23"/>
        <v>BEGIN</v>
      </c>
      <c r="G108" s="26" t="str">
        <f t="shared" ca="1" si="23"/>
        <v xml:space="preserve"> </v>
      </c>
      <c r="H108" s="26" t="str">
        <f t="shared" ca="1" si="23"/>
        <v xml:space="preserve"> </v>
      </c>
      <c r="I108" s="26" t="str">
        <f t="shared" ca="1" si="24"/>
        <v xml:space="preserve"> </v>
      </c>
      <c r="J108" s="26" t="str">
        <f t="shared" ca="1" si="24"/>
        <v xml:space="preserve"> </v>
      </c>
      <c r="K108" s="26" t="str">
        <f t="shared" ca="1" si="24"/>
        <v xml:space="preserve"> </v>
      </c>
    </row>
    <row r="109" spans="1:11" ht="15.75" thickBot="1" x14ac:dyDescent="0.3">
      <c r="A109" s="24" t="str">
        <f t="shared" ca="1" si="21"/>
        <v>BEGIN</v>
      </c>
      <c r="B109" s="27" t="str">
        <f t="shared" ca="1" si="23"/>
        <v>BEGIN</v>
      </c>
      <c r="C109" s="27" t="str">
        <f t="shared" ca="1" si="23"/>
        <v>BEGIN</v>
      </c>
      <c r="D109" s="27" t="str">
        <f t="shared" ca="1" si="23"/>
        <v>YES</v>
      </c>
      <c r="E109" s="27" t="str">
        <f t="shared" ca="1" si="23"/>
        <v>BEGIN</v>
      </c>
      <c r="F109" s="27" t="str">
        <f t="shared" ca="1" si="23"/>
        <v>BEGIN</v>
      </c>
      <c r="G109" s="27" t="str">
        <f t="shared" ca="1" si="23"/>
        <v xml:space="preserve"> </v>
      </c>
      <c r="H109" s="27" t="str">
        <f t="shared" ca="1" si="23"/>
        <v xml:space="preserve"> </v>
      </c>
      <c r="I109" s="27" t="str">
        <f t="shared" ca="1" si="24"/>
        <v xml:space="preserve"> </v>
      </c>
      <c r="J109" s="27" t="str">
        <f t="shared" ca="1" si="24"/>
        <v xml:space="preserve"> </v>
      </c>
      <c r="K109" s="27" t="str">
        <f t="shared" ca="1" si="24"/>
        <v xml:space="preserve"> </v>
      </c>
    </row>
    <row r="110" spans="1:11" x14ac:dyDescent="0.25">
      <c r="A110" s="22" t="str">
        <f t="shared" ca="1" si="21"/>
        <v>MODIFY</v>
      </c>
      <c r="B110" s="25" t="str">
        <f t="shared" ca="1" si="23"/>
        <v>MODIFY</v>
      </c>
      <c r="C110" s="25" t="str">
        <f t="shared" ca="1" si="23"/>
        <v>MODIFY</v>
      </c>
      <c r="D110" s="25" t="str">
        <f t="shared" ca="1" si="23"/>
        <v>MODIFY</v>
      </c>
      <c r="E110" s="25" t="str">
        <f t="shared" ca="1" si="23"/>
        <v>MODIFY</v>
      </c>
      <c r="F110" s="25" t="str">
        <f t="shared" ca="1" si="23"/>
        <v>MODIFY</v>
      </c>
      <c r="G110" s="25" t="str">
        <f t="shared" ca="1" si="23"/>
        <v xml:space="preserve"> </v>
      </c>
      <c r="H110" s="25" t="str">
        <f t="shared" ca="1" si="23"/>
        <v xml:space="preserve"> </v>
      </c>
      <c r="I110" s="25" t="str">
        <f t="shared" ca="1" si="24"/>
        <v xml:space="preserve"> </v>
      </c>
      <c r="J110" s="25" t="str">
        <f t="shared" ca="1" si="24"/>
        <v xml:space="preserve"> </v>
      </c>
      <c r="K110" s="25" t="str">
        <f t="shared" ca="1" si="24"/>
        <v xml:space="preserve"> </v>
      </c>
    </row>
    <row r="111" spans="1:11" x14ac:dyDescent="0.25">
      <c r="A111" s="23" t="str">
        <f t="shared" ca="1" si="21"/>
        <v>MODIFY</v>
      </c>
      <c r="B111" s="26" t="str">
        <f t="shared" ca="1" si="23"/>
        <v>MODIFY</v>
      </c>
      <c r="C111" s="26" t="str">
        <f t="shared" ca="1" si="23"/>
        <v>MODIFY</v>
      </c>
      <c r="D111" s="26" t="str">
        <f t="shared" ca="1" si="23"/>
        <v>MODIFY</v>
      </c>
      <c r="E111" s="26" t="str">
        <f t="shared" ca="1" si="23"/>
        <v>MODIFY</v>
      </c>
      <c r="F111" s="26" t="str">
        <f t="shared" ca="1" si="23"/>
        <v>MODIFY</v>
      </c>
      <c r="G111" s="26" t="str">
        <f t="shared" ca="1" si="23"/>
        <v xml:space="preserve"> </v>
      </c>
      <c r="H111" s="26" t="str">
        <f t="shared" ca="1" si="23"/>
        <v xml:space="preserve"> </v>
      </c>
      <c r="I111" s="26" t="str">
        <f t="shared" ca="1" si="24"/>
        <v xml:space="preserve"> </v>
      </c>
      <c r="J111" s="26" t="str">
        <f t="shared" ca="1" si="24"/>
        <v xml:space="preserve"> </v>
      </c>
      <c r="K111" s="26" t="str">
        <f t="shared" ca="1" si="24"/>
        <v xml:space="preserve"> </v>
      </c>
    </row>
    <row r="112" spans="1:11" x14ac:dyDescent="0.25">
      <c r="A112" s="23" t="str">
        <f t="shared" ca="1" si="21"/>
        <v>MODIFY</v>
      </c>
      <c r="B112" s="26" t="str">
        <f t="shared" ca="1" si="23"/>
        <v>STOP</v>
      </c>
      <c r="C112" s="26" t="str">
        <f t="shared" ca="1" si="23"/>
        <v>MODIFY</v>
      </c>
      <c r="D112" s="26" t="str">
        <f t="shared" ca="1" si="23"/>
        <v>STOP</v>
      </c>
      <c r="E112" s="26" t="str">
        <f t="shared" ca="1" si="23"/>
        <v>MODIFY</v>
      </c>
      <c r="F112" s="26" t="str">
        <f t="shared" ca="1" si="23"/>
        <v>MODIFY</v>
      </c>
      <c r="G112" s="26" t="str">
        <f t="shared" ca="1" si="23"/>
        <v xml:space="preserve"> </v>
      </c>
      <c r="H112" s="26" t="str">
        <f t="shared" ca="1" si="23"/>
        <v xml:space="preserve"> </v>
      </c>
      <c r="I112" s="26" t="str">
        <f t="shared" ca="1" si="24"/>
        <v xml:space="preserve"> </v>
      </c>
      <c r="J112" s="26" t="str">
        <f t="shared" ca="1" si="24"/>
        <v xml:space="preserve"> </v>
      </c>
      <c r="K112" s="26" t="str">
        <f t="shared" ca="1" si="24"/>
        <v xml:space="preserve"> </v>
      </c>
    </row>
    <row r="113" spans="1:11" x14ac:dyDescent="0.25">
      <c r="A113" s="23" t="str">
        <f t="shared" ca="1" si="21"/>
        <v>MODIFY</v>
      </c>
      <c r="B113" s="26" t="str">
        <f t="shared" ca="1" si="23"/>
        <v>MODIFY</v>
      </c>
      <c r="C113" s="26" t="str">
        <f t="shared" ca="1" si="23"/>
        <v>MODIFY</v>
      </c>
      <c r="D113" s="26" t="str">
        <f t="shared" ca="1" si="23"/>
        <v>MODIFY</v>
      </c>
      <c r="E113" s="26" t="str">
        <f t="shared" ca="1" si="23"/>
        <v>MODIFY</v>
      </c>
      <c r="F113" s="26" t="str">
        <f t="shared" ca="1" si="23"/>
        <v>MODIFY</v>
      </c>
      <c r="G113" s="26" t="str">
        <f t="shared" ca="1" si="23"/>
        <v xml:space="preserve"> </v>
      </c>
      <c r="H113" s="26" t="str">
        <f t="shared" ca="1" si="23"/>
        <v xml:space="preserve"> </v>
      </c>
      <c r="I113" s="26" t="str">
        <f t="shared" ca="1" si="24"/>
        <v xml:space="preserve"> </v>
      </c>
      <c r="J113" s="26" t="str">
        <f t="shared" ca="1" si="24"/>
        <v xml:space="preserve"> </v>
      </c>
      <c r="K113" s="26" t="str">
        <f t="shared" ca="1" si="24"/>
        <v xml:space="preserve"> </v>
      </c>
    </row>
    <row r="114" spans="1:11" x14ac:dyDescent="0.25">
      <c r="A114" s="23" t="str">
        <f t="shared" ca="1" si="21"/>
        <v>MODIFY</v>
      </c>
      <c r="B114" s="26" t="str">
        <f t="shared" ca="1" si="23"/>
        <v>STOP</v>
      </c>
      <c r="C114" s="26" t="str">
        <f t="shared" ca="1" si="23"/>
        <v>MODIFY</v>
      </c>
      <c r="D114" s="26" t="str">
        <f t="shared" ca="1" si="23"/>
        <v>START</v>
      </c>
      <c r="E114" s="26" t="str">
        <f t="shared" ca="1" si="23"/>
        <v>MODIFY</v>
      </c>
      <c r="F114" s="26" t="str">
        <f t="shared" ca="1" si="23"/>
        <v>MODIFY</v>
      </c>
      <c r="G114" s="26" t="str">
        <f t="shared" ca="1" si="23"/>
        <v xml:space="preserve"> </v>
      </c>
      <c r="H114" s="26" t="str">
        <f t="shared" ca="1" si="23"/>
        <v xml:space="preserve"> </v>
      </c>
      <c r="I114" s="26" t="str">
        <f t="shared" ca="1" si="24"/>
        <v xml:space="preserve"> </v>
      </c>
      <c r="J114" s="26" t="str">
        <f t="shared" ca="1" si="24"/>
        <v xml:space="preserve"> </v>
      </c>
      <c r="K114" s="26" t="str">
        <f t="shared" ca="1" si="24"/>
        <v xml:space="preserve"> </v>
      </c>
    </row>
    <row r="115" spans="1:11" x14ac:dyDescent="0.25">
      <c r="A115" s="23" t="str">
        <f t="shared" ca="1" si="21"/>
        <v>MODIFY</v>
      </c>
      <c r="B115" s="26" t="str">
        <f t="shared" ca="1" si="23"/>
        <v>MODIFY</v>
      </c>
      <c r="C115" s="26" t="str">
        <f t="shared" ca="1" si="23"/>
        <v>MODIFY</v>
      </c>
      <c r="D115" s="26" t="str">
        <f t="shared" ca="1" si="23"/>
        <v>PAUSE</v>
      </c>
      <c r="E115" s="26" t="str">
        <f t="shared" ca="1" si="23"/>
        <v>MODIFY</v>
      </c>
      <c r="F115" s="26" t="str">
        <f t="shared" ca="1" si="23"/>
        <v>MODIFY</v>
      </c>
      <c r="G115" s="26" t="str">
        <f t="shared" ca="1" si="23"/>
        <v xml:space="preserve"> </v>
      </c>
      <c r="H115" s="26" t="str">
        <f t="shared" ca="1" si="23"/>
        <v xml:space="preserve"> </v>
      </c>
      <c r="I115" s="26" t="str">
        <f t="shared" ca="1" si="24"/>
        <v xml:space="preserve"> </v>
      </c>
      <c r="J115" s="26" t="str">
        <f t="shared" ca="1" si="24"/>
        <v xml:space="preserve"> </v>
      </c>
      <c r="K115" s="26" t="str">
        <f t="shared" ca="1" si="24"/>
        <v xml:space="preserve"> </v>
      </c>
    </row>
    <row r="116" spans="1:11" x14ac:dyDescent="0.25">
      <c r="A116" s="23" t="str">
        <f t="shared" ca="1" si="21"/>
        <v>MODIFY</v>
      </c>
      <c r="B116" s="26" t="str">
        <f t="shared" ca="1" si="23"/>
        <v>STOP</v>
      </c>
      <c r="C116" s="26" t="str">
        <f t="shared" ca="1" si="23"/>
        <v>MODIFY</v>
      </c>
      <c r="D116" s="26" t="str">
        <f t="shared" ca="1" si="23"/>
        <v>PAUSE</v>
      </c>
      <c r="E116" s="26" t="str">
        <f t="shared" ca="1" si="23"/>
        <v>MODIFY</v>
      </c>
      <c r="F116" s="26" t="str">
        <f t="shared" ca="1" si="23"/>
        <v>MODIFY</v>
      </c>
      <c r="G116" s="26" t="str">
        <f t="shared" ca="1" si="23"/>
        <v xml:space="preserve"> </v>
      </c>
      <c r="H116" s="26" t="str">
        <f t="shared" ca="1" si="23"/>
        <v xml:space="preserve"> </v>
      </c>
      <c r="I116" s="26" t="str">
        <f t="shared" ca="1" si="24"/>
        <v xml:space="preserve"> </v>
      </c>
      <c r="J116" s="26" t="str">
        <f t="shared" ca="1" si="24"/>
        <v xml:space="preserve"> </v>
      </c>
      <c r="K116" s="26" t="str">
        <f t="shared" ca="1" si="24"/>
        <v xml:space="preserve"> </v>
      </c>
    </row>
    <row r="117" spans="1:11" x14ac:dyDescent="0.25">
      <c r="A117" s="23" t="str">
        <f t="shared" ca="1" si="21"/>
        <v>MODIFY</v>
      </c>
      <c r="B117" s="26" t="str">
        <f t="shared" ref="B117:K119" ca="1" si="25">IFERROR(INDIRECT("'"&amp;B$5&amp;"'!$M"&amp;ROW(B117)-14)," ")</f>
        <v>MODIFY</v>
      </c>
      <c r="C117" s="26" t="str">
        <f t="shared" ca="1" si="25"/>
        <v>MODIFY</v>
      </c>
      <c r="D117" s="26" t="str">
        <f t="shared" ca="1" si="25"/>
        <v>MODIFY</v>
      </c>
      <c r="E117" s="26" t="str">
        <f t="shared" ca="1" si="25"/>
        <v>MODIFY</v>
      </c>
      <c r="F117" s="26" t="str">
        <f t="shared" ca="1" si="25"/>
        <v>MODIFY</v>
      </c>
      <c r="G117" s="26" t="str">
        <f t="shared" ca="1" si="25"/>
        <v xml:space="preserve"> </v>
      </c>
      <c r="H117" s="26" t="str">
        <f t="shared" ca="1" si="25"/>
        <v xml:space="preserve"> </v>
      </c>
      <c r="I117" s="26" t="str">
        <f t="shared" ca="1" si="25"/>
        <v xml:space="preserve"> </v>
      </c>
      <c r="J117" s="26" t="str">
        <f t="shared" ca="1" si="25"/>
        <v xml:space="preserve"> </v>
      </c>
      <c r="K117" s="26" t="str">
        <f t="shared" ca="1" si="25"/>
        <v xml:space="preserve"> </v>
      </c>
    </row>
    <row r="118" spans="1:11" x14ac:dyDescent="0.25">
      <c r="A118" s="23" t="str">
        <f t="shared" ca="1" si="21"/>
        <v>MODIFY</v>
      </c>
      <c r="B118" s="26" t="str">
        <f t="shared" ca="1" si="25"/>
        <v>MODIFY</v>
      </c>
      <c r="C118" s="26" t="str">
        <f t="shared" ca="1" si="25"/>
        <v>MODIFY</v>
      </c>
      <c r="D118" s="26" t="str">
        <f t="shared" ca="1" si="25"/>
        <v>PAUSE</v>
      </c>
      <c r="E118" s="26" t="str">
        <f t="shared" ca="1" si="25"/>
        <v>MODIFY</v>
      </c>
      <c r="F118" s="26" t="str">
        <f t="shared" ca="1" si="25"/>
        <v>MODIFY</v>
      </c>
      <c r="G118" s="26" t="str">
        <f t="shared" ca="1" si="25"/>
        <v xml:space="preserve"> </v>
      </c>
      <c r="H118" s="26" t="str">
        <f t="shared" ca="1" si="25"/>
        <v xml:space="preserve"> </v>
      </c>
      <c r="I118" s="26" t="str">
        <f t="shared" ca="1" si="25"/>
        <v xml:space="preserve"> </v>
      </c>
      <c r="J118" s="26" t="str">
        <f t="shared" ca="1" si="25"/>
        <v xml:space="preserve"> </v>
      </c>
      <c r="K118" s="26" t="str">
        <f t="shared" ca="1" si="25"/>
        <v xml:space="preserve"> </v>
      </c>
    </row>
    <row r="119" spans="1:11" ht="15.75" thickBot="1" x14ac:dyDescent="0.3">
      <c r="A119" s="24" t="str">
        <f t="shared" ca="1" si="21"/>
        <v>MODIFY</v>
      </c>
      <c r="B119" s="27" t="str">
        <f t="shared" ca="1" si="25"/>
        <v>STOP</v>
      </c>
      <c r="C119" s="27" t="str">
        <f t="shared" ca="1" si="25"/>
        <v>MODIFY</v>
      </c>
      <c r="D119" s="27" t="str">
        <f t="shared" ca="1" si="25"/>
        <v>STOP</v>
      </c>
      <c r="E119" s="27" t="str">
        <f t="shared" ca="1" si="25"/>
        <v>MODIFY</v>
      </c>
      <c r="F119" s="27" t="str">
        <f t="shared" ca="1" si="25"/>
        <v>MODIFY</v>
      </c>
      <c r="G119" s="27" t="str">
        <f t="shared" ca="1" si="25"/>
        <v xml:space="preserve"> </v>
      </c>
      <c r="H119" s="27" t="str">
        <f t="shared" ca="1" si="25"/>
        <v xml:space="preserve"> </v>
      </c>
      <c r="I119" s="27" t="str">
        <f t="shared" ca="1" si="25"/>
        <v xml:space="preserve"> </v>
      </c>
      <c r="J119" s="27" t="str">
        <f t="shared" ca="1" si="25"/>
        <v xml:space="preserve"> </v>
      </c>
      <c r="K119" s="27" t="str">
        <f t="shared" ca="1" si="25"/>
        <v xml:space="preserve"> </v>
      </c>
    </row>
  </sheetData>
  <mergeCells count="10">
    <mergeCell ref="H3:I3"/>
    <mergeCell ref="B1:D1"/>
    <mergeCell ref="G1:H1"/>
    <mergeCell ref="J1:K1"/>
    <mergeCell ref="B2:D2"/>
    <mergeCell ref="G2:H2"/>
    <mergeCell ref="J2:K2"/>
    <mergeCell ref="J3:K3"/>
    <mergeCell ref="A3:C3"/>
    <mergeCell ref="D3:G3"/>
  </mergeCells>
  <conditionalFormatting sqref="C7:K18">
    <cfRule type="expression" dxfId="5463" priority="74">
      <formula>ISERR(C7)</formula>
    </cfRule>
  </conditionalFormatting>
  <conditionalFormatting sqref="B18:K1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72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C21:C119">
    <cfRule type="expression" dxfId="5462" priority="66">
      <formula>$A21=C21</formula>
    </cfRule>
  </conditionalFormatting>
  <conditionalFormatting sqref="C20">
    <cfRule type="expression" dxfId="5461" priority="65">
      <formula>$A20=C20</formula>
    </cfRule>
  </conditionalFormatting>
  <conditionalFormatting sqref="C20:C119">
    <cfRule type="expression" dxfId="5460" priority="64">
      <formula>(" "=C20)</formula>
    </cfRule>
  </conditionalFormatting>
  <conditionalFormatting sqref="O7:O16">
    <cfRule type="expression" dxfId="5459" priority="34">
      <formula>(" "=O7)</formula>
    </cfRule>
  </conditionalFormatting>
  <conditionalFormatting sqref="B21:B119">
    <cfRule type="expression" dxfId="5458" priority="27">
      <formula>$A21=B21</formula>
    </cfRule>
  </conditionalFormatting>
  <conditionalFormatting sqref="B20">
    <cfRule type="expression" dxfId="5457" priority="26">
      <formula>$A20=B20</formula>
    </cfRule>
  </conditionalFormatting>
  <conditionalFormatting sqref="B20:B119">
    <cfRule type="expression" dxfId="5456" priority="25">
      <formula>(" "=B20)</formula>
    </cfRule>
  </conditionalFormatting>
  <conditionalFormatting sqref="D21:D119">
    <cfRule type="expression" dxfId="5455" priority="24">
      <formula>$A21=D21</formula>
    </cfRule>
  </conditionalFormatting>
  <conditionalFormatting sqref="D20">
    <cfRule type="expression" dxfId="5454" priority="23">
      <formula>$A20=D20</formula>
    </cfRule>
  </conditionalFormatting>
  <conditionalFormatting sqref="D20:D119">
    <cfRule type="expression" dxfId="5453" priority="22">
      <formula>(" "=D20)</formula>
    </cfRule>
  </conditionalFormatting>
  <conditionalFormatting sqref="E21:E119">
    <cfRule type="expression" dxfId="5452" priority="21">
      <formula>$A21=E21</formula>
    </cfRule>
  </conditionalFormatting>
  <conditionalFormatting sqref="E20">
    <cfRule type="expression" dxfId="5451" priority="20">
      <formula>$A20=E20</formula>
    </cfRule>
  </conditionalFormatting>
  <conditionalFormatting sqref="E20:E119">
    <cfRule type="expression" dxfId="5450" priority="19">
      <formula>(" "=E20)</formula>
    </cfRule>
  </conditionalFormatting>
  <conditionalFormatting sqref="F21:F119">
    <cfRule type="expression" dxfId="5449" priority="18">
      <formula>$A21=F21</formula>
    </cfRule>
  </conditionalFormatting>
  <conditionalFormatting sqref="F20">
    <cfRule type="expression" dxfId="5448" priority="17">
      <formula>$A20=F20</formula>
    </cfRule>
  </conditionalFormatting>
  <conditionalFormatting sqref="F20:F119">
    <cfRule type="expression" dxfId="5447" priority="16">
      <formula>(" "=F20)</formula>
    </cfRule>
  </conditionalFormatting>
  <conditionalFormatting sqref="G21:G119">
    <cfRule type="expression" dxfId="5446" priority="15">
      <formula>$A21=G21</formula>
    </cfRule>
  </conditionalFormatting>
  <conditionalFormatting sqref="G20">
    <cfRule type="expression" dxfId="5445" priority="14">
      <formula>$A20=G20</formula>
    </cfRule>
  </conditionalFormatting>
  <conditionalFormatting sqref="G20:G119">
    <cfRule type="expression" dxfId="5444" priority="13">
      <formula>(" "=G20)</formula>
    </cfRule>
  </conditionalFormatting>
  <conditionalFormatting sqref="H21:H119">
    <cfRule type="expression" dxfId="5443" priority="12">
      <formula>$A21=H21</formula>
    </cfRule>
  </conditionalFormatting>
  <conditionalFormatting sqref="H20">
    <cfRule type="expression" dxfId="5442" priority="11">
      <formula>$A20=H20</formula>
    </cfRule>
  </conditionalFormatting>
  <conditionalFormatting sqref="H20:H119">
    <cfRule type="expression" dxfId="5441" priority="10">
      <formula>(" "=H20)</formula>
    </cfRule>
  </conditionalFormatting>
  <conditionalFormatting sqref="I21:I119">
    <cfRule type="expression" dxfId="5440" priority="9">
      <formula>$A21=I21</formula>
    </cfRule>
  </conditionalFormatting>
  <conditionalFormatting sqref="I20">
    <cfRule type="expression" dxfId="5439" priority="8">
      <formula>$A20=I20</formula>
    </cfRule>
  </conditionalFormatting>
  <conditionalFormatting sqref="I20:I119">
    <cfRule type="expression" dxfId="5438" priority="7">
      <formula>(" "=I20)</formula>
    </cfRule>
  </conditionalFormatting>
  <conditionalFormatting sqref="J21:J119">
    <cfRule type="expression" dxfId="5437" priority="6">
      <formula>$A21=J21</formula>
    </cfRule>
  </conditionalFormatting>
  <conditionalFormatting sqref="J20">
    <cfRule type="expression" dxfId="5436" priority="5">
      <formula>$A20=J20</formula>
    </cfRule>
  </conditionalFormatting>
  <conditionalFormatting sqref="J20:J119">
    <cfRule type="expression" dxfId="5435" priority="4">
      <formula>(" "=J20)</formula>
    </cfRule>
  </conditionalFormatting>
  <conditionalFormatting sqref="K21:K119">
    <cfRule type="expression" dxfId="5434" priority="3">
      <formula>$A21=K21</formula>
    </cfRule>
  </conditionalFormatting>
  <conditionalFormatting sqref="K20">
    <cfRule type="expression" dxfId="5433" priority="2">
      <formula>$A20=K20</formula>
    </cfRule>
  </conditionalFormatting>
  <conditionalFormatting sqref="K20:K119">
    <cfRule type="expression" dxfId="5432" priority="1">
      <formula>(" "=K20)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 t="s">
        <v>70</v>
      </c>
      <c r="J5" s="1" t="s">
        <v>71</v>
      </c>
      <c r="K5" s="10" t="s">
        <v>72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2.7173491955918283E-3</v>
      </c>
      <c r="C6" s="42">
        <v>2.8945862831026917E-2</v>
      </c>
      <c r="D6" s="42">
        <v>8.1676847545851486E-2</v>
      </c>
      <c r="E6" s="42">
        <v>9.5712990927762226E-3</v>
      </c>
      <c r="F6" s="42">
        <v>8.814597335530916E-3</v>
      </c>
      <c r="G6" s="42">
        <v>1.0208573813490204E-2</v>
      </c>
      <c r="H6" s="42">
        <v>5.0519157071904006E-2</v>
      </c>
      <c r="I6" s="42">
        <v>3.2437406592980944E-2</v>
      </c>
      <c r="J6" s="42">
        <v>6.7040241775060988E-2</v>
      </c>
      <c r="K6" s="43">
        <v>1.0895541976902332E-2</v>
      </c>
      <c r="M6" s="16" t="str">
        <f t="shared" ref="M6:M69" si="0">INDEX($B$5:$K$5,MATCH(MIN($B6:$K6),$B6:$K6,0))</f>
        <v>OPEN</v>
      </c>
      <c r="N6" s="20" t="b">
        <f t="shared" ref="N6:N69" si="1">$M6 = $A6</f>
        <v>1</v>
      </c>
      <c r="Q6" s="22" t="s">
        <v>7</v>
      </c>
      <c r="R6" s="25">
        <f>IF(ISERR($O$15)," ",$O$15)</f>
        <v>0.3</v>
      </c>
      <c r="S6" s="20">
        <f>(10 - COUNTIF($N6:$N15,"#N/A"))</f>
        <v>10</v>
      </c>
      <c r="U6" s="16" t="str">
        <f t="shared" ref="U6:U69" si="2">INDEX($B$5:$K$5,MATCH(MIN($B6:$K6),$B6:$K6,0))</f>
        <v>OPEN</v>
      </c>
      <c r="V6" s="16">
        <f>MIN(B6:K6)</f>
        <v>2.7173491955918283E-3</v>
      </c>
      <c r="W6" s="16">
        <f>SMALL(B6:K6,2)-V6</f>
        <v>6.0972481399390877E-3</v>
      </c>
    </row>
    <row r="7" spans="1:23" x14ac:dyDescent="0.25">
      <c r="A7" s="12" t="s">
        <v>63</v>
      </c>
      <c r="B7" s="44">
        <v>2.5146643676215649E-2</v>
      </c>
      <c r="C7" s="45">
        <v>6.0420277594606192E-2</v>
      </c>
      <c r="D7" s="45">
        <v>9.3461740331478471E-2</v>
      </c>
      <c r="E7" s="45">
        <v>2.4600330033457851E-2</v>
      </c>
      <c r="F7" s="45">
        <v>2.0778707391770623E-2</v>
      </c>
      <c r="G7" s="45">
        <v>2.6733370992355621E-2</v>
      </c>
      <c r="H7" s="45">
        <v>8.1113432164840987E-2</v>
      </c>
      <c r="I7" s="45">
        <v>3.812877806564291E-2</v>
      </c>
      <c r="J7" s="45">
        <v>7.2882702704395258E-2</v>
      </c>
      <c r="K7" s="46">
        <v>2.2317262960189897E-2</v>
      </c>
      <c r="M7" s="18" t="str">
        <f t="shared" si="0"/>
        <v>START</v>
      </c>
      <c r="N7" s="17" t="b">
        <f t="shared" si="1"/>
        <v>0</v>
      </c>
      <c r="Q7" s="23" t="s">
        <v>6</v>
      </c>
      <c r="R7" s="26">
        <f>IF(ISERR($O$25)," ",$O$25)</f>
        <v>0</v>
      </c>
      <c r="S7" s="17">
        <f>(10 - COUNTIF($N16:$N25,"#N/A"))</f>
        <v>10</v>
      </c>
      <c r="U7" s="18" t="str">
        <f t="shared" si="2"/>
        <v>START</v>
      </c>
      <c r="V7" s="18">
        <f t="shared" ref="V7:V70" si="3">MIN(B7:K7)</f>
        <v>2.0778707391770623E-2</v>
      </c>
      <c r="W7" s="18">
        <f t="shared" ref="W7:W70" si="4">SMALL(B7:K7,2)-V7</f>
        <v>1.5385555684192739E-3</v>
      </c>
    </row>
    <row r="8" spans="1:23" x14ac:dyDescent="0.25">
      <c r="A8" s="12" t="s">
        <v>63</v>
      </c>
      <c r="B8" s="44">
        <v>9.0899034988541072E-4</v>
      </c>
      <c r="C8" s="45">
        <v>2.6130725905260083E-2</v>
      </c>
      <c r="D8" s="45">
        <v>7.2253807457012847E-2</v>
      </c>
      <c r="E8" s="45">
        <v>1.4291482765064895E-3</v>
      </c>
      <c r="F8" s="45">
        <v>8.7868409676113007E-3</v>
      </c>
      <c r="G8" s="45">
        <v>9.584874959981643E-3</v>
      </c>
      <c r="H8" s="45">
        <v>3.0585398370959874E-2</v>
      </c>
      <c r="I8" s="45">
        <v>3.9693450388981963E-2</v>
      </c>
      <c r="J8" s="45">
        <v>5.4516565092011554E-2</v>
      </c>
      <c r="K8" s="46">
        <v>1.5023659786199267E-2</v>
      </c>
      <c r="M8" s="18" t="str">
        <f t="shared" si="0"/>
        <v>OPEN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10</v>
      </c>
      <c r="U8" s="18" t="str">
        <f t="shared" si="2"/>
        <v>OPEN</v>
      </c>
      <c r="V8" s="18">
        <f t="shared" si="3"/>
        <v>9.0899034988541072E-4</v>
      </c>
      <c r="W8" s="18">
        <f t="shared" si="4"/>
        <v>5.2015792662107874E-4</v>
      </c>
    </row>
    <row r="9" spans="1:23" x14ac:dyDescent="0.25">
      <c r="A9" s="12" t="s">
        <v>63</v>
      </c>
      <c r="B9" s="44">
        <v>1.3276018687243651E-2</v>
      </c>
      <c r="C9" s="45">
        <v>4.7412071932770833E-2</v>
      </c>
      <c r="D9" s="45">
        <v>7.8328637257620626E-2</v>
      </c>
      <c r="E9" s="45">
        <v>1.4329112256629604E-2</v>
      </c>
      <c r="F9" s="45">
        <v>2.3553879434040491E-2</v>
      </c>
      <c r="G9" s="45">
        <v>2.1283790091406872E-2</v>
      </c>
      <c r="H9" s="45">
        <v>4.6295070876685065E-2</v>
      </c>
      <c r="I9" s="45">
        <v>5.0239986272904331E-2</v>
      </c>
      <c r="J9" s="45">
        <v>5.7007566023029949E-2</v>
      </c>
      <c r="K9" s="46">
        <v>2.5164168141274632E-2</v>
      </c>
      <c r="M9" s="18" t="str">
        <f t="shared" si="0"/>
        <v>OPEN</v>
      </c>
      <c r="N9" s="17" t="b">
        <f t="shared" si="1"/>
        <v>1</v>
      </c>
      <c r="Q9" s="23" t="s">
        <v>9</v>
      </c>
      <c r="R9" s="26">
        <f>IF(ISERR($O$45)," ",$O$45)</f>
        <v>0.7</v>
      </c>
      <c r="S9" s="17">
        <f>(10 - COUNTIF($N36:$N45,"#N/A"))</f>
        <v>10</v>
      </c>
      <c r="U9" s="18" t="str">
        <f t="shared" si="2"/>
        <v>OPEN</v>
      </c>
      <c r="V9" s="18">
        <f t="shared" si="3"/>
        <v>1.3276018687243651E-2</v>
      </c>
      <c r="W9" s="18">
        <f t="shared" si="4"/>
        <v>1.0530935693859531E-3</v>
      </c>
    </row>
    <row r="10" spans="1:23" x14ac:dyDescent="0.25">
      <c r="A10" s="12" t="s">
        <v>63</v>
      </c>
      <c r="B10" s="44">
        <v>2.1509677126334913E-2</v>
      </c>
      <c r="C10" s="45">
        <v>4.4367450969188524E-2</v>
      </c>
      <c r="D10" s="45">
        <v>9.8568984876202498E-2</v>
      </c>
      <c r="E10" s="45">
        <v>2.4374320078601679E-2</v>
      </c>
      <c r="F10" s="45">
        <v>1.826015929328631E-2</v>
      </c>
      <c r="G10" s="45">
        <v>2.6180568115224449E-2</v>
      </c>
      <c r="H10" s="45">
        <v>7.5487876590413755E-2</v>
      </c>
      <c r="I10" s="45">
        <v>4.3592953380741879E-2</v>
      </c>
      <c r="J10" s="45">
        <v>7.7930123861953263E-2</v>
      </c>
      <c r="K10" s="46">
        <v>2.4491486938387305E-2</v>
      </c>
      <c r="M10" s="18" t="str">
        <f t="shared" si="0"/>
        <v>START</v>
      </c>
      <c r="N10" s="17" t="b">
        <f t="shared" si="1"/>
        <v>0</v>
      </c>
      <c r="Q10" s="23" t="s">
        <v>10</v>
      </c>
      <c r="R10" s="26">
        <f>IF(ISERR($O$55)," ",$O$55)</f>
        <v>0.9</v>
      </c>
      <c r="S10" s="17">
        <f>(10 - COUNTIF($N46:$N55,"#N/A"))</f>
        <v>10</v>
      </c>
      <c r="U10" s="18" t="str">
        <f t="shared" si="2"/>
        <v>START</v>
      </c>
      <c r="V10" s="18">
        <f t="shared" si="3"/>
        <v>1.826015929328631E-2</v>
      </c>
      <c r="W10" s="18">
        <f t="shared" si="4"/>
        <v>3.2495178330486027E-3</v>
      </c>
    </row>
    <row r="11" spans="1:23" x14ac:dyDescent="0.25">
      <c r="A11" s="12" t="s">
        <v>63</v>
      </c>
      <c r="B11" s="44">
        <v>2.5261802702367955E-2</v>
      </c>
      <c r="C11" s="45">
        <v>5.4345237761607101E-2</v>
      </c>
      <c r="D11" s="45">
        <v>0.10807969990457524</v>
      </c>
      <c r="E11" s="45">
        <v>2.90328763222506E-2</v>
      </c>
      <c r="F11" s="45">
        <v>1.6590556478601685E-2</v>
      </c>
      <c r="G11" s="45">
        <v>2.5046890078860282E-2</v>
      </c>
      <c r="H11" s="45">
        <v>9.1769357061458529E-2</v>
      </c>
      <c r="I11" s="45">
        <v>3.9245868569527026E-2</v>
      </c>
      <c r="J11" s="45">
        <v>8.8035377402549159E-2</v>
      </c>
      <c r="K11" s="46">
        <v>2.2653763751184636E-2</v>
      </c>
      <c r="M11" s="18" t="str">
        <f t="shared" si="0"/>
        <v>START</v>
      </c>
      <c r="N11" s="17" t="b">
        <f t="shared" si="1"/>
        <v>0</v>
      </c>
      <c r="Q11" s="23" t="s">
        <v>11</v>
      </c>
      <c r="R11" s="26">
        <f>IF(ISERR($O$65)," ",$O$65)</f>
        <v>0.1</v>
      </c>
      <c r="S11" s="17">
        <f>(10 - COUNTIF($N56:$N65,"#N/A"))</f>
        <v>10</v>
      </c>
      <c r="U11" s="18" t="str">
        <f t="shared" si="2"/>
        <v>START</v>
      </c>
      <c r="V11" s="18">
        <f t="shared" si="3"/>
        <v>1.6590556478601685E-2</v>
      </c>
      <c r="W11" s="18">
        <f t="shared" si="4"/>
        <v>6.0632072725829503E-3</v>
      </c>
    </row>
    <row r="12" spans="1:23" x14ac:dyDescent="0.25">
      <c r="A12" s="12" t="s">
        <v>63</v>
      </c>
      <c r="B12" s="44">
        <v>1.7307194391046693E-2</v>
      </c>
      <c r="C12" s="45">
        <v>3.5119771488511434E-2</v>
      </c>
      <c r="D12" s="45">
        <v>9.7433482597469229E-2</v>
      </c>
      <c r="E12" s="45">
        <v>2.008187697374287E-2</v>
      </c>
      <c r="F12" s="45">
        <v>9.9696085746997926E-3</v>
      </c>
      <c r="G12" s="45">
        <v>1.8790591142227482E-2</v>
      </c>
      <c r="H12" s="45">
        <v>7.1185596534140749E-2</v>
      </c>
      <c r="I12" s="45">
        <v>3.5972003297526395E-2</v>
      </c>
      <c r="J12" s="45">
        <v>8.0124682474457851E-2</v>
      </c>
      <c r="K12" s="46">
        <v>1.8547536619159352E-2</v>
      </c>
      <c r="M12" s="18" t="str">
        <f t="shared" si="0"/>
        <v>START</v>
      </c>
      <c r="N12" s="17" t="b">
        <f t="shared" si="1"/>
        <v>0</v>
      </c>
      <c r="Q12" s="23" t="s">
        <v>12</v>
      </c>
      <c r="R12" s="26">
        <f>IF(ISERR($O$75)," ",$O$75)</f>
        <v>0</v>
      </c>
      <c r="S12" s="17">
        <f>(10 - COUNTIF($N66:$N75,"#N/A"))</f>
        <v>10</v>
      </c>
      <c r="U12" s="18" t="str">
        <f t="shared" si="2"/>
        <v>START</v>
      </c>
      <c r="V12" s="18">
        <f t="shared" si="3"/>
        <v>9.9696085746997926E-3</v>
      </c>
      <c r="W12" s="18">
        <f t="shared" si="4"/>
        <v>7.3375858163469004E-3</v>
      </c>
    </row>
    <row r="13" spans="1:23" x14ac:dyDescent="0.25">
      <c r="A13" s="12" t="s">
        <v>63</v>
      </c>
      <c r="B13" s="44">
        <v>2.9057558284196351E-2</v>
      </c>
      <c r="C13" s="45">
        <v>6.0124379148575401E-2</v>
      </c>
      <c r="D13" s="45">
        <v>9.7729482859729072E-2</v>
      </c>
      <c r="E13" s="45">
        <v>2.7442111802132935E-2</v>
      </c>
      <c r="F13" s="45">
        <v>2.0957009517265007E-2</v>
      </c>
      <c r="G13" s="45">
        <v>3.1334564321277333E-2</v>
      </c>
      <c r="H13" s="45">
        <v>8.6711355431302872E-2</v>
      </c>
      <c r="I13" s="45">
        <v>4.2231018895114179E-2</v>
      </c>
      <c r="J13" s="45">
        <v>7.5561823988070126E-2</v>
      </c>
      <c r="K13" s="46">
        <v>2.738661271165585E-2</v>
      </c>
      <c r="M13" s="18" t="str">
        <f t="shared" si="0"/>
        <v>START</v>
      </c>
      <c r="N13" s="17" t="b">
        <f t="shared" si="1"/>
        <v>0</v>
      </c>
      <c r="Q13" s="23" t="s">
        <v>13</v>
      </c>
      <c r="R13" s="26">
        <f>IF(ISERR($O$85)," ",$O$85)</f>
        <v>0.2</v>
      </c>
      <c r="S13" s="17">
        <f>(10 - COUNTIF($N76:$N85,"#N/A"))</f>
        <v>10</v>
      </c>
      <c r="U13" s="18" t="str">
        <f t="shared" si="2"/>
        <v>START</v>
      </c>
      <c r="V13" s="18">
        <f t="shared" si="3"/>
        <v>2.0957009517265007E-2</v>
      </c>
      <c r="W13" s="18">
        <f t="shared" si="4"/>
        <v>6.4296031943908427E-3</v>
      </c>
    </row>
    <row r="14" spans="1:23" ht="15.75" thickBot="1" x14ac:dyDescent="0.3">
      <c r="A14" s="12" t="s">
        <v>63</v>
      </c>
      <c r="B14" s="44">
        <v>1.5149949536022125E-2</v>
      </c>
      <c r="C14" s="45">
        <v>4.4586321234399734E-2</v>
      </c>
      <c r="D14" s="45">
        <v>7.684036068400929E-2</v>
      </c>
      <c r="E14" s="45">
        <v>1.3200887758786362E-2</v>
      </c>
      <c r="F14" s="45">
        <v>1.8534162191252507E-2</v>
      </c>
      <c r="G14" s="45">
        <v>2.0497438513330191E-2</v>
      </c>
      <c r="H14" s="45">
        <v>5.1259497048497082E-2</v>
      </c>
      <c r="I14" s="45">
        <v>4.4027679493065547E-2</v>
      </c>
      <c r="J14" s="45">
        <v>5.895967340100388E-2</v>
      </c>
      <c r="K14" s="46">
        <v>2.2352546696082248E-2</v>
      </c>
      <c r="M14" s="18" t="str">
        <f t="shared" si="0"/>
        <v>NO</v>
      </c>
      <c r="N14" s="17" t="b">
        <f t="shared" si="1"/>
        <v>0</v>
      </c>
      <c r="Q14" s="23" t="s">
        <v>14</v>
      </c>
      <c r="R14" s="26">
        <f>IF(ISERR($O$95)," ",$O$95)</f>
        <v>0.5</v>
      </c>
      <c r="S14" s="17">
        <f>(10 - COUNTIF($N86:$N95,"#N/A"))</f>
        <v>10</v>
      </c>
      <c r="U14" s="18" t="str">
        <f t="shared" si="2"/>
        <v>NO</v>
      </c>
      <c r="V14" s="18">
        <f t="shared" si="3"/>
        <v>1.3200887758786362E-2</v>
      </c>
      <c r="W14" s="18">
        <f t="shared" si="4"/>
        <v>1.9490617772357638E-3</v>
      </c>
    </row>
    <row r="15" spans="1:23" ht="15.75" thickBot="1" x14ac:dyDescent="0.3">
      <c r="A15" s="13" t="s">
        <v>63</v>
      </c>
      <c r="B15" s="47">
        <v>1.9263746347815913E-2</v>
      </c>
      <c r="C15" s="48">
        <v>4.80177636399408E-2</v>
      </c>
      <c r="D15" s="48">
        <v>9.7000825827010584E-2</v>
      </c>
      <c r="E15" s="48">
        <v>2.3196488381664611E-2</v>
      </c>
      <c r="F15" s="48">
        <v>1.6530122314183153E-2</v>
      </c>
      <c r="G15" s="48">
        <v>2.2021261018309965E-2</v>
      </c>
      <c r="H15" s="48">
        <v>7.7684028938368316E-2</v>
      </c>
      <c r="I15" s="48">
        <v>3.4464685690402758E-2</v>
      </c>
      <c r="J15" s="48">
        <v>7.8023198193342566E-2</v>
      </c>
      <c r="K15" s="49">
        <v>2.0314695507122102E-2</v>
      </c>
      <c r="M15" s="19" t="str">
        <f t="shared" si="0"/>
        <v>START</v>
      </c>
      <c r="N15" s="21" t="b">
        <f t="shared" si="1"/>
        <v>0</v>
      </c>
      <c r="O15" s="30">
        <f>COUNTIF($N6:$N15,TRUE)/(10 - COUNTIF($N6:$N15,"#N/A"))</f>
        <v>0.3</v>
      </c>
      <c r="Q15" s="24" t="s">
        <v>15</v>
      </c>
      <c r="R15" s="27">
        <f>IF(ISERR($O$105)," ",$O$105)</f>
        <v>0.6</v>
      </c>
      <c r="S15" s="21">
        <f>(10 - COUNTIF($N96:$N105,"#N/A"))</f>
        <v>10</v>
      </c>
      <c r="U15" s="19" t="str">
        <f t="shared" si="2"/>
        <v>START</v>
      </c>
      <c r="V15" s="19">
        <f t="shared" si="3"/>
        <v>1.6530122314183153E-2</v>
      </c>
      <c r="W15" s="19">
        <f t="shared" si="4"/>
        <v>2.7336240336327602E-3</v>
      </c>
    </row>
    <row r="16" spans="1:23" ht="15.75" thickBot="1" x14ac:dyDescent="0.3">
      <c r="A16" s="11" t="s">
        <v>64</v>
      </c>
      <c r="B16" s="41">
        <v>7.6928615613848367E-3</v>
      </c>
      <c r="C16" s="42">
        <v>1.6606439349896224E-2</v>
      </c>
      <c r="D16" s="42">
        <v>9.9647506699787031E-2</v>
      </c>
      <c r="E16" s="42">
        <v>1.5100383503617462E-2</v>
      </c>
      <c r="F16" s="42">
        <v>2.1983959913056177E-2</v>
      </c>
      <c r="G16" s="42">
        <v>1.2978486159950023E-2</v>
      </c>
      <c r="H16" s="42">
        <v>8.4815974524426824E-2</v>
      </c>
      <c r="I16" s="42">
        <v>1.2119826483820609E-2</v>
      </c>
      <c r="J16" s="42">
        <v>8.3908284988419235E-2</v>
      </c>
      <c r="K16" s="43">
        <v>2.0602839586617017E-3</v>
      </c>
      <c r="M16" s="16" t="str">
        <f t="shared" si="0"/>
        <v>MODIFY</v>
      </c>
      <c r="N16" s="20" t="b">
        <f t="shared" si="1"/>
        <v>0</v>
      </c>
      <c r="U16" s="16" t="str">
        <f t="shared" si="2"/>
        <v>MODIFY</v>
      </c>
      <c r="V16" s="16">
        <f t="shared" si="3"/>
        <v>2.0602839586617017E-3</v>
      </c>
      <c r="W16" s="16">
        <f t="shared" si="4"/>
        <v>5.632577602723135E-3</v>
      </c>
    </row>
    <row r="17" spans="1:23" ht="15.75" thickBot="1" x14ac:dyDescent="0.3">
      <c r="A17" s="12" t="s">
        <v>64</v>
      </c>
      <c r="B17" s="44">
        <v>2.1887338799880841E-2</v>
      </c>
      <c r="C17" s="45">
        <v>3.5013883761631392E-2</v>
      </c>
      <c r="D17" s="45">
        <v>0.10713362404141921</v>
      </c>
      <c r="E17" s="45">
        <v>2.35371905859737E-2</v>
      </c>
      <c r="F17" s="45">
        <v>2.1816116268655761E-2</v>
      </c>
      <c r="G17" s="45">
        <v>2.1382969793829164E-2</v>
      </c>
      <c r="H17" s="45">
        <v>9.3076820523279841E-2</v>
      </c>
      <c r="I17" s="45">
        <v>2.2102264487777343E-2</v>
      </c>
      <c r="J17" s="45">
        <v>9.0704964517067166E-2</v>
      </c>
      <c r="K17" s="46">
        <v>1.0105358007413814E-2</v>
      </c>
      <c r="M17" s="18" t="str">
        <f t="shared" si="0"/>
        <v>MODIFY</v>
      </c>
      <c r="N17" s="17" t="b">
        <f t="shared" si="1"/>
        <v>0</v>
      </c>
      <c r="Q17" s="61" t="s">
        <v>21</v>
      </c>
      <c r="R17" s="126">
        <f>COUNTIF($N6:$N105,TRUE)/(100 - COUNTIF($N6:$N105,"#N/A"))</f>
        <v>0.33</v>
      </c>
      <c r="S17" s="127"/>
      <c r="U17" s="18" t="str">
        <f t="shared" si="2"/>
        <v>MODIFY</v>
      </c>
      <c r="V17" s="18">
        <f t="shared" si="3"/>
        <v>1.0105358007413814E-2</v>
      </c>
      <c r="W17" s="18">
        <f t="shared" si="4"/>
        <v>1.1277611786415349E-2</v>
      </c>
    </row>
    <row r="18" spans="1:23" x14ac:dyDescent="0.25">
      <c r="A18" s="12" t="s">
        <v>64</v>
      </c>
      <c r="B18" s="44">
        <v>7.8330897315645465E-4</v>
      </c>
      <c r="C18" s="45">
        <v>1.9709371647831375E-3</v>
      </c>
      <c r="D18" s="45">
        <v>8.5843897147178549E-2</v>
      </c>
      <c r="E18" s="45">
        <v>1.100605771729668E-2</v>
      </c>
      <c r="F18" s="45">
        <v>1.8560646202099441E-2</v>
      </c>
      <c r="G18" s="45">
        <v>1.3298215905830468E-2</v>
      </c>
      <c r="H18" s="45">
        <v>4.7944646786065026E-2</v>
      </c>
      <c r="I18" s="45">
        <v>3.2236179634824558E-2</v>
      </c>
      <c r="J18" s="45">
        <v>6.9892124436424369E-2</v>
      </c>
      <c r="K18" s="46">
        <v>1.2022841391257227E-2</v>
      </c>
      <c r="M18" s="18" t="str">
        <f t="shared" si="0"/>
        <v>OPEN</v>
      </c>
      <c r="N18" s="17" t="b">
        <f t="shared" si="1"/>
        <v>0</v>
      </c>
      <c r="U18" s="18" t="str">
        <f t="shared" si="2"/>
        <v>OPEN</v>
      </c>
      <c r="V18" s="18">
        <f t="shared" si="3"/>
        <v>7.8330897315645465E-4</v>
      </c>
      <c r="W18" s="18">
        <f t="shared" si="4"/>
        <v>1.1876281916266829E-3</v>
      </c>
    </row>
    <row r="19" spans="1:23" x14ac:dyDescent="0.25">
      <c r="A19" s="12" t="s">
        <v>64</v>
      </c>
      <c r="B19" s="44">
        <v>1.6940184703780753E-2</v>
      </c>
      <c r="C19" s="45">
        <v>3.0039727177430114E-2</v>
      </c>
      <c r="D19" s="45">
        <v>0.10281798158195056</v>
      </c>
      <c r="E19" s="45">
        <v>2.0329030414298677E-2</v>
      </c>
      <c r="F19" s="45">
        <v>1.9758706838697807E-2</v>
      </c>
      <c r="G19" s="45">
        <v>1.9600096913918126E-2</v>
      </c>
      <c r="H19" s="45">
        <v>8.4731302135116329E-2</v>
      </c>
      <c r="I19" s="45">
        <v>2.1225877457640929E-2</v>
      </c>
      <c r="J19" s="45">
        <v>8.4902480710455488E-2</v>
      </c>
      <c r="K19" s="46">
        <v>9.3869380676052244E-3</v>
      </c>
      <c r="M19" s="18" t="str">
        <f t="shared" si="0"/>
        <v>MODIFY</v>
      </c>
      <c r="N19" s="17" t="b">
        <f t="shared" si="1"/>
        <v>0</v>
      </c>
      <c r="U19" s="18" t="str">
        <f t="shared" si="2"/>
        <v>MODIFY</v>
      </c>
      <c r="V19" s="18">
        <f t="shared" si="3"/>
        <v>9.3869380676052244E-3</v>
      </c>
      <c r="W19" s="18">
        <f t="shared" si="4"/>
        <v>7.5532466361755285E-3</v>
      </c>
    </row>
    <row r="20" spans="1:23" x14ac:dyDescent="0.25">
      <c r="A20" s="12" t="s">
        <v>64</v>
      </c>
      <c r="B20" s="44">
        <v>1.885976956398798E-2</v>
      </c>
      <c r="C20" s="45">
        <v>2.9775135976823033E-2</v>
      </c>
      <c r="D20" s="45">
        <v>0.1101409223694706</v>
      </c>
      <c r="E20" s="45">
        <v>2.4194503654235255E-2</v>
      </c>
      <c r="F20" s="45">
        <v>2.5091163829137231E-2</v>
      </c>
      <c r="G20" s="45">
        <v>2.1195660303231098E-2</v>
      </c>
      <c r="H20" s="45">
        <v>9.1814028313428747E-2</v>
      </c>
      <c r="I20" s="45">
        <v>1.7918204872225271E-2</v>
      </c>
      <c r="J20" s="45">
        <v>9.2891779501348165E-2</v>
      </c>
      <c r="K20" s="46">
        <v>9.5146097219456216E-3</v>
      </c>
      <c r="M20" s="18" t="str">
        <f t="shared" si="0"/>
        <v>MODIFY</v>
      </c>
      <c r="N20" s="17" t="b">
        <f t="shared" si="1"/>
        <v>0</v>
      </c>
      <c r="U20" s="18" t="str">
        <f t="shared" si="2"/>
        <v>MODIFY</v>
      </c>
      <c r="V20" s="18">
        <f t="shared" si="3"/>
        <v>9.5146097219456216E-3</v>
      </c>
      <c r="W20" s="18">
        <f t="shared" si="4"/>
        <v>8.4035951502796497E-3</v>
      </c>
    </row>
    <row r="21" spans="1:23" x14ac:dyDescent="0.25">
      <c r="A21" s="12" t="s">
        <v>64</v>
      </c>
      <c r="B21" s="44">
        <v>2.4411274477677415E-2</v>
      </c>
      <c r="C21" s="45">
        <v>3.7811785419576874E-2</v>
      </c>
      <c r="D21" s="45">
        <v>0.1083512713734964</v>
      </c>
      <c r="E21" s="45">
        <v>2.4345594873093006E-2</v>
      </c>
      <c r="F21" s="45">
        <v>2.1086426531557984E-2</v>
      </c>
      <c r="G21" s="45">
        <v>2.0718436144038628E-2</v>
      </c>
      <c r="H21" s="45">
        <v>9.6159992463157262E-2</v>
      </c>
      <c r="I21" s="45">
        <v>2.0757596351970067E-2</v>
      </c>
      <c r="J21" s="45">
        <v>9.2156909516873137E-2</v>
      </c>
      <c r="K21" s="46">
        <v>9.7994468437288401E-3</v>
      </c>
      <c r="M21" s="18" t="str">
        <f t="shared" si="0"/>
        <v>MODIFY</v>
      </c>
      <c r="N21" s="17" t="b">
        <f t="shared" si="1"/>
        <v>0</v>
      </c>
      <c r="U21" s="18" t="str">
        <f t="shared" si="2"/>
        <v>MODIFY</v>
      </c>
      <c r="V21" s="18">
        <f t="shared" si="3"/>
        <v>9.7994468437288401E-3</v>
      </c>
      <c r="W21" s="18">
        <f t="shared" si="4"/>
        <v>1.0918989300309788E-2</v>
      </c>
    </row>
    <row r="22" spans="1:23" x14ac:dyDescent="0.25">
      <c r="A22" s="12" t="s">
        <v>64</v>
      </c>
      <c r="B22" s="44">
        <v>2.4248499494145218E-2</v>
      </c>
      <c r="C22" s="45">
        <v>4.2058288073609451E-2</v>
      </c>
      <c r="D22" s="45">
        <v>0.10645354567868787</v>
      </c>
      <c r="E22" s="45">
        <v>2.4424257176697509E-2</v>
      </c>
      <c r="F22" s="45">
        <v>2.0365940299122247E-2</v>
      </c>
      <c r="G22" s="45">
        <v>2.1381936177724589E-2</v>
      </c>
      <c r="H22" s="45">
        <v>9.3486870390151952E-2</v>
      </c>
      <c r="I22" s="45">
        <v>2.4118176789528809E-2</v>
      </c>
      <c r="J22" s="45">
        <v>8.8999462670185256E-2</v>
      </c>
      <c r="K22" s="46">
        <v>1.1336279938578733E-2</v>
      </c>
      <c r="M22" s="18" t="str">
        <f t="shared" si="0"/>
        <v>MODIFY</v>
      </c>
      <c r="N22" s="17" t="b">
        <f t="shared" si="1"/>
        <v>0</v>
      </c>
      <c r="U22" s="18" t="str">
        <f t="shared" si="2"/>
        <v>MODIFY</v>
      </c>
      <c r="V22" s="18">
        <f t="shared" si="3"/>
        <v>1.1336279938578733E-2</v>
      </c>
      <c r="W22" s="18">
        <f t="shared" si="4"/>
        <v>9.0296603605435136E-3</v>
      </c>
    </row>
    <row r="23" spans="1:23" x14ac:dyDescent="0.25">
      <c r="A23" s="12" t="s">
        <v>64</v>
      </c>
      <c r="B23" s="44">
        <v>3.192183540753471E-2</v>
      </c>
      <c r="C23" s="45">
        <v>5.4273287733054162E-2</v>
      </c>
      <c r="D23" s="45">
        <v>0.10701916031599946</v>
      </c>
      <c r="E23" s="45">
        <v>2.9640540123900189E-2</v>
      </c>
      <c r="F23" s="45">
        <v>2.0644479858436787E-2</v>
      </c>
      <c r="G23" s="45">
        <v>2.6772938876513185E-2</v>
      </c>
      <c r="H23" s="45">
        <v>9.9989926850470451E-2</v>
      </c>
      <c r="I23" s="45">
        <v>3.040670744619535E-2</v>
      </c>
      <c r="J23" s="45">
        <v>8.8569113257318963E-2</v>
      </c>
      <c r="K23" s="46">
        <v>1.8865557257464423E-2</v>
      </c>
      <c r="M23" s="18" t="str">
        <f t="shared" si="0"/>
        <v>MODIFY</v>
      </c>
      <c r="N23" s="17" t="b">
        <f t="shared" si="1"/>
        <v>0</v>
      </c>
      <c r="U23" s="18" t="str">
        <f t="shared" si="2"/>
        <v>MODIFY</v>
      </c>
      <c r="V23" s="18">
        <f t="shared" si="3"/>
        <v>1.8865557257464423E-2</v>
      </c>
      <c r="W23" s="18">
        <f t="shared" si="4"/>
        <v>1.7789226009723644E-3</v>
      </c>
    </row>
    <row r="24" spans="1:23" ht="15.75" thickBot="1" x14ac:dyDescent="0.3">
      <c r="A24" s="12" t="s">
        <v>64</v>
      </c>
      <c r="B24" s="44">
        <v>2.08903580150121E-2</v>
      </c>
      <c r="C24" s="45">
        <v>4.0412512070886558E-2</v>
      </c>
      <c r="D24" s="45">
        <v>0.10925239309222118</v>
      </c>
      <c r="E24" s="45">
        <v>2.1684269387556097E-2</v>
      </c>
      <c r="F24" s="45">
        <v>2.0715151407533453E-2</v>
      </c>
      <c r="G24" s="45">
        <v>1.9312166127765713E-2</v>
      </c>
      <c r="H24" s="50">
        <v>9.3968919734032208E-2</v>
      </c>
      <c r="I24" s="45">
        <v>1.7430264547098895E-2</v>
      </c>
      <c r="J24" s="45">
        <v>9.0834511438942514E-2</v>
      </c>
      <c r="K24" s="46">
        <v>7.3415239292381057E-3</v>
      </c>
      <c r="M24" s="18" t="str">
        <f t="shared" si="0"/>
        <v>MODIFY</v>
      </c>
      <c r="N24" s="17" t="b">
        <f t="shared" si="1"/>
        <v>0</v>
      </c>
      <c r="U24" s="18" t="str">
        <f t="shared" si="2"/>
        <v>MODIFY</v>
      </c>
      <c r="V24" s="18">
        <f t="shared" si="3"/>
        <v>7.3415239292381057E-3</v>
      </c>
      <c r="W24" s="18">
        <f t="shared" si="4"/>
        <v>1.0088740617860789E-2</v>
      </c>
    </row>
    <row r="25" spans="1:23" ht="15.75" thickBot="1" x14ac:dyDescent="0.3">
      <c r="A25" s="13" t="s">
        <v>64</v>
      </c>
      <c r="B25" s="47">
        <v>1.4705581798605441E-2</v>
      </c>
      <c r="C25" s="48">
        <v>3.0796339148728882E-2</v>
      </c>
      <c r="D25" s="48">
        <v>0.10803452395146908</v>
      </c>
      <c r="E25" s="48">
        <v>1.9045439700568455E-2</v>
      </c>
      <c r="F25" s="48">
        <v>2.2574797301593078E-2</v>
      </c>
      <c r="G25" s="48">
        <v>1.5744400363335576E-2</v>
      </c>
      <c r="H25" s="48">
        <v>8.9846047519726802E-2</v>
      </c>
      <c r="I25" s="48">
        <v>1.7292079105459601E-2</v>
      </c>
      <c r="J25" s="48">
        <v>9.0784613517137319E-2</v>
      </c>
      <c r="K25" s="49">
        <v>4.4417536302483324E-3</v>
      </c>
      <c r="M25" s="19" t="str">
        <f t="shared" si="0"/>
        <v>MODIFY</v>
      </c>
      <c r="N25" s="21" t="b">
        <f t="shared" si="1"/>
        <v>0</v>
      </c>
      <c r="O25" s="30">
        <f>COUNTIF($N16:$N25,TRUE)/(10 - COUNTIF($N16:$N25,"#N/A"))</f>
        <v>0</v>
      </c>
      <c r="U25" s="19" t="str">
        <f t="shared" si="2"/>
        <v>MODIFY</v>
      </c>
      <c r="V25" s="19">
        <f t="shared" si="3"/>
        <v>4.4417536302483324E-3</v>
      </c>
      <c r="W25" s="19">
        <f t="shared" si="4"/>
        <v>1.0263828168357109E-2</v>
      </c>
    </row>
    <row r="26" spans="1:23" x14ac:dyDescent="0.25">
      <c r="A26" s="11" t="s">
        <v>65</v>
      </c>
      <c r="B26" s="41">
        <v>1.4857934069185452E-2</v>
      </c>
      <c r="C26" s="42">
        <v>4.9551353410421051E-2</v>
      </c>
      <c r="D26" s="42">
        <v>2.2319619408224675E-2</v>
      </c>
      <c r="E26" s="42">
        <v>6.6080977719550071E-4</v>
      </c>
      <c r="F26" s="42">
        <v>1.5440974712668858E-2</v>
      </c>
      <c r="G26" s="42">
        <v>1.9432167676976614E-2</v>
      </c>
      <c r="H26" s="42">
        <v>2.4676131769551427E-2</v>
      </c>
      <c r="I26" s="42">
        <v>6.1992997991384587E-2</v>
      </c>
      <c r="J26" s="42">
        <v>1.9499567599202822E-2</v>
      </c>
      <c r="K26" s="43">
        <v>2.7252045538238338E-2</v>
      </c>
      <c r="M26" s="16" t="str">
        <f t="shared" si="0"/>
        <v>NO</v>
      </c>
      <c r="N26" s="20" t="b">
        <f t="shared" si="1"/>
        <v>0</v>
      </c>
      <c r="U26" s="16" t="str">
        <f t="shared" si="2"/>
        <v>NO</v>
      </c>
      <c r="V26" s="16">
        <f t="shared" si="3"/>
        <v>6.6080977719550071E-4</v>
      </c>
      <c r="W26" s="16">
        <f t="shared" si="4"/>
        <v>1.4197124291989952E-2</v>
      </c>
    </row>
    <row r="27" spans="1:23" x14ac:dyDescent="0.25">
      <c r="A27" s="12" t="s">
        <v>65</v>
      </c>
      <c r="B27" s="44">
        <v>2.9284627317482236E-2</v>
      </c>
      <c r="C27" s="45">
        <v>6.4819702256616596E-2</v>
      </c>
      <c r="D27" s="45">
        <v>5.0991012946200842E-2</v>
      </c>
      <c r="E27" s="45">
        <v>1.8004821243450958E-2</v>
      </c>
      <c r="F27" s="45">
        <v>3.2512803639738137E-2</v>
      </c>
      <c r="G27" s="45">
        <v>2.8469063548214435E-2</v>
      </c>
      <c r="H27" s="45">
        <v>6.2267921170731683E-2</v>
      </c>
      <c r="I27" s="45">
        <v>5.8188464447133256E-2</v>
      </c>
      <c r="J27" s="45">
        <v>4.2663244519994273E-2</v>
      </c>
      <c r="K27" s="46">
        <v>3.0043570285232038E-2</v>
      </c>
      <c r="M27" s="18" t="str">
        <f t="shared" si="0"/>
        <v>NO</v>
      </c>
      <c r="N27" s="17" t="b">
        <f t="shared" si="1"/>
        <v>0</v>
      </c>
      <c r="U27" s="18" t="str">
        <f t="shared" si="2"/>
        <v>NO</v>
      </c>
      <c r="V27" s="18">
        <f t="shared" si="3"/>
        <v>1.8004821243450958E-2</v>
      </c>
      <c r="W27" s="18">
        <f t="shared" si="4"/>
        <v>1.0464242304763477E-2</v>
      </c>
    </row>
    <row r="28" spans="1:23" x14ac:dyDescent="0.25">
      <c r="A28" s="12" t="s">
        <v>65</v>
      </c>
      <c r="B28" s="44">
        <v>2.6438966831902298E-2</v>
      </c>
      <c r="C28" s="45">
        <v>5.7895507719506474E-2</v>
      </c>
      <c r="D28" s="45">
        <v>4.2986276532461926E-2</v>
      </c>
      <c r="E28" s="45">
        <v>5.9274825754937893E-3</v>
      </c>
      <c r="F28" s="45">
        <v>2.2977620093537876E-2</v>
      </c>
      <c r="G28" s="45">
        <v>2.2141024744405408E-2</v>
      </c>
      <c r="H28" s="45">
        <v>3.8881802054367379E-2</v>
      </c>
      <c r="I28" s="45">
        <v>6.5688298146315216E-2</v>
      </c>
      <c r="J28" s="45">
        <v>3.4205725678755475E-2</v>
      </c>
      <c r="K28" s="46">
        <v>3.1817804919252263E-2</v>
      </c>
      <c r="M28" s="18" t="str">
        <f t="shared" si="0"/>
        <v>NO</v>
      </c>
      <c r="N28" s="17" t="b">
        <f t="shared" si="1"/>
        <v>0</v>
      </c>
      <c r="U28" s="18" t="str">
        <f t="shared" si="2"/>
        <v>NO</v>
      </c>
      <c r="V28" s="18">
        <f t="shared" si="3"/>
        <v>5.9274825754937893E-3</v>
      </c>
      <c r="W28" s="18">
        <f t="shared" si="4"/>
        <v>1.6213542168911618E-2</v>
      </c>
    </row>
    <row r="29" spans="1:23" x14ac:dyDescent="0.25">
      <c r="A29" s="12" t="s">
        <v>65</v>
      </c>
      <c r="B29" s="44">
        <v>2.7424574499595941E-2</v>
      </c>
      <c r="C29" s="45">
        <v>5.8724617652660814E-2</v>
      </c>
      <c r="D29" s="45">
        <v>6.2654883608080983E-2</v>
      </c>
      <c r="E29" s="45">
        <v>1.4434951853273953E-2</v>
      </c>
      <c r="F29" s="45">
        <v>2.7154492727038168E-2</v>
      </c>
      <c r="G29" s="45">
        <v>2.2800596172436655E-2</v>
      </c>
      <c r="H29" s="45">
        <v>6.2924850527703233E-2</v>
      </c>
      <c r="I29" s="45">
        <v>5.1113215026682403E-2</v>
      </c>
      <c r="J29" s="45">
        <v>5.3849223005280875E-2</v>
      </c>
      <c r="K29" s="46">
        <v>2.2513444760648767E-2</v>
      </c>
      <c r="M29" s="18" t="str">
        <f t="shared" si="0"/>
        <v>NO</v>
      </c>
      <c r="N29" s="17" t="b">
        <f t="shared" si="1"/>
        <v>0</v>
      </c>
      <c r="U29" s="18" t="str">
        <f t="shared" si="2"/>
        <v>NO</v>
      </c>
      <c r="V29" s="18">
        <f t="shared" si="3"/>
        <v>1.4434951853273953E-2</v>
      </c>
      <c r="W29" s="18">
        <f t="shared" si="4"/>
        <v>8.0784929073748138E-3</v>
      </c>
    </row>
    <row r="30" spans="1:23" x14ac:dyDescent="0.25">
      <c r="A30" s="12" t="s">
        <v>65</v>
      </c>
      <c r="B30" s="44">
        <v>3.0540013706134905E-2</v>
      </c>
      <c r="C30" s="45">
        <v>6.4643149914315495E-2</v>
      </c>
      <c r="D30" s="45">
        <v>2.185166897845682E-2</v>
      </c>
      <c r="E30" s="45">
        <v>6.0319521924116631E-3</v>
      </c>
      <c r="F30" s="45">
        <v>2.7666515980593741E-2</v>
      </c>
      <c r="G30" s="45">
        <v>2.3289512287869074E-2</v>
      </c>
      <c r="H30" s="45">
        <v>3.9565181831751187E-2</v>
      </c>
      <c r="I30" s="45">
        <v>6.9179326055273077E-2</v>
      </c>
      <c r="J30" s="45">
        <v>2.1338128117232902E-2</v>
      </c>
      <c r="K30" s="46">
        <v>3.342864130102427E-2</v>
      </c>
      <c r="M30" s="18" t="str">
        <f t="shared" si="0"/>
        <v>NO</v>
      </c>
      <c r="N30" s="17" t="b">
        <f t="shared" si="1"/>
        <v>0</v>
      </c>
      <c r="U30" s="18" t="str">
        <f t="shared" si="2"/>
        <v>NO</v>
      </c>
      <c r="V30" s="18">
        <f t="shared" si="3"/>
        <v>6.0319521924116631E-3</v>
      </c>
      <c r="W30" s="18">
        <f t="shared" si="4"/>
        <v>1.5306175924821239E-2</v>
      </c>
    </row>
    <row r="31" spans="1:23" x14ac:dyDescent="0.25">
      <c r="A31" s="12" t="s">
        <v>65</v>
      </c>
      <c r="B31" s="44">
        <v>2.609473585483927E-2</v>
      </c>
      <c r="C31" s="45">
        <v>6.079545050025633E-2</v>
      </c>
      <c r="D31" s="45">
        <v>4.1469340018225456E-2</v>
      </c>
      <c r="E31" s="45">
        <v>1.5877679516320103E-2</v>
      </c>
      <c r="F31" s="45">
        <v>3.1879958370572795E-2</v>
      </c>
      <c r="G31" s="45">
        <v>2.9099003802225992E-2</v>
      </c>
      <c r="H31" s="45">
        <v>5.3581485281312694E-2</v>
      </c>
      <c r="I31" s="45">
        <v>5.9746967084787321E-2</v>
      </c>
      <c r="J31" s="45">
        <v>3.4787490189940484E-2</v>
      </c>
      <c r="K31" s="46">
        <v>2.7817615130145024E-2</v>
      </c>
      <c r="M31" s="18" t="str">
        <f t="shared" si="0"/>
        <v>NO</v>
      </c>
      <c r="N31" s="17" t="b">
        <f t="shared" si="1"/>
        <v>0</v>
      </c>
      <c r="U31" s="18" t="str">
        <f t="shared" si="2"/>
        <v>NO</v>
      </c>
      <c r="V31" s="18">
        <f t="shared" si="3"/>
        <v>1.5877679516320103E-2</v>
      </c>
      <c r="W31" s="18">
        <f t="shared" si="4"/>
        <v>1.0217056338519166E-2</v>
      </c>
    </row>
    <row r="32" spans="1:23" x14ac:dyDescent="0.25">
      <c r="A32" s="12" t="s">
        <v>65</v>
      </c>
      <c r="B32" s="44">
        <v>2.626004847166373E-2</v>
      </c>
      <c r="C32" s="45">
        <v>5.679432180458524E-2</v>
      </c>
      <c r="D32" s="45">
        <v>2.9619473091143045E-2</v>
      </c>
      <c r="E32" s="45">
        <v>3.2692412413055372E-3</v>
      </c>
      <c r="F32" s="45">
        <v>2.3717760485096905E-2</v>
      </c>
      <c r="G32" s="45">
        <v>2.2476534367718702E-2</v>
      </c>
      <c r="H32" s="45">
        <v>3.8988295948676907E-2</v>
      </c>
      <c r="I32" s="45">
        <v>6.4231103467109668E-2</v>
      </c>
      <c r="J32" s="45">
        <v>2.5064889762789394E-2</v>
      </c>
      <c r="K32" s="46">
        <v>2.896852528946213E-2</v>
      </c>
      <c r="M32" s="18" t="str">
        <f t="shared" si="0"/>
        <v>NO</v>
      </c>
      <c r="N32" s="17" t="b">
        <f t="shared" si="1"/>
        <v>0</v>
      </c>
      <c r="U32" s="18" t="str">
        <f t="shared" si="2"/>
        <v>NO</v>
      </c>
      <c r="V32" s="18">
        <f t="shared" si="3"/>
        <v>3.2692412413055372E-3</v>
      </c>
      <c r="W32" s="18">
        <f t="shared" si="4"/>
        <v>1.9207293126413165E-2</v>
      </c>
    </row>
    <row r="33" spans="1:23" x14ac:dyDescent="0.25">
      <c r="A33" s="12" t="s">
        <v>65</v>
      </c>
      <c r="B33" s="44">
        <v>2.6023423039067628E-2</v>
      </c>
      <c r="C33" s="45">
        <v>5.4804215960032099E-2</v>
      </c>
      <c r="D33" s="45">
        <v>4.2640089115228125E-2</v>
      </c>
      <c r="E33" s="45">
        <v>7.5695001292309522E-3</v>
      </c>
      <c r="F33" s="45">
        <v>2.0485583800210233E-2</v>
      </c>
      <c r="G33" s="45">
        <v>2.0147788862729277E-2</v>
      </c>
      <c r="H33" s="45">
        <v>4.6800270086883158E-2</v>
      </c>
      <c r="I33" s="45">
        <v>5.8290886790247333E-2</v>
      </c>
      <c r="J33" s="45">
        <v>3.7112832987520855E-2</v>
      </c>
      <c r="K33" s="46">
        <v>2.7318287417223086E-2</v>
      </c>
      <c r="M33" s="18" t="str">
        <f t="shared" si="0"/>
        <v>NO</v>
      </c>
      <c r="N33" s="17" t="b">
        <f t="shared" si="1"/>
        <v>0</v>
      </c>
      <c r="U33" s="18" t="str">
        <f t="shared" si="2"/>
        <v>NO</v>
      </c>
      <c r="V33" s="18">
        <f t="shared" si="3"/>
        <v>7.5695001292309522E-3</v>
      </c>
      <c r="W33" s="18">
        <f t="shared" si="4"/>
        <v>1.2578288733498325E-2</v>
      </c>
    </row>
    <row r="34" spans="1:23" ht="15.75" thickBot="1" x14ac:dyDescent="0.3">
      <c r="A34" s="12" t="s">
        <v>65</v>
      </c>
      <c r="B34" s="44">
        <v>2.6639970774197642E-2</v>
      </c>
      <c r="C34" s="45">
        <v>5.9671885935960532E-2</v>
      </c>
      <c r="D34" s="45">
        <v>6.0871907566088096E-2</v>
      </c>
      <c r="E34" s="45">
        <v>1.3309756570983176E-2</v>
      </c>
      <c r="F34" s="45">
        <v>2.6478489671677097E-2</v>
      </c>
      <c r="G34" s="45">
        <v>2.1920525509530858E-2</v>
      </c>
      <c r="H34" s="45">
        <v>5.8160354537328485E-2</v>
      </c>
      <c r="I34" s="45">
        <v>5.1002243386487817E-2</v>
      </c>
      <c r="J34" s="45">
        <v>5.1564006357790473E-2</v>
      </c>
      <c r="K34" s="46">
        <v>2.4904506284779256E-2</v>
      </c>
      <c r="M34" s="18" t="str">
        <f t="shared" si="0"/>
        <v>NO</v>
      </c>
      <c r="N34" s="17" t="b">
        <f t="shared" si="1"/>
        <v>0</v>
      </c>
      <c r="U34" s="18" t="str">
        <f t="shared" si="2"/>
        <v>NO</v>
      </c>
      <c r="V34" s="18">
        <f t="shared" si="3"/>
        <v>1.3309756570983176E-2</v>
      </c>
      <c r="W34" s="18">
        <f t="shared" si="4"/>
        <v>8.6107689385476818E-3</v>
      </c>
    </row>
    <row r="35" spans="1:23" ht="15.75" thickBot="1" x14ac:dyDescent="0.3">
      <c r="A35" s="13" t="s">
        <v>65</v>
      </c>
      <c r="B35" s="47">
        <v>2.616848168548852E-2</v>
      </c>
      <c r="C35" s="48">
        <v>5.3871553518643089E-2</v>
      </c>
      <c r="D35" s="48">
        <v>2.1978755797355226E-2</v>
      </c>
      <c r="E35" s="48">
        <v>3.1180681875016825E-3</v>
      </c>
      <c r="F35" s="48">
        <v>2.2652649532582607E-2</v>
      </c>
      <c r="G35" s="48">
        <v>1.9527017387488854E-2</v>
      </c>
      <c r="H35" s="48">
        <v>2.47339598221816E-2</v>
      </c>
      <c r="I35" s="48">
        <v>6.9476485174557734E-2</v>
      </c>
      <c r="J35" s="48">
        <v>1.9968337978285983E-2</v>
      </c>
      <c r="K35" s="49">
        <v>2.9884154168939046E-2</v>
      </c>
      <c r="M35" s="19" t="str">
        <f t="shared" si="0"/>
        <v>NO</v>
      </c>
      <c r="N35" s="21" t="b">
        <f t="shared" si="1"/>
        <v>0</v>
      </c>
      <c r="O35" s="30">
        <f>COUNTIF($N26:$N35,TRUE)/(10 - COUNTIF($N26:$N35,"#N/A"))</f>
        <v>0</v>
      </c>
      <c r="U35" s="19" t="str">
        <f t="shared" si="2"/>
        <v>NO</v>
      </c>
      <c r="V35" s="19">
        <f t="shared" si="3"/>
        <v>3.1180681875016825E-3</v>
      </c>
      <c r="W35" s="19">
        <f t="shared" si="4"/>
        <v>1.6408949199987172E-2</v>
      </c>
    </row>
    <row r="36" spans="1:23" x14ac:dyDescent="0.25">
      <c r="A36" s="11" t="s">
        <v>66</v>
      </c>
      <c r="B36" s="41">
        <v>1.8973035935248385E-2</v>
      </c>
      <c r="C36" s="42">
        <v>4.9154807490065976E-2</v>
      </c>
      <c r="D36" s="42">
        <v>7.6626231556961535E-2</v>
      </c>
      <c r="E36" s="42">
        <v>8.3614610535371475E-3</v>
      </c>
      <c r="F36" s="42">
        <v>1.0444649031507602E-2</v>
      </c>
      <c r="G36" s="42">
        <v>1.3670725363297442E-2</v>
      </c>
      <c r="H36" s="42">
        <v>6.0148799769418643E-2</v>
      </c>
      <c r="I36" s="42">
        <v>3.6904869660563999E-2</v>
      </c>
      <c r="J36" s="42">
        <v>6.4191879848826822E-2</v>
      </c>
      <c r="K36" s="43">
        <v>1.7402108071101624E-2</v>
      </c>
      <c r="M36" s="16" t="str">
        <f t="shared" si="0"/>
        <v>NO</v>
      </c>
      <c r="N36" s="20" t="b">
        <f t="shared" si="1"/>
        <v>1</v>
      </c>
      <c r="U36" s="16" t="str">
        <f t="shared" si="2"/>
        <v>NO</v>
      </c>
      <c r="V36" s="16">
        <f t="shared" si="3"/>
        <v>8.3614610535371475E-3</v>
      </c>
      <c r="W36" s="16">
        <f t="shared" si="4"/>
        <v>2.0831879779704549E-3</v>
      </c>
    </row>
    <row r="37" spans="1:23" x14ac:dyDescent="0.25">
      <c r="A37" s="12" t="s">
        <v>66</v>
      </c>
      <c r="B37" s="44">
        <v>2.3823325051093171E-2</v>
      </c>
      <c r="C37" s="45">
        <v>4.9894520944160123E-2</v>
      </c>
      <c r="D37" s="45">
        <v>8.500446980359877E-2</v>
      </c>
      <c r="E37" s="45">
        <v>1.5237896606925039E-2</v>
      </c>
      <c r="F37" s="45">
        <v>2.1791571234473145E-2</v>
      </c>
      <c r="G37" s="45">
        <v>1.8044708967481636E-2</v>
      </c>
      <c r="H37" s="45">
        <v>7.4739073420680868E-2</v>
      </c>
      <c r="I37" s="45">
        <v>3.7204100217463294E-2</v>
      </c>
      <c r="J37" s="45">
        <v>7.1412809166534211E-2</v>
      </c>
      <c r="K37" s="46">
        <v>1.5833108948667851E-2</v>
      </c>
      <c r="M37" s="18" t="str">
        <f t="shared" si="0"/>
        <v>NO</v>
      </c>
      <c r="N37" s="17" t="b">
        <f t="shared" si="1"/>
        <v>1</v>
      </c>
      <c r="U37" s="18" t="str">
        <f t="shared" si="2"/>
        <v>NO</v>
      </c>
      <c r="V37" s="18">
        <f t="shared" si="3"/>
        <v>1.5237896606925039E-2</v>
      </c>
      <c r="W37" s="18">
        <f t="shared" si="4"/>
        <v>5.9521234174281235E-4</v>
      </c>
    </row>
    <row r="38" spans="1:23" x14ac:dyDescent="0.25">
      <c r="A38" s="12" t="s">
        <v>66</v>
      </c>
      <c r="B38" s="44">
        <v>1.1907560427529024E-2</v>
      </c>
      <c r="C38" s="45">
        <v>4.0284273011665442E-2</v>
      </c>
      <c r="D38" s="45">
        <v>7.9698885236966388E-2</v>
      </c>
      <c r="E38" s="45">
        <v>3.9282027660533375E-3</v>
      </c>
      <c r="F38" s="45">
        <v>1.758426251437252E-2</v>
      </c>
      <c r="G38" s="45">
        <v>1.1377607720764654E-2</v>
      </c>
      <c r="H38" s="45">
        <v>5.6246047351518461E-2</v>
      </c>
      <c r="I38" s="45">
        <v>3.7462091085999655E-2</v>
      </c>
      <c r="J38" s="45">
        <v>6.3644191065182959E-2</v>
      </c>
      <c r="K38" s="46">
        <v>1.2740660021645631E-2</v>
      </c>
      <c r="M38" s="18" t="str">
        <f t="shared" si="0"/>
        <v>NO</v>
      </c>
      <c r="N38" s="17" t="b">
        <f t="shared" si="1"/>
        <v>1</v>
      </c>
      <c r="U38" s="18" t="str">
        <f t="shared" si="2"/>
        <v>NO</v>
      </c>
      <c r="V38" s="18">
        <f t="shared" si="3"/>
        <v>3.9282027660533375E-3</v>
      </c>
      <c r="W38" s="18">
        <f t="shared" si="4"/>
        <v>7.4494049547113167E-3</v>
      </c>
    </row>
    <row r="39" spans="1:23" x14ac:dyDescent="0.25">
      <c r="A39" s="12" t="s">
        <v>66</v>
      </c>
      <c r="B39" s="44">
        <v>1.528074821386198E-2</v>
      </c>
      <c r="C39" s="45">
        <v>3.985859460008935E-2</v>
      </c>
      <c r="D39" s="45">
        <v>7.9326593631489556E-2</v>
      </c>
      <c r="E39" s="45">
        <v>1.117975510794135E-2</v>
      </c>
      <c r="F39" s="45">
        <v>2.7061964733166112E-2</v>
      </c>
      <c r="G39" s="45">
        <v>1.7810543476629526E-2</v>
      </c>
      <c r="H39" s="45">
        <v>6.3896286186210682E-2</v>
      </c>
      <c r="I39" s="45">
        <v>3.9830646490753074E-2</v>
      </c>
      <c r="J39" s="45">
        <v>6.3330272240195842E-2</v>
      </c>
      <c r="K39" s="46">
        <v>1.5843753474478112E-2</v>
      </c>
      <c r="M39" s="18" t="str">
        <f t="shared" si="0"/>
        <v>NO</v>
      </c>
      <c r="N39" s="17" t="b">
        <f t="shared" si="1"/>
        <v>1</v>
      </c>
      <c r="U39" s="18" t="str">
        <f t="shared" si="2"/>
        <v>NO</v>
      </c>
      <c r="V39" s="18">
        <f t="shared" si="3"/>
        <v>1.117975510794135E-2</v>
      </c>
      <c r="W39" s="18">
        <f t="shared" si="4"/>
        <v>4.1009931059206306E-3</v>
      </c>
    </row>
    <row r="40" spans="1:23" x14ac:dyDescent="0.25">
      <c r="A40" s="12" t="s">
        <v>66</v>
      </c>
      <c r="B40" s="44">
        <v>6.9455855113482179E-3</v>
      </c>
      <c r="C40" s="45">
        <v>2.6379458328513794E-2</v>
      </c>
      <c r="D40" s="45">
        <v>4.9218348789854177E-2</v>
      </c>
      <c r="E40" s="45">
        <v>1.2438212776207144E-2</v>
      </c>
      <c r="F40" s="45">
        <v>1.2403599885034346E-2</v>
      </c>
      <c r="G40" s="45">
        <v>5.9169712721538065E-3</v>
      </c>
      <c r="H40" s="45">
        <v>2.5187192634286454E-2</v>
      </c>
      <c r="I40" s="45">
        <v>4.8509986108814865E-2</v>
      </c>
      <c r="J40" s="45">
        <v>3.8610548963664046E-2</v>
      </c>
      <c r="K40" s="46">
        <v>1.4860945917519582E-2</v>
      </c>
      <c r="M40" s="18" t="str">
        <f t="shared" si="0"/>
        <v>STOP</v>
      </c>
      <c r="N40" s="17" t="b">
        <f t="shared" si="1"/>
        <v>0</v>
      </c>
      <c r="U40" s="18" t="str">
        <f t="shared" si="2"/>
        <v>STOP</v>
      </c>
      <c r="V40" s="18">
        <f t="shared" si="3"/>
        <v>5.9169712721538065E-3</v>
      </c>
      <c r="W40" s="18">
        <f t="shared" si="4"/>
        <v>1.0286142391944114E-3</v>
      </c>
    </row>
    <row r="41" spans="1:23" x14ac:dyDescent="0.25">
      <c r="A41" s="12" t="s">
        <v>66</v>
      </c>
      <c r="B41" s="44">
        <v>2.2445504996191676E-2</v>
      </c>
      <c r="C41" s="45">
        <v>4.688329843739894E-2</v>
      </c>
      <c r="D41" s="45">
        <v>8.7735444287029229E-2</v>
      </c>
      <c r="E41" s="45">
        <v>1.6838883214314038E-2</v>
      </c>
      <c r="F41" s="45">
        <v>2.4373576504858371E-2</v>
      </c>
      <c r="G41" s="45">
        <v>2.0520144171755968E-2</v>
      </c>
      <c r="H41" s="45">
        <v>7.8097192896565651E-2</v>
      </c>
      <c r="I41" s="45">
        <v>3.4363896713355505E-2</v>
      </c>
      <c r="J41" s="45">
        <v>7.209290291225437E-2</v>
      </c>
      <c r="K41" s="46">
        <v>1.5509059504056941E-2</v>
      </c>
      <c r="M41" s="18" t="str">
        <f t="shared" si="0"/>
        <v>MODIFY</v>
      </c>
      <c r="N41" s="17" t="b">
        <f t="shared" si="1"/>
        <v>0</v>
      </c>
      <c r="U41" s="18" t="str">
        <f t="shared" si="2"/>
        <v>MODIFY</v>
      </c>
      <c r="V41" s="18">
        <f t="shared" si="3"/>
        <v>1.5509059504056941E-2</v>
      </c>
      <c r="W41" s="18">
        <f t="shared" si="4"/>
        <v>1.329823710257097E-3</v>
      </c>
    </row>
    <row r="42" spans="1:23" x14ac:dyDescent="0.25">
      <c r="A42" s="12" t="s">
        <v>66</v>
      </c>
      <c r="B42" s="44">
        <v>2.6026069885303371E-2</v>
      </c>
      <c r="C42" s="45">
        <v>5.6340131228826071E-2</v>
      </c>
      <c r="D42" s="45">
        <v>7.0289388516021289E-2</v>
      </c>
      <c r="E42" s="45">
        <v>1.0634740466690454E-2</v>
      </c>
      <c r="F42" s="45">
        <v>1.6508249341336378E-2</v>
      </c>
      <c r="G42" s="45">
        <v>2.0584893682469581E-2</v>
      </c>
      <c r="H42" s="45">
        <v>6.1527263536289858E-2</v>
      </c>
      <c r="I42" s="45">
        <v>4.784355437276043E-2</v>
      </c>
      <c r="J42" s="45">
        <v>5.460414991841693E-2</v>
      </c>
      <c r="K42" s="46">
        <v>2.3493388968424019E-2</v>
      </c>
      <c r="M42" s="18" t="str">
        <f t="shared" si="0"/>
        <v>NO</v>
      </c>
      <c r="N42" s="17" t="b">
        <f t="shared" si="1"/>
        <v>1</v>
      </c>
      <c r="U42" s="18" t="str">
        <f t="shared" si="2"/>
        <v>NO</v>
      </c>
      <c r="V42" s="18">
        <f t="shared" si="3"/>
        <v>1.0634740466690454E-2</v>
      </c>
      <c r="W42" s="18">
        <f t="shared" si="4"/>
        <v>5.8735088746459246E-3</v>
      </c>
    </row>
    <row r="43" spans="1:23" x14ac:dyDescent="0.25">
      <c r="A43" s="12" t="s">
        <v>66</v>
      </c>
      <c r="B43" s="44">
        <v>1.8211059150529438E-2</v>
      </c>
      <c r="C43" s="45">
        <v>4.1666053127788871E-2</v>
      </c>
      <c r="D43" s="45">
        <v>8.1052924969317208E-2</v>
      </c>
      <c r="E43" s="45">
        <v>8.2623528336303181E-3</v>
      </c>
      <c r="F43" s="45">
        <v>2.1422425972450414E-2</v>
      </c>
      <c r="G43" s="45">
        <v>1.9355399675489403E-2</v>
      </c>
      <c r="H43" s="45">
        <v>6.1664602709606026E-2</v>
      </c>
      <c r="I43" s="45">
        <v>4.027957948827645E-2</v>
      </c>
      <c r="J43" s="45">
        <v>6.4264881858453415E-2</v>
      </c>
      <c r="K43" s="46">
        <v>1.4983492103090079E-2</v>
      </c>
      <c r="M43" s="18" t="str">
        <f t="shared" si="0"/>
        <v>NO</v>
      </c>
      <c r="N43" s="17" t="b">
        <f t="shared" si="1"/>
        <v>1</v>
      </c>
      <c r="U43" s="18" t="str">
        <f t="shared" si="2"/>
        <v>NO</v>
      </c>
      <c r="V43" s="18">
        <f t="shared" si="3"/>
        <v>8.2623528336303181E-3</v>
      </c>
      <c r="W43" s="18">
        <f t="shared" si="4"/>
        <v>6.721139269459761E-3</v>
      </c>
    </row>
    <row r="44" spans="1:23" ht="15.75" thickBot="1" x14ac:dyDescent="0.3">
      <c r="A44" s="12" t="s">
        <v>66</v>
      </c>
      <c r="B44" s="44">
        <v>2.3315440774035336E-2</v>
      </c>
      <c r="C44" s="45">
        <v>4.8798897063460162E-2</v>
      </c>
      <c r="D44" s="45">
        <v>8.6944655359070352E-2</v>
      </c>
      <c r="E44" s="45">
        <v>1.5942845706983344E-2</v>
      </c>
      <c r="F44" s="45">
        <v>1.5097051347749892E-2</v>
      </c>
      <c r="G44" s="45">
        <v>2.5007534851110812E-2</v>
      </c>
      <c r="H44" s="45">
        <v>6.9774171669195389E-2</v>
      </c>
      <c r="I44" s="45">
        <v>4.0615899917570496E-2</v>
      </c>
      <c r="J44" s="45">
        <v>6.9976492161456752E-2</v>
      </c>
      <c r="K44" s="46">
        <v>2.082373068735089E-2</v>
      </c>
      <c r="M44" s="18" t="str">
        <f t="shared" si="0"/>
        <v>START</v>
      </c>
      <c r="N44" s="17" t="b">
        <f t="shared" si="1"/>
        <v>0</v>
      </c>
      <c r="U44" s="18" t="str">
        <f t="shared" si="2"/>
        <v>START</v>
      </c>
      <c r="V44" s="18">
        <f t="shared" si="3"/>
        <v>1.5097051347749892E-2</v>
      </c>
      <c r="W44" s="18">
        <f t="shared" si="4"/>
        <v>8.4579435923345242E-4</v>
      </c>
    </row>
    <row r="45" spans="1:23" ht="15.75" thickBot="1" x14ac:dyDescent="0.3">
      <c r="A45" s="13" t="s">
        <v>66</v>
      </c>
      <c r="B45" s="47">
        <v>2.8562404014254326E-2</v>
      </c>
      <c r="C45" s="48">
        <v>5.1212388039908019E-2</v>
      </c>
      <c r="D45" s="48">
        <v>8.0914636117009373E-2</v>
      </c>
      <c r="E45" s="48">
        <v>2.5015012658118417E-2</v>
      </c>
      <c r="F45" s="48">
        <v>2.6245929901261088E-2</v>
      </c>
      <c r="G45" s="48">
        <v>3.0498515527743388E-2</v>
      </c>
      <c r="H45" s="48">
        <v>7.8146152686734027E-2</v>
      </c>
      <c r="I45" s="48">
        <v>4.3365125501428875E-2</v>
      </c>
      <c r="J45" s="48">
        <v>6.6863415862798065E-2</v>
      </c>
      <c r="K45" s="49">
        <v>2.5748513234007689E-2</v>
      </c>
      <c r="M45" s="19" t="str">
        <f t="shared" si="0"/>
        <v>NO</v>
      </c>
      <c r="N45" s="21" t="b">
        <f t="shared" si="1"/>
        <v>1</v>
      </c>
      <c r="O45" s="30">
        <f>COUNTIF($N36:$N45,TRUE)/(10 - COUNTIF($N36:$N45,"#N/A"))</f>
        <v>0.7</v>
      </c>
      <c r="U45" s="19" t="str">
        <f t="shared" si="2"/>
        <v>NO</v>
      </c>
      <c r="V45" s="19">
        <f t="shared" si="3"/>
        <v>2.5015012658118417E-2</v>
      </c>
      <c r="W45" s="19">
        <f t="shared" si="4"/>
        <v>7.3350057588927181E-4</v>
      </c>
    </row>
    <row r="46" spans="1:23" x14ac:dyDescent="0.25">
      <c r="A46" s="11" t="s">
        <v>67</v>
      </c>
      <c r="B46" s="41">
        <v>4.2878691061792054E-2</v>
      </c>
      <c r="C46" s="42">
        <v>7.4151044792679935E-2</v>
      </c>
      <c r="D46" s="42">
        <v>0.10440226547396712</v>
      </c>
      <c r="E46" s="42">
        <v>3.3981912865978611E-2</v>
      </c>
      <c r="F46" s="42">
        <v>8.3218513175307568E-3</v>
      </c>
      <c r="G46" s="42">
        <v>3.5106667846449585E-2</v>
      </c>
      <c r="H46" s="42">
        <v>8.8094641094672729E-2</v>
      </c>
      <c r="I46" s="42">
        <v>4.8402336841065458E-2</v>
      </c>
      <c r="J46" s="42">
        <v>8.780631993241779E-2</v>
      </c>
      <c r="K46" s="43">
        <v>3.5278054775342016E-2</v>
      </c>
      <c r="M46" s="16" t="str">
        <f t="shared" si="0"/>
        <v>START</v>
      </c>
      <c r="N46" s="20" t="b">
        <f t="shared" si="1"/>
        <v>1</v>
      </c>
      <c r="U46" s="16" t="str">
        <f t="shared" si="2"/>
        <v>START</v>
      </c>
      <c r="V46" s="16">
        <f t="shared" si="3"/>
        <v>8.3218513175307568E-3</v>
      </c>
      <c r="W46" s="16">
        <f t="shared" si="4"/>
        <v>2.5660061548447854E-2</v>
      </c>
    </row>
    <row r="47" spans="1:23" x14ac:dyDescent="0.25">
      <c r="A47" s="12" t="s">
        <v>67</v>
      </c>
      <c r="B47" s="44">
        <v>3.6794737710520761E-2</v>
      </c>
      <c r="C47" s="45">
        <v>6.3302778707501256E-2</v>
      </c>
      <c r="D47" s="45">
        <v>9.8158671570338557E-2</v>
      </c>
      <c r="E47" s="45">
        <v>2.624710774246241E-2</v>
      </c>
      <c r="F47" s="45">
        <v>4.1485986998194835E-3</v>
      </c>
      <c r="G47" s="45">
        <v>2.6022667704753831E-2</v>
      </c>
      <c r="H47" s="45">
        <v>7.6657595287142E-2</v>
      </c>
      <c r="I47" s="45">
        <v>4.9549217705758708E-2</v>
      </c>
      <c r="J47" s="45">
        <v>8.4678606048951471E-2</v>
      </c>
      <c r="K47" s="46">
        <v>2.9150557914068481E-2</v>
      </c>
      <c r="M47" s="18" t="str">
        <f t="shared" si="0"/>
        <v>START</v>
      </c>
      <c r="N47" s="17" t="b">
        <f t="shared" si="1"/>
        <v>1</v>
      </c>
      <c r="U47" s="18" t="str">
        <f t="shared" si="2"/>
        <v>START</v>
      </c>
      <c r="V47" s="18">
        <f t="shared" si="3"/>
        <v>4.1485986998194835E-3</v>
      </c>
      <c r="W47" s="18">
        <f t="shared" si="4"/>
        <v>2.1874069004934348E-2</v>
      </c>
    </row>
    <row r="48" spans="1:23" x14ac:dyDescent="0.25">
      <c r="A48" s="12" t="s">
        <v>67</v>
      </c>
      <c r="B48" s="44">
        <v>3.2516008051843029E-2</v>
      </c>
      <c r="C48" s="45">
        <v>6.2576579647232233E-2</v>
      </c>
      <c r="D48" s="45">
        <v>9.6890688300439592E-2</v>
      </c>
      <c r="E48" s="45">
        <v>2.2801802283831961E-2</v>
      </c>
      <c r="F48" s="45">
        <v>1.0184561993545102E-2</v>
      </c>
      <c r="G48" s="45">
        <v>2.1518744631930736E-2</v>
      </c>
      <c r="H48" s="45">
        <v>8.0242196981062455E-2</v>
      </c>
      <c r="I48" s="45">
        <v>4.7852415332784524E-2</v>
      </c>
      <c r="J48" s="45">
        <v>8.1808409252745976E-2</v>
      </c>
      <c r="K48" s="46">
        <v>2.5586652196510622E-2</v>
      </c>
      <c r="M48" s="18" t="str">
        <f t="shared" si="0"/>
        <v>START</v>
      </c>
      <c r="N48" s="17" t="b">
        <f t="shared" si="1"/>
        <v>1</v>
      </c>
      <c r="U48" s="18" t="str">
        <f t="shared" si="2"/>
        <v>START</v>
      </c>
      <c r="V48" s="18">
        <f t="shared" si="3"/>
        <v>1.0184561993545102E-2</v>
      </c>
      <c r="W48" s="18">
        <f t="shared" si="4"/>
        <v>1.1334182638385634E-2</v>
      </c>
    </row>
    <row r="49" spans="1:23" x14ac:dyDescent="0.25">
      <c r="A49" s="12" t="s">
        <v>67</v>
      </c>
      <c r="B49" s="44">
        <v>2.7586250389767343E-2</v>
      </c>
      <c r="C49" s="45">
        <v>5.1927038917152321E-2</v>
      </c>
      <c r="D49" s="45">
        <v>9.3067246943439416E-2</v>
      </c>
      <c r="E49" s="45">
        <v>2.0693444306109463E-2</v>
      </c>
      <c r="F49" s="45">
        <v>9.101391059633035E-3</v>
      </c>
      <c r="G49" s="45">
        <v>2.1089222468974551E-2</v>
      </c>
      <c r="H49" s="45">
        <v>7.5486134242880754E-2</v>
      </c>
      <c r="I49" s="45">
        <v>4.3226381105566154E-2</v>
      </c>
      <c r="J49" s="45">
        <v>7.8804073335896618E-2</v>
      </c>
      <c r="K49" s="46">
        <v>2.240700770029147E-2</v>
      </c>
      <c r="M49" s="18" t="str">
        <f t="shared" si="0"/>
        <v>START</v>
      </c>
      <c r="N49" s="17" t="b">
        <f t="shared" si="1"/>
        <v>1</v>
      </c>
      <c r="U49" s="18" t="str">
        <f t="shared" si="2"/>
        <v>START</v>
      </c>
      <c r="V49" s="18">
        <f t="shared" si="3"/>
        <v>9.101391059633035E-3</v>
      </c>
      <c r="W49" s="18">
        <f t="shared" si="4"/>
        <v>1.1592053246476428E-2</v>
      </c>
    </row>
    <row r="50" spans="1:23" x14ac:dyDescent="0.25">
      <c r="A50" s="12" t="s">
        <v>67</v>
      </c>
      <c r="B50" s="44">
        <v>2.4530223529877916E-2</v>
      </c>
      <c r="C50" s="45">
        <v>5.1910026446289358E-2</v>
      </c>
      <c r="D50" s="45">
        <v>9.0693982469575829E-2</v>
      </c>
      <c r="E50" s="45">
        <v>1.5650724345886512E-2</v>
      </c>
      <c r="F50" s="45">
        <v>4.2163753229177425E-3</v>
      </c>
      <c r="G50" s="45">
        <v>1.4874710521346278E-2</v>
      </c>
      <c r="H50" s="45">
        <v>6.7222041643420577E-2</v>
      </c>
      <c r="I50" s="45">
        <v>3.5852994391478252E-2</v>
      </c>
      <c r="J50" s="45">
        <v>7.6927333374846141E-2</v>
      </c>
      <c r="K50" s="46">
        <v>1.7560147706489171E-2</v>
      </c>
      <c r="M50" s="18" t="str">
        <f t="shared" si="0"/>
        <v>START</v>
      </c>
      <c r="N50" s="17" t="b">
        <f t="shared" si="1"/>
        <v>1</v>
      </c>
      <c r="U50" s="18" t="str">
        <f t="shared" si="2"/>
        <v>START</v>
      </c>
      <c r="V50" s="18">
        <f t="shared" si="3"/>
        <v>4.2163753229177425E-3</v>
      </c>
      <c r="W50" s="18">
        <f t="shared" si="4"/>
        <v>1.0658335198428535E-2</v>
      </c>
    </row>
    <row r="51" spans="1:23" x14ac:dyDescent="0.25">
      <c r="A51" s="12" t="s">
        <v>67</v>
      </c>
      <c r="B51" s="44">
        <v>2.5222187040366606E-2</v>
      </c>
      <c r="C51" s="45">
        <v>5.1890648088352281E-2</v>
      </c>
      <c r="D51" s="45">
        <v>9.2151859017181814E-2</v>
      </c>
      <c r="E51" s="45">
        <v>1.4342214934638574E-2</v>
      </c>
      <c r="F51" s="45">
        <v>2.4715136026444151E-3</v>
      </c>
      <c r="G51" s="45">
        <v>1.6054324811013931E-2</v>
      </c>
      <c r="H51" s="45">
        <v>6.9186600676704429E-2</v>
      </c>
      <c r="I51" s="45">
        <v>4.0925318938733087E-2</v>
      </c>
      <c r="J51" s="45">
        <v>7.8422598209210492E-2</v>
      </c>
      <c r="K51" s="46">
        <v>1.8310623552179356E-2</v>
      </c>
      <c r="M51" s="18" t="str">
        <f t="shared" si="0"/>
        <v>START</v>
      </c>
      <c r="N51" s="17" t="b">
        <f t="shared" si="1"/>
        <v>1</v>
      </c>
      <c r="U51" s="18" t="str">
        <f t="shared" si="2"/>
        <v>START</v>
      </c>
      <c r="V51" s="18">
        <f t="shared" si="3"/>
        <v>2.4715136026444151E-3</v>
      </c>
      <c r="W51" s="18">
        <f t="shared" si="4"/>
        <v>1.1870701331994159E-2</v>
      </c>
    </row>
    <row r="52" spans="1:23" x14ac:dyDescent="0.25">
      <c r="A52" s="12" t="s">
        <v>67</v>
      </c>
      <c r="B52" s="44">
        <v>1.9817416983763513E-2</v>
      </c>
      <c r="C52" s="45">
        <v>3.9259589553742591E-2</v>
      </c>
      <c r="D52" s="45">
        <v>9.2210004374624038E-2</v>
      </c>
      <c r="E52" s="45">
        <v>1.4145754831953961E-2</v>
      </c>
      <c r="F52" s="45">
        <v>7.5514988151000884E-3</v>
      </c>
      <c r="G52" s="45">
        <v>1.5295229392788434E-2</v>
      </c>
      <c r="H52" s="45">
        <v>7.0451313567368334E-2</v>
      </c>
      <c r="I52" s="45">
        <v>3.4311463269794756E-2</v>
      </c>
      <c r="J52" s="45">
        <v>7.8919648666386649E-2</v>
      </c>
      <c r="K52" s="46">
        <v>1.4150252965662989E-2</v>
      </c>
      <c r="M52" s="18" t="str">
        <f t="shared" si="0"/>
        <v>START</v>
      </c>
      <c r="N52" s="17" t="b">
        <f t="shared" si="1"/>
        <v>1</v>
      </c>
      <c r="U52" s="18" t="str">
        <f t="shared" si="2"/>
        <v>START</v>
      </c>
      <c r="V52" s="18">
        <f t="shared" si="3"/>
        <v>7.5514988151000884E-3</v>
      </c>
      <c r="W52" s="18">
        <f t="shared" si="4"/>
        <v>6.5942560168538722E-3</v>
      </c>
    </row>
    <row r="53" spans="1:23" x14ac:dyDescent="0.25">
      <c r="A53" s="12" t="s">
        <v>67</v>
      </c>
      <c r="B53" s="44">
        <v>1.8092763993626845E-2</v>
      </c>
      <c r="C53" s="45">
        <v>4.2750966770182336E-2</v>
      </c>
      <c r="D53" s="45">
        <v>9.1226817235700461E-2</v>
      </c>
      <c r="E53" s="45">
        <v>1.0166821730943895E-2</v>
      </c>
      <c r="F53" s="45">
        <v>1.148564471494512E-2</v>
      </c>
      <c r="G53" s="45">
        <v>1.4091558828477888E-2</v>
      </c>
      <c r="H53" s="45">
        <v>6.8525063018085891E-2</v>
      </c>
      <c r="I53" s="45">
        <v>3.4354154276666521E-2</v>
      </c>
      <c r="J53" s="45">
        <v>7.5321399644869252E-2</v>
      </c>
      <c r="K53" s="46">
        <v>1.2319078904744707E-2</v>
      </c>
      <c r="M53" s="18" t="str">
        <f t="shared" si="0"/>
        <v>NO</v>
      </c>
      <c r="N53" s="17" t="b">
        <f t="shared" si="1"/>
        <v>0</v>
      </c>
      <c r="U53" s="18" t="str">
        <f t="shared" si="2"/>
        <v>NO</v>
      </c>
      <c r="V53" s="18">
        <f t="shared" si="3"/>
        <v>1.0166821730943895E-2</v>
      </c>
      <c r="W53" s="18">
        <f t="shared" si="4"/>
        <v>1.318822984001225E-3</v>
      </c>
    </row>
    <row r="54" spans="1:23" ht="15.75" thickBot="1" x14ac:dyDescent="0.3">
      <c r="A54" s="12" t="s">
        <v>67</v>
      </c>
      <c r="B54" s="44">
        <v>3.4269292876959574E-2</v>
      </c>
      <c r="C54" s="45">
        <v>6.1353089848941007E-2</v>
      </c>
      <c r="D54" s="45">
        <v>0.100415713956059</v>
      </c>
      <c r="E54" s="45">
        <v>2.6294135431718622E-2</v>
      </c>
      <c r="F54" s="45">
        <v>6.5267355674475669E-3</v>
      </c>
      <c r="G54" s="45">
        <v>2.7548374554576094E-2</v>
      </c>
      <c r="H54" s="45">
        <v>8.0880448426854656E-2</v>
      </c>
      <c r="I54" s="45">
        <v>4.2744176197171788E-2</v>
      </c>
      <c r="J54" s="45">
        <v>8.4569361078869268E-2</v>
      </c>
      <c r="K54" s="46">
        <v>2.6919096057107988E-2</v>
      </c>
      <c r="M54" s="18" t="str">
        <f t="shared" si="0"/>
        <v>START</v>
      </c>
      <c r="N54" s="17" t="b">
        <f t="shared" si="1"/>
        <v>1</v>
      </c>
      <c r="U54" s="18" t="str">
        <f t="shared" si="2"/>
        <v>START</v>
      </c>
      <c r="V54" s="18">
        <f t="shared" si="3"/>
        <v>6.5267355674475669E-3</v>
      </c>
      <c r="W54" s="18">
        <f t="shared" si="4"/>
        <v>1.9767399864271055E-2</v>
      </c>
    </row>
    <row r="55" spans="1:23" ht="15.75" thickBot="1" x14ac:dyDescent="0.3">
      <c r="A55" s="13" t="s">
        <v>67</v>
      </c>
      <c r="B55" s="47">
        <v>2.0936340398126405E-2</v>
      </c>
      <c r="C55" s="48">
        <v>4.4257504936015712E-2</v>
      </c>
      <c r="D55" s="48">
        <v>8.7542873330901216E-2</v>
      </c>
      <c r="E55" s="48">
        <v>1.347449912433217E-2</v>
      </c>
      <c r="F55" s="48">
        <v>9.1474780480575169E-3</v>
      </c>
      <c r="G55" s="48">
        <v>1.274852983020211E-2</v>
      </c>
      <c r="H55" s="48">
        <v>6.9825497937171022E-2</v>
      </c>
      <c r="I55" s="48">
        <v>3.8923517626563653E-2</v>
      </c>
      <c r="J55" s="48">
        <v>7.4098160897313733E-2</v>
      </c>
      <c r="K55" s="49">
        <v>1.5926846446052828E-2</v>
      </c>
      <c r="M55" s="19" t="str">
        <f t="shared" si="0"/>
        <v>START</v>
      </c>
      <c r="N55" s="21" t="b">
        <f t="shared" si="1"/>
        <v>1</v>
      </c>
      <c r="O55" s="30">
        <f>COUNTIF($N46:$N55,TRUE)/(10 - COUNTIF($N46:$N55,"#N/A"))</f>
        <v>0.9</v>
      </c>
      <c r="U55" s="19" t="str">
        <f t="shared" si="2"/>
        <v>START</v>
      </c>
      <c r="V55" s="19">
        <f t="shared" si="3"/>
        <v>9.1474780480575169E-3</v>
      </c>
      <c r="W55" s="19">
        <f t="shared" si="4"/>
        <v>3.6010517821445931E-3</v>
      </c>
    </row>
    <row r="56" spans="1:23" x14ac:dyDescent="0.25">
      <c r="A56" s="11" t="s">
        <v>68</v>
      </c>
      <c r="B56" s="41">
        <v>1.1156969804322875E-2</v>
      </c>
      <c r="C56" s="42">
        <v>3.2778268179711925E-2</v>
      </c>
      <c r="D56" s="42">
        <v>0.10060376298413554</v>
      </c>
      <c r="E56" s="42">
        <v>9.5634871408869643E-3</v>
      </c>
      <c r="F56" s="42">
        <v>1.5411520348512633E-2</v>
      </c>
      <c r="G56" s="42">
        <v>3.6917510349940841E-3</v>
      </c>
      <c r="H56" s="42">
        <v>7.4247966697090925E-2</v>
      </c>
      <c r="I56" s="42">
        <v>1.5077042016351058E-2</v>
      </c>
      <c r="J56" s="42">
        <v>9.4260213343773352E-2</v>
      </c>
      <c r="K56" s="43">
        <v>5.0208561635376875E-3</v>
      </c>
      <c r="M56" s="16" t="str">
        <f t="shared" si="0"/>
        <v>STOP</v>
      </c>
      <c r="N56" s="20" t="b">
        <f t="shared" si="1"/>
        <v>1</v>
      </c>
      <c r="U56" s="16" t="str">
        <f t="shared" si="2"/>
        <v>STOP</v>
      </c>
      <c r="V56" s="16">
        <f t="shared" si="3"/>
        <v>3.6917510349940841E-3</v>
      </c>
      <c r="W56" s="16">
        <f t="shared" si="4"/>
        <v>1.3291051285436034E-3</v>
      </c>
    </row>
    <row r="57" spans="1:23" x14ac:dyDescent="0.25">
      <c r="A57" s="12" t="s">
        <v>68</v>
      </c>
      <c r="B57" s="44">
        <v>2.4318350647583073E-2</v>
      </c>
      <c r="C57" s="45">
        <v>4.9031598030186779E-2</v>
      </c>
      <c r="D57" s="45">
        <v>0.10017807506175891</v>
      </c>
      <c r="E57" s="45">
        <v>1.915276516513631E-2</v>
      </c>
      <c r="F57" s="45">
        <v>1.7317518266711011E-2</v>
      </c>
      <c r="G57" s="45">
        <v>8.4338954398590904E-3</v>
      </c>
      <c r="H57" s="45">
        <v>8.3379613157123167E-2</v>
      </c>
      <c r="I57" s="45">
        <v>2.8609812959331113E-2</v>
      </c>
      <c r="J57" s="45">
        <v>9.2418759618873053E-2</v>
      </c>
      <c r="K57" s="46">
        <v>7.1837997888233862E-3</v>
      </c>
      <c r="M57" s="18" t="str">
        <f t="shared" si="0"/>
        <v>MODIFY</v>
      </c>
      <c r="N57" s="17" t="b">
        <f t="shared" si="1"/>
        <v>0</v>
      </c>
      <c r="U57" s="18" t="str">
        <f t="shared" si="2"/>
        <v>MODIFY</v>
      </c>
      <c r="V57" s="18">
        <f t="shared" si="3"/>
        <v>7.1837997888233862E-3</v>
      </c>
      <c r="W57" s="18">
        <f t="shared" si="4"/>
        <v>1.2500956510357042E-3</v>
      </c>
    </row>
    <row r="58" spans="1:23" x14ac:dyDescent="0.25">
      <c r="A58" s="12" t="s">
        <v>68</v>
      </c>
      <c r="B58" s="44">
        <v>2.0988685983932033E-2</v>
      </c>
      <c r="C58" s="45">
        <v>4.3491472893913752E-2</v>
      </c>
      <c r="D58" s="45">
        <v>9.7483255082078432E-2</v>
      </c>
      <c r="E58" s="45">
        <v>1.6131044093743038E-2</v>
      </c>
      <c r="F58" s="45">
        <v>1.7732203336600673E-2</v>
      </c>
      <c r="G58" s="45">
        <v>1.19644964449592E-2</v>
      </c>
      <c r="H58" s="45">
        <v>7.8606970946317856E-2</v>
      </c>
      <c r="I58" s="45">
        <v>2.3905728784125876E-2</v>
      </c>
      <c r="J58" s="45">
        <v>8.6250151300035896E-2</v>
      </c>
      <c r="K58" s="46">
        <v>5.223670354790752E-3</v>
      </c>
      <c r="M58" s="18" t="str">
        <f t="shared" si="0"/>
        <v>MODIFY</v>
      </c>
      <c r="N58" s="17" t="b">
        <f t="shared" si="1"/>
        <v>0</v>
      </c>
      <c r="U58" s="18" t="str">
        <f t="shared" si="2"/>
        <v>MODIFY</v>
      </c>
      <c r="V58" s="18">
        <f t="shared" si="3"/>
        <v>5.223670354790752E-3</v>
      </c>
      <c r="W58" s="18">
        <f t="shared" si="4"/>
        <v>6.7408260901684475E-3</v>
      </c>
    </row>
    <row r="59" spans="1:23" x14ac:dyDescent="0.25">
      <c r="A59" s="12" t="s">
        <v>68</v>
      </c>
      <c r="B59" s="44">
        <v>1.9312964147483694E-2</v>
      </c>
      <c r="C59" s="45">
        <v>3.7799595586829951E-2</v>
      </c>
      <c r="D59" s="45">
        <v>9.6255536247327786E-2</v>
      </c>
      <c r="E59" s="45">
        <v>1.5158065371054838E-2</v>
      </c>
      <c r="F59" s="45">
        <v>1.9745308259241416E-2</v>
      </c>
      <c r="G59" s="45">
        <v>7.3113770732576439E-3</v>
      </c>
      <c r="H59" s="45">
        <v>7.799246251896827E-2</v>
      </c>
      <c r="I59" s="45">
        <v>2.5301248586678551E-2</v>
      </c>
      <c r="J59" s="45">
        <v>8.7988669199818334E-2</v>
      </c>
      <c r="K59" s="46">
        <v>3.0748532926502953E-3</v>
      </c>
      <c r="M59" s="18" t="str">
        <f t="shared" si="0"/>
        <v>MODIFY</v>
      </c>
      <c r="N59" s="17" t="b">
        <f t="shared" si="1"/>
        <v>0</v>
      </c>
      <c r="U59" s="18" t="str">
        <f t="shared" si="2"/>
        <v>MODIFY</v>
      </c>
      <c r="V59" s="18">
        <f t="shared" si="3"/>
        <v>3.0748532926502953E-3</v>
      </c>
      <c r="W59" s="18">
        <f t="shared" si="4"/>
        <v>4.2365237806073486E-3</v>
      </c>
    </row>
    <row r="60" spans="1:23" x14ac:dyDescent="0.25">
      <c r="A60" s="12" t="s">
        <v>68</v>
      </c>
      <c r="B60" s="44">
        <v>2.4420711919622605E-2</v>
      </c>
      <c r="C60" s="45">
        <v>4.6598647587095879E-2</v>
      </c>
      <c r="D60" s="45">
        <v>9.9206269492110311E-2</v>
      </c>
      <c r="E60" s="45">
        <v>1.6475035561462188E-2</v>
      </c>
      <c r="F60" s="45">
        <v>1.1054838746244182E-2</v>
      </c>
      <c r="G60" s="45">
        <v>1.1798958976835097E-2</v>
      </c>
      <c r="H60" s="45">
        <v>7.9066151829827236E-2</v>
      </c>
      <c r="I60" s="45">
        <v>2.4833377875165E-2</v>
      </c>
      <c r="J60" s="45">
        <v>8.9377247738403234E-2</v>
      </c>
      <c r="K60" s="46">
        <v>4.7489777735340438E-3</v>
      </c>
      <c r="M60" s="18" t="str">
        <f t="shared" si="0"/>
        <v>MODIFY</v>
      </c>
      <c r="N60" s="17" t="b">
        <f t="shared" si="1"/>
        <v>0</v>
      </c>
      <c r="U60" s="18" t="str">
        <f t="shared" si="2"/>
        <v>MODIFY</v>
      </c>
      <c r="V60" s="18">
        <f t="shared" si="3"/>
        <v>4.7489777735340438E-3</v>
      </c>
      <c r="W60" s="18">
        <f t="shared" si="4"/>
        <v>6.3058609727101381E-3</v>
      </c>
    </row>
    <row r="61" spans="1:23" x14ac:dyDescent="0.25">
      <c r="A61" s="12" t="s">
        <v>68</v>
      </c>
      <c r="B61" s="44">
        <v>2.1529943188317427E-2</v>
      </c>
      <c r="C61" s="45">
        <v>4.1993036072663317E-2</v>
      </c>
      <c r="D61" s="45">
        <v>0.10037719792845332</v>
      </c>
      <c r="E61" s="45">
        <v>1.5213706987993958E-2</v>
      </c>
      <c r="F61" s="45">
        <v>1.4782392180907482E-2</v>
      </c>
      <c r="G61" s="45">
        <v>9.7508917546664242E-3</v>
      </c>
      <c r="H61" s="45">
        <v>8.0202860746638197E-2</v>
      </c>
      <c r="I61" s="45">
        <v>2.1358480970104884E-2</v>
      </c>
      <c r="J61" s="45">
        <v>9.0083154408772806E-2</v>
      </c>
      <c r="K61" s="46">
        <v>1.9901623227656512E-3</v>
      </c>
      <c r="M61" s="18" t="str">
        <f t="shared" si="0"/>
        <v>MODIFY</v>
      </c>
      <c r="N61" s="17" t="b">
        <f t="shared" si="1"/>
        <v>0</v>
      </c>
      <c r="U61" s="18" t="str">
        <f t="shared" si="2"/>
        <v>MODIFY</v>
      </c>
      <c r="V61" s="18">
        <f t="shared" si="3"/>
        <v>1.9901623227656512E-3</v>
      </c>
      <c r="W61" s="18">
        <f t="shared" si="4"/>
        <v>7.760729431900773E-3</v>
      </c>
    </row>
    <row r="62" spans="1:23" x14ac:dyDescent="0.25">
      <c r="A62" s="12" t="s">
        <v>68</v>
      </c>
      <c r="B62" s="44">
        <v>1.0756131657215257E-2</v>
      </c>
      <c r="C62" s="45">
        <v>3.0487659214648355E-2</v>
      </c>
      <c r="D62" s="45">
        <v>8.5798481560045048E-2</v>
      </c>
      <c r="E62" s="45">
        <v>6.9827713874242164E-3</v>
      </c>
      <c r="F62" s="45">
        <v>2.0917001869700219E-2</v>
      </c>
      <c r="G62" s="45">
        <v>2.9515888570226384E-3</v>
      </c>
      <c r="H62" s="45">
        <v>6.8532374078010591E-2</v>
      </c>
      <c r="I62" s="45">
        <v>2.4586306854412487E-2</v>
      </c>
      <c r="J62" s="45">
        <v>7.8259607916444027E-2</v>
      </c>
      <c r="K62" s="46">
        <v>1.8436585457091981E-4</v>
      </c>
      <c r="M62" s="18" t="str">
        <f t="shared" si="0"/>
        <v>MODIFY</v>
      </c>
      <c r="N62" s="17" t="b">
        <f t="shared" si="1"/>
        <v>0</v>
      </c>
      <c r="U62" s="18" t="str">
        <f t="shared" si="2"/>
        <v>MODIFY</v>
      </c>
      <c r="V62" s="18">
        <f t="shared" si="3"/>
        <v>1.8436585457091981E-4</v>
      </c>
      <c r="W62" s="18">
        <f t="shared" si="4"/>
        <v>2.7672230024517186E-3</v>
      </c>
    </row>
    <row r="63" spans="1:23" x14ac:dyDescent="0.25">
      <c r="A63" s="12" t="s">
        <v>68</v>
      </c>
      <c r="B63" s="44">
        <v>1.8724021265601798E-2</v>
      </c>
      <c r="C63" s="45">
        <v>3.833351103540085E-2</v>
      </c>
      <c r="D63" s="45">
        <v>0.10297508426195695</v>
      </c>
      <c r="E63" s="45">
        <v>1.6013997499212604E-2</v>
      </c>
      <c r="F63" s="45">
        <v>2.1680462721549859E-2</v>
      </c>
      <c r="G63" s="45">
        <v>7.706535484571328E-3</v>
      </c>
      <c r="H63" s="45">
        <v>8.633312640870909E-2</v>
      </c>
      <c r="I63" s="45">
        <v>2.0749435796130367E-2</v>
      </c>
      <c r="J63" s="45">
        <v>9.3161020036136452E-2</v>
      </c>
      <c r="K63" s="46">
        <v>4.5608466589558416E-4</v>
      </c>
      <c r="M63" s="18" t="str">
        <f t="shared" si="0"/>
        <v>MODIFY</v>
      </c>
      <c r="N63" s="17" t="b">
        <f t="shared" si="1"/>
        <v>0</v>
      </c>
      <c r="U63" s="18" t="str">
        <f t="shared" si="2"/>
        <v>MODIFY</v>
      </c>
      <c r="V63" s="18">
        <f t="shared" si="3"/>
        <v>4.5608466589558416E-4</v>
      </c>
      <c r="W63" s="18">
        <f t="shared" si="4"/>
        <v>7.2504508186757438E-3</v>
      </c>
    </row>
    <row r="64" spans="1:23" ht="15.75" thickBot="1" x14ac:dyDescent="0.3">
      <c r="A64" s="12" t="s">
        <v>68</v>
      </c>
      <c r="B64" s="44">
        <v>2.7533420286380964E-2</v>
      </c>
      <c r="C64" s="45">
        <v>5.4538911920780205E-2</v>
      </c>
      <c r="D64" s="45">
        <v>9.7841973658750012E-2</v>
      </c>
      <c r="E64" s="45">
        <v>1.9863501881419006E-2</v>
      </c>
      <c r="F64" s="45">
        <v>1.779481699439233E-2</v>
      </c>
      <c r="G64" s="45">
        <v>1.4215272557590974E-2</v>
      </c>
      <c r="H64" s="45">
        <v>8.6152143153301289E-2</v>
      </c>
      <c r="I64" s="45">
        <v>2.9620332144913414E-2</v>
      </c>
      <c r="J64" s="45">
        <v>8.5832362426575048E-2</v>
      </c>
      <c r="K64" s="46">
        <v>9.753814739031294E-3</v>
      </c>
      <c r="M64" s="18" t="str">
        <f t="shared" si="0"/>
        <v>MODIFY</v>
      </c>
      <c r="N64" s="17" t="b">
        <f t="shared" si="1"/>
        <v>0</v>
      </c>
      <c r="U64" s="18" t="str">
        <f t="shared" si="2"/>
        <v>MODIFY</v>
      </c>
      <c r="V64" s="18">
        <f t="shared" si="3"/>
        <v>9.753814739031294E-3</v>
      </c>
      <c r="W64" s="18">
        <f t="shared" si="4"/>
        <v>4.4614578185596804E-3</v>
      </c>
    </row>
    <row r="65" spans="1:23" ht="15.75" thickBot="1" x14ac:dyDescent="0.3">
      <c r="A65" s="13" t="s">
        <v>68</v>
      </c>
      <c r="B65" s="47">
        <v>2.861691210429753E-2</v>
      </c>
      <c r="C65" s="48">
        <v>4.9029016130130054E-2</v>
      </c>
      <c r="D65" s="48">
        <v>9.9039645734338946E-2</v>
      </c>
      <c r="E65" s="48">
        <v>2.0848210048792899E-2</v>
      </c>
      <c r="F65" s="48">
        <v>2.1634853260329157E-2</v>
      </c>
      <c r="G65" s="48">
        <v>2.0201781075160304E-2</v>
      </c>
      <c r="H65" s="48">
        <v>8.5364736732192081E-2</v>
      </c>
      <c r="I65" s="48">
        <v>3.2101776698217468E-2</v>
      </c>
      <c r="J65" s="48">
        <v>8.504680858643919E-2</v>
      </c>
      <c r="K65" s="49">
        <v>1.1479861523487025E-2</v>
      </c>
      <c r="M65" s="19" t="str">
        <f t="shared" si="0"/>
        <v>MODIFY</v>
      </c>
      <c r="N65" s="21" t="b">
        <f t="shared" si="1"/>
        <v>0</v>
      </c>
      <c r="O65" s="30">
        <f>COUNTIF($N56:$N65,TRUE)/(10 - COUNTIF($N56:$N65,"#N/A"))</f>
        <v>0.1</v>
      </c>
      <c r="U65" s="19" t="str">
        <f t="shared" si="2"/>
        <v>MODIFY</v>
      </c>
      <c r="V65" s="19">
        <f t="shared" si="3"/>
        <v>1.1479861523487025E-2</v>
      </c>
      <c r="W65" s="19">
        <f t="shared" si="4"/>
        <v>8.7219195516732781E-3</v>
      </c>
    </row>
    <row r="66" spans="1:23" x14ac:dyDescent="0.25">
      <c r="A66" s="11" t="s">
        <v>69</v>
      </c>
      <c r="B66" s="41">
        <v>2.7699988345704432E-2</v>
      </c>
      <c r="C66" s="42">
        <v>6.4966465295343362E-2</v>
      </c>
      <c r="D66" s="42">
        <v>7.4587970613805205E-2</v>
      </c>
      <c r="E66" s="42">
        <v>3.0469973139731078E-2</v>
      </c>
      <c r="F66" s="42">
        <v>2.9816770935295868E-2</v>
      </c>
      <c r="G66" s="42">
        <v>3.621527410532991E-2</v>
      </c>
      <c r="H66" s="42">
        <v>6.825834519290401E-2</v>
      </c>
      <c r="I66" s="42">
        <v>5.7932169926546068E-2</v>
      </c>
      <c r="J66" s="42">
        <v>5.7844848974573898E-2</v>
      </c>
      <c r="K66" s="43">
        <v>3.4351059657262595E-2</v>
      </c>
      <c r="M66" s="16" t="str">
        <f t="shared" si="0"/>
        <v>OPEN</v>
      </c>
      <c r="N66" s="20" t="b">
        <f t="shared" si="1"/>
        <v>0</v>
      </c>
      <c r="U66" s="16" t="str">
        <f t="shared" si="2"/>
        <v>OPEN</v>
      </c>
      <c r="V66" s="16">
        <f t="shared" si="3"/>
        <v>2.7699988345704432E-2</v>
      </c>
      <c r="W66" s="16">
        <f t="shared" si="4"/>
        <v>2.1167825895914358E-3</v>
      </c>
    </row>
    <row r="67" spans="1:23" x14ac:dyDescent="0.25">
      <c r="A67" s="12" t="s">
        <v>69</v>
      </c>
      <c r="B67" s="44">
        <v>2.6764946140126734E-2</v>
      </c>
      <c r="C67" s="45">
        <v>6.8826311417498662E-2</v>
      </c>
      <c r="D67" s="45">
        <v>3.1921437704088756E-2</v>
      </c>
      <c r="E67" s="45">
        <v>7.409792846803348E-3</v>
      </c>
      <c r="F67" s="45">
        <v>3.1880522318841926E-2</v>
      </c>
      <c r="G67" s="45">
        <v>3.2851343009152517E-2</v>
      </c>
      <c r="H67" s="45">
        <v>2.3744631534759184E-2</v>
      </c>
      <c r="I67" s="45">
        <v>8.3089385654213907E-2</v>
      </c>
      <c r="J67" s="45">
        <v>2.0243871041578043E-2</v>
      </c>
      <c r="K67" s="46">
        <v>4.1675057616427591E-2</v>
      </c>
      <c r="M67" s="18" t="str">
        <f t="shared" si="0"/>
        <v>NO</v>
      </c>
      <c r="N67" s="17" t="b">
        <f t="shared" si="1"/>
        <v>0</v>
      </c>
      <c r="U67" s="18" t="str">
        <f t="shared" si="2"/>
        <v>NO</v>
      </c>
      <c r="V67" s="18">
        <f t="shared" si="3"/>
        <v>7.409792846803348E-3</v>
      </c>
      <c r="W67" s="18">
        <f t="shared" si="4"/>
        <v>1.2834078194774695E-2</v>
      </c>
    </row>
    <row r="68" spans="1:23" x14ac:dyDescent="0.25">
      <c r="A68" s="12" t="s">
        <v>69</v>
      </c>
      <c r="B68" s="44">
        <v>1.1920654267157021E-2</v>
      </c>
      <c r="C68" s="45">
        <v>5.292617891055585E-2</v>
      </c>
      <c r="D68" s="45">
        <v>5.1583282076981624E-2</v>
      </c>
      <c r="E68" s="45">
        <v>1.8692007498007562E-2</v>
      </c>
      <c r="F68" s="45">
        <v>2.7177091104458651E-2</v>
      </c>
      <c r="G68" s="45">
        <v>3.6063300037350407E-2</v>
      </c>
      <c r="H68" s="45">
        <v>3.0351280029283015E-2</v>
      </c>
      <c r="I68" s="45">
        <v>7.3626168480828369E-2</v>
      </c>
      <c r="J68" s="45">
        <v>3.2145193977282716E-2</v>
      </c>
      <c r="K68" s="46">
        <v>3.8055629832763338E-2</v>
      </c>
      <c r="M68" s="18" t="str">
        <f t="shared" si="0"/>
        <v>OPEN</v>
      </c>
      <c r="N68" s="17" t="b">
        <f t="shared" si="1"/>
        <v>0</v>
      </c>
      <c r="U68" s="18" t="str">
        <f t="shared" si="2"/>
        <v>OPEN</v>
      </c>
      <c r="V68" s="18">
        <f t="shared" si="3"/>
        <v>1.1920654267157021E-2</v>
      </c>
      <c r="W68" s="18">
        <f t="shared" si="4"/>
        <v>6.7713532308505409E-3</v>
      </c>
    </row>
    <row r="69" spans="1:23" x14ac:dyDescent="0.25">
      <c r="A69" s="12" t="s">
        <v>69</v>
      </c>
      <c r="B69" s="44">
        <v>2.5920165713269883E-2</v>
      </c>
      <c r="C69" s="45">
        <v>7.5490073204211028E-2</v>
      </c>
      <c r="D69" s="45">
        <v>4.1419420437827925E-3</v>
      </c>
      <c r="E69" s="45">
        <v>3.4974846678433036E-4</v>
      </c>
      <c r="F69" s="45">
        <v>3.2350846848521519E-2</v>
      </c>
      <c r="G69" s="45">
        <v>3.1051986507470264E-2</v>
      </c>
      <c r="H69" s="45">
        <v>2.2477071561735479E-3</v>
      </c>
      <c r="I69" s="45">
        <v>9.8514980559168214E-2</v>
      </c>
      <c r="J69" s="45">
        <v>4.5457913196243621E-3</v>
      </c>
      <c r="K69" s="46">
        <v>5.0460898135953954E-2</v>
      </c>
      <c r="M69" s="18" t="str">
        <f t="shared" si="0"/>
        <v>NO</v>
      </c>
      <c r="N69" s="17" t="b">
        <f t="shared" si="1"/>
        <v>0</v>
      </c>
      <c r="U69" s="18" t="str">
        <f t="shared" si="2"/>
        <v>NO</v>
      </c>
      <c r="V69" s="18">
        <f t="shared" si="3"/>
        <v>3.4974846678433036E-4</v>
      </c>
      <c r="W69" s="18">
        <f t="shared" si="4"/>
        <v>1.8979586893892175E-3</v>
      </c>
    </row>
    <row r="70" spans="1:23" x14ac:dyDescent="0.25">
      <c r="A70" s="12" t="s">
        <v>69</v>
      </c>
      <c r="B70" s="44">
        <v>2.3155150505757539E-2</v>
      </c>
      <c r="C70" s="45">
        <v>6.7325530929094837E-2</v>
      </c>
      <c r="D70" s="45">
        <v>5.0315198064093444E-2</v>
      </c>
      <c r="E70" s="45">
        <v>1.9113661122058867E-2</v>
      </c>
      <c r="F70" s="45">
        <v>3.2977610940213065E-2</v>
      </c>
      <c r="G70" s="45">
        <v>3.6303086872275125E-2</v>
      </c>
      <c r="H70" s="45">
        <v>4.061013072487292E-2</v>
      </c>
      <c r="I70" s="45">
        <v>7.1810374282667871E-2</v>
      </c>
      <c r="J70" s="45">
        <v>3.2933321311292021E-2</v>
      </c>
      <c r="K70" s="46">
        <v>3.9847983239494372E-2</v>
      </c>
      <c r="M70" s="18" t="str">
        <f t="shared" ref="M70:M105" si="5">INDEX($B$5:$K$5,MATCH(MIN($B70:$K70),$B70:$K70,0))</f>
        <v>NO</v>
      </c>
      <c r="N70" s="17" t="b">
        <f t="shared" ref="N70:N105" si="6">$M70 = $A70</f>
        <v>0</v>
      </c>
      <c r="U70" s="18" t="str">
        <f t="shared" ref="U70:U105" si="7">INDEX($B$5:$K$5,MATCH(MIN($B70:$K70),$B70:$K70,0))</f>
        <v>NO</v>
      </c>
      <c r="V70" s="18">
        <f t="shared" si="3"/>
        <v>1.9113661122058867E-2</v>
      </c>
      <c r="W70" s="18">
        <f t="shared" si="4"/>
        <v>4.0414893836986723E-3</v>
      </c>
    </row>
    <row r="71" spans="1:23" x14ac:dyDescent="0.25">
      <c r="A71" s="12" t="s">
        <v>69</v>
      </c>
      <c r="B71" s="44">
        <v>1.8244147626791968E-2</v>
      </c>
      <c r="C71" s="45">
        <v>6.1366224547724842E-2</v>
      </c>
      <c r="D71" s="45">
        <v>5.7859271198301546E-2</v>
      </c>
      <c r="E71" s="45">
        <v>2.485313953573387E-2</v>
      </c>
      <c r="F71" s="45">
        <v>3.2910337521155492E-2</v>
      </c>
      <c r="G71" s="45">
        <v>4.0198966404548613E-2</v>
      </c>
      <c r="H71" s="45">
        <v>4.1231017023220878E-2</v>
      </c>
      <c r="I71" s="45">
        <v>7.3476159750483938E-2</v>
      </c>
      <c r="J71" s="45">
        <v>3.7549610459234439E-2</v>
      </c>
      <c r="K71" s="46">
        <v>3.8766291991898003E-2</v>
      </c>
      <c r="M71" s="18" t="str">
        <f t="shared" si="5"/>
        <v>OPEN</v>
      </c>
      <c r="N71" s="17" t="b">
        <f t="shared" si="6"/>
        <v>0</v>
      </c>
      <c r="U71" s="18" t="str">
        <f t="shared" si="7"/>
        <v>OPEN</v>
      </c>
      <c r="V71" s="18">
        <f t="shared" ref="V71:V105" si="8">MIN(B71:K71)</f>
        <v>1.8244147626791968E-2</v>
      </c>
      <c r="W71" s="18">
        <f t="shared" ref="W71:W105" si="9">SMALL(B71:K71,2)-V71</f>
        <v>6.6089919089419025E-3</v>
      </c>
    </row>
    <row r="72" spans="1:23" x14ac:dyDescent="0.25">
      <c r="A72" s="12" t="s">
        <v>69</v>
      </c>
      <c r="B72" s="44">
        <v>2.078316478198261E-2</v>
      </c>
      <c r="C72" s="45">
        <v>6.4203312598226453E-2</v>
      </c>
      <c r="D72" s="45">
        <v>3.0421746143291795E-2</v>
      </c>
      <c r="E72" s="45">
        <v>7.1683540234158821E-3</v>
      </c>
      <c r="F72" s="45">
        <v>2.8841267122757065E-2</v>
      </c>
      <c r="G72" s="45">
        <v>3.0508810855400005E-2</v>
      </c>
      <c r="H72" s="45">
        <v>1.479413749546972E-2</v>
      </c>
      <c r="I72" s="45">
        <v>8.2243046230855127E-2</v>
      </c>
      <c r="J72" s="45">
        <v>1.7909931762230352E-2</v>
      </c>
      <c r="K72" s="46">
        <v>4.0390790073895552E-2</v>
      </c>
      <c r="M72" s="18" t="str">
        <f t="shared" si="5"/>
        <v>NO</v>
      </c>
      <c r="N72" s="17" t="b">
        <f t="shared" si="6"/>
        <v>0</v>
      </c>
      <c r="U72" s="18" t="str">
        <f t="shared" si="7"/>
        <v>NO</v>
      </c>
      <c r="V72" s="18">
        <f t="shared" si="8"/>
        <v>7.1683540234158821E-3</v>
      </c>
      <c r="W72" s="18">
        <f t="shared" si="9"/>
        <v>7.6257834720538376E-3</v>
      </c>
    </row>
    <row r="73" spans="1:23" x14ac:dyDescent="0.25">
      <c r="A73" s="12" t="s">
        <v>69</v>
      </c>
      <c r="B73" s="44">
        <v>2.3401642123648779E-2</v>
      </c>
      <c r="C73" s="45">
        <v>5.4218526721689871E-2</v>
      </c>
      <c r="D73" s="45">
        <v>8.7986565037928954E-2</v>
      </c>
      <c r="E73" s="45">
        <v>3.2496551612472821E-2</v>
      </c>
      <c r="F73" s="45">
        <v>2.8293960396300541E-2</v>
      </c>
      <c r="G73" s="45">
        <v>3.6544096389106002E-2</v>
      </c>
      <c r="H73" s="45">
        <v>7.2407758116439763E-2</v>
      </c>
      <c r="I73" s="45">
        <v>4.9783348986535358E-2</v>
      </c>
      <c r="J73" s="45">
        <v>6.7703136570741354E-2</v>
      </c>
      <c r="K73" s="46">
        <v>2.7981427330062349E-2</v>
      </c>
      <c r="M73" s="18" t="str">
        <f t="shared" si="5"/>
        <v>OPEN</v>
      </c>
      <c r="N73" s="17" t="b">
        <f t="shared" si="6"/>
        <v>0</v>
      </c>
      <c r="U73" s="18" t="str">
        <f t="shared" si="7"/>
        <v>OPEN</v>
      </c>
      <c r="V73" s="18">
        <f t="shared" si="8"/>
        <v>2.3401642123648779E-2</v>
      </c>
      <c r="W73" s="18">
        <f t="shared" si="9"/>
        <v>4.5797852064135697E-3</v>
      </c>
    </row>
    <row r="74" spans="1:23" ht="15.75" thickBot="1" x14ac:dyDescent="0.3">
      <c r="A74" s="12" t="s">
        <v>69</v>
      </c>
      <c r="B74" s="44">
        <v>2.1665633997537223E-2</v>
      </c>
      <c r="C74" s="45">
        <v>7.574866362412766E-2</v>
      </c>
      <c r="D74" s="45">
        <v>2.9290465332965226E-2</v>
      </c>
      <c r="E74" s="45">
        <v>2.4349911209773624E-2</v>
      </c>
      <c r="F74" s="45">
        <v>4.4034763411592771E-2</v>
      </c>
      <c r="G74" s="45">
        <v>4.7493067611973305E-2</v>
      </c>
      <c r="H74" s="45">
        <v>2.2471337498470634E-2</v>
      </c>
      <c r="I74" s="45">
        <v>9.5739456141064813E-2</v>
      </c>
      <c r="J74" s="45">
        <v>1.0413324244667496E-2</v>
      </c>
      <c r="K74" s="46">
        <v>5.3414386081451062E-2</v>
      </c>
      <c r="M74" s="18" t="str">
        <f t="shared" si="5"/>
        <v>BEGIN</v>
      </c>
      <c r="N74" s="17" t="b">
        <f t="shared" si="6"/>
        <v>0</v>
      </c>
      <c r="U74" s="18" t="str">
        <f t="shared" si="7"/>
        <v>BEGIN</v>
      </c>
      <c r="V74" s="18">
        <f t="shared" si="8"/>
        <v>1.0413324244667496E-2</v>
      </c>
      <c r="W74" s="18">
        <f t="shared" si="9"/>
        <v>1.1252309752869727E-2</v>
      </c>
    </row>
    <row r="75" spans="1:23" ht="15.75" thickBot="1" x14ac:dyDescent="0.3">
      <c r="A75" s="13" t="s">
        <v>69</v>
      </c>
      <c r="B75" s="47">
        <v>2.304894467033506E-2</v>
      </c>
      <c r="C75" s="48">
        <v>6.1958567744455628E-2</v>
      </c>
      <c r="D75" s="48">
        <v>4.2949246089124843E-2</v>
      </c>
      <c r="E75" s="48">
        <v>1.3001811021125194E-2</v>
      </c>
      <c r="F75" s="48">
        <v>2.7977146837503436E-2</v>
      </c>
      <c r="G75" s="48">
        <v>3.0393014999220411E-2</v>
      </c>
      <c r="H75" s="48">
        <v>3.0331733290459476E-2</v>
      </c>
      <c r="I75" s="48">
        <v>7.4241317496976642E-2</v>
      </c>
      <c r="J75" s="48">
        <v>3.0250408547304999E-2</v>
      </c>
      <c r="K75" s="49">
        <v>3.6989946184396535E-2</v>
      </c>
      <c r="M75" s="19" t="str">
        <f t="shared" si="5"/>
        <v>NO</v>
      </c>
      <c r="N75" s="21" t="b">
        <f t="shared" si="6"/>
        <v>0</v>
      </c>
      <c r="O75" s="30">
        <f>COUNTIF($N66:$N75,TRUE)/(10 - COUNTIF($N66:$N75,"#N/A"))</f>
        <v>0</v>
      </c>
      <c r="U75" s="19" t="str">
        <f t="shared" si="7"/>
        <v>NO</v>
      </c>
      <c r="V75" s="19">
        <f t="shared" si="8"/>
        <v>1.3001811021125194E-2</v>
      </c>
      <c r="W75" s="19">
        <f t="shared" si="9"/>
        <v>1.0047133649209866E-2</v>
      </c>
    </row>
    <row r="76" spans="1:23" x14ac:dyDescent="0.25">
      <c r="A76" s="11" t="s">
        <v>70</v>
      </c>
      <c r="B76" s="41">
        <v>3.4516740158861178E-2</v>
      </c>
      <c r="C76" s="42">
        <v>5.0909762618826016E-2</v>
      </c>
      <c r="D76" s="42">
        <v>0.12697886456170723</v>
      </c>
      <c r="E76" s="42">
        <v>3.4183828336897329E-2</v>
      </c>
      <c r="F76" s="42">
        <v>1.8072147964169817E-2</v>
      </c>
      <c r="G76" s="42">
        <v>2.2960346296020291E-2</v>
      </c>
      <c r="H76" s="42">
        <v>0.11439932544187265</v>
      </c>
      <c r="I76" s="42">
        <v>1.6911364131472317E-2</v>
      </c>
      <c r="J76" s="42">
        <v>0.11070590680440022</v>
      </c>
      <c r="K76" s="43">
        <v>1.1571485543337812E-2</v>
      </c>
      <c r="M76" s="16" t="str">
        <f t="shared" si="5"/>
        <v>MODIFY</v>
      </c>
      <c r="N76" s="20" t="b">
        <f t="shared" si="6"/>
        <v>0</v>
      </c>
      <c r="U76" s="16" t="str">
        <f t="shared" si="7"/>
        <v>MODIFY</v>
      </c>
      <c r="V76" s="16">
        <f t="shared" si="8"/>
        <v>1.1571485543337812E-2</v>
      </c>
      <c r="W76" s="16">
        <f t="shared" si="9"/>
        <v>5.3398785881345057E-3</v>
      </c>
    </row>
    <row r="77" spans="1:23" x14ac:dyDescent="0.25">
      <c r="A77" s="12" t="s">
        <v>70</v>
      </c>
      <c r="B77" s="44">
        <v>3.3294638724095361E-2</v>
      </c>
      <c r="C77" s="45">
        <v>5.792086908758684E-2</v>
      </c>
      <c r="D77" s="45">
        <v>0.11721069660996815</v>
      </c>
      <c r="E77" s="45">
        <v>3.346480339879828E-2</v>
      </c>
      <c r="F77" s="45">
        <v>2.2014339494110108E-2</v>
      </c>
      <c r="G77" s="45">
        <v>2.4923535268616154E-2</v>
      </c>
      <c r="H77" s="45">
        <v>0.10350123663512663</v>
      </c>
      <c r="I77" s="45">
        <v>2.9631933115872505E-2</v>
      </c>
      <c r="J77" s="45">
        <v>0.1001270084042509</v>
      </c>
      <c r="K77" s="46">
        <v>1.6661321266115192E-2</v>
      </c>
      <c r="M77" s="18" t="str">
        <f t="shared" si="5"/>
        <v>MODIFY</v>
      </c>
      <c r="N77" s="17" t="b">
        <f t="shared" si="6"/>
        <v>0</v>
      </c>
      <c r="U77" s="18" t="str">
        <f t="shared" si="7"/>
        <v>MODIFY</v>
      </c>
      <c r="V77" s="18">
        <f t="shared" si="8"/>
        <v>1.6661321266115192E-2</v>
      </c>
      <c r="W77" s="18">
        <f t="shared" si="9"/>
        <v>5.3530182279949157E-3</v>
      </c>
    </row>
    <row r="78" spans="1:23" x14ac:dyDescent="0.25">
      <c r="A78" s="12" t="s">
        <v>70</v>
      </c>
      <c r="B78" s="44">
        <v>1.094148777718644E-2</v>
      </c>
      <c r="C78" s="45">
        <v>1.7855624488132285E-2</v>
      </c>
      <c r="D78" s="45">
        <v>0.12277048731743172</v>
      </c>
      <c r="E78" s="45">
        <v>2.1552413799324016E-2</v>
      </c>
      <c r="F78" s="45">
        <v>2.1016575141143794E-2</v>
      </c>
      <c r="G78" s="45">
        <v>6.9377792795681653E-3</v>
      </c>
      <c r="H78" s="45">
        <v>9.8387696963197727E-2</v>
      </c>
      <c r="I78" s="45">
        <v>2.4352994840942527E-3</v>
      </c>
      <c r="J78" s="45">
        <v>0.11061060296398227</v>
      </c>
      <c r="K78" s="46">
        <v>6.4802334957332619E-3</v>
      </c>
      <c r="M78" s="18" t="str">
        <f t="shared" si="5"/>
        <v>PAUSE</v>
      </c>
      <c r="N78" s="17" t="b">
        <f t="shared" si="6"/>
        <v>1</v>
      </c>
      <c r="U78" s="18" t="str">
        <f t="shared" si="7"/>
        <v>PAUSE</v>
      </c>
      <c r="V78" s="18">
        <f t="shared" si="8"/>
        <v>2.4352994840942527E-3</v>
      </c>
      <c r="W78" s="18">
        <f t="shared" si="9"/>
        <v>4.0449340116390092E-3</v>
      </c>
    </row>
    <row r="79" spans="1:23" x14ac:dyDescent="0.25">
      <c r="A79" s="12" t="s">
        <v>70</v>
      </c>
      <c r="B79" s="44">
        <v>2.7720034812290906E-2</v>
      </c>
      <c r="C79" s="45">
        <v>4.3482991560317152E-2</v>
      </c>
      <c r="D79" s="45">
        <v>0.12549181044458732</v>
      </c>
      <c r="E79" s="45">
        <v>3.4095491282595633E-2</v>
      </c>
      <c r="F79" s="45">
        <v>2.41618013590943E-2</v>
      </c>
      <c r="G79" s="45">
        <v>2.2862521668491106E-2</v>
      </c>
      <c r="H79" s="45">
        <v>0.10679513236766609</v>
      </c>
      <c r="I79" s="45">
        <v>1.7205311044328417E-2</v>
      </c>
      <c r="J79" s="45">
        <v>0.10836357226720783</v>
      </c>
      <c r="K79" s="46">
        <v>1.0333128664472224E-2</v>
      </c>
      <c r="M79" s="18" t="str">
        <f t="shared" si="5"/>
        <v>MODIFY</v>
      </c>
      <c r="N79" s="17" t="b">
        <f t="shared" si="6"/>
        <v>0</v>
      </c>
      <c r="U79" s="18" t="str">
        <f t="shared" si="7"/>
        <v>MODIFY</v>
      </c>
      <c r="V79" s="18">
        <f t="shared" si="8"/>
        <v>1.0333128664472224E-2</v>
      </c>
      <c r="W79" s="18">
        <f t="shared" si="9"/>
        <v>6.8721823798561926E-3</v>
      </c>
    </row>
    <row r="80" spans="1:23" x14ac:dyDescent="0.25">
      <c r="A80" s="12" t="s">
        <v>70</v>
      </c>
      <c r="B80" s="44">
        <v>2.7650777254915868E-2</v>
      </c>
      <c r="C80" s="45">
        <v>3.8513402993329157E-2</v>
      </c>
      <c r="D80" s="45">
        <v>0.129770870923854</v>
      </c>
      <c r="E80" s="45">
        <v>3.0365654774836839E-2</v>
      </c>
      <c r="F80" s="45">
        <v>2.0986404688397291E-2</v>
      </c>
      <c r="G80" s="45">
        <v>2.2158067627207741E-2</v>
      </c>
      <c r="H80" s="45">
        <v>0.11181203557236677</v>
      </c>
      <c r="I80" s="45">
        <v>7.8361701345058266E-3</v>
      </c>
      <c r="J80" s="45">
        <v>0.11206095537774166</v>
      </c>
      <c r="K80" s="46">
        <v>3.072294063977396E-3</v>
      </c>
      <c r="M80" s="18" t="str">
        <f t="shared" si="5"/>
        <v>MODIFY</v>
      </c>
      <c r="N80" s="17" t="b">
        <f t="shared" si="6"/>
        <v>0</v>
      </c>
      <c r="U80" s="18" t="str">
        <f t="shared" si="7"/>
        <v>MODIFY</v>
      </c>
      <c r="V80" s="18">
        <f t="shared" si="8"/>
        <v>3.072294063977396E-3</v>
      </c>
      <c r="W80" s="18">
        <f t="shared" si="9"/>
        <v>4.7638760705284305E-3</v>
      </c>
    </row>
    <row r="81" spans="1:23" x14ac:dyDescent="0.25">
      <c r="A81" s="12" t="s">
        <v>70</v>
      </c>
      <c r="B81" s="44">
        <v>2.611642904401177E-2</v>
      </c>
      <c r="C81" s="45">
        <v>3.9908716582659862E-2</v>
      </c>
      <c r="D81" s="45">
        <v>0.12650743808018888</v>
      </c>
      <c r="E81" s="45">
        <v>2.9436395119842446E-2</v>
      </c>
      <c r="F81" s="45">
        <v>1.8257364402659348E-2</v>
      </c>
      <c r="G81" s="45">
        <v>1.7881217109614218E-2</v>
      </c>
      <c r="H81" s="45">
        <v>0.1070690323502741</v>
      </c>
      <c r="I81" s="45">
        <v>8.8589159997092409E-3</v>
      </c>
      <c r="J81" s="45">
        <v>0.11068925991978158</v>
      </c>
      <c r="K81" s="46">
        <v>3.1781308981712608E-3</v>
      </c>
      <c r="M81" s="18" t="str">
        <f t="shared" si="5"/>
        <v>MODIFY</v>
      </c>
      <c r="N81" s="17" t="b">
        <f t="shared" si="6"/>
        <v>0</v>
      </c>
      <c r="U81" s="18" t="str">
        <f t="shared" si="7"/>
        <v>MODIFY</v>
      </c>
      <c r="V81" s="18">
        <f t="shared" si="8"/>
        <v>3.1781308981712608E-3</v>
      </c>
      <c r="W81" s="18">
        <f t="shared" si="9"/>
        <v>5.6807851015379801E-3</v>
      </c>
    </row>
    <row r="82" spans="1:23" x14ac:dyDescent="0.25">
      <c r="A82" s="12" t="s">
        <v>70</v>
      </c>
      <c r="B82" s="44">
        <v>2.0072814798611324E-2</v>
      </c>
      <c r="C82" s="45">
        <v>3.0055643084798106E-2</v>
      </c>
      <c r="D82" s="45">
        <v>0.12481052933175718</v>
      </c>
      <c r="E82" s="45">
        <v>2.7492721918581653E-2</v>
      </c>
      <c r="F82" s="45">
        <v>1.8893849907001659E-2</v>
      </c>
      <c r="G82" s="45">
        <v>1.8826966041517096E-2</v>
      </c>
      <c r="H82" s="45">
        <v>0.10021196906859711</v>
      </c>
      <c r="I82" s="45">
        <v>1.299871082643464E-2</v>
      </c>
      <c r="J82" s="45">
        <v>0.10780708103008002</v>
      </c>
      <c r="K82" s="46">
        <v>3.9403807381433176E-3</v>
      </c>
      <c r="M82" s="18" t="str">
        <f t="shared" si="5"/>
        <v>MODIFY</v>
      </c>
      <c r="N82" s="17" t="b">
        <f t="shared" si="6"/>
        <v>0</v>
      </c>
      <c r="U82" s="18" t="str">
        <f t="shared" si="7"/>
        <v>MODIFY</v>
      </c>
      <c r="V82" s="18">
        <f t="shared" si="8"/>
        <v>3.9403807381433176E-3</v>
      </c>
      <c r="W82" s="18">
        <f t="shared" si="9"/>
        <v>9.058330088291322E-3</v>
      </c>
    </row>
    <row r="83" spans="1:23" x14ac:dyDescent="0.25">
      <c r="A83" s="12" t="s">
        <v>70</v>
      </c>
      <c r="B83" s="44">
        <v>2.2853138055933642E-2</v>
      </c>
      <c r="C83" s="45">
        <v>3.8165863837636205E-2</v>
      </c>
      <c r="D83" s="45">
        <v>0.12075833599893192</v>
      </c>
      <c r="E83" s="45">
        <v>2.6520979016614835E-2</v>
      </c>
      <c r="F83" s="45">
        <v>1.8663606100034674E-2</v>
      </c>
      <c r="G83" s="45">
        <v>1.5387884531083126E-2</v>
      </c>
      <c r="H83" s="45">
        <v>0.10146773662647603</v>
      </c>
      <c r="I83" s="45">
        <v>1.0378619537731809E-2</v>
      </c>
      <c r="J83" s="45">
        <v>0.1070505709710384</v>
      </c>
      <c r="K83" s="46">
        <v>5.3542051616872338E-3</v>
      </c>
      <c r="M83" s="18" t="str">
        <f t="shared" si="5"/>
        <v>MODIFY</v>
      </c>
      <c r="N83" s="17" t="b">
        <f t="shared" si="6"/>
        <v>0</v>
      </c>
      <c r="U83" s="18" t="str">
        <f t="shared" si="7"/>
        <v>MODIFY</v>
      </c>
      <c r="V83" s="18">
        <f t="shared" si="8"/>
        <v>5.3542051616872338E-3</v>
      </c>
      <c r="W83" s="18">
        <f t="shared" si="9"/>
        <v>5.0244143760445753E-3</v>
      </c>
    </row>
    <row r="84" spans="1:23" ht="15.75" thickBot="1" x14ac:dyDescent="0.3">
      <c r="A84" s="12" t="s">
        <v>70</v>
      </c>
      <c r="B84" s="44">
        <v>3.0765865515959792E-2</v>
      </c>
      <c r="C84" s="45">
        <v>5.1894451534433866E-2</v>
      </c>
      <c r="D84" s="45">
        <v>0.12105391860390637</v>
      </c>
      <c r="E84" s="45">
        <v>3.2970141857422419E-2</v>
      </c>
      <c r="F84" s="45">
        <v>2.0051407838038438E-2</v>
      </c>
      <c r="G84" s="45">
        <v>2.5017114985259457E-2</v>
      </c>
      <c r="H84" s="45">
        <v>0.1064988495285227</v>
      </c>
      <c r="I84" s="45">
        <v>2.2748281748031937E-2</v>
      </c>
      <c r="J84" s="45">
        <v>0.10240621803577388</v>
      </c>
      <c r="K84" s="46">
        <v>1.3702406867520597E-2</v>
      </c>
      <c r="M84" s="18" t="str">
        <f t="shared" si="5"/>
        <v>MODIFY</v>
      </c>
      <c r="N84" s="17" t="b">
        <f t="shared" si="6"/>
        <v>0</v>
      </c>
      <c r="U84" s="18" t="str">
        <f t="shared" si="7"/>
        <v>MODIFY</v>
      </c>
      <c r="V84" s="18">
        <f t="shared" si="8"/>
        <v>1.3702406867520597E-2</v>
      </c>
      <c r="W84" s="18">
        <f t="shared" si="9"/>
        <v>6.3490009705178402E-3</v>
      </c>
    </row>
    <row r="85" spans="1:23" ht="15.75" thickBot="1" x14ac:dyDescent="0.3">
      <c r="A85" s="13" t="s">
        <v>70</v>
      </c>
      <c r="B85" s="47">
        <v>2.370808527007652E-2</v>
      </c>
      <c r="C85" s="48">
        <v>3.4267033654811221E-2</v>
      </c>
      <c r="D85" s="48">
        <v>0.12774081599169979</v>
      </c>
      <c r="E85" s="48">
        <v>2.7065257059023184E-2</v>
      </c>
      <c r="F85" s="48">
        <v>1.8005489311621138E-2</v>
      </c>
      <c r="G85" s="48">
        <v>1.4015282658992052E-2</v>
      </c>
      <c r="H85" s="48">
        <v>0.11016794079637547</v>
      </c>
      <c r="I85" s="48">
        <v>9.9177095715824448E-4</v>
      </c>
      <c r="J85" s="48">
        <v>0.11353474692518764</v>
      </c>
      <c r="K85" s="49">
        <v>2.5459445282327436E-3</v>
      </c>
      <c r="M85" s="19" t="str">
        <f t="shared" si="5"/>
        <v>PAUSE</v>
      </c>
      <c r="N85" s="21" t="b">
        <f t="shared" si="6"/>
        <v>1</v>
      </c>
      <c r="O85" s="30">
        <f>COUNTIF($N76:$N85,TRUE)/(10 - COUNTIF($N76:$N85,"#N/A"))</f>
        <v>0.2</v>
      </c>
      <c r="U85" s="19" t="str">
        <f t="shared" si="7"/>
        <v>PAUSE</v>
      </c>
      <c r="V85" s="19">
        <f t="shared" si="8"/>
        <v>9.9177095715824448E-4</v>
      </c>
      <c r="W85" s="19">
        <f t="shared" si="9"/>
        <v>1.5541735710744992E-3</v>
      </c>
    </row>
    <row r="86" spans="1:23" x14ac:dyDescent="0.25">
      <c r="A86" s="11" t="s">
        <v>71</v>
      </c>
      <c r="B86" s="41">
        <v>2.3553366073575076E-2</v>
      </c>
      <c r="C86" s="42">
        <v>7.6257830824350545E-2</v>
      </c>
      <c r="D86" s="42">
        <v>1.7415496594743757E-2</v>
      </c>
      <c r="E86" s="42">
        <v>1.6365977105839709E-2</v>
      </c>
      <c r="F86" s="42">
        <v>3.3295257349325334E-2</v>
      </c>
      <c r="G86" s="42">
        <v>3.9526143810790344E-2</v>
      </c>
      <c r="H86" s="42">
        <v>2.6899718582751253E-2</v>
      </c>
      <c r="I86" s="42">
        <v>8.8707930135916629E-2</v>
      </c>
      <c r="J86" s="42">
        <v>2.959261088184284E-3</v>
      </c>
      <c r="K86" s="43">
        <v>5.0659284841179125E-2</v>
      </c>
      <c r="M86" s="16" t="str">
        <f t="shared" si="5"/>
        <v>BEGIN</v>
      </c>
      <c r="N86" s="20" t="b">
        <f t="shared" si="6"/>
        <v>1</v>
      </c>
      <c r="U86" s="16" t="str">
        <f t="shared" si="7"/>
        <v>BEGIN</v>
      </c>
      <c r="V86" s="16">
        <f t="shared" si="8"/>
        <v>2.959261088184284E-3</v>
      </c>
      <c r="W86" s="16">
        <f t="shared" si="9"/>
        <v>1.3406716017655425E-2</v>
      </c>
    </row>
    <row r="87" spans="1:23" x14ac:dyDescent="0.25">
      <c r="A87" s="12" t="s">
        <v>71</v>
      </c>
      <c r="B87" s="44">
        <v>3.1404833470252483E-2</v>
      </c>
      <c r="C87" s="45">
        <v>7.6830748262278009E-2</v>
      </c>
      <c r="D87" s="45">
        <v>3.0878398359298523E-2</v>
      </c>
      <c r="E87" s="45">
        <v>1.7415435524459927E-2</v>
      </c>
      <c r="F87" s="45">
        <v>3.0435403684463402E-2</v>
      </c>
      <c r="G87" s="45">
        <v>3.766258440197727E-2</v>
      </c>
      <c r="H87" s="45">
        <v>4.3003989983187579E-2</v>
      </c>
      <c r="I87" s="45">
        <v>7.827082866384405E-2</v>
      </c>
      <c r="J87" s="45">
        <v>1.8026079363431424E-2</v>
      </c>
      <c r="K87" s="46">
        <v>4.6618984881111263E-2</v>
      </c>
      <c r="M87" s="18" t="str">
        <f t="shared" si="5"/>
        <v>NO</v>
      </c>
      <c r="N87" s="17" t="b">
        <f t="shared" si="6"/>
        <v>0</v>
      </c>
      <c r="U87" s="18" t="str">
        <f t="shared" si="7"/>
        <v>NO</v>
      </c>
      <c r="V87" s="18">
        <f t="shared" si="8"/>
        <v>1.7415435524459927E-2</v>
      </c>
      <c r="W87" s="18">
        <f t="shared" si="9"/>
        <v>6.1064383897149743E-4</v>
      </c>
    </row>
    <row r="88" spans="1:23" x14ac:dyDescent="0.25">
      <c r="A88" s="12" t="s">
        <v>71</v>
      </c>
      <c r="B88" s="44">
        <v>2.4945558435969309E-2</v>
      </c>
      <c r="C88" s="45">
        <v>6.568446492648429E-2</v>
      </c>
      <c r="D88" s="45">
        <v>1.3555164270085504E-2</v>
      </c>
      <c r="E88" s="45">
        <v>1.4739153391851299E-2</v>
      </c>
      <c r="F88" s="45">
        <v>4.2827484927108507E-2</v>
      </c>
      <c r="G88" s="45">
        <v>4.4312560718885452E-2</v>
      </c>
      <c r="H88" s="45">
        <v>2.7364017989714509E-2</v>
      </c>
      <c r="I88" s="45">
        <v>9.0582757889724697E-2</v>
      </c>
      <c r="J88" s="45">
        <v>2.7997764305769945E-3</v>
      </c>
      <c r="K88" s="46">
        <v>5.2760024204673822E-2</v>
      </c>
      <c r="M88" s="18" t="str">
        <f t="shared" si="5"/>
        <v>BEGIN</v>
      </c>
      <c r="N88" s="17" t="b">
        <f t="shared" si="6"/>
        <v>1</v>
      </c>
      <c r="U88" s="18" t="str">
        <f t="shared" si="7"/>
        <v>BEGIN</v>
      </c>
      <c r="V88" s="18">
        <f t="shared" si="8"/>
        <v>2.7997764305769945E-3</v>
      </c>
      <c r="W88" s="18">
        <f t="shared" si="9"/>
        <v>1.075538783950851E-2</v>
      </c>
    </row>
    <row r="89" spans="1:23" x14ac:dyDescent="0.25">
      <c r="A89" s="12" t="s">
        <v>71</v>
      </c>
      <c r="B89" s="44">
        <v>3.632328073291384E-2</v>
      </c>
      <c r="C89" s="45">
        <v>8.4895686338523249E-2</v>
      </c>
      <c r="D89" s="45">
        <v>1.4166966073172998E-2</v>
      </c>
      <c r="E89" s="45">
        <v>7.9353070139144416E-3</v>
      </c>
      <c r="F89" s="45">
        <v>4.3984125602672793E-2</v>
      </c>
      <c r="G89" s="45">
        <v>4.9716574807768504E-2</v>
      </c>
      <c r="H89" s="45">
        <v>1.3653937987074385E-2</v>
      </c>
      <c r="I89" s="45">
        <v>0.11392207292598322</v>
      </c>
      <c r="J89" s="45">
        <v>2.9054700785400983E-2</v>
      </c>
      <c r="K89" s="46">
        <v>6.8214241287851599E-2</v>
      </c>
      <c r="M89" s="18" t="str">
        <f t="shared" si="5"/>
        <v>NO</v>
      </c>
      <c r="N89" s="17" t="b">
        <f t="shared" si="6"/>
        <v>0</v>
      </c>
      <c r="U89" s="18" t="str">
        <f t="shared" si="7"/>
        <v>NO</v>
      </c>
      <c r="V89" s="18">
        <f t="shared" si="8"/>
        <v>7.9353070139144416E-3</v>
      </c>
      <c r="W89" s="18">
        <f t="shared" si="9"/>
        <v>5.7186309731599438E-3</v>
      </c>
    </row>
    <row r="90" spans="1:23" x14ac:dyDescent="0.25">
      <c r="A90" s="12" t="s">
        <v>71</v>
      </c>
      <c r="B90" s="44">
        <v>2.8735609744425607E-2</v>
      </c>
      <c r="C90" s="45">
        <v>7.4153913250230907E-2</v>
      </c>
      <c r="D90" s="45">
        <v>6.9232061399154554E-3</v>
      </c>
      <c r="E90" s="45">
        <v>1.9062953591939685E-3</v>
      </c>
      <c r="F90" s="45">
        <v>3.0384870066178099E-2</v>
      </c>
      <c r="G90" s="45">
        <v>3.4121091880211174E-2</v>
      </c>
      <c r="H90" s="45">
        <v>1.3619833455761454E-2</v>
      </c>
      <c r="I90" s="45">
        <v>9.3643674712776986E-2</v>
      </c>
      <c r="J90" s="45">
        <v>1.4242351461526609E-2</v>
      </c>
      <c r="K90" s="46">
        <v>5.191662317970766E-2</v>
      </c>
      <c r="M90" s="18" t="str">
        <f t="shared" si="5"/>
        <v>NO</v>
      </c>
      <c r="N90" s="17" t="b">
        <f t="shared" si="6"/>
        <v>0</v>
      </c>
      <c r="U90" s="18" t="str">
        <f t="shared" si="7"/>
        <v>NO</v>
      </c>
      <c r="V90" s="18">
        <f t="shared" si="8"/>
        <v>1.9062953591939685E-3</v>
      </c>
      <c r="W90" s="18">
        <f t="shared" si="9"/>
        <v>5.0169107807214869E-3</v>
      </c>
    </row>
    <row r="91" spans="1:23" x14ac:dyDescent="0.25">
      <c r="A91" s="12" t="s">
        <v>71</v>
      </c>
      <c r="B91" s="44">
        <v>2.371550274727021E-2</v>
      </c>
      <c r="C91" s="45">
        <v>7.1220056503800977E-2</v>
      </c>
      <c r="D91" s="45">
        <v>9.8722108575278467E-3</v>
      </c>
      <c r="E91" s="45">
        <v>7.1250346572483553E-3</v>
      </c>
      <c r="F91" s="45">
        <v>3.9404124701464899E-2</v>
      </c>
      <c r="G91" s="45">
        <v>4.1382354498751744E-2</v>
      </c>
      <c r="H91" s="45">
        <v>1.1236370296103221E-2</v>
      </c>
      <c r="I91" s="45">
        <v>0.10015930375401864</v>
      </c>
      <c r="J91" s="45">
        <v>2.1820253492467162E-2</v>
      </c>
      <c r="K91" s="46">
        <v>5.6097383571610232E-2</v>
      </c>
      <c r="M91" s="18" t="str">
        <f t="shared" si="5"/>
        <v>NO</v>
      </c>
      <c r="N91" s="17" t="b">
        <f t="shared" si="6"/>
        <v>0</v>
      </c>
      <c r="U91" s="18" t="str">
        <f t="shared" si="7"/>
        <v>NO</v>
      </c>
      <c r="V91" s="18">
        <f t="shared" si="8"/>
        <v>7.1250346572483553E-3</v>
      </c>
      <c r="W91" s="18">
        <f t="shared" si="9"/>
        <v>2.7471762002794914E-3</v>
      </c>
    </row>
    <row r="92" spans="1:23" x14ac:dyDescent="0.25">
      <c r="A92" s="12" t="s">
        <v>71</v>
      </c>
      <c r="B92" s="44">
        <v>2.6773417877040559E-2</v>
      </c>
      <c r="C92" s="45">
        <v>7.7052756332490077E-2</v>
      </c>
      <c r="D92" s="45">
        <v>2.3830766210895526E-2</v>
      </c>
      <c r="E92" s="45">
        <v>7.8274181547004218E-4</v>
      </c>
      <c r="F92" s="45">
        <v>3.0473936854385597E-2</v>
      </c>
      <c r="G92" s="45">
        <v>3.2452435771452334E-2</v>
      </c>
      <c r="H92" s="45">
        <v>4.8954763282546415E-3</v>
      </c>
      <c r="I92" s="45">
        <v>9.8641033901984476E-2</v>
      </c>
      <c r="J92" s="45">
        <v>2.6320729006097415E-2</v>
      </c>
      <c r="K92" s="46">
        <v>5.3920493420950094E-2</v>
      </c>
      <c r="M92" s="18" t="str">
        <f t="shared" si="5"/>
        <v>NO</v>
      </c>
      <c r="N92" s="17" t="b">
        <f t="shared" si="6"/>
        <v>0</v>
      </c>
      <c r="U92" s="18" t="str">
        <f t="shared" si="7"/>
        <v>NO</v>
      </c>
      <c r="V92" s="18">
        <f t="shared" si="8"/>
        <v>7.8274181547004218E-4</v>
      </c>
      <c r="W92" s="18">
        <f t="shared" si="9"/>
        <v>4.1127345127845993E-3</v>
      </c>
    </row>
    <row r="93" spans="1:23" x14ac:dyDescent="0.25">
      <c r="A93" s="12" t="s">
        <v>71</v>
      </c>
      <c r="B93" s="44">
        <v>2.7241099051301863E-2</v>
      </c>
      <c r="C93" s="45">
        <v>7.4269274586548445E-2</v>
      </c>
      <c r="D93" s="45">
        <v>2.0226401891420387E-2</v>
      </c>
      <c r="E93" s="45">
        <v>1.2024015532872287E-2</v>
      </c>
      <c r="F93" s="45">
        <v>3.417266242053562E-2</v>
      </c>
      <c r="G93" s="45">
        <v>3.8682961220615208E-2</v>
      </c>
      <c r="H93" s="45">
        <v>3.01984605331483E-2</v>
      </c>
      <c r="I93" s="45">
        <v>8.7776511003293145E-2</v>
      </c>
      <c r="J93" s="45">
        <v>4.2128995279003822E-3</v>
      </c>
      <c r="K93" s="46">
        <v>4.9845647207430559E-2</v>
      </c>
      <c r="M93" s="18" t="str">
        <f t="shared" si="5"/>
        <v>BEGIN</v>
      </c>
      <c r="N93" s="17" t="b">
        <f t="shared" si="6"/>
        <v>1</v>
      </c>
      <c r="U93" s="18" t="str">
        <f t="shared" si="7"/>
        <v>BEGIN</v>
      </c>
      <c r="V93" s="18">
        <f t="shared" si="8"/>
        <v>4.2128995279003822E-3</v>
      </c>
      <c r="W93" s="18">
        <f t="shared" si="9"/>
        <v>7.8111160049719047E-3</v>
      </c>
    </row>
    <row r="94" spans="1:23" ht="15.75" thickBot="1" x14ac:dyDescent="0.3">
      <c r="A94" s="12" t="s">
        <v>71</v>
      </c>
      <c r="B94" s="44">
        <v>2.8832279701185404E-2</v>
      </c>
      <c r="C94" s="45">
        <v>7.3810602470446462E-2</v>
      </c>
      <c r="D94" s="45">
        <v>1.4207294218044841E-2</v>
      </c>
      <c r="E94" s="45">
        <v>1.7989087093697453E-2</v>
      </c>
      <c r="F94" s="45">
        <v>4.1000743252180144E-2</v>
      </c>
      <c r="G94" s="45">
        <v>4.8148995470756864E-2</v>
      </c>
      <c r="H94" s="45">
        <v>3.0274499715994871E-2</v>
      </c>
      <c r="I94" s="45">
        <v>9.4913088169063506E-2</v>
      </c>
      <c r="J94" s="45">
        <v>2.7019036510150252E-3</v>
      </c>
      <c r="K94" s="46">
        <v>5.7025625570817071E-2</v>
      </c>
      <c r="M94" s="18" t="str">
        <f t="shared" si="5"/>
        <v>BEGIN</v>
      </c>
      <c r="N94" s="17" t="b">
        <f t="shared" si="6"/>
        <v>1</v>
      </c>
      <c r="U94" s="18" t="str">
        <f t="shared" si="7"/>
        <v>BEGIN</v>
      </c>
      <c r="V94" s="18">
        <f t="shared" si="8"/>
        <v>2.7019036510150252E-3</v>
      </c>
      <c r="W94" s="18">
        <f t="shared" si="9"/>
        <v>1.1505390567029816E-2</v>
      </c>
    </row>
    <row r="95" spans="1:23" ht="15.75" thickBot="1" x14ac:dyDescent="0.3">
      <c r="A95" s="13" t="s">
        <v>71</v>
      </c>
      <c r="B95" s="47">
        <v>2.9467941409134793E-2</v>
      </c>
      <c r="C95" s="48">
        <v>7.9942640790648195E-2</v>
      </c>
      <c r="D95" s="48">
        <v>1.1797969801952829E-2</v>
      </c>
      <c r="E95" s="48">
        <v>1.0630605773164575E-2</v>
      </c>
      <c r="F95" s="48">
        <v>3.8025265171469085E-2</v>
      </c>
      <c r="G95" s="48">
        <v>4.4397210997420951E-2</v>
      </c>
      <c r="H95" s="48">
        <v>2.0230911425769618E-2</v>
      </c>
      <c r="I95" s="48">
        <v>9.8256302895706346E-2</v>
      </c>
      <c r="J95" s="48">
        <v>6.9257262157593202E-3</v>
      </c>
      <c r="K95" s="49">
        <v>5.7956638363472937E-2</v>
      </c>
      <c r="M95" s="19" t="str">
        <f t="shared" si="5"/>
        <v>BEGIN</v>
      </c>
      <c r="N95" s="21" t="b">
        <f t="shared" si="6"/>
        <v>1</v>
      </c>
      <c r="O95" s="30">
        <f>COUNTIF($N86:$N95,TRUE)/(10 - COUNTIF($N86:$N95,"#N/A"))</f>
        <v>0.5</v>
      </c>
      <c r="U95" s="19" t="str">
        <f t="shared" si="7"/>
        <v>BEGIN</v>
      </c>
      <c r="V95" s="19">
        <f t="shared" si="8"/>
        <v>6.9257262157593202E-3</v>
      </c>
      <c r="W95" s="19">
        <f t="shared" si="9"/>
        <v>3.7048795574052551E-3</v>
      </c>
    </row>
    <row r="96" spans="1:23" x14ac:dyDescent="0.25">
      <c r="A96" s="11" t="s">
        <v>72</v>
      </c>
      <c r="B96" s="41">
        <v>1.4670409426562864E-2</v>
      </c>
      <c r="C96" s="42">
        <v>3.3620621854550795E-2</v>
      </c>
      <c r="D96" s="42">
        <v>0.10709920493759861</v>
      </c>
      <c r="E96" s="42">
        <v>1.469666279505849E-2</v>
      </c>
      <c r="F96" s="42">
        <v>1.6840692620010068E-2</v>
      </c>
      <c r="G96" s="42">
        <v>4.7798262464673613E-3</v>
      </c>
      <c r="H96" s="42">
        <v>8.4293728578034993E-2</v>
      </c>
      <c r="I96" s="42">
        <v>1.6835806683016902E-2</v>
      </c>
      <c r="J96" s="42">
        <v>9.6080985477865768E-2</v>
      </c>
      <c r="K96" s="43">
        <v>1.0866947915276065E-3</v>
      </c>
      <c r="M96" s="16" t="str">
        <f t="shared" si="5"/>
        <v>MODIFY</v>
      </c>
      <c r="N96" s="20" t="b">
        <f t="shared" si="6"/>
        <v>1</v>
      </c>
      <c r="U96" s="16" t="str">
        <f t="shared" si="7"/>
        <v>MODIFY</v>
      </c>
      <c r="V96" s="16">
        <f t="shared" si="8"/>
        <v>1.0866947915276065E-3</v>
      </c>
      <c r="W96" s="16">
        <f t="shared" si="9"/>
        <v>3.6931314549397548E-3</v>
      </c>
    </row>
    <row r="97" spans="1:23" x14ac:dyDescent="0.25">
      <c r="A97" s="12" t="s">
        <v>72</v>
      </c>
      <c r="B97" s="44">
        <v>1.5270632142667967E-2</v>
      </c>
      <c r="C97" s="45">
        <v>3.3221473550451852E-2</v>
      </c>
      <c r="D97" s="45">
        <v>0.10934511403010963</v>
      </c>
      <c r="E97" s="45">
        <v>1.6019138395346119E-2</v>
      </c>
      <c r="F97" s="45">
        <v>1.8159011950185759E-2</v>
      </c>
      <c r="G97" s="45">
        <v>4.0046410568774921E-3</v>
      </c>
      <c r="H97" s="45">
        <v>8.677232792255811E-2</v>
      </c>
      <c r="I97" s="45">
        <v>1.504837513389104E-2</v>
      </c>
      <c r="J97" s="45">
        <v>9.9132633300391654E-2</v>
      </c>
      <c r="K97" s="46">
        <v>1.5315649989497832E-3</v>
      </c>
      <c r="M97" s="18" t="str">
        <f t="shared" si="5"/>
        <v>MODIFY</v>
      </c>
      <c r="N97" s="17" t="b">
        <f t="shared" si="6"/>
        <v>1</v>
      </c>
      <c r="U97" s="18" t="str">
        <f t="shared" si="7"/>
        <v>MODIFY</v>
      </c>
      <c r="V97" s="18">
        <f t="shared" si="8"/>
        <v>1.5315649989497832E-3</v>
      </c>
      <c r="W97" s="18">
        <f t="shared" si="9"/>
        <v>2.4730760579277089E-3</v>
      </c>
    </row>
    <row r="98" spans="1:23" x14ac:dyDescent="0.25">
      <c r="A98" s="12" t="s">
        <v>72</v>
      </c>
      <c r="B98" s="44">
        <v>5.1124725360357504E-3</v>
      </c>
      <c r="C98" s="45">
        <v>2.6615358888546825E-2</v>
      </c>
      <c r="D98" s="45">
        <v>9.9039062029780953E-2</v>
      </c>
      <c r="E98" s="45">
        <v>8.7389443198590544E-3</v>
      </c>
      <c r="F98" s="45">
        <v>1.401493971823789E-2</v>
      </c>
      <c r="G98" s="45">
        <v>2.7023794547611918E-3</v>
      </c>
      <c r="H98" s="45">
        <v>6.974551769481202E-2</v>
      </c>
      <c r="I98" s="45">
        <v>1.6317466093003316E-2</v>
      </c>
      <c r="J98" s="45">
        <v>8.973333035849658E-2</v>
      </c>
      <c r="K98" s="46">
        <v>3.1314277137777513E-3</v>
      </c>
      <c r="M98" s="18" t="str">
        <f t="shared" si="5"/>
        <v>STOP</v>
      </c>
      <c r="N98" s="17" t="b">
        <f t="shared" si="6"/>
        <v>0</v>
      </c>
      <c r="U98" s="18" t="str">
        <f t="shared" si="7"/>
        <v>STOP</v>
      </c>
      <c r="V98" s="18">
        <f t="shared" si="8"/>
        <v>2.7023794547611918E-3</v>
      </c>
      <c r="W98" s="18">
        <f t="shared" si="9"/>
        <v>4.2904825901655952E-4</v>
      </c>
    </row>
    <row r="99" spans="1:23" x14ac:dyDescent="0.25">
      <c r="A99" s="12" t="s">
        <v>72</v>
      </c>
      <c r="B99" s="44">
        <v>1.6456762296315874E-2</v>
      </c>
      <c r="C99" s="45">
        <v>3.6248162721861057E-2</v>
      </c>
      <c r="D99" s="45">
        <v>0.10458224747035272</v>
      </c>
      <c r="E99" s="45">
        <v>1.5382166443377449E-2</v>
      </c>
      <c r="F99" s="45">
        <v>1.923291849625889E-2</v>
      </c>
      <c r="G99" s="45">
        <v>6.3805133745640369E-3</v>
      </c>
      <c r="H99" s="45">
        <v>7.9972970041338923E-2</v>
      </c>
      <c r="I99" s="45">
        <v>2.1269218242066984E-2</v>
      </c>
      <c r="J99" s="45">
        <v>9.3270519790757178E-2</v>
      </c>
      <c r="K99" s="46">
        <v>1.8494262434540915E-3</v>
      </c>
      <c r="M99" s="18" t="str">
        <f t="shared" si="5"/>
        <v>MODIFY</v>
      </c>
      <c r="N99" s="17" t="b">
        <f t="shared" si="6"/>
        <v>1</v>
      </c>
      <c r="U99" s="18" t="str">
        <f t="shared" si="7"/>
        <v>MODIFY</v>
      </c>
      <c r="V99" s="18">
        <f t="shared" si="8"/>
        <v>1.8494262434540915E-3</v>
      </c>
      <c r="W99" s="18">
        <f t="shared" si="9"/>
        <v>4.5310871311099454E-3</v>
      </c>
    </row>
    <row r="100" spans="1:23" x14ac:dyDescent="0.25">
      <c r="A100" s="12" t="s">
        <v>72</v>
      </c>
      <c r="B100" s="44">
        <v>9.2845897749786327E-3</v>
      </c>
      <c r="C100" s="45">
        <v>2.8451503882385723E-2</v>
      </c>
      <c r="D100" s="45">
        <v>0.1055022972959422</v>
      </c>
      <c r="E100" s="45">
        <v>7.1844083699304645E-3</v>
      </c>
      <c r="F100" s="45">
        <v>8.1810849365400867E-3</v>
      </c>
      <c r="G100" s="45">
        <v>9.28080187350383E-4</v>
      </c>
      <c r="H100" s="45">
        <v>7.8644167898405296E-2</v>
      </c>
      <c r="I100" s="45">
        <v>8.9879568710659608E-3</v>
      </c>
      <c r="J100" s="45">
        <v>9.4369905186510325E-2</v>
      </c>
      <c r="K100" s="46">
        <v>5.7835048862211469E-3</v>
      </c>
      <c r="M100" s="18" t="str">
        <f t="shared" si="5"/>
        <v>STOP</v>
      </c>
      <c r="N100" s="17" t="b">
        <f t="shared" si="6"/>
        <v>0</v>
      </c>
      <c r="U100" s="18" t="str">
        <f t="shared" si="7"/>
        <v>STOP</v>
      </c>
      <c r="V100" s="18">
        <f t="shared" si="8"/>
        <v>9.28080187350383E-4</v>
      </c>
      <c r="W100" s="18">
        <f t="shared" si="9"/>
        <v>4.8554246988707639E-3</v>
      </c>
    </row>
    <row r="101" spans="1:23" x14ac:dyDescent="0.25">
      <c r="A101" s="12" t="s">
        <v>72</v>
      </c>
      <c r="B101" s="44">
        <v>1.4634791152421306E-2</v>
      </c>
      <c r="C101" s="45">
        <v>2.8655250066449894E-2</v>
      </c>
      <c r="D101" s="45">
        <v>0.10850691588970909</v>
      </c>
      <c r="E101" s="45">
        <v>1.5446615975673136E-2</v>
      </c>
      <c r="F101" s="45">
        <v>1.888322863705847E-2</v>
      </c>
      <c r="G101" s="45">
        <v>8.2753568037336189E-3</v>
      </c>
      <c r="H101" s="45">
        <v>8.8436890139395791E-2</v>
      </c>
      <c r="I101" s="45">
        <v>1.0203151790237425E-2</v>
      </c>
      <c r="J101" s="45">
        <v>9.6489891404082304E-2</v>
      </c>
      <c r="K101" s="46">
        <v>3.8378430147491399E-3</v>
      </c>
      <c r="M101" s="18" t="str">
        <f t="shared" si="5"/>
        <v>MODIFY</v>
      </c>
      <c r="N101" s="17" t="b">
        <f t="shared" si="6"/>
        <v>1</v>
      </c>
      <c r="U101" s="18" t="str">
        <f t="shared" si="7"/>
        <v>MODIFY</v>
      </c>
      <c r="V101" s="18">
        <f t="shared" si="8"/>
        <v>3.8378430147491399E-3</v>
      </c>
      <c r="W101" s="18">
        <f t="shared" si="9"/>
        <v>4.437513788984479E-3</v>
      </c>
    </row>
    <row r="102" spans="1:23" x14ac:dyDescent="0.25">
      <c r="A102" s="12" t="s">
        <v>72</v>
      </c>
      <c r="B102" s="44">
        <v>1.1175912273419353E-2</v>
      </c>
      <c r="C102" s="45">
        <v>2.3895630680431545E-2</v>
      </c>
      <c r="D102" s="45">
        <v>0.10923542593284455</v>
      </c>
      <c r="E102" s="45">
        <v>1.1413160115126178E-2</v>
      </c>
      <c r="F102" s="45">
        <v>1.7708958404408962E-2</v>
      </c>
      <c r="G102" s="45">
        <v>2.5882760879007705E-3</v>
      </c>
      <c r="H102" s="45">
        <v>8.402289619145599E-2</v>
      </c>
      <c r="I102" s="45">
        <v>8.6298365219640016E-3</v>
      </c>
      <c r="J102" s="45">
        <v>9.7910080813726236E-2</v>
      </c>
      <c r="K102" s="46">
        <v>7.8629449865834922E-3</v>
      </c>
      <c r="M102" s="18" t="str">
        <f t="shared" si="5"/>
        <v>STOP</v>
      </c>
      <c r="N102" s="17" t="b">
        <f t="shared" si="6"/>
        <v>0</v>
      </c>
      <c r="U102" s="18" t="str">
        <f t="shared" si="7"/>
        <v>STOP</v>
      </c>
      <c r="V102" s="18">
        <f t="shared" si="8"/>
        <v>2.5882760879007705E-3</v>
      </c>
      <c r="W102" s="18">
        <f t="shared" si="9"/>
        <v>5.2746688986827217E-3</v>
      </c>
    </row>
    <row r="103" spans="1:23" x14ac:dyDescent="0.25">
      <c r="A103" s="12" t="s">
        <v>72</v>
      </c>
      <c r="B103" s="44">
        <v>1.1550219008927456E-2</v>
      </c>
      <c r="C103" s="45">
        <v>2.0758994246531409E-2</v>
      </c>
      <c r="D103" s="45">
        <v>0.10800250923789015</v>
      </c>
      <c r="E103" s="45">
        <v>1.4934504772916024E-2</v>
      </c>
      <c r="F103" s="45">
        <v>2.0237587194391449E-2</v>
      </c>
      <c r="G103" s="45">
        <v>5.9463322252494011E-3</v>
      </c>
      <c r="H103" s="45">
        <v>8.2041359030119845E-2</v>
      </c>
      <c r="I103" s="45">
        <v>1.3869461108321948E-2</v>
      </c>
      <c r="J103" s="45">
        <v>9.7788692157121632E-2</v>
      </c>
      <c r="K103" s="46">
        <v>3.2279449789213016E-3</v>
      </c>
      <c r="M103" s="18" t="str">
        <f t="shared" si="5"/>
        <v>MODIFY</v>
      </c>
      <c r="N103" s="17" t="b">
        <f t="shared" si="6"/>
        <v>1</v>
      </c>
      <c r="U103" s="18" t="str">
        <f t="shared" si="7"/>
        <v>MODIFY</v>
      </c>
      <c r="V103" s="18">
        <f t="shared" si="8"/>
        <v>3.2279449789213016E-3</v>
      </c>
      <c r="W103" s="18">
        <f t="shared" si="9"/>
        <v>2.7183872463280995E-3</v>
      </c>
    </row>
    <row r="104" spans="1:23" ht="15.75" thickBot="1" x14ac:dyDescent="0.3">
      <c r="A104" s="12" t="s">
        <v>72</v>
      </c>
      <c r="B104" s="44">
        <v>1.6394275544728554E-2</v>
      </c>
      <c r="C104" s="45">
        <v>3.5320910829946484E-2</v>
      </c>
      <c r="D104" s="45">
        <v>0.11013620319644303</v>
      </c>
      <c r="E104" s="45">
        <v>1.6451724992536984E-2</v>
      </c>
      <c r="F104" s="45">
        <v>1.5620167995688578E-2</v>
      </c>
      <c r="G104" s="45">
        <v>6.6067228960312863E-3</v>
      </c>
      <c r="H104" s="45">
        <v>8.9048954308504374E-2</v>
      </c>
      <c r="I104" s="45">
        <v>1.3957832487784885E-2</v>
      </c>
      <c r="J104" s="45">
        <v>9.7651308714136076E-2</v>
      </c>
      <c r="K104" s="46">
        <v>7.27887528068627E-4</v>
      </c>
      <c r="M104" s="18" t="str">
        <f t="shared" si="5"/>
        <v>MODIFY</v>
      </c>
      <c r="N104" s="17" t="b">
        <f t="shared" si="6"/>
        <v>1</v>
      </c>
      <c r="U104" s="18" t="str">
        <f t="shared" si="7"/>
        <v>MODIFY</v>
      </c>
      <c r="V104" s="18">
        <f t="shared" si="8"/>
        <v>7.27887528068627E-4</v>
      </c>
      <c r="W104" s="18">
        <f t="shared" si="9"/>
        <v>5.8788353679626593E-3</v>
      </c>
    </row>
    <row r="105" spans="1:23" ht="15.75" thickBot="1" x14ac:dyDescent="0.3">
      <c r="A105" s="13" t="s">
        <v>72</v>
      </c>
      <c r="B105" s="47">
        <v>1.1166739555371827E-2</v>
      </c>
      <c r="C105" s="48">
        <v>2.9254036227975483E-2</v>
      </c>
      <c r="D105" s="48">
        <v>0.10990343246224304</v>
      </c>
      <c r="E105" s="48">
        <v>1.4687866480582255E-2</v>
      </c>
      <c r="F105" s="48">
        <v>2.0641922001807644E-2</v>
      </c>
      <c r="G105" s="48">
        <v>9.2422850058247741E-4</v>
      </c>
      <c r="H105" s="48">
        <v>8.5962082802479162E-2</v>
      </c>
      <c r="I105" s="48">
        <v>1.3386857857949366E-2</v>
      </c>
      <c r="J105" s="48">
        <v>9.9810052549552122E-2</v>
      </c>
      <c r="K105" s="49">
        <v>3.4573105237420687E-3</v>
      </c>
      <c r="M105" s="19" t="str">
        <f t="shared" si="5"/>
        <v>STOP</v>
      </c>
      <c r="N105" s="21" t="b">
        <f t="shared" si="6"/>
        <v>0</v>
      </c>
      <c r="O105" s="30">
        <f>COUNTIF($N96:$N105,TRUE)/(10 - COUNTIF($N96:$N105,"#N/A"))</f>
        <v>0.6</v>
      </c>
      <c r="U105" s="19" t="str">
        <f t="shared" si="7"/>
        <v>STOP</v>
      </c>
      <c r="V105" s="19">
        <f t="shared" si="8"/>
        <v>9.2422850058247741E-4</v>
      </c>
      <c r="W105" s="19">
        <f t="shared" si="9"/>
        <v>2.5330820231595913E-3</v>
      </c>
    </row>
  </sheetData>
  <mergeCells count="2">
    <mergeCell ref="B4:K4"/>
    <mergeCell ref="R17:S17"/>
  </mergeCells>
  <conditionalFormatting sqref="B6:K6">
    <cfRule type="top10" dxfId="5431" priority="902" bottom="1" rank="1"/>
    <cfRule type="top10" dxfId="5430" priority="903" bottom="1" rank="2"/>
    <cfRule type="top10" dxfId="5429" priority="904" bottom="1" rank="3"/>
    <cfRule type="top10" dxfId="5428" priority="905" bottom="1" rank="4"/>
  </conditionalFormatting>
  <conditionalFormatting sqref="M6 A6">
    <cfRule type="duplicateValues" dxfId="5427" priority="901"/>
  </conditionalFormatting>
  <conditionalFormatting sqref="N6">
    <cfRule type="duplicateValues" dxfId="5426" priority="900"/>
  </conditionalFormatting>
  <conditionalFormatting sqref="B7:K7">
    <cfRule type="top10" dxfId="5425" priority="896" bottom="1" rank="1"/>
    <cfRule type="top10" dxfId="5424" priority="897" bottom="1" rank="2"/>
    <cfRule type="top10" dxfId="5423" priority="898" bottom="1" rank="3"/>
    <cfRule type="top10" dxfId="5422" priority="899" bottom="1" rank="4"/>
  </conditionalFormatting>
  <conditionalFormatting sqref="M7 A7">
    <cfRule type="duplicateValues" dxfId="5421" priority="895"/>
  </conditionalFormatting>
  <conditionalFormatting sqref="B8:K8">
    <cfRule type="top10" dxfId="5420" priority="891" bottom="1" rank="1"/>
    <cfRule type="top10" dxfId="5419" priority="892" bottom="1" rank="2"/>
    <cfRule type="top10" dxfId="5418" priority="893" bottom="1" rank="3"/>
    <cfRule type="top10" dxfId="5417" priority="894" bottom="1" rank="4"/>
  </conditionalFormatting>
  <conditionalFormatting sqref="M8 A8">
    <cfRule type="duplicateValues" dxfId="5416" priority="890"/>
  </conditionalFormatting>
  <conditionalFormatting sqref="B9:K9">
    <cfRule type="top10" dxfId="5415" priority="886" bottom="1" rank="1"/>
    <cfRule type="top10" dxfId="5414" priority="887" bottom="1" rank="2"/>
    <cfRule type="top10" dxfId="5413" priority="888" bottom="1" rank="3"/>
    <cfRule type="top10" dxfId="5412" priority="889" bottom="1" rank="4"/>
  </conditionalFormatting>
  <conditionalFormatting sqref="M9 A9">
    <cfRule type="duplicateValues" dxfId="5411" priority="885"/>
  </conditionalFormatting>
  <conditionalFormatting sqref="B10:K10">
    <cfRule type="top10" dxfId="5410" priority="881" bottom="1" rank="1"/>
    <cfRule type="top10" dxfId="5409" priority="882" bottom="1" rank="2"/>
    <cfRule type="top10" dxfId="5408" priority="883" bottom="1" rank="3"/>
    <cfRule type="top10" dxfId="5407" priority="884" bottom="1" rank="4"/>
  </conditionalFormatting>
  <conditionalFormatting sqref="M10 A10">
    <cfRule type="duplicateValues" dxfId="5406" priority="880"/>
  </conditionalFormatting>
  <conditionalFormatting sqref="B11:K11">
    <cfRule type="top10" dxfId="5405" priority="876" bottom="1" rank="1"/>
    <cfRule type="top10" dxfId="5404" priority="877" bottom="1" rank="2"/>
    <cfRule type="top10" dxfId="5403" priority="878" bottom="1" rank="3"/>
    <cfRule type="top10" dxfId="5402" priority="879" bottom="1" rank="4"/>
  </conditionalFormatting>
  <conditionalFormatting sqref="M11 A11">
    <cfRule type="duplicateValues" dxfId="5401" priority="875"/>
  </conditionalFormatting>
  <conditionalFormatting sqref="B12:K12">
    <cfRule type="top10" dxfId="5400" priority="871" bottom="1" rank="1"/>
    <cfRule type="top10" dxfId="5399" priority="872" bottom="1" rank="2"/>
    <cfRule type="top10" dxfId="5398" priority="873" bottom="1" rank="3"/>
    <cfRule type="top10" dxfId="5397" priority="874" bottom="1" rank="4"/>
  </conditionalFormatting>
  <conditionalFormatting sqref="M12 A12">
    <cfRule type="duplicateValues" dxfId="5396" priority="870"/>
  </conditionalFormatting>
  <conditionalFormatting sqref="B13:K13">
    <cfRule type="top10" dxfId="5395" priority="866" bottom="1" rank="1"/>
    <cfRule type="top10" dxfId="5394" priority="867" bottom="1" rank="2"/>
    <cfRule type="top10" dxfId="5393" priority="868" bottom="1" rank="3"/>
    <cfRule type="top10" dxfId="5392" priority="869" bottom="1" rank="4"/>
  </conditionalFormatting>
  <conditionalFormatting sqref="M13 A13">
    <cfRule type="duplicateValues" dxfId="5391" priority="865"/>
  </conditionalFormatting>
  <conditionalFormatting sqref="B14:K14">
    <cfRule type="top10" dxfId="5390" priority="861" bottom="1" rank="1"/>
    <cfRule type="top10" dxfId="5389" priority="862" bottom="1" rank="2"/>
    <cfRule type="top10" dxfId="5388" priority="863" bottom="1" rank="3"/>
    <cfRule type="top10" dxfId="5387" priority="864" bottom="1" rank="4"/>
  </conditionalFormatting>
  <conditionalFormatting sqref="M14 A14">
    <cfRule type="duplicateValues" dxfId="5386" priority="860"/>
  </conditionalFormatting>
  <conditionalFormatting sqref="B15:K15">
    <cfRule type="top10" dxfId="5385" priority="856" bottom="1" rank="1"/>
    <cfRule type="top10" dxfId="5384" priority="857" bottom="1" rank="2"/>
    <cfRule type="top10" dxfId="5383" priority="858" bottom="1" rank="3"/>
    <cfRule type="top10" dxfId="5382" priority="859" bottom="1" rank="4"/>
  </conditionalFormatting>
  <conditionalFormatting sqref="M15 A15">
    <cfRule type="duplicateValues" dxfId="5381" priority="855"/>
  </conditionalFormatting>
  <conditionalFormatting sqref="B16:K16">
    <cfRule type="top10" dxfId="5380" priority="851" bottom="1" rank="1"/>
    <cfRule type="top10" dxfId="5379" priority="852" bottom="1" rank="2"/>
    <cfRule type="top10" dxfId="5378" priority="853" bottom="1" rank="3"/>
    <cfRule type="top10" dxfId="5377" priority="854" bottom="1" rank="4"/>
  </conditionalFormatting>
  <conditionalFormatting sqref="M16 A16">
    <cfRule type="duplicateValues" dxfId="5376" priority="850"/>
  </conditionalFormatting>
  <conditionalFormatting sqref="B17:K17">
    <cfRule type="top10" dxfId="5375" priority="846" bottom="1" rank="1"/>
    <cfRule type="top10" dxfId="5374" priority="847" bottom="1" rank="2"/>
    <cfRule type="top10" dxfId="5373" priority="848" bottom="1" rank="3"/>
    <cfRule type="top10" dxfId="5372" priority="849" bottom="1" rank="4"/>
  </conditionalFormatting>
  <conditionalFormatting sqref="M17 A17">
    <cfRule type="duplicateValues" dxfId="5371" priority="845"/>
  </conditionalFormatting>
  <conditionalFormatting sqref="B18:K18">
    <cfRule type="top10" dxfId="5370" priority="841" bottom="1" rank="1"/>
    <cfRule type="top10" dxfId="5369" priority="842" bottom="1" rank="2"/>
    <cfRule type="top10" dxfId="5368" priority="843" bottom="1" rank="3"/>
    <cfRule type="top10" dxfId="5367" priority="844" bottom="1" rank="4"/>
  </conditionalFormatting>
  <conditionalFormatting sqref="M18 A18">
    <cfRule type="duplicateValues" dxfId="5366" priority="840"/>
  </conditionalFormatting>
  <conditionalFormatting sqref="B19:K19">
    <cfRule type="top10" dxfId="5365" priority="836" bottom="1" rank="1"/>
    <cfRule type="top10" dxfId="5364" priority="837" bottom="1" rank="2"/>
    <cfRule type="top10" dxfId="5363" priority="838" bottom="1" rank="3"/>
    <cfRule type="top10" dxfId="5362" priority="839" bottom="1" rank="4"/>
  </conditionalFormatting>
  <conditionalFormatting sqref="M19 A19">
    <cfRule type="duplicateValues" dxfId="5361" priority="835"/>
  </conditionalFormatting>
  <conditionalFormatting sqref="B20:K20">
    <cfRule type="top10" dxfId="5360" priority="831" bottom="1" rank="1"/>
    <cfRule type="top10" dxfId="5359" priority="832" bottom="1" rank="2"/>
    <cfRule type="top10" dxfId="5358" priority="833" bottom="1" rank="3"/>
    <cfRule type="top10" dxfId="5357" priority="834" bottom="1" rank="4"/>
  </conditionalFormatting>
  <conditionalFormatting sqref="M20 A20">
    <cfRule type="duplicateValues" dxfId="5356" priority="830"/>
  </conditionalFormatting>
  <conditionalFormatting sqref="B21:K21">
    <cfRule type="top10" dxfId="5355" priority="826" bottom="1" rank="1"/>
    <cfRule type="top10" dxfId="5354" priority="827" bottom="1" rank="2"/>
    <cfRule type="top10" dxfId="5353" priority="828" bottom="1" rank="3"/>
    <cfRule type="top10" dxfId="5352" priority="829" bottom="1" rank="4"/>
  </conditionalFormatting>
  <conditionalFormatting sqref="M21 A21">
    <cfRule type="duplicateValues" dxfId="5351" priority="825"/>
  </conditionalFormatting>
  <conditionalFormatting sqref="B22:K22">
    <cfRule type="top10" dxfId="5350" priority="821" bottom="1" rank="1"/>
    <cfRule type="top10" dxfId="5349" priority="822" bottom="1" rank="2"/>
    <cfRule type="top10" dxfId="5348" priority="823" bottom="1" rank="3"/>
    <cfRule type="top10" dxfId="5347" priority="824" bottom="1" rank="4"/>
  </conditionalFormatting>
  <conditionalFormatting sqref="M22 A22">
    <cfRule type="duplicateValues" dxfId="5346" priority="820"/>
  </conditionalFormatting>
  <conditionalFormatting sqref="B23:K23">
    <cfRule type="top10" dxfId="5345" priority="816" bottom="1" rank="1"/>
    <cfRule type="top10" dxfId="5344" priority="817" bottom="1" rank="2"/>
    <cfRule type="top10" dxfId="5343" priority="818" bottom="1" rank="3"/>
    <cfRule type="top10" dxfId="5342" priority="819" bottom="1" rank="4"/>
  </conditionalFormatting>
  <conditionalFormatting sqref="M23 A23">
    <cfRule type="duplicateValues" dxfId="5341" priority="815"/>
  </conditionalFormatting>
  <conditionalFormatting sqref="B24:K24">
    <cfRule type="top10" dxfId="5340" priority="811" bottom="1" rank="1"/>
    <cfRule type="top10" dxfId="5339" priority="812" bottom="1" rank="2"/>
    <cfRule type="top10" dxfId="5338" priority="813" bottom="1" rank="3"/>
    <cfRule type="top10" dxfId="5337" priority="814" bottom="1" rank="4"/>
  </conditionalFormatting>
  <conditionalFormatting sqref="M24 A24">
    <cfRule type="duplicateValues" dxfId="5336" priority="810"/>
  </conditionalFormatting>
  <conditionalFormatting sqref="B25:K25">
    <cfRule type="top10" dxfId="5335" priority="806" bottom="1" rank="1"/>
    <cfRule type="top10" dxfId="5334" priority="807" bottom="1" rank="2"/>
    <cfRule type="top10" dxfId="5333" priority="808" bottom="1" rank="3"/>
    <cfRule type="top10" dxfId="5332" priority="809" bottom="1" rank="4"/>
  </conditionalFormatting>
  <conditionalFormatting sqref="M25 A25">
    <cfRule type="duplicateValues" dxfId="5331" priority="805"/>
  </conditionalFormatting>
  <conditionalFormatting sqref="B26:K26">
    <cfRule type="top10" dxfId="5330" priority="801" bottom="1" rank="1"/>
    <cfRule type="top10" dxfId="5329" priority="802" bottom="1" rank="2"/>
    <cfRule type="top10" dxfId="5328" priority="803" bottom="1" rank="3"/>
    <cfRule type="top10" dxfId="5327" priority="804" bottom="1" rank="4"/>
  </conditionalFormatting>
  <conditionalFormatting sqref="M26 A26">
    <cfRule type="duplicateValues" dxfId="5326" priority="800"/>
  </conditionalFormatting>
  <conditionalFormatting sqref="B27:K27">
    <cfRule type="top10" dxfId="5325" priority="796" bottom="1" rank="1"/>
    <cfRule type="top10" dxfId="5324" priority="797" bottom="1" rank="2"/>
    <cfRule type="top10" dxfId="5323" priority="798" bottom="1" rank="3"/>
    <cfRule type="top10" dxfId="5322" priority="799" bottom="1" rank="4"/>
  </conditionalFormatting>
  <conditionalFormatting sqref="M27 A27">
    <cfRule type="duplicateValues" dxfId="5321" priority="795"/>
  </conditionalFormatting>
  <conditionalFormatting sqref="B28:K28">
    <cfRule type="top10" dxfId="5320" priority="791" bottom="1" rank="1"/>
    <cfRule type="top10" dxfId="5319" priority="792" bottom="1" rank="2"/>
    <cfRule type="top10" dxfId="5318" priority="793" bottom="1" rank="3"/>
    <cfRule type="top10" dxfId="5317" priority="794" bottom="1" rank="4"/>
  </conditionalFormatting>
  <conditionalFormatting sqref="M28 A28">
    <cfRule type="duplicateValues" dxfId="5316" priority="790"/>
  </conditionalFormatting>
  <conditionalFormatting sqref="B29:K29">
    <cfRule type="top10" dxfId="5315" priority="786" bottom="1" rank="1"/>
    <cfRule type="top10" dxfId="5314" priority="787" bottom="1" rank="2"/>
    <cfRule type="top10" dxfId="5313" priority="788" bottom="1" rank="3"/>
    <cfRule type="top10" dxfId="5312" priority="789" bottom="1" rank="4"/>
  </conditionalFormatting>
  <conditionalFormatting sqref="M29 A29">
    <cfRule type="duplicateValues" dxfId="5311" priority="785"/>
  </conditionalFormatting>
  <conditionalFormatting sqref="B30:K30">
    <cfRule type="top10" dxfId="5310" priority="781" bottom="1" rank="1"/>
    <cfRule type="top10" dxfId="5309" priority="782" bottom="1" rank="2"/>
    <cfRule type="top10" dxfId="5308" priority="783" bottom="1" rank="3"/>
    <cfRule type="top10" dxfId="5307" priority="784" bottom="1" rank="4"/>
  </conditionalFormatting>
  <conditionalFormatting sqref="M30 A30">
    <cfRule type="duplicateValues" dxfId="5306" priority="780"/>
  </conditionalFormatting>
  <conditionalFormatting sqref="B31:K31">
    <cfRule type="top10" dxfId="5305" priority="776" bottom="1" rank="1"/>
    <cfRule type="top10" dxfId="5304" priority="777" bottom="1" rank="2"/>
    <cfRule type="top10" dxfId="5303" priority="778" bottom="1" rank="3"/>
    <cfRule type="top10" dxfId="5302" priority="779" bottom="1" rank="4"/>
  </conditionalFormatting>
  <conditionalFormatting sqref="M31 A31">
    <cfRule type="duplicateValues" dxfId="5301" priority="775"/>
  </conditionalFormatting>
  <conditionalFormatting sqref="B32:K32">
    <cfRule type="top10" dxfId="5300" priority="771" bottom="1" rank="1"/>
    <cfRule type="top10" dxfId="5299" priority="772" bottom="1" rank="2"/>
    <cfRule type="top10" dxfId="5298" priority="773" bottom="1" rank="3"/>
    <cfRule type="top10" dxfId="5297" priority="774" bottom="1" rank="4"/>
  </conditionalFormatting>
  <conditionalFormatting sqref="M32 A32">
    <cfRule type="duplicateValues" dxfId="5296" priority="770"/>
  </conditionalFormatting>
  <conditionalFormatting sqref="B33:K33">
    <cfRule type="top10" dxfId="5295" priority="766" bottom="1" rank="1"/>
    <cfRule type="top10" dxfId="5294" priority="767" bottom="1" rank="2"/>
    <cfRule type="top10" dxfId="5293" priority="768" bottom="1" rank="3"/>
    <cfRule type="top10" dxfId="5292" priority="769" bottom="1" rank="4"/>
  </conditionalFormatting>
  <conditionalFormatting sqref="M33 A33">
    <cfRule type="duplicateValues" dxfId="5291" priority="765"/>
  </conditionalFormatting>
  <conditionalFormatting sqref="B34:K34">
    <cfRule type="top10" dxfId="5290" priority="761" bottom="1" rank="1"/>
    <cfRule type="top10" dxfId="5289" priority="762" bottom="1" rank="2"/>
    <cfRule type="top10" dxfId="5288" priority="763" bottom="1" rank="3"/>
    <cfRule type="top10" dxfId="5287" priority="764" bottom="1" rank="4"/>
  </conditionalFormatting>
  <conditionalFormatting sqref="M34 A34">
    <cfRule type="duplicateValues" dxfId="5286" priority="760"/>
  </conditionalFormatting>
  <conditionalFormatting sqref="B35:K35">
    <cfRule type="top10" dxfId="5285" priority="756" bottom="1" rank="1"/>
    <cfRule type="top10" dxfId="5284" priority="757" bottom="1" rank="2"/>
    <cfRule type="top10" dxfId="5283" priority="758" bottom="1" rank="3"/>
    <cfRule type="top10" dxfId="5282" priority="759" bottom="1" rank="4"/>
  </conditionalFormatting>
  <conditionalFormatting sqref="M35 A35">
    <cfRule type="duplicateValues" dxfId="5281" priority="755"/>
  </conditionalFormatting>
  <conditionalFormatting sqref="B36:K36">
    <cfRule type="top10" dxfId="5280" priority="751" bottom="1" rank="1"/>
    <cfRule type="top10" dxfId="5279" priority="752" bottom="1" rank="2"/>
    <cfRule type="top10" dxfId="5278" priority="753" bottom="1" rank="3"/>
    <cfRule type="top10" dxfId="5277" priority="754" bottom="1" rank="4"/>
  </conditionalFormatting>
  <conditionalFormatting sqref="M36 A36">
    <cfRule type="duplicateValues" dxfId="5276" priority="750"/>
  </conditionalFormatting>
  <conditionalFormatting sqref="B37:K37">
    <cfRule type="top10" dxfId="5275" priority="746" bottom="1" rank="1"/>
    <cfRule type="top10" dxfId="5274" priority="747" bottom="1" rank="2"/>
    <cfRule type="top10" dxfId="5273" priority="748" bottom="1" rank="3"/>
    <cfRule type="top10" dxfId="5272" priority="749" bottom="1" rank="4"/>
  </conditionalFormatting>
  <conditionalFormatting sqref="M37 A37">
    <cfRule type="duplicateValues" dxfId="5271" priority="745"/>
  </conditionalFormatting>
  <conditionalFormatting sqref="B38:K38">
    <cfRule type="top10" dxfId="5270" priority="741" bottom="1" rank="1"/>
    <cfRule type="top10" dxfId="5269" priority="742" bottom="1" rank="2"/>
    <cfRule type="top10" dxfId="5268" priority="743" bottom="1" rank="3"/>
    <cfRule type="top10" dxfId="5267" priority="744" bottom="1" rank="4"/>
  </conditionalFormatting>
  <conditionalFormatting sqref="M38 A38">
    <cfRule type="duplicateValues" dxfId="5266" priority="740"/>
  </conditionalFormatting>
  <conditionalFormatting sqref="B39:K39">
    <cfRule type="top10" dxfId="5265" priority="736" bottom="1" rank="1"/>
    <cfRule type="top10" dxfId="5264" priority="737" bottom="1" rank="2"/>
    <cfRule type="top10" dxfId="5263" priority="738" bottom="1" rank="3"/>
    <cfRule type="top10" dxfId="5262" priority="739" bottom="1" rank="4"/>
  </conditionalFormatting>
  <conditionalFormatting sqref="M39 A39">
    <cfRule type="duplicateValues" dxfId="5261" priority="735"/>
  </conditionalFormatting>
  <conditionalFormatting sqref="B40:K40">
    <cfRule type="top10" dxfId="5260" priority="731" bottom="1" rank="1"/>
    <cfRule type="top10" dxfId="5259" priority="732" bottom="1" rank="2"/>
    <cfRule type="top10" dxfId="5258" priority="733" bottom="1" rank="3"/>
    <cfRule type="top10" dxfId="5257" priority="734" bottom="1" rank="4"/>
  </conditionalFormatting>
  <conditionalFormatting sqref="M40 A40">
    <cfRule type="duplicateValues" dxfId="5256" priority="730"/>
  </conditionalFormatting>
  <conditionalFormatting sqref="B41:K41">
    <cfRule type="top10" dxfId="5255" priority="726" bottom="1" rank="1"/>
    <cfRule type="top10" dxfId="5254" priority="727" bottom="1" rank="2"/>
    <cfRule type="top10" dxfId="5253" priority="728" bottom="1" rank="3"/>
    <cfRule type="top10" dxfId="5252" priority="729" bottom="1" rank="4"/>
  </conditionalFormatting>
  <conditionalFormatting sqref="M41 A41">
    <cfRule type="duplicateValues" dxfId="5251" priority="725"/>
  </conditionalFormatting>
  <conditionalFormatting sqref="B42:K42">
    <cfRule type="top10" dxfId="5250" priority="721" bottom="1" rank="1"/>
    <cfRule type="top10" dxfId="5249" priority="722" bottom="1" rank="2"/>
    <cfRule type="top10" dxfId="5248" priority="723" bottom="1" rank="3"/>
    <cfRule type="top10" dxfId="5247" priority="724" bottom="1" rank="4"/>
  </conditionalFormatting>
  <conditionalFormatting sqref="M42 A42">
    <cfRule type="duplicateValues" dxfId="5246" priority="720"/>
  </conditionalFormatting>
  <conditionalFormatting sqref="B43:K43">
    <cfRule type="top10" dxfId="5245" priority="716" bottom="1" rank="1"/>
    <cfRule type="top10" dxfId="5244" priority="717" bottom="1" rank="2"/>
    <cfRule type="top10" dxfId="5243" priority="718" bottom="1" rank="3"/>
    <cfRule type="top10" dxfId="5242" priority="719" bottom="1" rank="4"/>
  </conditionalFormatting>
  <conditionalFormatting sqref="M43 A43">
    <cfRule type="duplicateValues" dxfId="5241" priority="715"/>
  </conditionalFormatting>
  <conditionalFormatting sqref="B44:K44">
    <cfRule type="top10" dxfId="5240" priority="711" bottom="1" rank="1"/>
    <cfRule type="top10" dxfId="5239" priority="712" bottom="1" rank="2"/>
    <cfRule type="top10" dxfId="5238" priority="713" bottom="1" rank="3"/>
    <cfRule type="top10" dxfId="5237" priority="714" bottom="1" rank="4"/>
  </conditionalFormatting>
  <conditionalFormatting sqref="M44 A44">
    <cfRule type="duplicateValues" dxfId="5236" priority="710"/>
  </conditionalFormatting>
  <conditionalFormatting sqref="B45:K45">
    <cfRule type="top10" dxfId="5235" priority="706" bottom="1" rank="1"/>
    <cfRule type="top10" dxfId="5234" priority="707" bottom="1" rank="2"/>
    <cfRule type="top10" dxfId="5233" priority="708" bottom="1" rank="3"/>
    <cfRule type="top10" dxfId="5232" priority="709" bottom="1" rank="4"/>
  </conditionalFormatting>
  <conditionalFormatting sqref="M45 A45">
    <cfRule type="duplicateValues" dxfId="5231" priority="705"/>
  </conditionalFormatting>
  <conditionalFormatting sqref="B46:K46">
    <cfRule type="top10" dxfId="5230" priority="701" bottom="1" rank="1"/>
    <cfRule type="top10" dxfId="5229" priority="702" bottom="1" rank="2"/>
    <cfRule type="top10" dxfId="5228" priority="703" bottom="1" rank="3"/>
    <cfRule type="top10" dxfId="5227" priority="704" bottom="1" rank="4"/>
  </conditionalFormatting>
  <conditionalFormatting sqref="M46 A46">
    <cfRule type="duplicateValues" dxfId="5226" priority="700"/>
  </conditionalFormatting>
  <conditionalFormatting sqref="B47:K47">
    <cfRule type="top10" dxfId="5225" priority="696" bottom="1" rank="1"/>
    <cfRule type="top10" dxfId="5224" priority="697" bottom="1" rank="2"/>
    <cfRule type="top10" dxfId="5223" priority="698" bottom="1" rank="3"/>
    <cfRule type="top10" dxfId="5222" priority="699" bottom="1" rank="4"/>
  </conditionalFormatting>
  <conditionalFormatting sqref="M47 A47">
    <cfRule type="duplicateValues" dxfId="5221" priority="695"/>
  </conditionalFormatting>
  <conditionalFormatting sqref="B48:K48">
    <cfRule type="top10" dxfId="5220" priority="691" bottom="1" rank="1"/>
    <cfRule type="top10" dxfId="5219" priority="692" bottom="1" rank="2"/>
    <cfRule type="top10" dxfId="5218" priority="693" bottom="1" rank="3"/>
    <cfRule type="top10" dxfId="5217" priority="694" bottom="1" rank="4"/>
  </conditionalFormatting>
  <conditionalFormatting sqref="M48 A48">
    <cfRule type="duplicateValues" dxfId="5216" priority="690"/>
  </conditionalFormatting>
  <conditionalFormatting sqref="B49:K49">
    <cfRule type="top10" dxfId="5215" priority="686" bottom="1" rank="1"/>
    <cfRule type="top10" dxfId="5214" priority="687" bottom="1" rank="2"/>
    <cfRule type="top10" dxfId="5213" priority="688" bottom="1" rank="3"/>
    <cfRule type="top10" dxfId="5212" priority="689" bottom="1" rank="4"/>
  </conditionalFormatting>
  <conditionalFormatting sqref="M49 A49">
    <cfRule type="duplicateValues" dxfId="5211" priority="685"/>
  </conditionalFormatting>
  <conditionalFormatting sqref="B50:K50">
    <cfRule type="top10" dxfId="5210" priority="681" bottom="1" rank="1"/>
    <cfRule type="top10" dxfId="5209" priority="682" bottom="1" rank="2"/>
    <cfRule type="top10" dxfId="5208" priority="683" bottom="1" rank="3"/>
    <cfRule type="top10" dxfId="5207" priority="684" bottom="1" rank="4"/>
  </conditionalFormatting>
  <conditionalFormatting sqref="M50 A50">
    <cfRule type="duplicateValues" dxfId="5206" priority="680"/>
  </conditionalFormatting>
  <conditionalFormatting sqref="B51:K51">
    <cfRule type="top10" dxfId="5205" priority="676" bottom="1" rank="1"/>
    <cfRule type="top10" dxfId="5204" priority="677" bottom="1" rank="2"/>
    <cfRule type="top10" dxfId="5203" priority="678" bottom="1" rank="3"/>
    <cfRule type="top10" dxfId="5202" priority="679" bottom="1" rank="4"/>
  </conditionalFormatting>
  <conditionalFormatting sqref="M51 A51">
    <cfRule type="duplicateValues" dxfId="5201" priority="675"/>
  </conditionalFormatting>
  <conditionalFormatting sqref="B52:K52">
    <cfRule type="top10" dxfId="5200" priority="671" bottom="1" rank="1"/>
    <cfRule type="top10" dxfId="5199" priority="672" bottom="1" rank="2"/>
    <cfRule type="top10" dxfId="5198" priority="673" bottom="1" rank="3"/>
    <cfRule type="top10" dxfId="5197" priority="674" bottom="1" rank="4"/>
  </conditionalFormatting>
  <conditionalFormatting sqref="M52 A52">
    <cfRule type="duplicateValues" dxfId="5196" priority="670"/>
  </conditionalFormatting>
  <conditionalFormatting sqref="B53:K53">
    <cfRule type="top10" dxfId="5195" priority="666" bottom="1" rank="1"/>
    <cfRule type="top10" dxfId="5194" priority="667" bottom="1" rank="2"/>
    <cfRule type="top10" dxfId="5193" priority="668" bottom="1" rank="3"/>
    <cfRule type="top10" dxfId="5192" priority="669" bottom="1" rank="4"/>
  </conditionalFormatting>
  <conditionalFormatting sqref="M53 A53">
    <cfRule type="duplicateValues" dxfId="5191" priority="665"/>
  </conditionalFormatting>
  <conditionalFormatting sqref="B54:K54">
    <cfRule type="top10" dxfId="5190" priority="661" bottom="1" rank="1"/>
    <cfRule type="top10" dxfId="5189" priority="662" bottom="1" rank="2"/>
    <cfRule type="top10" dxfId="5188" priority="663" bottom="1" rank="3"/>
    <cfRule type="top10" dxfId="5187" priority="664" bottom="1" rank="4"/>
  </conditionalFormatting>
  <conditionalFormatting sqref="M54 A54">
    <cfRule type="duplicateValues" dxfId="5186" priority="660"/>
  </conditionalFormatting>
  <conditionalFormatting sqref="B55:K55">
    <cfRule type="top10" dxfId="5185" priority="656" bottom="1" rank="1"/>
    <cfRule type="top10" dxfId="5184" priority="657" bottom="1" rank="2"/>
    <cfRule type="top10" dxfId="5183" priority="658" bottom="1" rank="3"/>
    <cfRule type="top10" dxfId="5182" priority="659" bottom="1" rank="4"/>
  </conditionalFormatting>
  <conditionalFormatting sqref="M55 A55">
    <cfRule type="duplicateValues" dxfId="5181" priority="655"/>
  </conditionalFormatting>
  <conditionalFormatting sqref="B56:K56">
    <cfRule type="top10" dxfId="5180" priority="651" bottom="1" rank="1"/>
    <cfRule type="top10" dxfId="5179" priority="652" bottom="1" rank="2"/>
    <cfRule type="top10" dxfId="5178" priority="653" bottom="1" rank="3"/>
    <cfRule type="top10" dxfId="5177" priority="654" bottom="1" rank="4"/>
  </conditionalFormatting>
  <conditionalFormatting sqref="M56 A56">
    <cfRule type="duplicateValues" dxfId="5176" priority="650"/>
  </conditionalFormatting>
  <conditionalFormatting sqref="B57:K57">
    <cfRule type="top10" dxfId="5175" priority="646" bottom="1" rank="1"/>
    <cfRule type="top10" dxfId="5174" priority="647" bottom="1" rank="2"/>
    <cfRule type="top10" dxfId="5173" priority="648" bottom="1" rank="3"/>
    <cfRule type="top10" dxfId="5172" priority="649" bottom="1" rank="4"/>
  </conditionalFormatting>
  <conditionalFormatting sqref="M57 A57">
    <cfRule type="duplicateValues" dxfId="5171" priority="645"/>
  </conditionalFormatting>
  <conditionalFormatting sqref="B58:K58">
    <cfRule type="top10" dxfId="5170" priority="641" bottom="1" rank="1"/>
    <cfRule type="top10" dxfId="5169" priority="642" bottom="1" rank="2"/>
    <cfRule type="top10" dxfId="5168" priority="643" bottom="1" rank="3"/>
    <cfRule type="top10" dxfId="5167" priority="644" bottom="1" rank="4"/>
  </conditionalFormatting>
  <conditionalFormatting sqref="M58 A58">
    <cfRule type="duplicateValues" dxfId="5166" priority="640"/>
  </conditionalFormatting>
  <conditionalFormatting sqref="B59:K59">
    <cfRule type="top10" dxfId="5165" priority="636" bottom="1" rank="1"/>
    <cfRule type="top10" dxfId="5164" priority="637" bottom="1" rank="2"/>
    <cfRule type="top10" dxfId="5163" priority="638" bottom="1" rank="3"/>
    <cfRule type="top10" dxfId="5162" priority="639" bottom="1" rank="4"/>
  </conditionalFormatting>
  <conditionalFormatting sqref="M59 A59">
    <cfRule type="duplicateValues" dxfId="5161" priority="635"/>
  </conditionalFormatting>
  <conditionalFormatting sqref="B60:K60">
    <cfRule type="top10" dxfId="5160" priority="631" bottom="1" rank="1"/>
    <cfRule type="top10" dxfId="5159" priority="632" bottom="1" rank="2"/>
    <cfRule type="top10" dxfId="5158" priority="633" bottom="1" rank="3"/>
    <cfRule type="top10" dxfId="5157" priority="634" bottom="1" rank="4"/>
  </conditionalFormatting>
  <conditionalFormatting sqref="M60 A60">
    <cfRule type="duplicateValues" dxfId="5156" priority="630"/>
  </conditionalFormatting>
  <conditionalFormatting sqref="B61:K61">
    <cfRule type="top10" dxfId="5155" priority="626" bottom="1" rank="1"/>
    <cfRule type="top10" dxfId="5154" priority="627" bottom="1" rank="2"/>
    <cfRule type="top10" dxfId="5153" priority="628" bottom="1" rank="3"/>
    <cfRule type="top10" dxfId="5152" priority="629" bottom="1" rank="4"/>
  </conditionalFormatting>
  <conditionalFormatting sqref="M61 A61">
    <cfRule type="duplicateValues" dxfId="5151" priority="625"/>
  </conditionalFormatting>
  <conditionalFormatting sqref="B62:K62">
    <cfRule type="top10" dxfId="5150" priority="621" bottom="1" rank="1"/>
    <cfRule type="top10" dxfId="5149" priority="622" bottom="1" rank="2"/>
    <cfRule type="top10" dxfId="5148" priority="623" bottom="1" rank="3"/>
    <cfRule type="top10" dxfId="5147" priority="624" bottom="1" rank="4"/>
  </conditionalFormatting>
  <conditionalFormatting sqref="M62 A62">
    <cfRule type="duplicateValues" dxfId="5146" priority="620"/>
  </conditionalFormatting>
  <conditionalFormatting sqref="B63:K63">
    <cfRule type="top10" dxfId="5145" priority="616" bottom="1" rank="1"/>
    <cfRule type="top10" dxfId="5144" priority="617" bottom="1" rank="2"/>
    <cfRule type="top10" dxfId="5143" priority="618" bottom="1" rank="3"/>
    <cfRule type="top10" dxfId="5142" priority="619" bottom="1" rank="4"/>
  </conditionalFormatting>
  <conditionalFormatting sqref="M63 A63">
    <cfRule type="duplicateValues" dxfId="5141" priority="615"/>
  </conditionalFormatting>
  <conditionalFormatting sqref="B64:K64">
    <cfRule type="top10" dxfId="5140" priority="611" bottom="1" rank="1"/>
    <cfRule type="top10" dxfId="5139" priority="612" bottom="1" rank="2"/>
    <cfRule type="top10" dxfId="5138" priority="613" bottom="1" rank="3"/>
    <cfRule type="top10" dxfId="5137" priority="614" bottom="1" rank="4"/>
  </conditionalFormatting>
  <conditionalFormatting sqref="M64 A64">
    <cfRule type="duplicateValues" dxfId="5136" priority="610"/>
  </conditionalFormatting>
  <conditionalFormatting sqref="B65:K65">
    <cfRule type="top10" dxfId="5135" priority="606" bottom="1" rank="1"/>
    <cfRule type="top10" dxfId="5134" priority="607" bottom="1" rank="2"/>
    <cfRule type="top10" dxfId="5133" priority="608" bottom="1" rank="3"/>
    <cfRule type="top10" dxfId="5132" priority="609" bottom="1" rank="4"/>
  </conditionalFormatting>
  <conditionalFormatting sqref="M65 A65">
    <cfRule type="duplicateValues" dxfId="5131" priority="605"/>
  </conditionalFormatting>
  <conditionalFormatting sqref="B66:K66">
    <cfRule type="top10" dxfId="5130" priority="601" bottom="1" rank="1"/>
    <cfRule type="top10" dxfId="5129" priority="602" bottom="1" rank="2"/>
    <cfRule type="top10" dxfId="5128" priority="603" bottom="1" rank="3"/>
    <cfRule type="top10" dxfId="5127" priority="604" bottom="1" rank="4"/>
  </conditionalFormatting>
  <conditionalFormatting sqref="M66 A66">
    <cfRule type="duplicateValues" dxfId="5126" priority="600"/>
  </conditionalFormatting>
  <conditionalFormatting sqref="B67:K67">
    <cfRule type="top10" dxfId="5125" priority="596" bottom="1" rank="1"/>
    <cfRule type="top10" dxfId="5124" priority="597" bottom="1" rank="2"/>
    <cfRule type="top10" dxfId="5123" priority="598" bottom="1" rank="3"/>
    <cfRule type="top10" dxfId="5122" priority="599" bottom="1" rank="4"/>
  </conditionalFormatting>
  <conditionalFormatting sqref="M67 A67">
    <cfRule type="duplicateValues" dxfId="5121" priority="595"/>
  </conditionalFormatting>
  <conditionalFormatting sqref="B68:K68">
    <cfRule type="top10" dxfId="5120" priority="591" bottom="1" rank="1"/>
    <cfRule type="top10" dxfId="5119" priority="592" bottom="1" rank="2"/>
    <cfRule type="top10" dxfId="5118" priority="593" bottom="1" rank="3"/>
    <cfRule type="top10" dxfId="5117" priority="594" bottom="1" rank="4"/>
  </conditionalFormatting>
  <conditionalFormatting sqref="M68 A68">
    <cfRule type="duplicateValues" dxfId="5116" priority="590"/>
  </conditionalFormatting>
  <conditionalFormatting sqref="B69:K69">
    <cfRule type="top10" dxfId="5115" priority="586" bottom="1" rank="1"/>
    <cfRule type="top10" dxfId="5114" priority="587" bottom="1" rank="2"/>
    <cfRule type="top10" dxfId="5113" priority="588" bottom="1" rank="3"/>
    <cfRule type="top10" dxfId="5112" priority="589" bottom="1" rank="4"/>
  </conditionalFormatting>
  <conditionalFormatting sqref="M69 A69">
    <cfRule type="duplicateValues" dxfId="5111" priority="585"/>
  </conditionalFormatting>
  <conditionalFormatting sqref="B70:K70">
    <cfRule type="top10" dxfId="5110" priority="581" bottom="1" rank="1"/>
    <cfRule type="top10" dxfId="5109" priority="582" bottom="1" rank="2"/>
    <cfRule type="top10" dxfId="5108" priority="583" bottom="1" rank="3"/>
    <cfRule type="top10" dxfId="5107" priority="584" bottom="1" rank="4"/>
  </conditionalFormatting>
  <conditionalFormatting sqref="M70 A70">
    <cfRule type="duplicateValues" dxfId="5106" priority="580"/>
  </conditionalFormatting>
  <conditionalFormatting sqref="B71:K71">
    <cfRule type="top10" dxfId="5105" priority="576" bottom="1" rank="1"/>
    <cfRule type="top10" dxfId="5104" priority="577" bottom="1" rank="2"/>
    <cfRule type="top10" dxfId="5103" priority="578" bottom="1" rank="3"/>
    <cfRule type="top10" dxfId="5102" priority="579" bottom="1" rank="4"/>
  </conditionalFormatting>
  <conditionalFormatting sqref="M71 A71">
    <cfRule type="duplicateValues" dxfId="5101" priority="575"/>
  </conditionalFormatting>
  <conditionalFormatting sqref="B72:K72">
    <cfRule type="top10" dxfId="5100" priority="571" bottom="1" rank="1"/>
    <cfRule type="top10" dxfId="5099" priority="572" bottom="1" rank="2"/>
    <cfRule type="top10" dxfId="5098" priority="573" bottom="1" rank="3"/>
    <cfRule type="top10" dxfId="5097" priority="574" bottom="1" rank="4"/>
  </conditionalFormatting>
  <conditionalFormatting sqref="M72 A72">
    <cfRule type="duplicateValues" dxfId="5096" priority="570"/>
  </conditionalFormatting>
  <conditionalFormatting sqref="B73:K73">
    <cfRule type="top10" dxfId="5095" priority="566" bottom="1" rank="1"/>
    <cfRule type="top10" dxfId="5094" priority="567" bottom="1" rank="2"/>
    <cfRule type="top10" dxfId="5093" priority="568" bottom="1" rank="3"/>
    <cfRule type="top10" dxfId="5092" priority="569" bottom="1" rank="4"/>
  </conditionalFormatting>
  <conditionalFormatting sqref="M73 A73">
    <cfRule type="duplicateValues" dxfId="5091" priority="565"/>
  </conditionalFormatting>
  <conditionalFormatting sqref="B74:K74">
    <cfRule type="top10" dxfId="5090" priority="561" bottom="1" rank="1"/>
    <cfRule type="top10" dxfId="5089" priority="562" bottom="1" rank="2"/>
    <cfRule type="top10" dxfId="5088" priority="563" bottom="1" rank="3"/>
    <cfRule type="top10" dxfId="5087" priority="564" bottom="1" rank="4"/>
  </conditionalFormatting>
  <conditionalFormatting sqref="M74 A74">
    <cfRule type="duplicateValues" dxfId="5086" priority="560"/>
  </conditionalFormatting>
  <conditionalFormatting sqref="B75:K75">
    <cfRule type="top10" dxfId="5085" priority="556" bottom="1" rank="1"/>
    <cfRule type="top10" dxfId="5084" priority="557" bottom="1" rank="2"/>
    <cfRule type="top10" dxfId="5083" priority="558" bottom="1" rank="3"/>
    <cfRule type="top10" dxfId="5082" priority="559" bottom="1" rank="4"/>
  </conditionalFormatting>
  <conditionalFormatting sqref="M75 A75">
    <cfRule type="duplicateValues" dxfId="5081" priority="555"/>
  </conditionalFormatting>
  <conditionalFormatting sqref="B76:K76">
    <cfRule type="top10" dxfId="5080" priority="551" bottom="1" rank="1"/>
    <cfRule type="top10" dxfId="5079" priority="552" bottom="1" rank="2"/>
    <cfRule type="top10" dxfId="5078" priority="553" bottom="1" rank="3"/>
    <cfRule type="top10" dxfId="5077" priority="554" bottom="1" rank="4"/>
  </conditionalFormatting>
  <conditionalFormatting sqref="M76 A76">
    <cfRule type="duplicateValues" dxfId="5076" priority="550"/>
  </conditionalFormatting>
  <conditionalFormatting sqref="B77:K77">
    <cfRule type="top10" dxfId="5075" priority="546" bottom="1" rank="1"/>
    <cfRule type="top10" dxfId="5074" priority="547" bottom="1" rank="2"/>
    <cfRule type="top10" dxfId="5073" priority="548" bottom="1" rank="3"/>
    <cfRule type="top10" dxfId="5072" priority="549" bottom="1" rank="4"/>
  </conditionalFormatting>
  <conditionalFormatting sqref="M77 A77">
    <cfRule type="duplicateValues" dxfId="5071" priority="545"/>
  </conditionalFormatting>
  <conditionalFormatting sqref="B78:K78">
    <cfRule type="top10" dxfId="5070" priority="541" bottom="1" rank="1"/>
    <cfRule type="top10" dxfId="5069" priority="542" bottom="1" rank="2"/>
    <cfRule type="top10" dxfId="5068" priority="543" bottom="1" rank="3"/>
    <cfRule type="top10" dxfId="5067" priority="544" bottom="1" rank="4"/>
  </conditionalFormatting>
  <conditionalFormatting sqref="M78 A78">
    <cfRule type="duplicateValues" dxfId="5066" priority="540"/>
  </conditionalFormatting>
  <conditionalFormatting sqref="B79:K79">
    <cfRule type="top10" dxfId="5065" priority="536" bottom="1" rank="1"/>
    <cfRule type="top10" dxfId="5064" priority="537" bottom="1" rank="2"/>
    <cfRule type="top10" dxfId="5063" priority="538" bottom="1" rank="3"/>
    <cfRule type="top10" dxfId="5062" priority="539" bottom="1" rank="4"/>
  </conditionalFormatting>
  <conditionalFormatting sqref="M79 A79">
    <cfRule type="duplicateValues" dxfId="5061" priority="535"/>
  </conditionalFormatting>
  <conditionalFormatting sqref="B80:K80">
    <cfRule type="top10" dxfId="5060" priority="531" bottom="1" rank="1"/>
    <cfRule type="top10" dxfId="5059" priority="532" bottom="1" rank="2"/>
    <cfRule type="top10" dxfId="5058" priority="533" bottom="1" rank="3"/>
    <cfRule type="top10" dxfId="5057" priority="534" bottom="1" rank="4"/>
  </conditionalFormatting>
  <conditionalFormatting sqref="M80 A80">
    <cfRule type="duplicateValues" dxfId="5056" priority="530"/>
  </conditionalFormatting>
  <conditionalFormatting sqref="B81:K81">
    <cfRule type="top10" dxfId="5055" priority="526" bottom="1" rank="1"/>
    <cfRule type="top10" dxfId="5054" priority="527" bottom="1" rank="2"/>
    <cfRule type="top10" dxfId="5053" priority="528" bottom="1" rank="3"/>
    <cfRule type="top10" dxfId="5052" priority="529" bottom="1" rank="4"/>
  </conditionalFormatting>
  <conditionalFormatting sqref="M81 A81">
    <cfRule type="duplicateValues" dxfId="5051" priority="525"/>
  </conditionalFormatting>
  <conditionalFormatting sqref="B82:K82">
    <cfRule type="top10" dxfId="5050" priority="521" bottom="1" rank="1"/>
    <cfRule type="top10" dxfId="5049" priority="522" bottom="1" rank="2"/>
    <cfRule type="top10" dxfId="5048" priority="523" bottom="1" rank="3"/>
    <cfRule type="top10" dxfId="5047" priority="524" bottom="1" rank="4"/>
  </conditionalFormatting>
  <conditionalFormatting sqref="M82 A82">
    <cfRule type="duplicateValues" dxfId="5046" priority="520"/>
  </conditionalFormatting>
  <conditionalFormatting sqref="B83:K83">
    <cfRule type="top10" dxfId="5045" priority="516" bottom="1" rank="1"/>
    <cfRule type="top10" dxfId="5044" priority="517" bottom="1" rank="2"/>
    <cfRule type="top10" dxfId="5043" priority="518" bottom="1" rank="3"/>
    <cfRule type="top10" dxfId="5042" priority="519" bottom="1" rank="4"/>
  </conditionalFormatting>
  <conditionalFormatting sqref="M83 A83">
    <cfRule type="duplicateValues" dxfId="5041" priority="515"/>
  </conditionalFormatting>
  <conditionalFormatting sqref="B84:K84">
    <cfRule type="top10" dxfId="5040" priority="511" bottom="1" rank="1"/>
    <cfRule type="top10" dxfId="5039" priority="512" bottom="1" rank="2"/>
    <cfRule type="top10" dxfId="5038" priority="513" bottom="1" rank="3"/>
    <cfRule type="top10" dxfId="5037" priority="514" bottom="1" rank="4"/>
  </conditionalFormatting>
  <conditionalFormatting sqref="M84 A84">
    <cfRule type="duplicateValues" dxfId="5036" priority="510"/>
  </conditionalFormatting>
  <conditionalFormatting sqref="B85:K85">
    <cfRule type="top10" dxfId="5035" priority="506" bottom="1" rank="1"/>
    <cfRule type="top10" dxfId="5034" priority="507" bottom="1" rank="2"/>
    <cfRule type="top10" dxfId="5033" priority="508" bottom="1" rank="3"/>
    <cfRule type="top10" dxfId="5032" priority="509" bottom="1" rank="4"/>
  </conditionalFormatting>
  <conditionalFormatting sqref="M85 A85">
    <cfRule type="duplicateValues" dxfId="5031" priority="505"/>
  </conditionalFormatting>
  <conditionalFormatting sqref="B86:K86">
    <cfRule type="top10" dxfId="5030" priority="501" bottom="1" rank="1"/>
    <cfRule type="top10" dxfId="5029" priority="502" bottom="1" rank="2"/>
    <cfRule type="top10" dxfId="5028" priority="503" bottom="1" rank="3"/>
    <cfRule type="top10" dxfId="5027" priority="504" bottom="1" rank="4"/>
  </conditionalFormatting>
  <conditionalFormatting sqref="M86 A86">
    <cfRule type="duplicateValues" dxfId="5026" priority="500"/>
  </conditionalFormatting>
  <conditionalFormatting sqref="B87:K87">
    <cfRule type="top10" dxfId="5025" priority="496" bottom="1" rank="1"/>
    <cfRule type="top10" dxfId="5024" priority="497" bottom="1" rank="2"/>
    <cfRule type="top10" dxfId="5023" priority="498" bottom="1" rank="3"/>
    <cfRule type="top10" dxfId="5022" priority="499" bottom="1" rank="4"/>
  </conditionalFormatting>
  <conditionalFormatting sqref="M87 A87">
    <cfRule type="duplicateValues" dxfId="5021" priority="495"/>
  </conditionalFormatting>
  <conditionalFormatting sqref="B88:K88">
    <cfRule type="top10" dxfId="5020" priority="491" bottom="1" rank="1"/>
    <cfRule type="top10" dxfId="5019" priority="492" bottom="1" rank="2"/>
    <cfRule type="top10" dxfId="5018" priority="493" bottom="1" rank="3"/>
    <cfRule type="top10" dxfId="5017" priority="494" bottom="1" rank="4"/>
  </conditionalFormatting>
  <conditionalFormatting sqref="M88 A88">
    <cfRule type="duplicateValues" dxfId="5016" priority="490"/>
  </conditionalFormatting>
  <conditionalFormatting sqref="B89:K89">
    <cfRule type="top10" dxfId="5015" priority="486" bottom="1" rank="1"/>
    <cfRule type="top10" dxfId="5014" priority="487" bottom="1" rank="2"/>
    <cfRule type="top10" dxfId="5013" priority="488" bottom="1" rank="3"/>
    <cfRule type="top10" dxfId="5012" priority="489" bottom="1" rank="4"/>
  </conditionalFormatting>
  <conditionalFormatting sqref="M89 A89">
    <cfRule type="duplicateValues" dxfId="5011" priority="485"/>
  </conditionalFormatting>
  <conditionalFormatting sqref="B90:K90">
    <cfRule type="top10" dxfId="5010" priority="481" bottom="1" rank="1"/>
    <cfRule type="top10" dxfId="5009" priority="482" bottom="1" rank="2"/>
    <cfRule type="top10" dxfId="5008" priority="483" bottom="1" rank="3"/>
    <cfRule type="top10" dxfId="5007" priority="484" bottom="1" rank="4"/>
  </conditionalFormatting>
  <conditionalFormatting sqref="M90 A90">
    <cfRule type="duplicateValues" dxfId="5006" priority="480"/>
  </conditionalFormatting>
  <conditionalFormatting sqref="B91:K91">
    <cfRule type="top10" dxfId="5005" priority="476" bottom="1" rank="1"/>
    <cfRule type="top10" dxfId="5004" priority="477" bottom="1" rank="2"/>
    <cfRule type="top10" dxfId="5003" priority="478" bottom="1" rank="3"/>
    <cfRule type="top10" dxfId="5002" priority="479" bottom="1" rank="4"/>
  </conditionalFormatting>
  <conditionalFormatting sqref="M91 A91">
    <cfRule type="duplicateValues" dxfId="5001" priority="475"/>
  </conditionalFormatting>
  <conditionalFormatting sqref="B92:K92">
    <cfRule type="top10" dxfId="5000" priority="471" bottom="1" rank="1"/>
    <cfRule type="top10" dxfId="4999" priority="472" bottom="1" rank="2"/>
    <cfRule type="top10" dxfId="4998" priority="473" bottom="1" rank="3"/>
    <cfRule type="top10" dxfId="4997" priority="474" bottom="1" rank="4"/>
  </conditionalFormatting>
  <conditionalFormatting sqref="M92 A92">
    <cfRule type="duplicateValues" dxfId="4996" priority="470"/>
  </conditionalFormatting>
  <conditionalFormatting sqref="B93:K93">
    <cfRule type="top10" dxfId="4995" priority="466" bottom="1" rank="1"/>
    <cfRule type="top10" dxfId="4994" priority="467" bottom="1" rank="2"/>
    <cfRule type="top10" dxfId="4993" priority="468" bottom="1" rank="3"/>
    <cfRule type="top10" dxfId="4992" priority="469" bottom="1" rank="4"/>
  </conditionalFormatting>
  <conditionalFormatting sqref="M93 A93">
    <cfRule type="duplicateValues" dxfId="4991" priority="465"/>
  </conditionalFormatting>
  <conditionalFormatting sqref="B94:K94">
    <cfRule type="top10" dxfId="4990" priority="461" bottom="1" rank="1"/>
    <cfRule type="top10" dxfId="4989" priority="462" bottom="1" rank="2"/>
    <cfRule type="top10" dxfId="4988" priority="463" bottom="1" rank="3"/>
    <cfRule type="top10" dxfId="4987" priority="464" bottom="1" rank="4"/>
  </conditionalFormatting>
  <conditionalFormatting sqref="M94 A94">
    <cfRule type="duplicateValues" dxfId="4986" priority="460"/>
  </conditionalFormatting>
  <conditionalFormatting sqref="B95:K95">
    <cfRule type="top10" dxfId="4985" priority="456" bottom="1" rank="1"/>
    <cfRule type="top10" dxfId="4984" priority="457" bottom="1" rank="2"/>
    <cfRule type="top10" dxfId="4983" priority="458" bottom="1" rank="3"/>
    <cfRule type="top10" dxfId="4982" priority="459" bottom="1" rank="4"/>
  </conditionalFormatting>
  <conditionalFormatting sqref="M95 A95">
    <cfRule type="duplicateValues" dxfId="4981" priority="455"/>
  </conditionalFormatting>
  <conditionalFormatting sqref="B96:K96">
    <cfRule type="top10" dxfId="4980" priority="451" bottom="1" rank="1"/>
    <cfRule type="top10" dxfId="4979" priority="452" bottom="1" rank="2"/>
    <cfRule type="top10" dxfId="4978" priority="453" bottom="1" rank="3"/>
    <cfRule type="top10" dxfId="4977" priority="454" bottom="1" rank="4"/>
  </conditionalFormatting>
  <conditionalFormatting sqref="M96 A96">
    <cfRule type="duplicateValues" dxfId="4976" priority="450"/>
  </conditionalFormatting>
  <conditionalFormatting sqref="B97:K97">
    <cfRule type="top10" dxfId="4975" priority="446" bottom="1" rank="1"/>
    <cfRule type="top10" dxfId="4974" priority="447" bottom="1" rank="2"/>
    <cfRule type="top10" dxfId="4973" priority="448" bottom="1" rank="3"/>
    <cfRule type="top10" dxfId="4972" priority="449" bottom="1" rank="4"/>
  </conditionalFormatting>
  <conditionalFormatting sqref="M97 A97">
    <cfRule type="duplicateValues" dxfId="4971" priority="445"/>
  </conditionalFormatting>
  <conditionalFormatting sqref="B98:K98">
    <cfRule type="top10" dxfId="4970" priority="441" bottom="1" rank="1"/>
    <cfRule type="top10" dxfId="4969" priority="442" bottom="1" rank="2"/>
    <cfRule type="top10" dxfId="4968" priority="443" bottom="1" rank="3"/>
    <cfRule type="top10" dxfId="4967" priority="444" bottom="1" rank="4"/>
  </conditionalFormatting>
  <conditionalFormatting sqref="M98 A98">
    <cfRule type="duplicateValues" dxfId="4966" priority="440"/>
  </conditionalFormatting>
  <conditionalFormatting sqref="B99:K99">
    <cfRule type="top10" dxfId="4965" priority="436" bottom="1" rank="1"/>
    <cfRule type="top10" dxfId="4964" priority="437" bottom="1" rank="2"/>
    <cfRule type="top10" dxfId="4963" priority="438" bottom="1" rank="3"/>
    <cfRule type="top10" dxfId="4962" priority="439" bottom="1" rank="4"/>
  </conditionalFormatting>
  <conditionalFormatting sqref="M99 A99">
    <cfRule type="duplicateValues" dxfId="4961" priority="435"/>
  </conditionalFormatting>
  <conditionalFormatting sqref="B100:K100">
    <cfRule type="top10" dxfId="4960" priority="431" bottom="1" rank="1"/>
    <cfRule type="top10" dxfId="4959" priority="432" bottom="1" rank="2"/>
    <cfRule type="top10" dxfId="4958" priority="433" bottom="1" rank="3"/>
    <cfRule type="top10" dxfId="4957" priority="434" bottom="1" rank="4"/>
  </conditionalFormatting>
  <conditionalFormatting sqref="M100 A100">
    <cfRule type="duplicateValues" dxfId="4956" priority="430"/>
  </conditionalFormatting>
  <conditionalFormatting sqref="B101:K101">
    <cfRule type="top10" dxfId="4955" priority="426" bottom="1" rank="1"/>
    <cfRule type="top10" dxfId="4954" priority="427" bottom="1" rank="2"/>
    <cfRule type="top10" dxfId="4953" priority="428" bottom="1" rank="3"/>
    <cfRule type="top10" dxfId="4952" priority="429" bottom="1" rank="4"/>
  </conditionalFormatting>
  <conditionalFormatting sqref="M101 A101">
    <cfRule type="duplicateValues" dxfId="4951" priority="425"/>
  </conditionalFormatting>
  <conditionalFormatting sqref="B102:K102">
    <cfRule type="top10" dxfId="4950" priority="421" bottom="1" rank="1"/>
    <cfRule type="top10" dxfId="4949" priority="422" bottom="1" rank="2"/>
    <cfRule type="top10" dxfId="4948" priority="423" bottom="1" rank="3"/>
    <cfRule type="top10" dxfId="4947" priority="424" bottom="1" rank="4"/>
  </conditionalFormatting>
  <conditionalFormatting sqref="M102 A102">
    <cfRule type="duplicateValues" dxfId="4946" priority="420"/>
  </conditionalFormatting>
  <conditionalFormatting sqref="B103:K103">
    <cfRule type="top10" dxfId="4945" priority="416" bottom="1" rank="1"/>
    <cfRule type="top10" dxfId="4944" priority="417" bottom="1" rank="2"/>
    <cfRule type="top10" dxfId="4943" priority="418" bottom="1" rank="3"/>
    <cfRule type="top10" dxfId="4942" priority="419" bottom="1" rank="4"/>
  </conditionalFormatting>
  <conditionalFormatting sqref="M103 A103">
    <cfRule type="duplicateValues" dxfId="4941" priority="415"/>
  </conditionalFormatting>
  <conditionalFormatting sqref="B104:K104">
    <cfRule type="top10" dxfId="4940" priority="411" bottom="1" rank="1"/>
    <cfRule type="top10" dxfId="4939" priority="412" bottom="1" rank="2"/>
    <cfRule type="top10" dxfId="4938" priority="413" bottom="1" rank="3"/>
    <cfRule type="top10" dxfId="4937" priority="414" bottom="1" rank="4"/>
  </conditionalFormatting>
  <conditionalFormatting sqref="M104 A104">
    <cfRule type="duplicateValues" dxfId="4936" priority="410"/>
  </conditionalFormatting>
  <conditionalFormatting sqref="B105:K105">
    <cfRule type="top10" dxfId="4935" priority="406" bottom="1" rank="1"/>
    <cfRule type="top10" dxfId="4934" priority="407" bottom="1" rank="2"/>
    <cfRule type="top10" dxfId="4933" priority="408" bottom="1" rank="3"/>
    <cfRule type="top10" dxfId="4932" priority="409" bottom="1" rank="4"/>
  </conditionalFormatting>
  <conditionalFormatting sqref="M105 A105">
    <cfRule type="duplicateValues" dxfId="4931" priority="405"/>
  </conditionalFormatting>
  <conditionalFormatting sqref="N7">
    <cfRule type="duplicateValues" dxfId="4930" priority="404"/>
  </conditionalFormatting>
  <conditionalFormatting sqref="N8">
    <cfRule type="duplicateValues" dxfId="4929" priority="403"/>
  </conditionalFormatting>
  <conditionalFormatting sqref="N9">
    <cfRule type="duplicateValues" dxfId="4928" priority="402"/>
  </conditionalFormatting>
  <conditionalFormatting sqref="N10">
    <cfRule type="duplicateValues" dxfId="4927" priority="401"/>
  </conditionalFormatting>
  <conditionalFormatting sqref="N11">
    <cfRule type="duplicateValues" dxfId="4926" priority="400"/>
  </conditionalFormatting>
  <conditionalFormatting sqref="N12">
    <cfRule type="duplicateValues" dxfId="4925" priority="399"/>
  </conditionalFormatting>
  <conditionalFormatting sqref="N13">
    <cfRule type="duplicateValues" dxfId="4924" priority="398"/>
  </conditionalFormatting>
  <conditionalFormatting sqref="N14">
    <cfRule type="duplicateValues" dxfId="4923" priority="397"/>
  </conditionalFormatting>
  <conditionalFormatting sqref="N15">
    <cfRule type="duplicateValues" dxfId="4922" priority="396"/>
  </conditionalFormatting>
  <conditionalFormatting sqref="N16">
    <cfRule type="duplicateValues" dxfId="4921" priority="395"/>
  </conditionalFormatting>
  <conditionalFormatting sqref="N17">
    <cfRule type="duplicateValues" dxfId="4920" priority="394"/>
  </conditionalFormatting>
  <conditionalFormatting sqref="N18">
    <cfRule type="duplicateValues" dxfId="4919" priority="393"/>
  </conditionalFormatting>
  <conditionalFormatting sqref="N19">
    <cfRule type="duplicateValues" dxfId="4918" priority="392"/>
  </conditionalFormatting>
  <conditionalFormatting sqref="N20">
    <cfRule type="duplicateValues" dxfId="4917" priority="391"/>
  </conditionalFormatting>
  <conditionalFormatting sqref="N21">
    <cfRule type="duplicateValues" dxfId="4916" priority="390"/>
  </conditionalFormatting>
  <conditionalFormatting sqref="N22">
    <cfRule type="duplicateValues" dxfId="4915" priority="389"/>
  </conditionalFormatting>
  <conditionalFormatting sqref="N23">
    <cfRule type="duplicateValues" dxfId="4914" priority="388"/>
  </conditionalFormatting>
  <conditionalFormatting sqref="N24">
    <cfRule type="duplicateValues" dxfId="4913" priority="387"/>
  </conditionalFormatting>
  <conditionalFormatting sqref="N25">
    <cfRule type="duplicateValues" dxfId="4912" priority="386"/>
  </conditionalFormatting>
  <conditionalFormatting sqref="N26">
    <cfRule type="duplicateValues" dxfId="4911" priority="385"/>
  </conditionalFormatting>
  <conditionalFormatting sqref="N27">
    <cfRule type="duplicateValues" dxfId="4910" priority="384"/>
  </conditionalFormatting>
  <conditionalFormatting sqref="N28">
    <cfRule type="duplicateValues" dxfId="4909" priority="383"/>
  </conditionalFormatting>
  <conditionalFormatting sqref="N29">
    <cfRule type="duplicateValues" dxfId="4908" priority="382"/>
  </conditionalFormatting>
  <conditionalFormatting sqref="N30">
    <cfRule type="duplicateValues" dxfId="4907" priority="381"/>
  </conditionalFormatting>
  <conditionalFormatting sqref="N31">
    <cfRule type="duplicateValues" dxfId="4906" priority="380"/>
  </conditionalFormatting>
  <conditionalFormatting sqref="N32">
    <cfRule type="duplicateValues" dxfId="4905" priority="379"/>
  </conditionalFormatting>
  <conditionalFormatting sqref="N33">
    <cfRule type="duplicateValues" dxfId="4904" priority="378"/>
  </conditionalFormatting>
  <conditionalFormatting sqref="N34">
    <cfRule type="duplicateValues" dxfId="4903" priority="377"/>
  </conditionalFormatting>
  <conditionalFormatting sqref="N35">
    <cfRule type="duplicateValues" dxfId="4902" priority="376"/>
  </conditionalFormatting>
  <conditionalFormatting sqref="N36">
    <cfRule type="duplicateValues" dxfId="4901" priority="375"/>
  </conditionalFormatting>
  <conditionalFormatting sqref="N37">
    <cfRule type="duplicateValues" dxfId="4900" priority="374"/>
  </conditionalFormatting>
  <conditionalFormatting sqref="N38">
    <cfRule type="duplicateValues" dxfId="4899" priority="373"/>
  </conditionalFormatting>
  <conditionalFormatting sqref="N39">
    <cfRule type="duplicateValues" dxfId="4898" priority="372"/>
  </conditionalFormatting>
  <conditionalFormatting sqref="N40">
    <cfRule type="duplicateValues" dxfId="4897" priority="371"/>
  </conditionalFormatting>
  <conditionalFormatting sqref="N41">
    <cfRule type="duplicateValues" dxfId="4896" priority="370"/>
  </conditionalFormatting>
  <conditionalFormatting sqref="N42">
    <cfRule type="duplicateValues" dxfId="4895" priority="369"/>
  </conditionalFormatting>
  <conditionalFormatting sqref="N43">
    <cfRule type="duplicateValues" dxfId="4894" priority="368"/>
  </conditionalFormatting>
  <conditionalFormatting sqref="N44">
    <cfRule type="duplicateValues" dxfId="4893" priority="367"/>
  </conditionalFormatting>
  <conditionalFormatting sqref="N45">
    <cfRule type="duplicateValues" dxfId="4892" priority="366"/>
  </conditionalFormatting>
  <conditionalFormatting sqref="N46">
    <cfRule type="duplicateValues" dxfId="4891" priority="365"/>
  </conditionalFormatting>
  <conditionalFormatting sqref="N47">
    <cfRule type="duplicateValues" dxfId="4890" priority="364"/>
  </conditionalFormatting>
  <conditionalFormatting sqref="N48">
    <cfRule type="duplicateValues" dxfId="4889" priority="363"/>
  </conditionalFormatting>
  <conditionalFormatting sqref="N49">
    <cfRule type="duplicateValues" dxfId="4888" priority="362"/>
  </conditionalFormatting>
  <conditionalFormatting sqref="N50">
    <cfRule type="duplicateValues" dxfId="4887" priority="361"/>
  </conditionalFormatting>
  <conditionalFormatting sqref="N51">
    <cfRule type="duplicateValues" dxfId="4886" priority="360"/>
  </conditionalFormatting>
  <conditionalFormatting sqref="N52">
    <cfRule type="duplicateValues" dxfId="4885" priority="359"/>
  </conditionalFormatting>
  <conditionalFormatting sqref="N53">
    <cfRule type="duplicateValues" dxfId="4884" priority="358"/>
  </conditionalFormatting>
  <conditionalFormatting sqref="N54">
    <cfRule type="duplicateValues" dxfId="4883" priority="357"/>
  </conditionalFormatting>
  <conditionalFormatting sqref="N55">
    <cfRule type="duplicateValues" dxfId="4882" priority="356"/>
  </conditionalFormatting>
  <conditionalFormatting sqref="N56">
    <cfRule type="duplicateValues" dxfId="4881" priority="355"/>
  </conditionalFormatting>
  <conditionalFormatting sqref="N57">
    <cfRule type="duplicateValues" dxfId="4880" priority="354"/>
  </conditionalFormatting>
  <conditionalFormatting sqref="N58">
    <cfRule type="duplicateValues" dxfId="4879" priority="353"/>
  </conditionalFormatting>
  <conditionalFormatting sqref="N59">
    <cfRule type="duplicateValues" dxfId="4878" priority="352"/>
  </conditionalFormatting>
  <conditionalFormatting sqref="N60">
    <cfRule type="duplicateValues" dxfId="4877" priority="351"/>
  </conditionalFormatting>
  <conditionalFormatting sqref="N61">
    <cfRule type="duplicateValues" dxfId="4876" priority="350"/>
  </conditionalFormatting>
  <conditionalFormatting sqref="N62">
    <cfRule type="duplicateValues" dxfId="4875" priority="349"/>
  </conditionalFormatting>
  <conditionalFormatting sqref="N63">
    <cfRule type="duplicateValues" dxfId="4874" priority="348"/>
  </conditionalFormatting>
  <conditionalFormatting sqref="N64">
    <cfRule type="duplicateValues" dxfId="4873" priority="347"/>
  </conditionalFormatting>
  <conditionalFormatting sqref="N65">
    <cfRule type="duplicateValues" dxfId="4872" priority="346"/>
  </conditionalFormatting>
  <conditionalFormatting sqref="N66">
    <cfRule type="duplicateValues" dxfId="4871" priority="345"/>
  </conditionalFormatting>
  <conditionalFormatting sqref="N67">
    <cfRule type="duplicateValues" dxfId="4870" priority="344"/>
  </conditionalFormatting>
  <conditionalFormatting sqref="N68">
    <cfRule type="duplicateValues" dxfId="4869" priority="343"/>
  </conditionalFormatting>
  <conditionalFormatting sqref="N69">
    <cfRule type="duplicateValues" dxfId="4868" priority="342"/>
  </conditionalFormatting>
  <conditionalFormatting sqref="N70">
    <cfRule type="duplicateValues" dxfId="4867" priority="341"/>
  </conditionalFormatting>
  <conditionalFormatting sqref="N71">
    <cfRule type="duplicateValues" dxfId="4866" priority="340"/>
  </conditionalFormatting>
  <conditionalFormatting sqref="N72">
    <cfRule type="duplicateValues" dxfId="4865" priority="339"/>
  </conditionalFormatting>
  <conditionalFormatting sqref="N73">
    <cfRule type="duplicateValues" dxfId="4864" priority="338"/>
  </conditionalFormatting>
  <conditionalFormatting sqref="N74">
    <cfRule type="duplicateValues" dxfId="4863" priority="337"/>
  </conditionalFormatting>
  <conditionalFormatting sqref="N75">
    <cfRule type="duplicateValues" dxfId="4862" priority="336"/>
  </conditionalFormatting>
  <conditionalFormatting sqref="N76">
    <cfRule type="duplicateValues" dxfId="4861" priority="335"/>
  </conditionalFormatting>
  <conditionalFormatting sqref="N77">
    <cfRule type="duplicateValues" dxfId="4860" priority="334"/>
  </conditionalFormatting>
  <conditionalFormatting sqref="N78">
    <cfRule type="duplicateValues" dxfId="4859" priority="333"/>
  </conditionalFormatting>
  <conditionalFormatting sqref="N79">
    <cfRule type="duplicateValues" dxfId="4858" priority="332"/>
  </conditionalFormatting>
  <conditionalFormatting sqref="N80">
    <cfRule type="duplicateValues" dxfId="4857" priority="331"/>
  </conditionalFormatting>
  <conditionalFormatting sqref="N81">
    <cfRule type="duplicateValues" dxfId="4856" priority="330"/>
  </conditionalFormatting>
  <conditionalFormatting sqref="N82">
    <cfRule type="duplicateValues" dxfId="4855" priority="329"/>
  </conditionalFormatting>
  <conditionalFormatting sqref="N83">
    <cfRule type="duplicateValues" dxfId="4854" priority="328"/>
  </conditionalFormatting>
  <conditionalFormatting sqref="N84">
    <cfRule type="duplicateValues" dxfId="4853" priority="327"/>
  </conditionalFormatting>
  <conditionalFormatting sqref="N85">
    <cfRule type="duplicateValues" dxfId="4852" priority="326"/>
  </conditionalFormatting>
  <conditionalFormatting sqref="N86">
    <cfRule type="duplicateValues" dxfId="4851" priority="325"/>
  </conditionalFormatting>
  <conditionalFormatting sqref="N87">
    <cfRule type="duplicateValues" dxfId="4850" priority="324"/>
  </conditionalFormatting>
  <conditionalFormatting sqref="N88">
    <cfRule type="duplicateValues" dxfId="4849" priority="323"/>
  </conditionalFormatting>
  <conditionalFormatting sqref="N89">
    <cfRule type="duplicateValues" dxfId="4848" priority="322"/>
  </conditionalFormatting>
  <conditionalFormatting sqref="N90">
    <cfRule type="duplicateValues" dxfId="4847" priority="321"/>
  </conditionalFormatting>
  <conditionalFormatting sqref="N91">
    <cfRule type="duplicateValues" dxfId="4846" priority="320"/>
  </conditionalFormatting>
  <conditionalFormatting sqref="N92">
    <cfRule type="duplicateValues" dxfId="4845" priority="319"/>
  </conditionalFormatting>
  <conditionalFormatting sqref="N93">
    <cfRule type="duplicateValues" dxfId="4844" priority="318"/>
  </conditionalFormatting>
  <conditionalFormatting sqref="N94">
    <cfRule type="duplicateValues" dxfId="4843" priority="317"/>
  </conditionalFormatting>
  <conditionalFormatting sqref="N95">
    <cfRule type="duplicateValues" dxfId="4842" priority="316"/>
  </conditionalFormatting>
  <conditionalFormatting sqref="N96">
    <cfRule type="duplicateValues" dxfId="4841" priority="315"/>
  </conditionalFormatting>
  <conditionalFormatting sqref="N97">
    <cfRule type="duplicateValues" dxfId="4840" priority="314"/>
  </conditionalFormatting>
  <conditionalFormatting sqref="N98">
    <cfRule type="duplicateValues" dxfId="4839" priority="313"/>
  </conditionalFormatting>
  <conditionalFormatting sqref="N99">
    <cfRule type="duplicateValues" dxfId="4838" priority="312"/>
  </conditionalFormatting>
  <conditionalFormatting sqref="N100">
    <cfRule type="duplicateValues" dxfId="4837" priority="311"/>
  </conditionalFormatting>
  <conditionalFormatting sqref="N101">
    <cfRule type="duplicateValues" dxfId="4836" priority="310"/>
  </conditionalFormatting>
  <conditionalFormatting sqref="N102">
    <cfRule type="duplicateValues" dxfId="4835" priority="309"/>
  </conditionalFormatting>
  <conditionalFormatting sqref="N103">
    <cfRule type="duplicateValues" dxfId="4834" priority="308"/>
  </conditionalFormatting>
  <conditionalFormatting sqref="N104">
    <cfRule type="duplicateValues" dxfId="4833" priority="307"/>
  </conditionalFormatting>
  <conditionalFormatting sqref="N105">
    <cfRule type="duplicateValues" dxfId="4832" priority="306"/>
  </conditionalFormatting>
  <conditionalFormatting sqref="M6:N105">
    <cfRule type="expression" dxfId="4831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4830" priority="303"/>
  </conditionalFormatting>
  <conditionalFormatting sqref="U7">
    <cfRule type="duplicateValues" dxfId="4829" priority="302"/>
  </conditionalFormatting>
  <conditionalFormatting sqref="U8">
    <cfRule type="duplicateValues" dxfId="4828" priority="301"/>
  </conditionalFormatting>
  <conditionalFormatting sqref="U9">
    <cfRule type="duplicateValues" dxfId="4827" priority="300"/>
  </conditionalFormatting>
  <conditionalFormatting sqref="U10">
    <cfRule type="duplicateValues" dxfId="4826" priority="299"/>
  </conditionalFormatting>
  <conditionalFormatting sqref="U11">
    <cfRule type="duplicateValues" dxfId="4825" priority="298"/>
  </conditionalFormatting>
  <conditionalFormatting sqref="U12">
    <cfRule type="duplicateValues" dxfId="4824" priority="297"/>
  </conditionalFormatting>
  <conditionalFormatting sqref="U13">
    <cfRule type="duplicateValues" dxfId="4823" priority="296"/>
  </conditionalFormatting>
  <conditionalFormatting sqref="U14">
    <cfRule type="duplicateValues" dxfId="4822" priority="295"/>
  </conditionalFormatting>
  <conditionalFormatting sqref="U15">
    <cfRule type="duplicateValues" dxfId="4821" priority="294"/>
  </conditionalFormatting>
  <conditionalFormatting sqref="U16">
    <cfRule type="duplicateValues" dxfId="4820" priority="293"/>
  </conditionalFormatting>
  <conditionalFormatting sqref="U17">
    <cfRule type="duplicateValues" dxfId="4819" priority="292"/>
  </conditionalFormatting>
  <conditionalFormatting sqref="U18">
    <cfRule type="duplicateValues" dxfId="4818" priority="291"/>
  </conditionalFormatting>
  <conditionalFormatting sqref="U19">
    <cfRule type="duplicateValues" dxfId="4817" priority="290"/>
  </conditionalFormatting>
  <conditionalFormatting sqref="U20">
    <cfRule type="duplicateValues" dxfId="4816" priority="289"/>
  </conditionalFormatting>
  <conditionalFormatting sqref="U21">
    <cfRule type="duplicateValues" dxfId="4815" priority="288"/>
  </conditionalFormatting>
  <conditionalFormatting sqref="U22">
    <cfRule type="duplicateValues" dxfId="4814" priority="287"/>
  </conditionalFormatting>
  <conditionalFormatting sqref="U23">
    <cfRule type="duplicateValues" dxfId="4813" priority="286"/>
  </conditionalFormatting>
  <conditionalFormatting sqref="U24">
    <cfRule type="duplicateValues" dxfId="4812" priority="285"/>
  </conditionalFormatting>
  <conditionalFormatting sqref="U25">
    <cfRule type="duplicateValues" dxfId="4811" priority="284"/>
  </conditionalFormatting>
  <conditionalFormatting sqref="U26">
    <cfRule type="duplicateValues" dxfId="4810" priority="283"/>
  </conditionalFormatting>
  <conditionalFormatting sqref="U27">
    <cfRule type="duplicateValues" dxfId="4809" priority="282"/>
  </conditionalFormatting>
  <conditionalFormatting sqref="U28">
    <cfRule type="duplicateValues" dxfId="4808" priority="281"/>
  </conditionalFormatting>
  <conditionalFormatting sqref="U29">
    <cfRule type="duplicateValues" dxfId="4807" priority="280"/>
  </conditionalFormatting>
  <conditionalFormatting sqref="U30">
    <cfRule type="duplicateValues" dxfId="4806" priority="279"/>
  </conditionalFormatting>
  <conditionalFormatting sqref="U31">
    <cfRule type="duplicateValues" dxfId="4805" priority="278"/>
  </conditionalFormatting>
  <conditionalFormatting sqref="U32">
    <cfRule type="duplicateValues" dxfId="4804" priority="277"/>
  </conditionalFormatting>
  <conditionalFormatting sqref="U33">
    <cfRule type="duplicateValues" dxfId="4803" priority="276"/>
  </conditionalFormatting>
  <conditionalFormatting sqref="U34">
    <cfRule type="duplicateValues" dxfId="4802" priority="275"/>
  </conditionalFormatting>
  <conditionalFormatting sqref="U35">
    <cfRule type="duplicateValues" dxfId="4801" priority="274"/>
  </conditionalFormatting>
  <conditionalFormatting sqref="U36">
    <cfRule type="duplicateValues" dxfId="4800" priority="273"/>
  </conditionalFormatting>
  <conditionalFormatting sqref="U37">
    <cfRule type="duplicateValues" dxfId="4799" priority="272"/>
  </conditionalFormatting>
  <conditionalFormatting sqref="U38">
    <cfRule type="duplicateValues" dxfId="4798" priority="271"/>
  </conditionalFormatting>
  <conditionalFormatting sqref="U39">
    <cfRule type="duplicateValues" dxfId="4797" priority="270"/>
  </conditionalFormatting>
  <conditionalFormatting sqref="U40">
    <cfRule type="duplicateValues" dxfId="4796" priority="269"/>
  </conditionalFormatting>
  <conditionalFormatting sqref="U41">
    <cfRule type="duplicateValues" dxfId="4795" priority="268"/>
  </conditionalFormatting>
  <conditionalFormatting sqref="U42">
    <cfRule type="duplicateValues" dxfId="4794" priority="267"/>
  </conditionalFormatting>
  <conditionalFormatting sqref="U43">
    <cfRule type="duplicateValues" dxfId="4793" priority="266"/>
  </conditionalFormatting>
  <conditionalFormatting sqref="U44">
    <cfRule type="duplicateValues" dxfId="4792" priority="265"/>
  </conditionalFormatting>
  <conditionalFormatting sqref="U45">
    <cfRule type="duplicateValues" dxfId="4791" priority="264"/>
  </conditionalFormatting>
  <conditionalFormatting sqref="U46">
    <cfRule type="duplicateValues" dxfId="4790" priority="263"/>
  </conditionalFormatting>
  <conditionalFormatting sqref="U47">
    <cfRule type="duplicateValues" dxfId="4789" priority="262"/>
  </conditionalFormatting>
  <conditionalFormatting sqref="U48">
    <cfRule type="duplicateValues" dxfId="4788" priority="261"/>
  </conditionalFormatting>
  <conditionalFormatting sqref="U49">
    <cfRule type="duplicateValues" dxfId="4787" priority="260"/>
  </conditionalFormatting>
  <conditionalFormatting sqref="U50">
    <cfRule type="duplicateValues" dxfId="4786" priority="259"/>
  </conditionalFormatting>
  <conditionalFormatting sqref="U51">
    <cfRule type="duplicateValues" dxfId="4785" priority="258"/>
  </conditionalFormatting>
  <conditionalFormatting sqref="U52">
    <cfRule type="duplicateValues" dxfId="4784" priority="257"/>
  </conditionalFormatting>
  <conditionalFormatting sqref="U53">
    <cfRule type="duplicateValues" dxfId="4783" priority="256"/>
  </conditionalFormatting>
  <conditionalFormatting sqref="U54">
    <cfRule type="duplicateValues" dxfId="4782" priority="255"/>
  </conditionalFormatting>
  <conditionalFormatting sqref="U55">
    <cfRule type="duplicateValues" dxfId="4781" priority="254"/>
  </conditionalFormatting>
  <conditionalFormatting sqref="U56">
    <cfRule type="duplicateValues" dxfId="4780" priority="253"/>
  </conditionalFormatting>
  <conditionalFormatting sqref="U57">
    <cfRule type="duplicateValues" dxfId="4779" priority="252"/>
  </conditionalFormatting>
  <conditionalFormatting sqref="U58">
    <cfRule type="duplicateValues" dxfId="4778" priority="251"/>
  </conditionalFormatting>
  <conditionalFormatting sqref="U59">
    <cfRule type="duplicateValues" dxfId="4777" priority="250"/>
  </conditionalFormatting>
  <conditionalFormatting sqref="U60">
    <cfRule type="duplicateValues" dxfId="4776" priority="249"/>
  </conditionalFormatting>
  <conditionalFormatting sqref="U61">
    <cfRule type="duplicateValues" dxfId="4775" priority="248"/>
  </conditionalFormatting>
  <conditionalFormatting sqref="U62">
    <cfRule type="duplicateValues" dxfId="4774" priority="247"/>
  </conditionalFormatting>
  <conditionalFormatting sqref="U63">
    <cfRule type="duplicateValues" dxfId="4773" priority="246"/>
  </conditionalFormatting>
  <conditionalFormatting sqref="U64">
    <cfRule type="duplicateValues" dxfId="4772" priority="245"/>
  </conditionalFormatting>
  <conditionalFormatting sqref="U65">
    <cfRule type="duplicateValues" dxfId="4771" priority="244"/>
  </conditionalFormatting>
  <conditionalFormatting sqref="U66">
    <cfRule type="duplicateValues" dxfId="4770" priority="243"/>
  </conditionalFormatting>
  <conditionalFormatting sqref="U67">
    <cfRule type="duplicateValues" dxfId="4769" priority="242"/>
  </conditionalFormatting>
  <conditionalFormatting sqref="U68">
    <cfRule type="duplicateValues" dxfId="4768" priority="241"/>
  </conditionalFormatting>
  <conditionalFormatting sqref="U69">
    <cfRule type="duplicateValues" dxfId="4767" priority="240"/>
  </conditionalFormatting>
  <conditionalFormatting sqref="U70">
    <cfRule type="duplicateValues" dxfId="4766" priority="239"/>
  </conditionalFormatting>
  <conditionalFormatting sqref="U71">
    <cfRule type="duplicateValues" dxfId="4765" priority="238"/>
  </conditionalFormatting>
  <conditionalFormatting sqref="U72">
    <cfRule type="duplicateValues" dxfId="4764" priority="237"/>
  </conditionalFormatting>
  <conditionalFormatting sqref="U73">
    <cfRule type="duplicateValues" dxfId="4763" priority="236"/>
  </conditionalFormatting>
  <conditionalFormatting sqref="U74">
    <cfRule type="duplicateValues" dxfId="4762" priority="235"/>
  </conditionalFormatting>
  <conditionalFormatting sqref="U75">
    <cfRule type="duplicateValues" dxfId="4761" priority="234"/>
  </conditionalFormatting>
  <conditionalFormatting sqref="U76">
    <cfRule type="duplicateValues" dxfId="4760" priority="233"/>
  </conditionalFormatting>
  <conditionalFormatting sqref="U77">
    <cfRule type="duplicateValues" dxfId="4759" priority="232"/>
  </conditionalFormatting>
  <conditionalFormatting sqref="U78">
    <cfRule type="duplicateValues" dxfId="4758" priority="231"/>
  </conditionalFormatting>
  <conditionalFormatting sqref="U79">
    <cfRule type="duplicateValues" dxfId="4757" priority="230"/>
  </conditionalFormatting>
  <conditionalFormatting sqref="U80">
    <cfRule type="duplicateValues" dxfId="4756" priority="229"/>
  </conditionalFormatting>
  <conditionalFormatting sqref="U81">
    <cfRule type="duplicateValues" dxfId="4755" priority="228"/>
  </conditionalFormatting>
  <conditionalFormatting sqref="U82">
    <cfRule type="duplicateValues" dxfId="4754" priority="227"/>
  </conditionalFormatting>
  <conditionalFormatting sqref="U83">
    <cfRule type="duplicateValues" dxfId="4753" priority="226"/>
  </conditionalFormatting>
  <conditionalFormatting sqref="U84">
    <cfRule type="duplicateValues" dxfId="4752" priority="225"/>
  </conditionalFormatting>
  <conditionalFormatting sqref="U85">
    <cfRule type="duplicateValues" dxfId="4751" priority="224"/>
  </conditionalFormatting>
  <conditionalFormatting sqref="U86">
    <cfRule type="duplicateValues" dxfId="4750" priority="223"/>
  </conditionalFormatting>
  <conditionalFormatting sqref="U87">
    <cfRule type="duplicateValues" dxfId="4749" priority="222"/>
  </conditionalFormatting>
  <conditionalFormatting sqref="U88">
    <cfRule type="duplicateValues" dxfId="4748" priority="221"/>
  </conditionalFormatting>
  <conditionalFormatting sqref="U89">
    <cfRule type="duplicateValues" dxfId="4747" priority="220"/>
  </conditionalFormatting>
  <conditionalFormatting sqref="U90">
    <cfRule type="duplicateValues" dxfId="4746" priority="219"/>
  </conditionalFormatting>
  <conditionalFormatting sqref="U91">
    <cfRule type="duplicateValues" dxfId="4745" priority="218"/>
  </conditionalFormatting>
  <conditionalFormatting sqref="U92">
    <cfRule type="duplicateValues" dxfId="4744" priority="217"/>
  </conditionalFormatting>
  <conditionalFormatting sqref="U93">
    <cfRule type="duplicateValues" dxfId="4743" priority="216"/>
  </conditionalFormatting>
  <conditionalFormatting sqref="U94">
    <cfRule type="duplicateValues" dxfId="4742" priority="215"/>
  </conditionalFormatting>
  <conditionalFormatting sqref="U95">
    <cfRule type="duplicateValues" dxfId="4741" priority="214"/>
  </conditionalFormatting>
  <conditionalFormatting sqref="U96">
    <cfRule type="duplicateValues" dxfId="4740" priority="213"/>
  </conditionalFormatting>
  <conditionalFormatting sqref="U97">
    <cfRule type="duplicateValues" dxfId="4739" priority="212"/>
  </conditionalFormatting>
  <conditionalFormatting sqref="U98">
    <cfRule type="duplicateValues" dxfId="4738" priority="211"/>
  </conditionalFormatting>
  <conditionalFormatting sqref="U99">
    <cfRule type="duplicateValues" dxfId="4737" priority="210"/>
  </conditionalFormatting>
  <conditionalFormatting sqref="U100">
    <cfRule type="duplicateValues" dxfId="4736" priority="209"/>
  </conditionalFormatting>
  <conditionalFormatting sqref="U101">
    <cfRule type="duplicateValues" dxfId="4735" priority="208"/>
  </conditionalFormatting>
  <conditionalFormatting sqref="U102">
    <cfRule type="duplicateValues" dxfId="4734" priority="207"/>
  </conditionalFormatting>
  <conditionalFormatting sqref="U103">
    <cfRule type="duplicateValues" dxfId="4733" priority="206"/>
  </conditionalFormatting>
  <conditionalFormatting sqref="U104">
    <cfRule type="duplicateValues" dxfId="4732" priority="205"/>
  </conditionalFormatting>
  <conditionalFormatting sqref="U105">
    <cfRule type="duplicateValues" dxfId="4731" priority="204"/>
  </conditionalFormatting>
  <conditionalFormatting sqref="U6:U105">
    <cfRule type="expression" dxfId="4730" priority="203">
      <formula>ISNA($N6)</formula>
    </cfRule>
  </conditionalFormatting>
  <conditionalFormatting sqref="V6">
    <cfRule type="duplicateValues" dxfId="4729" priority="202"/>
  </conditionalFormatting>
  <conditionalFormatting sqref="V7">
    <cfRule type="duplicateValues" dxfId="4728" priority="201"/>
  </conditionalFormatting>
  <conditionalFormatting sqref="V8">
    <cfRule type="duplicateValues" dxfId="4727" priority="200"/>
  </conditionalFormatting>
  <conditionalFormatting sqref="V9">
    <cfRule type="duplicateValues" dxfId="4726" priority="199"/>
  </conditionalFormatting>
  <conditionalFormatting sqref="V10">
    <cfRule type="duplicateValues" dxfId="4725" priority="198"/>
  </conditionalFormatting>
  <conditionalFormatting sqref="V11">
    <cfRule type="duplicateValues" dxfId="4724" priority="197"/>
  </conditionalFormatting>
  <conditionalFormatting sqref="V12">
    <cfRule type="duplicateValues" dxfId="4723" priority="196"/>
  </conditionalFormatting>
  <conditionalFormatting sqref="V13">
    <cfRule type="duplicateValues" dxfId="4722" priority="195"/>
  </conditionalFormatting>
  <conditionalFormatting sqref="V14">
    <cfRule type="duplicateValues" dxfId="4721" priority="194"/>
  </conditionalFormatting>
  <conditionalFormatting sqref="V15">
    <cfRule type="duplicateValues" dxfId="4720" priority="193"/>
  </conditionalFormatting>
  <conditionalFormatting sqref="V16">
    <cfRule type="duplicateValues" dxfId="4719" priority="192"/>
  </conditionalFormatting>
  <conditionalFormatting sqref="V17">
    <cfRule type="duplicateValues" dxfId="4718" priority="191"/>
  </conditionalFormatting>
  <conditionalFormatting sqref="V18">
    <cfRule type="duplicateValues" dxfId="4717" priority="190"/>
  </conditionalFormatting>
  <conditionalFormatting sqref="V19">
    <cfRule type="duplicateValues" dxfId="4716" priority="189"/>
  </conditionalFormatting>
  <conditionalFormatting sqref="V20">
    <cfRule type="duplicateValues" dxfId="4715" priority="188"/>
  </conditionalFormatting>
  <conditionalFormatting sqref="V21">
    <cfRule type="duplicateValues" dxfId="4714" priority="187"/>
  </conditionalFormatting>
  <conditionalFormatting sqref="V22">
    <cfRule type="duplicateValues" dxfId="4713" priority="186"/>
  </conditionalFormatting>
  <conditionalFormatting sqref="V23">
    <cfRule type="duplicateValues" dxfId="4712" priority="185"/>
  </conditionalFormatting>
  <conditionalFormatting sqref="V24">
    <cfRule type="duplicateValues" dxfId="4711" priority="184"/>
  </conditionalFormatting>
  <conditionalFormatting sqref="V25">
    <cfRule type="duplicateValues" dxfId="4710" priority="183"/>
  </conditionalFormatting>
  <conditionalFormatting sqref="V26">
    <cfRule type="duplicateValues" dxfId="4709" priority="182"/>
  </conditionalFormatting>
  <conditionalFormatting sqref="V27">
    <cfRule type="duplicateValues" dxfId="4708" priority="181"/>
  </conditionalFormatting>
  <conditionalFormatting sqref="V28">
    <cfRule type="duplicateValues" dxfId="4707" priority="180"/>
  </conditionalFormatting>
  <conditionalFormatting sqref="V29">
    <cfRule type="duplicateValues" dxfId="4706" priority="179"/>
  </conditionalFormatting>
  <conditionalFormatting sqref="V30">
    <cfRule type="duplicateValues" dxfId="4705" priority="178"/>
  </conditionalFormatting>
  <conditionalFormatting sqref="V31">
    <cfRule type="duplicateValues" dxfId="4704" priority="177"/>
  </conditionalFormatting>
  <conditionalFormatting sqref="V32">
    <cfRule type="duplicateValues" dxfId="4703" priority="176"/>
  </conditionalFormatting>
  <conditionalFormatting sqref="V33">
    <cfRule type="duplicateValues" dxfId="4702" priority="175"/>
  </conditionalFormatting>
  <conditionalFormatting sqref="V34">
    <cfRule type="duplicateValues" dxfId="4701" priority="174"/>
  </conditionalFormatting>
  <conditionalFormatting sqref="V35">
    <cfRule type="duplicateValues" dxfId="4700" priority="173"/>
  </conditionalFormatting>
  <conditionalFormatting sqref="V36">
    <cfRule type="duplicateValues" dxfId="4699" priority="172"/>
  </conditionalFormatting>
  <conditionalFormatting sqref="V37">
    <cfRule type="duplicateValues" dxfId="4698" priority="171"/>
  </conditionalFormatting>
  <conditionalFormatting sqref="V38">
    <cfRule type="duplicateValues" dxfId="4697" priority="170"/>
  </conditionalFormatting>
  <conditionalFormatting sqref="V39">
    <cfRule type="duplicateValues" dxfId="4696" priority="169"/>
  </conditionalFormatting>
  <conditionalFormatting sqref="V40">
    <cfRule type="duplicateValues" dxfId="4695" priority="168"/>
  </conditionalFormatting>
  <conditionalFormatting sqref="V41">
    <cfRule type="duplicateValues" dxfId="4694" priority="167"/>
  </conditionalFormatting>
  <conditionalFormatting sqref="V42">
    <cfRule type="duplicateValues" dxfId="4693" priority="166"/>
  </conditionalFormatting>
  <conditionalFormatting sqref="V43">
    <cfRule type="duplicateValues" dxfId="4692" priority="165"/>
  </conditionalFormatting>
  <conditionalFormatting sqref="V44">
    <cfRule type="duplicateValues" dxfId="4691" priority="164"/>
  </conditionalFormatting>
  <conditionalFormatting sqref="V45">
    <cfRule type="duplicateValues" dxfId="4690" priority="163"/>
  </conditionalFormatting>
  <conditionalFormatting sqref="V46">
    <cfRule type="duplicateValues" dxfId="4689" priority="162"/>
  </conditionalFormatting>
  <conditionalFormatting sqref="V47">
    <cfRule type="duplicateValues" dxfId="4688" priority="161"/>
  </conditionalFormatting>
  <conditionalFormatting sqref="V48">
    <cfRule type="duplicateValues" dxfId="4687" priority="160"/>
  </conditionalFormatting>
  <conditionalFormatting sqref="V49">
    <cfRule type="duplicateValues" dxfId="4686" priority="159"/>
  </conditionalFormatting>
  <conditionalFormatting sqref="V50">
    <cfRule type="duplicateValues" dxfId="4685" priority="158"/>
  </conditionalFormatting>
  <conditionalFormatting sqref="V51">
    <cfRule type="duplicateValues" dxfId="4684" priority="157"/>
  </conditionalFormatting>
  <conditionalFormatting sqref="V52">
    <cfRule type="duplicateValues" dxfId="4683" priority="156"/>
  </conditionalFormatting>
  <conditionalFormatting sqref="V53">
    <cfRule type="duplicateValues" dxfId="4682" priority="155"/>
  </conditionalFormatting>
  <conditionalFormatting sqref="V54">
    <cfRule type="duplicateValues" dxfId="4681" priority="154"/>
  </conditionalFormatting>
  <conditionalFormatting sqref="V55">
    <cfRule type="duplicateValues" dxfId="4680" priority="153"/>
  </conditionalFormatting>
  <conditionalFormatting sqref="V56">
    <cfRule type="duplicateValues" dxfId="4679" priority="152"/>
  </conditionalFormatting>
  <conditionalFormatting sqref="V57">
    <cfRule type="duplicateValues" dxfId="4678" priority="151"/>
  </conditionalFormatting>
  <conditionalFormatting sqref="V58">
    <cfRule type="duplicateValues" dxfId="4677" priority="150"/>
  </conditionalFormatting>
  <conditionalFormatting sqref="V59">
    <cfRule type="duplicateValues" dxfId="4676" priority="149"/>
  </conditionalFormatting>
  <conditionalFormatting sqref="V60">
    <cfRule type="duplicateValues" dxfId="4675" priority="148"/>
  </conditionalFormatting>
  <conditionalFormatting sqref="V61">
    <cfRule type="duplicateValues" dxfId="4674" priority="147"/>
  </conditionalFormatting>
  <conditionalFormatting sqref="V62">
    <cfRule type="duplicateValues" dxfId="4673" priority="146"/>
  </conditionalFormatting>
  <conditionalFormatting sqref="V63">
    <cfRule type="duplicateValues" dxfId="4672" priority="145"/>
  </conditionalFormatting>
  <conditionalFormatting sqref="V64">
    <cfRule type="duplicateValues" dxfId="4671" priority="144"/>
  </conditionalFormatting>
  <conditionalFormatting sqref="V65">
    <cfRule type="duplicateValues" dxfId="4670" priority="143"/>
  </conditionalFormatting>
  <conditionalFormatting sqref="V66">
    <cfRule type="duplicateValues" dxfId="4669" priority="142"/>
  </conditionalFormatting>
  <conditionalFormatting sqref="V67">
    <cfRule type="duplicateValues" dxfId="4668" priority="141"/>
  </conditionalFormatting>
  <conditionalFormatting sqref="V68">
    <cfRule type="duplicateValues" dxfId="4667" priority="140"/>
  </conditionalFormatting>
  <conditionalFormatting sqref="V69">
    <cfRule type="duplicateValues" dxfId="4666" priority="139"/>
  </conditionalFormatting>
  <conditionalFormatting sqref="V70">
    <cfRule type="duplicateValues" dxfId="4665" priority="138"/>
  </conditionalFormatting>
  <conditionalFormatting sqref="V71">
    <cfRule type="duplicateValues" dxfId="4664" priority="137"/>
  </conditionalFormatting>
  <conditionalFormatting sqref="V72">
    <cfRule type="duplicateValues" dxfId="4663" priority="136"/>
  </conditionalFormatting>
  <conditionalFormatting sqref="V73">
    <cfRule type="duplicateValues" dxfId="4662" priority="135"/>
  </conditionalFormatting>
  <conditionalFormatting sqref="V74">
    <cfRule type="duplicateValues" dxfId="4661" priority="134"/>
  </conditionalFormatting>
  <conditionalFormatting sqref="V75">
    <cfRule type="duplicateValues" dxfId="4660" priority="133"/>
  </conditionalFormatting>
  <conditionalFormatting sqref="V76">
    <cfRule type="duplicateValues" dxfId="4659" priority="132"/>
  </conditionalFormatting>
  <conditionalFormatting sqref="V77">
    <cfRule type="duplicateValues" dxfId="4658" priority="131"/>
  </conditionalFormatting>
  <conditionalFormatting sqref="V78">
    <cfRule type="duplicateValues" dxfId="4657" priority="130"/>
  </conditionalFormatting>
  <conditionalFormatting sqref="V79">
    <cfRule type="duplicateValues" dxfId="4656" priority="129"/>
  </conditionalFormatting>
  <conditionalFormatting sqref="V80">
    <cfRule type="duplicateValues" dxfId="4655" priority="128"/>
  </conditionalFormatting>
  <conditionalFormatting sqref="V81">
    <cfRule type="duplicateValues" dxfId="4654" priority="127"/>
  </conditionalFormatting>
  <conditionalFormatting sqref="V82">
    <cfRule type="duplicateValues" dxfId="4653" priority="126"/>
  </conditionalFormatting>
  <conditionalFormatting sqref="V83">
    <cfRule type="duplicateValues" dxfId="4652" priority="125"/>
  </conditionalFormatting>
  <conditionalFormatting sqref="V84">
    <cfRule type="duplicateValues" dxfId="4651" priority="124"/>
  </conditionalFormatting>
  <conditionalFormatting sqref="V85">
    <cfRule type="duplicateValues" dxfId="4650" priority="123"/>
  </conditionalFormatting>
  <conditionalFormatting sqref="V86">
    <cfRule type="duplicateValues" dxfId="4649" priority="122"/>
  </conditionalFormatting>
  <conditionalFormatting sqref="V87">
    <cfRule type="duplicateValues" dxfId="4648" priority="121"/>
  </conditionalFormatting>
  <conditionalFormatting sqref="V88">
    <cfRule type="duplicateValues" dxfId="4647" priority="120"/>
  </conditionalFormatting>
  <conditionalFormatting sqref="V89">
    <cfRule type="duplicateValues" dxfId="4646" priority="119"/>
  </conditionalFormatting>
  <conditionalFormatting sqref="V90">
    <cfRule type="duplicateValues" dxfId="4645" priority="118"/>
  </conditionalFormatting>
  <conditionalFormatting sqref="V91">
    <cfRule type="duplicateValues" dxfId="4644" priority="117"/>
  </conditionalFormatting>
  <conditionalFormatting sqref="V92">
    <cfRule type="duplicateValues" dxfId="4643" priority="116"/>
  </conditionalFormatting>
  <conditionalFormatting sqref="V93">
    <cfRule type="duplicateValues" dxfId="4642" priority="115"/>
  </conditionalFormatting>
  <conditionalFormatting sqref="V94">
    <cfRule type="duplicateValues" dxfId="4641" priority="114"/>
  </conditionalFormatting>
  <conditionalFormatting sqref="V95">
    <cfRule type="duplicateValues" dxfId="4640" priority="113"/>
  </conditionalFormatting>
  <conditionalFormatting sqref="V96">
    <cfRule type="duplicateValues" dxfId="4639" priority="112"/>
  </conditionalFormatting>
  <conditionalFormatting sqref="V97">
    <cfRule type="duplicateValues" dxfId="4638" priority="111"/>
  </conditionalFormatting>
  <conditionalFormatting sqref="V98">
    <cfRule type="duplicateValues" dxfId="4637" priority="110"/>
  </conditionalFormatting>
  <conditionalFormatting sqref="V99">
    <cfRule type="duplicateValues" dxfId="4636" priority="109"/>
  </conditionalFormatting>
  <conditionalFormatting sqref="V100">
    <cfRule type="duplicateValues" dxfId="4635" priority="108"/>
  </conditionalFormatting>
  <conditionalFormatting sqref="V101">
    <cfRule type="duplicateValues" dxfId="4634" priority="107"/>
  </conditionalFormatting>
  <conditionalFormatting sqref="V102">
    <cfRule type="duplicateValues" dxfId="4633" priority="106"/>
  </conditionalFormatting>
  <conditionalFormatting sqref="V103">
    <cfRule type="duplicateValues" dxfId="4632" priority="105"/>
  </conditionalFormatting>
  <conditionalFormatting sqref="V104">
    <cfRule type="duplicateValues" dxfId="4631" priority="104"/>
  </conditionalFormatting>
  <conditionalFormatting sqref="V105">
    <cfRule type="duplicateValues" dxfId="4630" priority="103"/>
  </conditionalFormatting>
  <conditionalFormatting sqref="V6:V105">
    <cfRule type="expression" dxfId="4629" priority="102">
      <formula>ISNA($N6)</formula>
    </cfRule>
  </conditionalFormatting>
  <conditionalFormatting sqref="W6">
    <cfRule type="duplicateValues" dxfId="4628" priority="101"/>
  </conditionalFormatting>
  <conditionalFormatting sqref="W7">
    <cfRule type="duplicateValues" dxfId="4627" priority="100"/>
  </conditionalFormatting>
  <conditionalFormatting sqref="W8">
    <cfRule type="duplicateValues" dxfId="4626" priority="99"/>
  </conditionalFormatting>
  <conditionalFormatting sqref="W9">
    <cfRule type="duplicateValues" dxfId="4625" priority="98"/>
  </conditionalFormatting>
  <conditionalFormatting sqref="W10">
    <cfRule type="duplicateValues" dxfId="4624" priority="97"/>
  </conditionalFormatting>
  <conditionalFormatting sqref="W11">
    <cfRule type="duplicateValues" dxfId="4623" priority="96"/>
  </conditionalFormatting>
  <conditionalFormatting sqref="W12">
    <cfRule type="duplicateValues" dxfId="4622" priority="95"/>
  </conditionalFormatting>
  <conditionalFormatting sqref="W13">
    <cfRule type="duplicateValues" dxfId="4621" priority="94"/>
  </conditionalFormatting>
  <conditionalFormatting sqref="W14">
    <cfRule type="duplicateValues" dxfId="4620" priority="93"/>
  </conditionalFormatting>
  <conditionalFormatting sqref="W15">
    <cfRule type="duplicateValues" dxfId="4619" priority="92"/>
  </conditionalFormatting>
  <conditionalFormatting sqref="W16">
    <cfRule type="duplicateValues" dxfId="4618" priority="91"/>
  </conditionalFormatting>
  <conditionalFormatting sqref="W17">
    <cfRule type="duplicateValues" dxfId="4617" priority="90"/>
  </conditionalFormatting>
  <conditionalFormatting sqref="W18">
    <cfRule type="duplicateValues" dxfId="4616" priority="89"/>
  </conditionalFormatting>
  <conditionalFormatting sqref="W19">
    <cfRule type="duplicateValues" dxfId="4615" priority="88"/>
  </conditionalFormatting>
  <conditionalFormatting sqref="W20">
    <cfRule type="duplicateValues" dxfId="4614" priority="87"/>
  </conditionalFormatting>
  <conditionalFormatting sqref="W21">
    <cfRule type="duplicateValues" dxfId="4613" priority="86"/>
  </conditionalFormatting>
  <conditionalFormatting sqref="W22">
    <cfRule type="duplicateValues" dxfId="4612" priority="85"/>
  </conditionalFormatting>
  <conditionalFormatting sqref="W23">
    <cfRule type="duplicateValues" dxfId="4611" priority="84"/>
  </conditionalFormatting>
  <conditionalFormatting sqref="W24">
    <cfRule type="duplicateValues" dxfId="4610" priority="83"/>
  </conditionalFormatting>
  <conditionalFormatting sqref="W25">
    <cfRule type="duplicateValues" dxfId="4609" priority="82"/>
  </conditionalFormatting>
  <conditionalFormatting sqref="W26">
    <cfRule type="duplicateValues" dxfId="4608" priority="81"/>
  </conditionalFormatting>
  <conditionalFormatting sqref="W27">
    <cfRule type="duplicateValues" dxfId="4607" priority="80"/>
  </conditionalFormatting>
  <conditionalFormatting sqref="W28">
    <cfRule type="duplicateValues" dxfId="4606" priority="79"/>
  </conditionalFormatting>
  <conditionalFormatting sqref="W29">
    <cfRule type="duplicateValues" dxfId="4605" priority="78"/>
  </conditionalFormatting>
  <conditionalFormatting sqref="W30">
    <cfRule type="duplicateValues" dxfId="4604" priority="77"/>
  </conditionalFormatting>
  <conditionalFormatting sqref="W31">
    <cfRule type="duplicateValues" dxfId="4603" priority="76"/>
  </conditionalFormatting>
  <conditionalFormatting sqref="W32">
    <cfRule type="duplicateValues" dxfId="4602" priority="75"/>
  </conditionalFormatting>
  <conditionalFormatting sqref="W33">
    <cfRule type="duplicateValues" dxfId="4601" priority="74"/>
  </conditionalFormatting>
  <conditionalFormatting sqref="W34">
    <cfRule type="duplicateValues" dxfId="4600" priority="73"/>
  </conditionalFormatting>
  <conditionalFormatting sqref="W35">
    <cfRule type="duplicateValues" dxfId="4599" priority="72"/>
  </conditionalFormatting>
  <conditionalFormatting sqref="W36">
    <cfRule type="duplicateValues" dxfId="4598" priority="71"/>
  </conditionalFormatting>
  <conditionalFormatting sqref="W37">
    <cfRule type="duplicateValues" dxfId="4597" priority="70"/>
  </conditionalFormatting>
  <conditionalFormatting sqref="W38">
    <cfRule type="duplicateValues" dxfId="4596" priority="69"/>
  </conditionalFormatting>
  <conditionalFormatting sqref="W39">
    <cfRule type="duplicateValues" dxfId="4595" priority="68"/>
  </conditionalFormatting>
  <conditionalFormatting sqref="W40">
    <cfRule type="duplicateValues" dxfId="4594" priority="67"/>
  </conditionalFormatting>
  <conditionalFormatting sqref="W41">
    <cfRule type="duplicateValues" dxfId="4593" priority="66"/>
  </conditionalFormatting>
  <conditionalFormatting sqref="W42">
    <cfRule type="duplicateValues" dxfId="4592" priority="65"/>
  </conditionalFormatting>
  <conditionalFormatting sqref="W43">
    <cfRule type="duplicateValues" dxfId="4591" priority="64"/>
  </conditionalFormatting>
  <conditionalFormatting sqref="W44">
    <cfRule type="duplicateValues" dxfId="4590" priority="63"/>
  </conditionalFormatting>
  <conditionalFormatting sqref="W45">
    <cfRule type="duplicateValues" dxfId="4589" priority="62"/>
  </conditionalFormatting>
  <conditionalFormatting sqref="W46">
    <cfRule type="duplicateValues" dxfId="4588" priority="61"/>
  </conditionalFormatting>
  <conditionalFormatting sqref="W47">
    <cfRule type="duplicateValues" dxfId="4587" priority="60"/>
  </conditionalFormatting>
  <conditionalFormatting sqref="W48">
    <cfRule type="duplicateValues" dxfId="4586" priority="59"/>
  </conditionalFormatting>
  <conditionalFormatting sqref="W49">
    <cfRule type="duplicateValues" dxfId="4585" priority="58"/>
  </conditionalFormatting>
  <conditionalFormatting sqref="W50">
    <cfRule type="duplicateValues" dxfId="4584" priority="57"/>
  </conditionalFormatting>
  <conditionalFormatting sqref="W51">
    <cfRule type="duplicateValues" dxfId="4583" priority="56"/>
  </conditionalFormatting>
  <conditionalFormatting sqref="W52">
    <cfRule type="duplicateValues" dxfId="4582" priority="55"/>
  </conditionalFormatting>
  <conditionalFormatting sqref="W53">
    <cfRule type="duplicateValues" dxfId="4581" priority="54"/>
  </conditionalFormatting>
  <conditionalFormatting sqref="W54">
    <cfRule type="duplicateValues" dxfId="4580" priority="53"/>
  </conditionalFormatting>
  <conditionalFormatting sqref="W55">
    <cfRule type="duplicateValues" dxfId="4579" priority="52"/>
  </conditionalFormatting>
  <conditionalFormatting sqref="W56">
    <cfRule type="duplicateValues" dxfId="4578" priority="51"/>
  </conditionalFormatting>
  <conditionalFormatting sqref="W57">
    <cfRule type="duplicateValues" dxfId="4577" priority="50"/>
  </conditionalFormatting>
  <conditionalFormatting sqref="W58">
    <cfRule type="duplicateValues" dxfId="4576" priority="49"/>
  </conditionalFormatting>
  <conditionalFormatting sqref="W59">
    <cfRule type="duplicateValues" dxfId="4575" priority="48"/>
  </conditionalFormatting>
  <conditionalFormatting sqref="W60">
    <cfRule type="duplicateValues" dxfId="4574" priority="47"/>
  </conditionalFormatting>
  <conditionalFormatting sqref="W61">
    <cfRule type="duplicateValues" dxfId="4573" priority="46"/>
  </conditionalFormatting>
  <conditionalFormatting sqref="W62">
    <cfRule type="duplicateValues" dxfId="4572" priority="45"/>
  </conditionalFormatting>
  <conditionalFormatting sqref="W63">
    <cfRule type="duplicateValues" dxfId="4571" priority="44"/>
  </conditionalFormatting>
  <conditionalFormatting sqref="W64">
    <cfRule type="duplicateValues" dxfId="4570" priority="43"/>
  </conditionalFormatting>
  <conditionalFormatting sqref="W65">
    <cfRule type="duplicateValues" dxfId="4569" priority="42"/>
  </conditionalFormatting>
  <conditionalFormatting sqref="W66">
    <cfRule type="duplicateValues" dxfId="4568" priority="41"/>
  </conditionalFormatting>
  <conditionalFormatting sqref="W67">
    <cfRule type="duplicateValues" dxfId="4567" priority="40"/>
  </conditionalFormatting>
  <conditionalFormatting sqref="W68">
    <cfRule type="duplicateValues" dxfId="4566" priority="39"/>
  </conditionalFormatting>
  <conditionalFormatting sqref="W69">
    <cfRule type="duplicateValues" dxfId="4565" priority="38"/>
  </conditionalFormatting>
  <conditionalFormatting sqref="W70">
    <cfRule type="duplicateValues" dxfId="4564" priority="37"/>
  </conditionalFormatting>
  <conditionalFormatting sqref="W71">
    <cfRule type="duplicateValues" dxfId="4563" priority="36"/>
  </conditionalFormatting>
  <conditionalFormatting sqref="W72">
    <cfRule type="duplicateValues" dxfId="4562" priority="35"/>
  </conditionalFormatting>
  <conditionalFormatting sqref="W73">
    <cfRule type="duplicateValues" dxfId="4561" priority="34"/>
  </conditionalFormatting>
  <conditionalFormatting sqref="W74">
    <cfRule type="duplicateValues" dxfId="4560" priority="33"/>
  </conditionalFormatting>
  <conditionalFormatting sqref="W75">
    <cfRule type="duplicateValues" dxfId="4559" priority="32"/>
  </conditionalFormatting>
  <conditionalFormatting sqref="W76">
    <cfRule type="duplicateValues" dxfId="4558" priority="31"/>
  </conditionalFormatting>
  <conditionalFormatting sqref="W77">
    <cfRule type="duplicateValues" dxfId="4557" priority="30"/>
  </conditionalFormatting>
  <conditionalFormatting sqref="W78">
    <cfRule type="duplicateValues" dxfId="4556" priority="29"/>
  </conditionalFormatting>
  <conditionalFormatting sqref="W79">
    <cfRule type="duplicateValues" dxfId="4555" priority="28"/>
  </conditionalFormatting>
  <conditionalFormatting sqref="W80">
    <cfRule type="duplicateValues" dxfId="4554" priority="27"/>
  </conditionalFormatting>
  <conditionalFormatting sqref="W81">
    <cfRule type="duplicateValues" dxfId="4553" priority="26"/>
  </conditionalFormatting>
  <conditionalFormatting sqref="W82">
    <cfRule type="duplicateValues" dxfId="4552" priority="25"/>
  </conditionalFormatting>
  <conditionalFormatting sqref="W83">
    <cfRule type="duplicateValues" dxfId="4551" priority="24"/>
  </conditionalFormatting>
  <conditionalFormatting sqref="W84">
    <cfRule type="duplicateValues" dxfId="4550" priority="23"/>
  </conditionalFormatting>
  <conditionalFormatting sqref="W85">
    <cfRule type="duplicateValues" dxfId="4549" priority="22"/>
  </conditionalFormatting>
  <conditionalFormatting sqref="W86">
    <cfRule type="duplicateValues" dxfId="4548" priority="21"/>
  </conditionalFormatting>
  <conditionalFormatting sqref="W87">
    <cfRule type="duplicateValues" dxfId="4547" priority="20"/>
  </conditionalFormatting>
  <conditionalFormatting sqref="W88">
    <cfRule type="duplicateValues" dxfId="4546" priority="19"/>
  </conditionalFormatting>
  <conditionalFormatting sqref="W89">
    <cfRule type="duplicateValues" dxfId="4545" priority="18"/>
  </conditionalFormatting>
  <conditionalFormatting sqref="W90">
    <cfRule type="duplicateValues" dxfId="4544" priority="17"/>
  </conditionalFormatting>
  <conditionalFormatting sqref="W91">
    <cfRule type="duplicateValues" dxfId="4543" priority="16"/>
  </conditionalFormatting>
  <conditionalFormatting sqref="W92">
    <cfRule type="duplicateValues" dxfId="4542" priority="15"/>
  </conditionalFormatting>
  <conditionalFormatting sqref="W93">
    <cfRule type="duplicateValues" dxfId="4541" priority="14"/>
  </conditionalFormatting>
  <conditionalFormatting sqref="W94">
    <cfRule type="duplicateValues" dxfId="4540" priority="13"/>
  </conditionalFormatting>
  <conditionalFormatting sqref="W95">
    <cfRule type="duplicateValues" dxfId="4539" priority="12"/>
  </conditionalFormatting>
  <conditionalFormatting sqref="W96">
    <cfRule type="duplicateValues" dxfId="4538" priority="11"/>
  </conditionalFormatting>
  <conditionalFormatting sqref="W97">
    <cfRule type="duplicateValues" dxfId="4537" priority="10"/>
  </conditionalFormatting>
  <conditionalFormatting sqref="W98">
    <cfRule type="duplicateValues" dxfId="4536" priority="9"/>
  </conditionalFormatting>
  <conditionalFormatting sqref="W99">
    <cfRule type="duplicateValues" dxfId="4535" priority="8"/>
  </conditionalFormatting>
  <conditionalFormatting sqref="W100">
    <cfRule type="duplicateValues" dxfId="4534" priority="7"/>
  </conditionalFormatting>
  <conditionalFormatting sqref="W101">
    <cfRule type="duplicateValues" dxfId="4533" priority="6"/>
  </conditionalFormatting>
  <conditionalFormatting sqref="W102">
    <cfRule type="duplicateValues" dxfId="4532" priority="5"/>
  </conditionalFormatting>
  <conditionalFormatting sqref="W103">
    <cfRule type="duplicateValues" dxfId="4531" priority="4"/>
  </conditionalFormatting>
  <conditionalFormatting sqref="W104">
    <cfRule type="duplicateValues" dxfId="4530" priority="3"/>
  </conditionalFormatting>
  <conditionalFormatting sqref="W105">
    <cfRule type="duplicateValues" dxfId="4529" priority="2"/>
  </conditionalFormatting>
  <conditionalFormatting sqref="W6:W105">
    <cfRule type="expression" dxfId="452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 t="s">
        <v>70</v>
      </c>
      <c r="J5" s="1" t="s">
        <v>71</v>
      </c>
      <c r="K5" s="10" t="s">
        <v>72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0.67830395428959067</v>
      </c>
      <c r="C6" s="42">
        <v>0.95983988178348345</v>
      </c>
      <c r="D6" s="42">
        <v>1.6487416819667855</v>
      </c>
      <c r="E6" s="42">
        <v>0.96821655412021745</v>
      </c>
      <c r="F6" s="42">
        <v>0.93629792071391449</v>
      </c>
      <c r="G6" s="42">
        <v>1.211280119973343</v>
      </c>
      <c r="H6" s="42">
        <v>1.35405452346935</v>
      </c>
      <c r="I6" s="42">
        <v>1.1328707300089709</v>
      </c>
      <c r="J6" s="42">
        <v>1.5326426733613496</v>
      </c>
      <c r="K6" s="43">
        <v>1.0354776279792197</v>
      </c>
      <c r="M6" s="16" t="str">
        <f t="shared" ref="M6:M69" si="0">INDEX($B$5:$K$5,MATCH(MIN($B6:$K6),$B6:$K6,0))</f>
        <v>OPEN</v>
      </c>
      <c r="N6" s="20" t="b">
        <f t="shared" ref="N6:N69" si="1">$M6 = $A6</f>
        <v>1</v>
      </c>
      <c r="Q6" s="22" t="s">
        <v>7</v>
      </c>
      <c r="R6" s="25">
        <f>IF(ISERR($O$15)," ",$O$15)</f>
        <v>0.6</v>
      </c>
      <c r="S6" s="20">
        <f>(10 - COUNTIF($N6:$N15,"#N/A"))</f>
        <v>10</v>
      </c>
      <c r="U6" s="16" t="str">
        <f t="shared" ref="U6:U69" si="2">INDEX($B$5:$K$5,MATCH(MIN($B6:$K6),$B6:$K6,0))</f>
        <v>OPEN</v>
      </c>
      <c r="V6" s="16">
        <f>MIN(B6:K6)</f>
        <v>0.67830395428959067</v>
      </c>
      <c r="W6" s="16">
        <f>SMALL(B6:K6,2)-V6</f>
        <v>0.25799396642432382</v>
      </c>
    </row>
    <row r="7" spans="1:23" x14ac:dyDescent="0.25">
      <c r="A7" s="12" t="s">
        <v>63</v>
      </c>
      <c r="B7" s="44">
        <v>0.75374801635759803</v>
      </c>
      <c r="C7" s="45">
        <v>1.1769806853972016</v>
      </c>
      <c r="D7" s="45">
        <v>1.5419306335647207</v>
      </c>
      <c r="E7" s="45">
        <v>0.85778315022848217</v>
      </c>
      <c r="F7" s="45">
        <v>0.74967936342415298</v>
      </c>
      <c r="G7" s="45">
        <v>1.1343703043188262</v>
      </c>
      <c r="H7" s="45">
        <v>1.4939561209734695</v>
      </c>
      <c r="I7" s="45">
        <v>0.85524368506560533</v>
      </c>
      <c r="J7" s="45">
        <v>1.3380416901712024</v>
      </c>
      <c r="K7" s="46">
        <v>0.84612471636437336</v>
      </c>
      <c r="M7" s="18" t="str">
        <f t="shared" si="0"/>
        <v>START</v>
      </c>
      <c r="N7" s="17" t="b">
        <f t="shared" si="1"/>
        <v>0</v>
      </c>
      <c r="Q7" s="23" t="s">
        <v>6</v>
      </c>
      <c r="R7" s="26">
        <f>IF(ISERR($O$25)," ",$O$25)</f>
        <v>0.1</v>
      </c>
      <c r="S7" s="17">
        <f>(10 - COUNTIF($N16:$N25,"#N/A"))</f>
        <v>10</v>
      </c>
      <c r="U7" s="18" t="str">
        <f t="shared" si="2"/>
        <v>START</v>
      </c>
      <c r="V7" s="18">
        <f t="shared" ref="V7:V70" si="3">MIN(B7:K7)</f>
        <v>0.74967936342415298</v>
      </c>
      <c r="W7" s="18">
        <f t="shared" ref="W7:W70" si="4">SMALL(B7:K7,2)-V7</f>
        <v>4.0686529334450494E-3</v>
      </c>
    </row>
    <row r="8" spans="1:23" x14ac:dyDescent="0.25">
      <c r="A8" s="12" t="s">
        <v>63</v>
      </c>
      <c r="B8" s="44">
        <v>0.73246875670105427</v>
      </c>
      <c r="C8" s="45">
        <v>1.0024197714218881</v>
      </c>
      <c r="D8" s="45">
        <v>1.5694518233711456</v>
      </c>
      <c r="E8" s="45">
        <v>0.87981491925416111</v>
      </c>
      <c r="F8" s="45">
        <v>1.0389545393808683</v>
      </c>
      <c r="G8" s="45">
        <v>1.199061548044136</v>
      </c>
      <c r="H8" s="45">
        <v>1.0493203519407959</v>
      </c>
      <c r="I8" s="45">
        <v>1.3550937684059645</v>
      </c>
      <c r="J8" s="45">
        <v>1.4337570091133913</v>
      </c>
      <c r="K8" s="46">
        <v>1.1640168633711805</v>
      </c>
      <c r="M8" s="18" t="str">
        <f t="shared" si="0"/>
        <v>OPEN</v>
      </c>
      <c r="N8" s="17" t="b">
        <f t="shared" si="1"/>
        <v>1</v>
      </c>
      <c r="Q8" s="23" t="s">
        <v>8</v>
      </c>
      <c r="R8" s="26">
        <f>IF(ISERR($O$35)," ",$O$35)</f>
        <v>0.5</v>
      </c>
      <c r="S8" s="17">
        <f>(10 - COUNTIF($N26:$N35,"#N/A"))</f>
        <v>10</v>
      </c>
      <c r="U8" s="18" t="str">
        <f t="shared" si="2"/>
        <v>OPEN</v>
      </c>
      <c r="V8" s="18">
        <f t="shared" si="3"/>
        <v>0.73246875670105427</v>
      </c>
      <c r="W8" s="18">
        <f t="shared" si="4"/>
        <v>0.14734616255310684</v>
      </c>
    </row>
    <row r="9" spans="1:23" x14ac:dyDescent="0.25">
      <c r="A9" s="12" t="s">
        <v>63</v>
      </c>
      <c r="B9" s="44">
        <v>0.67123149282067252</v>
      </c>
      <c r="C9" s="45">
        <v>1.0934258216653072</v>
      </c>
      <c r="D9" s="45">
        <v>1.422885541630055</v>
      </c>
      <c r="E9" s="45">
        <v>0.78738803771778054</v>
      </c>
      <c r="F9" s="45">
        <v>1.0058698676999391</v>
      </c>
      <c r="G9" s="45">
        <v>1.0901462056857303</v>
      </c>
      <c r="H9" s="45">
        <v>1.0157877515721174</v>
      </c>
      <c r="I9" s="45">
        <v>1.2713887849642234</v>
      </c>
      <c r="J9" s="45">
        <v>1.2239364537064965</v>
      </c>
      <c r="K9" s="46">
        <v>1.0381768748432265</v>
      </c>
      <c r="M9" s="18" t="str">
        <f t="shared" si="0"/>
        <v>OPEN</v>
      </c>
      <c r="N9" s="17" t="b">
        <f t="shared" si="1"/>
        <v>1</v>
      </c>
      <c r="Q9" s="23" t="s">
        <v>9</v>
      </c>
      <c r="R9" s="26">
        <f>IF(ISERR($O$45)," ",$O$45)</f>
        <v>0.8</v>
      </c>
      <c r="S9" s="17">
        <f>(10 - COUNTIF($N36:$N45,"#N/A"))</f>
        <v>10</v>
      </c>
      <c r="U9" s="18" t="str">
        <f t="shared" si="2"/>
        <v>OPEN</v>
      </c>
      <c r="V9" s="18">
        <f t="shared" si="3"/>
        <v>0.67123149282067252</v>
      </c>
      <c r="W9" s="18">
        <f t="shared" si="4"/>
        <v>0.11615654489710803</v>
      </c>
    </row>
    <row r="10" spans="1:23" x14ac:dyDescent="0.25">
      <c r="A10" s="12" t="s">
        <v>63</v>
      </c>
      <c r="B10" s="44">
        <v>0.65474148604921867</v>
      </c>
      <c r="C10" s="45">
        <v>0.85578208582959481</v>
      </c>
      <c r="D10" s="45">
        <v>1.5879342659432651</v>
      </c>
      <c r="E10" s="45">
        <v>0.83272567641388939</v>
      </c>
      <c r="F10" s="45">
        <v>0.67498770105169092</v>
      </c>
      <c r="G10" s="45">
        <v>1.0584856185650058</v>
      </c>
      <c r="H10" s="45">
        <v>1.3815928981069705</v>
      </c>
      <c r="I10" s="45">
        <v>0.99167904914218652</v>
      </c>
      <c r="J10" s="45">
        <v>1.4103420323480522</v>
      </c>
      <c r="K10" s="46">
        <v>0.86013222915732557</v>
      </c>
      <c r="M10" s="18" t="str">
        <f t="shared" si="0"/>
        <v>OPEN</v>
      </c>
      <c r="N10" s="17" t="b">
        <f t="shared" si="1"/>
        <v>1</v>
      </c>
      <c r="Q10" s="23" t="s">
        <v>10</v>
      </c>
      <c r="R10" s="26">
        <f>IF(ISERR($O$55)," ",$O$55)</f>
        <v>0.9</v>
      </c>
      <c r="S10" s="17">
        <f>(10 - COUNTIF($N46:$N55,"#N/A"))</f>
        <v>10</v>
      </c>
      <c r="U10" s="18" t="str">
        <f t="shared" si="2"/>
        <v>OPEN</v>
      </c>
      <c r="V10" s="18">
        <f t="shared" si="3"/>
        <v>0.65474148604921867</v>
      </c>
      <c r="W10" s="18">
        <f t="shared" si="4"/>
        <v>2.0246215002472256E-2</v>
      </c>
    </row>
    <row r="11" spans="1:23" x14ac:dyDescent="0.25">
      <c r="A11" s="12" t="s">
        <v>63</v>
      </c>
      <c r="B11" s="44">
        <v>0.84843095710747907</v>
      </c>
      <c r="C11" s="45">
        <v>1.1432684685215337</v>
      </c>
      <c r="D11" s="45">
        <v>1.7829891591990259</v>
      </c>
      <c r="E11" s="45">
        <v>1.049535817615703</v>
      </c>
      <c r="F11" s="45">
        <v>0.74422802392906384</v>
      </c>
      <c r="G11" s="45">
        <v>1.234647605884772</v>
      </c>
      <c r="H11" s="45">
        <v>1.7072240594004351</v>
      </c>
      <c r="I11" s="45">
        <v>0.94574993108513161</v>
      </c>
      <c r="J11" s="45">
        <v>1.5978855463998105</v>
      </c>
      <c r="K11" s="46">
        <v>0.97420361329111171</v>
      </c>
      <c r="M11" s="18" t="str">
        <f t="shared" si="0"/>
        <v>START</v>
      </c>
      <c r="N11" s="17" t="b">
        <f t="shared" si="1"/>
        <v>0</v>
      </c>
      <c r="Q11" s="23" t="s">
        <v>11</v>
      </c>
      <c r="R11" s="26">
        <f>IF(ISERR($O$65)," ",$O$65)</f>
        <v>0</v>
      </c>
      <c r="S11" s="17">
        <f>(10 - COUNTIF($N56:$N65,"#N/A"))</f>
        <v>10</v>
      </c>
      <c r="U11" s="18" t="str">
        <f t="shared" si="2"/>
        <v>START</v>
      </c>
      <c r="V11" s="18">
        <f t="shared" si="3"/>
        <v>0.74422802392906384</v>
      </c>
      <c r="W11" s="18">
        <f t="shared" si="4"/>
        <v>0.10420293317841522</v>
      </c>
    </row>
    <row r="12" spans="1:23" x14ac:dyDescent="0.25">
      <c r="A12" s="12" t="s">
        <v>63</v>
      </c>
      <c r="B12" s="44">
        <v>0.73500562919923873</v>
      </c>
      <c r="C12" s="45">
        <v>0.80916272994453342</v>
      </c>
      <c r="D12" s="45">
        <v>1.6749837514951336</v>
      </c>
      <c r="E12" s="45">
        <v>0.9115519076597145</v>
      </c>
      <c r="F12" s="45">
        <v>0.64219648235155191</v>
      </c>
      <c r="G12" s="45">
        <v>1.1033192984078861</v>
      </c>
      <c r="H12" s="45">
        <v>1.4472494978224546</v>
      </c>
      <c r="I12" s="45">
        <v>0.9683330829767044</v>
      </c>
      <c r="J12" s="45">
        <v>1.5373398909599669</v>
      </c>
      <c r="K12" s="46">
        <v>0.91301711987884848</v>
      </c>
      <c r="M12" s="18" t="str">
        <f t="shared" si="0"/>
        <v>START</v>
      </c>
      <c r="N12" s="17" t="b">
        <f t="shared" si="1"/>
        <v>0</v>
      </c>
      <c r="Q12" s="23" t="s">
        <v>12</v>
      </c>
      <c r="R12" s="26">
        <f>IF(ISERR($O$75)," ",$O$75)</f>
        <v>0.5</v>
      </c>
      <c r="S12" s="17">
        <f>(10 - COUNTIF($N66:$N75,"#N/A"))</f>
        <v>10</v>
      </c>
      <c r="U12" s="18" t="str">
        <f t="shared" si="2"/>
        <v>START</v>
      </c>
      <c r="V12" s="18">
        <f t="shared" si="3"/>
        <v>0.64219648235155191</v>
      </c>
      <c r="W12" s="18">
        <f t="shared" si="4"/>
        <v>9.2809146847686819E-2</v>
      </c>
    </row>
    <row r="13" spans="1:23" x14ac:dyDescent="0.25">
      <c r="A13" s="12" t="s">
        <v>63</v>
      </c>
      <c r="B13" s="44">
        <v>0.8960707236951545</v>
      </c>
      <c r="C13" s="45">
        <v>1.215356462976052</v>
      </c>
      <c r="D13" s="45">
        <v>1.6511222896010813</v>
      </c>
      <c r="E13" s="45">
        <v>0.99342851405201393</v>
      </c>
      <c r="F13" s="45">
        <v>0.81552510884744378</v>
      </c>
      <c r="G13" s="45">
        <v>1.3322403114625303</v>
      </c>
      <c r="H13" s="45">
        <v>1.6402676448360309</v>
      </c>
      <c r="I13" s="45">
        <v>0.96580866475725646</v>
      </c>
      <c r="J13" s="45">
        <v>1.410576478778323</v>
      </c>
      <c r="K13" s="46">
        <v>1.0491877995677044</v>
      </c>
      <c r="M13" s="18" t="str">
        <f t="shared" si="0"/>
        <v>START</v>
      </c>
      <c r="N13" s="17" t="b">
        <f t="shared" si="1"/>
        <v>0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START</v>
      </c>
      <c r="V13" s="18">
        <f t="shared" si="3"/>
        <v>0.81552510884744378</v>
      </c>
      <c r="W13" s="18">
        <f t="shared" si="4"/>
        <v>8.0545614847710723E-2</v>
      </c>
    </row>
    <row r="14" spans="1:23" ht="15.75" thickBot="1" x14ac:dyDescent="0.3">
      <c r="A14" s="12" t="s">
        <v>63</v>
      </c>
      <c r="B14" s="44">
        <v>0.61325875182334666</v>
      </c>
      <c r="C14" s="45">
        <v>0.97243210100209798</v>
      </c>
      <c r="D14" s="45">
        <v>1.3656081138046723</v>
      </c>
      <c r="E14" s="45">
        <v>0.67426597411797573</v>
      </c>
      <c r="F14" s="45">
        <v>0.81868524643781582</v>
      </c>
      <c r="G14" s="45">
        <v>1.0578834881702124</v>
      </c>
      <c r="H14" s="45">
        <v>1.0762232894674479</v>
      </c>
      <c r="I14" s="45">
        <v>1.0946162269838191</v>
      </c>
      <c r="J14" s="45">
        <v>1.1972982942472623</v>
      </c>
      <c r="K14" s="46">
        <v>0.93124174841390006</v>
      </c>
      <c r="M14" s="18" t="str">
        <f t="shared" si="0"/>
        <v>OPEN</v>
      </c>
      <c r="N14" s="17" t="b">
        <f t="shared" si="1"/>
        <v>1</v>
      </c>
      <c r="Q14" s="23" t="s">
        <v>14</v>
      </c>
      <c r="R14" s="26">
        <f>IF(ISERR($O$95)," ",$O$95)</f>
        <v>0.9</v>
      </c>
      <c r="S14" s="17">
        <f>(10 - COUNTIF($N86:$N95,"#N/A"))</f>
        <v>10</v>
      </c>
      <c r="U14" s="18" t="str">
        <f t="shared" si="2"/>
        <v>OPEN</v>
      </c>
      <c r="V14" s="18">
        <f t="shared" si="3"/>
        <v>0.61325875182334666</v>
      </c>
      <c r="W14" s="18">
        <f t="shared" si="4"/>
        <v>6.1007222294629071E-2</v>
      </c>
    </row>
    <row r="15" spans="1:23" ht="15.75" thickBot="1" x14ac:dyDescent="0.3">
      <c r="A15" s="13" t="s">
        <v>63</v>
      </c>
      <c r="B15" s="47">
        <v>0.66394241335415527</v>
      </c>
      <c r="C15" s="48">
        <v>1.0018663236265577</v>
      </c>
      <c r="D15" s="48">
        <v>1.6287829822108175</v>
      </c>
      <c r="E15" s="48">
        <v>0.89607727480554922</v>
      </c>
      <c r="F15" s="48">
        <v>0.71037216579908402</v>
      </c>
      <c r="G15" s="48">
        <v>1.1246444787600385</v>
      </c>
      <c r="H15" s="48">
        <v>1.4977500569571893</v>
      </c>
      <c r="I15" s="48">
        <v>0.82596349977243078</v>
      </c>
      <c r="J15" s="48">
        <v>1.4517446295163809</v>
      </c>
      <c r="K15" s="49">
        <v>0.8779070162316196</v>
      </c>
      <c r="M15" s="19" t="str">
        <f t="shared" si="0"/>
        <v>OPEN</v>
      </c>
      <c r="N15" s="21" t="b">
        <f t="shared" si="1"/>
        <v>1</v>
      </c>
      <c r="O15" s="30">
        <f>COUNTIF($N6:$N15,TRUE)/(10 - COUNTIF($N6:$N15,"#N/A"))</f>
        <v>0.6</v>
      </c>
      <c r="Q15" s="24" t="s">
        <v>15</v>
      </c>
      <c r="R15" s="27">
        <f>IF(ISERR($O$105)," ",$O$105)</f>
        <v>1</v>
      </c>
      <c r="S15" s="21">
        <f>(10 - COUNTIF($N96:$N105,"#N/A"))</f>
        <v>10</v>
      </c>
      <c r="U15" s="19" t="str">
        <f t="shared" si="2"/>
        <v>OPEN</v>
      </c>
      <c r="V15" s="19">
        <f t="shared" si="3"/>
        <v>0.66394241335415527</v>
      </c>
      <c r="W15" s="19">
        <f t="shared" si="4"/>
        <v>4.6429752444928751E-2</v>
      </c>
    </row>
    <row r="16" spans="1:23" ht="15.75" thickBot="1" x14ac:dyDescent="0.3">
      <c r="A16" s="11" t="s">
        <v>64</v>
      </c>
      <c r="B16" s="41">
        <v>0.94482587850455224</v>
      </c>
      <c r="C16" s="42">
        <v>0.84417837028778886</v>
      </c>
      <c r="D16" s="42">
        <v>1.968003217703431</v>
      </c>
      <c r="E16" s="42">
        <v>1.2297063175126124</v>
      </c>
      <c r="F16" s="42">
        <v>1.2933211499401804</v>
      </c>
      <c r="G16" s="42">
        <v>1.5066432237788994</v>
      </c>
      <c r="H16" s="42">
        <v>1.9381443468018196</v>
      </c>
      <c r="I16" s="42">
        <v>0.78787601888302106</v>
      </c>
      <c r="J16" s="42">
        <v>1.8125674261751195</v>
      </c>
      <c r="K16" s="43">
        <v>1.0784679973547979</v>
      </c>
      <c r="M16" s="16" t="str">
        <f t="shared" si="0"/>
        <v>PAUSE</v>
      </c>
      <c r="N16" s="20" t="b">
        <f t="shared" si="1"/>
        <v>0</v>
      </c>
      <c r="U16" s="16" t="str">
        <f t="shared" si="2"/>
        <v>PAUSE</v>
      </c>
      <c r="V16" s="16">
        <f t="shared" si="3"/>
        <v>0.78787601888302106</v>
      </c>
      <c r="W16" s="16">
        <f t="shared" si="4"/>
        <v>5.6302351404767803E-2</v>
      </c>
    </row>
    <row r="17" spans="1:23" ht="15.75" thickBot="1" x14ac:dyDescent="0.3">
      <c r="A17" s="12" t="s">
        <v>64</v>
      </c>
      <c r="B17" s="44">
        <v>0.81152771733031925</v>
      </c>
      <c r="C17" s="45">
        <v>0.75986417034731235</v>
      </c>
      <c r="D17" s="45">
        <v>1.7596013485358941</v>
      </c>
      <c r="E17" s="45">
        <v>0.94073829081250471</v>
      </c>
      <c r="F17" s="45">
        <v>0.9031502665401917</v>
      </c>
      <c r="G17" s="45">
        <v>1.0874087074455558</v>
      </c>
      <c r="H17" s="45">
        <v>1.6894617484791268</v>
      </c>
      <c r="I17" s="45">
        <v>0.57571196552650117</v>
      </c>
      <c r="J17" s="45">
        <v>1.6484068801662457</v>
      </c>
      <c r="K17" s="46">
        <v>0.63022130552490818</v>
      </c>
      <c r="M17" s="18" t="str">
        <f t="shared" si="0"/>
        <v>PAUSE</v>
      </c>
      <c r="N17" s="17" t="b">
        <f t="shared" si="1"/>
        <v>0</v>
      </c>
      <c r="Q17" s="61" t="s">
        <v>21</v>
      </c>
      <c r="R17" s="126">
        <f>COUNTIF($N6:$N105,TRUE)/(100 - COUNTIF($N6:$N105,"#N/A"))</f>
        <v>0.63</v>
      </c>
      <c r="S17" s="127"/>
      <c r="U17" s="18" t="str">
        <f t="shared" si="2"/>
        <v>PAUSE</v>
      </c>
      <c r="V17" s="18">
        <f t="shared" si="3"/>
        <v>0.57571196552650117</v>
      </c>
      <c r="W17" s="18">
        <f t="shared" si="4"/>
        <v>5.4509339998407014E-2</v>
      </c>
    </row>
    <row r="18" spans="1:23" x14ac:dyDescent="0.25">
      <c r="A18" s="12" t="s">
        <v>64</v>
      </c>
      <c r="B18" s="44">
        <v>1.0867553540005173</v>
      </c>
      <c r="C18" s="45">
        <v>0.76839082884418819</v>
      </c>
      <c r="D18" s="45">
        <v>1.866991127793578</v>
      </c>
      <c r="E18" s="45">
        <v>1.2945561335527425</v>
      </c>
      <c r="F18" s="45">
        <v>1.4247589753009033</v>
      </c>
      <c r="G18" s="45">
        <v>1.3932418532814463</v>
      </c>
      <c r="H18" s="45">
        <v>1.4894711219502488</v>
      </c>
      <c r="I18" s="45">
        <v>1.46808444331743</v>
      </c>
      <c r="J18" s="45">
        <v>1.7983061374798299</v>
      </c>
      <c r="K18" s="46">
        <v>1.3075526874150849</v>
      </c>
      <c r="M18" s="18" t="str">
        <f t="shared" si="0"/>
        <v>CLOSE</v>
      </c>
      <c r="N18" s="17" t="b">
        <f t="shared" si="1"/>
        <v>1</v>
      </c>
      <c r="U18" s="18" t="str">
        <f t="shared" si="2"/>
        <v>CLOSE</v>
      </c>
      <c r="V18" s="18">
        <f t="shared" si="3"/>
        <v>0.76839082884418819</v>
      </c>
      <c r="W18" s="18">
        <f t="shared" si="4"/>
        <v>0.31836452515632907</v>
      </c>
    </row>
    <row r="19" spans="1:23" x14ac:dyDescent="0.25">
      <c r="A19" s="12" t="s">
        <v>64</v>
      </c>
      <c r="B19" s="44">
        <v>0.74170893603032695</v>
      </c>
      <c r="C19" s="45">
        <v>0.69770612363155382</v>
      </c>
      <c r="D19" s="45">
        <v>1.7571500222004091</v>
      </c>
      <c r="E19" s="45">
        <v>0.94357501777022601</v>
      </c>
      <c r="F19" s="45">
        <v>0.91431631811267167</v>
      </c>
      <c r="G19" s="45">
        <v>1.1702802590575492</v>
      </c>
      <c r="H19" s="45">
        <v>1.6513424151460676</v>
      </c>
      <c r="I19" s="45">
        <v>0.59585397859517342</v>
      </c>
      <c r="J19" s="45">
        <v>1.6077771277276505</v>
      </c>
      <c r="K19" s="46">
        <v>0.73181550647264793</v>
      </c>
      <c r="M19" s="18" t="str">
        <f t="shared" si="0"/>
        <v>PAUSE</v>
      </c>
      <c r="N19" s="17" t="b">
        <f t="shared" si="1"/>
        <v>0</v>
      </c>
      <c r="U19" s="18" t="str">
        <f t="shared" si="2"/>
        <v>PAUSE</v>
      </c>
      <c r="V19" s="18">
        <f t="shared" si="3"/>
        <v>0.59585397859517342</v>
      </c>
      <c r="W19" s="18">
        <f t="shared" si="4"/>
        <v>0.1018521450363804</v>
      </c>
    </row>
    <row r="20" spans="1:23" x14ac:dyDescent="0.25">
      <c r="A20" s="12" t="s">
        <v>64</v>
      </c>
      <c r="B20" s="44">
        <v>0.81961723374101181</v>
      </c>
      <c r="C20" s="45">
        <v>0.70516806808595811</v>
      </c>
      <c r="D20" s="45">
        <v>1.8252566508789665</v>
      </c>
      <c r="E20" s="45">
        <v>1.0169439236802638</v>
      </c>
      <c r="F20" s="45">
        <v>1.0380703067771075</v>
      </c>
      <c r="G20" s="45">
        <v>1.1250319633593426</v>
      </c>
      <c r="H20" s="45">
        <v>1.7052545560730361</v>
      </c>
      <c r="I20" s="45">
        <v>0.55345995412293203</v>
      </c>
      <c r="J20" s="45">
        <v>1.7135765417219611</v>
      </c>
      <c r="K20" s="46">
        <v>0.69844178130500956</v>
      </c>
      <c r="M20" s="18" t="str">
        <f t="shared" si="0"/>
        <v>PAUSE</v>
      </c>
      <c r="N20" s="17" t="b">
        <f t="shared" si="1"/>
        <v>0</v>
      </c>
      <c r="U20" s="18" t="str">
        <f t="shared" si="2"/>
        <v>PAUSE</v>
      </c>
      <c r="V20" s="18">
        <f t="shared" si="3"/>
        <v>0.55345995412293203</v>
      </c>
      <c r="W20" s="18">
        <f t="shared" si="4"/>
        <v>0.14498182718207753</v>
      </c>
    </row>
    <row r="21" spans="1:23" x14ac:dyDescent="0.25">
      <c r="A21" s="12" t="s">
        <v>64</v>
      </c>
      <c r="B21" s="44">
        <v>0.89926600878294238</v>
      </c>
      <c r="C21" s="45">
        <v>0.87063813922501399</v>
      </c>
      <c r="D21" s="45">
        <v>1.8086175433539762</v>
      </c>
      <c r="E21" s="45">
        <v>1.0060689275400525</v>
      </c>
      <c r="F21" s="45">
        <v>0.92153412236926646</v>
      </c>
      <c r="G21" s="45">
        <v>1.1745751171629957</v>
      </c>
      <c r="H21" s="45">
        <v>1.7741716014914117</v>
      </c>
      <c r="I21" s="45">
        <v>0.54312783901179285</v>
      </c>
      <c r="J21" s="45">
        <v>1.6837973400623913</v>
      </c>
      <c r="K21" s="46">
        <v>0.71718024004688663</v>
      </c>
      <c r="M21" s="18" t="str">
        <f t="shared" si="0"/>
        <v>PAUSE</v>
      </c>
      <c r="N21" s="17" t="b">
        <f t="shared" si="1"/>
        <v>0</v>
      </c>
      <c r="U21" s="18" t="str">
        <f t="shared" si="2"/>
        <v>PAUSE</v>
      </c>
      <c r="V21" s="18">
        <f t="shared" si="3"/>
        <v>0.54312783901179285</v>
      </c>
      <c r="W21" s="18">
        <f t="shared" si="4"/>
        <v>0.17405240103509378</v>
      </c>
    </row>
    <row r="22" spans="1:23" x14ac:dyDescent="0.25">
      <c r="A22" s="12" t="s">
        <v>64</v>
      </c>
      <c r="B22" s="44">
        <v>0.82586847461858781</v>
      </c>
      <c r="C22" s="45">
        <v>0.89861071556497019</v>
      </c>
      <c r="D22" s="45">
        <v>1.7532981062818467</v>
      </c>
      <c r="E22" s="45">
        <v>0.94583498764690099</v>
      </c>
      <c r="F22" s="45">
        <v>0.8367289875112035</v>
      </c>
      <c r="G22" s="45">
        <v>1.133020467714889</v>
      </c>
      <c r="H22" s="45">
        <v>1.7085205147906792</v>
      </c>
      <c r="I22" s="45">
        <v>0.55652895787051926</v>
      </c>
      <c r="J22" s="45">
        <v>1.6089200221666533</v>
      </c>
      <c r="K22" s="46">
        <v>0.67427293508244568</v>
      </c>
      <c r="M22" s="18" t="str">
        <f t="shared" si="0"/>
        <v>PAUSE</v>
      </c>
      <c r="N22" s="17" t="b">
        <f t="shared" si="1"/>
        <v>0</v>
      </c>
      <c r="U22" s="18" t="str">
        <f t="shared" si="2"/>
        <v>PAUSE</v>
      </c>
      <c r="V22" s="18">
        <f t="shared" si="3"/>
        <v>0.55652895787051926</v>
      </c>
      <c r="W22" s="18">
        <f t="shared" si="4"/>
        <v>0.11774397721192642</v>
      </c>
    </row>
    <row r="23" spans="1:23" x14ac:dyDescent="0.25">
      <c r="A23" s="12" t="s">
        <v>64</v>
      </c>
      <c r="B23" s="44">
        <v>0.97323517631155909</v>
      </c>
      <c r="C23" s="45">
        <v>1.1260709009504779</v>
      </c>
      <c r="D23" s="45">
        <v>1.7632376343124001</v>
      </c>
      <c r="E23" s="45">
        <v>1.0457347703659456</v>
      </c>
      <c r="F23" s="45">
        <v>0.82401328117227801</v>
      </c>
      <c r="G23" s="45">
        <v>1.2570776125230714</v>
      </c>
      <c r="H23" s="45">
        <v>1.795083151353998</v>
      </c>
      <c r="I23" s="45">
        <v>0.7050589727022758</v>
      </c>
      <c r="J23" s="45">
        <v>1.5928357791116563</v>
      </c>
      <c r="K23" s="46">
        <v>0.877723636196301</v>
      </c>
      <c r="M23" s="18" t="str">
        <f t="shared" si="0"/>
        <v>PAUSE</v>
      </c>
      <c r="N23" s="17" t="b">
        <f t="shared" si="1"/>
        <v>0</v>
      </c>
      <c r="U23" s="18" t="str">
        <f t="shared" si="2"/>
        <v>PAUSE</v>
      </c>
      <c r="V23" s="18">
        <f t="shared" si="3"/>
        <v>0.7050589727022758</v>
      </c>
      <c r="W23" s="18">
        <f t="shared" si="4"/>
        <v>0.11895430847000221</v>
      </c>
    </row>
    <row r="24" spans="1:23" ht="15.75" thickBot="1" x14ac:dyDescent="0.3">
      <c r="A24" s="12" t="s">
        <v>64</v>
      </c>
      <c r="B24" s="44">
        <v>0.84635893869266299</v>
      </c>
      <c r="C24" s="45">
        <v>0.9540545456864421</v>
      </c>
      <c r="D24" s="45">
        <v>1.8315127757177034</v>
      </c>
      <c r="E24" s="45">
        <v>0.97647329155554574</v>
      </c>
      <c r="F24" s="45">
        <v>0.93949246666079356</v>
      </c>
      <c r="G24" s="45">
        <v>1.1701169022103839</v>
      </c>
      <c r="H24" s="50">
        <v>1.7625732324339725</v>
      </c>
      <c r="I24" s="45">
        <v>0.45919953577427691</v>
      </c>
      <c r="J24" s="45">
        <v>1.682436865164588</v>
      </c>
      <c r="K24" s="46">
        <v>0.68064528753198128</v>
      </c>
      <c r="M24" s="18" t="str">
        <f t="shared" si="0"/>
        <v>PAUSE</v>
      </c>
      <c r="N24" s="17" t="b">
        <f t="shared" si="1"/>
        <v>0</v>
      </c>
      <c r="U24" s="18" t="str">
        <f t="shared" si="2"/>
        <v>PAUSE</v>
      </c>
      <c r="V24" s="18">
        <f t="shared" si="3"/>
        <v>0.45919953577427691</v>
      </c>
      <c r="W24" s="18">
        <f t="shared" si="4"/>
        <v>0.22144575175770437</v>
      </c>
    </row>
    <row r="25" spans="1:23" ht="15.75" thickBot="1" x14ac:dyDescent="0.3">
      <c r="A25" s="13" t="s">
        <v>64</v>
      </c>
      <c r="B25" s="47">
        <v>0.76209637173713918</v>
      </c>
      <c r="C25" s="48">
        <v>0.79312421536290867</v>
      </c>
      <c r="D25" s="48">
        <v>1.83971316043379</v>
      </c>
      <c r="E25" s="48">
        <v>0.96964292451798606</v>
      </c>
      <c r="F25" s="48">
        <v>1.031050029769027</v>
      </c>
      <c r="G25" s="48">
        <v>1.1240339110330211</v>
      </c>
      <c r="H25" s="48">
        <v>1.7325569008164732</v>
      </c>
      <c r="I25" s="48">
        <v>0.57518428658163967</v>
      </c>
      <c r="J25" s="48">
        <v>1.7134368517824246</v>
      </c>
      <c r="K25" s="49">
        <v>0.65171376042028617</v>
      </c>
      <c r="M25" s="19" t="str">
        <f t="shared" si="0"/>
        <v>PAUSE</v>
      </c>
      <c r="N25" s="21" t="b">
        <f t="shared" si="1"/>
        <v>0</v>
      </c>
      <c r="O25" s="30">
        <f>COUNTIF($N16:$N25,TRUE)/(10 - COUNTIF($N16:$N25,"#N/A"))</f>
        <v>0.1</v>
      </c>
      <c r="U25" s="19" t="str">
        <f t="shared" si="2"/>
        <v>PAUSE</v>
      </c>
      <c r="V25" s="19">
        <f t="shared" si="3"/>
        <v>0.57518428658163967</v>
      </c>
      <c r="W25" s="19">
        <f t="shared" si="4"/>
        <v>7.65294738386465E-2</v>
      </c>
    </row>
    <row r="26" spans="1:23" x14ac:dyDescent="0.25">
      <c r="A26" s="11" t="s">
        <v>65</v>
      </c>
      <c r="B26" s="41">
        <v>1.1724892945717678</v>
      </c>
      <c r="C26" s="42">
        <v>1.4819529129956042</v>
      </c>
      <c r="D26" s="42">
        <v>0.92650524119038991</v>
      </c>
      <c r="E26" s="42">
        <v>1.0038892337856231</v>
      </c>
      <c r="F26" s="42">
        <v>1.2592736170018297</v>
      </c>
      <c r="G26" s="42">
        <v>1.5679757383128736</v>
      </c>
      <c r="H26" s="42">
        <v>1.1673468587144886</v>
      </c>
      <c r="I26" s="42">
        <v>1.6909741717722935</v>
      </c>
      <c r="J26" s="42">
        <v>0.94246261181947766</v>
      </c>
      <c r="K26" s="43">
        <v>1.4981261244845778</v>
      </c>
      <c r="M26" s="16" t="str">
        <f t="shared" si="0"/>
        <v>YES</v>
      </c>
      <c r="N26" s="20" t="b">
        <f t="shared" si="1"/>
        <v>1</v>
      </c>
      <c r="U26" s="16" t="str">
        <f t="shared" si="2"/>
        <v>YES</v>
      </c>
      <c r="V26" s="16">
        <f t="shared" si="3"/>
        <v>0.92650524119038991</v>
      </c>
      <c r="W26" s="16">
        <f t="shared" si="4"/>
        <v>1.5957370629087753E-2</v>
      </c>
    </row>
    <row r="27" spans="1:23" x14ac:dyDescent="0.25">
      <c r="A27" s="12" t="s">
        <v>65</v>
      </c>
      <c r="B27" s="44">
        <v>0.9668754095388451</v>
      </c>
      <c r="C27" s="45">
        <v>1.3152234790004169</v>
      </c>
      <c r="D27" s="45">
        <v>0.86678416001798031</v>
      </c>
      <c r="E27" s="45">
        <v>0.77258047935341734</v>
      </c>
      <c r="F27" s="45">
        <v>1.099953378652514</v>
      </c>
      <c r="G27" s="45">
        <v>1.1251638905179571</v>
      </c>
      <c r="H27" s="45">
        <v>1.2154987175311798</v>
      </c>
      <c r="I27" s="45">
        <v>1.3372064538840032</v>
      </c>
      <c r="J27" s="45">
        <v>0.87458655013821818</v>
      </c>
      <c r="K27" s="46">
        <v>1.0450908154614089</v>
      </c>
      <c r="M27" s="18" t="str">
        <f t="shared" si="0"/>
        <v>NO</v>
      </c>
      <c r="N27" s="17" t="b">
        <f t="shared" si="1"/>
        <v>0</v>
      </c>
      <c r="U27" s="18" t="str">
        <f t="shared" si="2"/>
        <v>NO</v>
      </c>
      <c r="V27" s="18">
        <f t="shared" si="3"/>
        <v>0.77258047935341734</v>
      </c>
      <c r="W27" s="18">
        <f t="shared" si="4"/>
        <v>9.4203680664562972E-2</v>
      </c>
    </row>
    <row r="28" spans="1:23" x14ac:dyDescent="0.25">
      <c r="A28" s="12" t="s">
        <v>65</v>
      </c>
      <c r="B28" s="44">
        <v>1.1030804757313133</v>
      </c>
      <c r="C28" s="45">
        <v>1.3408086995237813</v>
      </c>
      <c r="D28" s="45">
        <v>0.79156771956249028</v>
      </c>
      <c r="E28" s="45">
        <v>0.62508358303496947</v>
      </c>
      <c r="F28" s="45">
        <v>1.090380898823671</v>
      </c>
      <c r="G28" s="45">
        <v>0.9770903542620617</v>
      </c>
      <c r="H28" s="45">
        <v>0.78953351409915895</v>
      </c>
      <c r="I28" s="45">
        <v>1.6020577018173774</v>
      </c>
      <c r="J28" s="45">
        <v>0.89136607422049263</v>
      </c>
      <c r="K28" s="46">
        <v>1.1620206555719055</v>
      </c>
      <c r="M28" s="18" t="str">
        <f t="shared" si="0"/>
        <v>NO</v>
      </c>
      <c r="N28" s="17" t="b">
        <f t="shared" si="1"/>
        <v>0</v>
      </c>
      <c r="U28" s="18" t="str">
        <f t="shared" si="2"/>
        <v>NO</v>
      </c>
      <c r="V28" s="18">
        <f t="shared" si="3"/>
        <v>0.62508358303496947</v>
      </c>
      <c r="W28" s="18">
        <f t="shared" si="4"/>
        <v>0.16444993106418948</v>
      </c>
    </row>
    <row r="29" spans="1:23" x14ac:dyDescent="0.25">
      <c r="A29" s="12" t="s">
        <v>65</v>
      </c>
      <c r="B29" s="44">
        <v>0.89208292937428424</v>
      </c>
      <c r="C29" s="45">
        <v>1.1882147505544711</v>
      </c>
      <c r="D29" s="45">
        <v>1.0562781736386517</v>
      </c>
      <c r="E29" s="45">
        <v>0.60597033223527208</v>
      </c>
      <c r="F29" s="45">
        <v>0.96141344843268373</v>
      </c>
      <c r="G29" s="45">
        <v>0.94319335141964145</v>
      </c>
      <c r="H29" s="45">
        <v>1.1748208322516442</v>
      </c>
      <c r="I29" s="45">
        <v>1.206634194235799</v>
      </c>
      <c r="J29" s="45">
        <v>1.0688754132287317</v>
      </c>
      <c r="K29" s="46">
        <v>0.82903604000955544</v>
      </c>
      <c r="M29" s="18" t="str">
        <f t="shared" si="0"/>
        <v>NO</v>
      </c>
      <c r="N29" s="17" t="b">
        <f t="shared" si="1"/>
        <v>0</v>
      </c>
      <c r="U29" s="18" t="str">
        <f t="shared" si="2"/>
        <v>NO</v>
      </c>
      <c r="V29" s="18">
        <f t="shared" si="3"/>
        <v>0.60597033223527208</v>
      </c>
      <c r="W29" s="18">
        <f t="shared" si="4"/>
        <v>0.22306570777428336</v>
      </c>
    </row>
    <row r="30" spans="1:23" x14ac:dyDescent="0.25">
      <c r="A30" s="12" t="s">
        <v>65</v>
      </c>
      <c r="B30" s="44">
        <v>1.3402736884201967</v>
      </c>
      <c r="C30" s="45">
        <v>1.5838737929474813</v>
      </c>
      <c r="D30" s="45">
        <v>0.54504857052604283</v>
      </c>
      <c r="E30" s="45">
        <v>0.9327145827217207</v>
      </c>
      <c r="F30" s="45">
        <v>1.3452482772275933</v>
      </c>
      <c r="G30" s="45">
        <v>1.2820373100140494</v>
      </c>
      <c r="H30" s="45">
        <v>1.1062320737458768</v>
      </c>
      <c r="I30" s="45">
        <v>1.7550750998322235</v>
      </c>
      <c r="J30" s="45">
        <v>0.84218867038375689</v>
      </c>
      <c r="K30" s="46">
        <v>1.3909675317527137</v>
      </c>
      <c r="M30" s="18" t="str">
        <f t="shared" si="0"/>
        <v>YES</v>
      </c>
      <c r="N30" s="17" t="b">
        <f t="shared" si="1"/>
        <v>1</v>
      </c>
      <c r="U30" s="18" t="str">
        <f t="shared" si="2"/>
        <v>YES</v>
      </c>
      <c r="V30" s="18">
        <f t="shared" si="3"/>
        <v>0.54504857052604283</v>
      </c>
      <c r="W30" s="18">
        <f t="shared" si="4"/>
        <v>0.29714009985771406</v>
      </c>
    </row>
    <row r="31" spans="1:23" x14ac:dyDescent="0.25">
      <c r="A31" s="12" t="s">
        <v>65</v>
      </c>
      <c r="B31" s="44">
        <v>1.1110128196751778</v>
      </c>
      <c r="C31" s="45">
        <v>1.4183311792051658</v>
      </c>
      <c r="D31" s="45">
        <v>0.92708877590585104</v>
      </c>
      <c r="E31" s="45">
        <v>0.98774458755965167</v>
      </c>
      <c r="F31" s="45">
        <v>1.2738152366274571</v>
      </c>
      <c r="G31" s="45">
        <v>1.363331427031619</v>
      </c>
      <c r="H31" s="45">
        <v>1.2861987213646584</v>
      </c>
      <c r="I31" s="45">
        <v>1.5006596277145516</v>
      </c>
      <c r="J31" s="45">
        <v>0.94105049762360182</v>
      </c>
      <c r="K31" s="46">
        <v>1.222621588589264</v>
      </c>
      <c r="M31" s="18" t="str">
        <f t="shared" si="0"/>
        <v>YES</v>
      </c>
      <c r="N31" s="17" t="b">
        <f t="shared" si="1"/>
        <v>1</v>
      </c>
      <c r="U31" s="18" t="str">
        <f t="shared" si="2"/>
        <v>YES</v>
      </c>
      <c r="V31" s="18">
        <f t="shared" si="3"/>
        <v>0.92708877590585104</v>
      </c>
      <c r="W31" s="18">
        <f t="shared" si="4"/>
        <v>1.3961721717750786E-2</v>
      </c>
    </row>
    <row r="32" spans="1:23" x14ac:dyDescent="0.25">
      <c r="A32" s="12" t="s">
        <v>65</v>
      </c>
      <c r="B32" s="44">
        <v>1.1887839498609349</v>
      </c>
      <c r="C32" s="45">
        <v>1.4161586324497115</v>
      </c>
      <c r="D32" s="45">
        <v>0.69671747465130107</v>
      </c>
      <c r="E32" s="45">
        <v>0.77501113752956308</v>
      </c>
      <c r="F32" s="45">
        <v>1.2064856117517717</v>
      </c>
      <c r="G32" s="45">
        <v>1.2657455356085252</v>
      </c>
      <c r="H32" s="45">
        <v>1.0626863388210519</v>
      </c>
      <c r="I32" s="45">
        <v>1.6227923881196955</v>
      </c>
      <c r="J32" s="45">
        <v>0.8117065473612225</v>
      </c>
      <c r="K32" s="46">
        <v>1.2797431580999905</v>
      </c>
      <c r="M32" s="18" t="str">
        <f t="shared" si="0"/>
        <v>YES</v>
      </c>
      <c r="N32" s="17" t="b">
        <f t="shared" si="1"/>
        <v>1</v>
      </c>
      <c r="U32" s="18" t="str">
        <f t="shared" si="2"/>
        <v>YES</v>
      </c>
      <c r="V32" s="18">
        <f t="shared" si="3"/>
        <v>0.69671747465130107</v>
      </c>
      <c r="W32" s="18">
        <f t="shared" si="4"/>
        <v>7.8293662878262005E-2</v>
      </c>
    </row>
    <row r="33" spans="1:23" x14ac:dyDescent="0.25">
      <c r="A33" s="12" t="s">
        <v>65</v>
      </c>
      <c r="B33" s="44">
        <v>1.0075156936267626</v>
      </c>
      <c r="C33" s="45">
        <v>1.2378813574342389</v>
      </c>
      <c r="D33" s="45">
        <v>0.77349487701588637</v>
      </c>
      <c r="E33" s="45">
        <v>0.61037274768862848</v>
      </c>
      <c r="F33" s="45">
        <v>0.9665733847274226</v>
      </c>
      <c r="G33" s="45">
        <v>1.0375890962045007</v>
      </c>
      <c r="H33" s="45">
        <v>1.0113598439694329</v>
      </c>
      <c r="I33" s="45">
        <v>1.4195624391275687</v>
      </c>
      <c r="J33" s="45">
        <v>0.86570805477014046</v>
      </c>
      <c r="K33" s="46">
        <v>1.0784172093299744</v>
      </c>
      <c r="M33" s="18" t="str">
        <f t="shared" si="0"/>
        <v>NO</v>
      </c>
      <c r="N33" s="17" t="b">
        <f t="shared" si="1"/>
        <v>0</v>
      </c>
      <c r="U33" s="18" t="str">
        <f t="shared" si="2"/>
        <v>NO</v>
      </c>
      <c r="V33" s="18">
        <f t="shared" si="3"/>
        <v>0.61037274768862848</v>
      </c>
      <c r="W33" s="18">
        <f t="shared" si="4"/>
        <v>0.16312212932725789</v>
      </c>
    </row>
    <row r="34" spans="1:23" ht="15.75" thickBot="1" x14ac:dyDescent="0.3">
      <c r="A34" s="12" t="s">
        <v>65</v>
      </c>
      <c r="B34" s="44">
        <v>0.83924060428980896</v>
      </c>
      <c r="C34" s="45">
        <v>1.181309642187754</v>
      </c>
      <c r="D34" s="45">
        <v>1.0036690600438642</v>
      </c>
      <c r="E34" s="45">
        <v>0.52513074224036826</v>
      </c>
      <c r="F34" s="45">
        <v>0.91719001600728112</v>
      </c>
      <c r="G34" s="45">
        <v>0.92007740711823194</v>
      </c>
      <c r="H34" s="45">
        <v>1.0796753813176614</v>
      </c>
      <c r="I34" s="45">
        <v>1.1755452747323329</v>
      </c>
      <c r="J34" s="45">
        <v>0.99708859933700911</v>
      </c>
      <c r="K34" s="46">
        <v>0.86420523269284788</v>
      </c>
      <c r="M34" s="18" t="str">
        <f t="shared" si="0"/>
        <v>NO</v>
      </c>
      <c r="N34" s="17" t="b">
        <f t="shared" si="1"/>
        <v>0</v>
      </c>
      <c r="U34" s="18" t="str">
        <f t="shared" si="2"/>
        <v>NO</v>
      </c>
      <c r="V34" s="18">
        <f t="shared" si="3"/>
        <v>0.52513074224036826</v>
      </c>
      <c r="W34" s="18">
        <f t="shared" si="4"/>
        <v>0.31410986204944069</v>
      </c>
    </row>
    <row r="35" spans="1:23" ht="15.75" thickBot="1" x14ac:dyDescent="0.3">
      <c r="A35" s="13" t="s">
        <v>65</v>
      </c>
      <c r="B35" s="47">
        <v>1.4857169503053933</v>
      </c>
      <c r="C35" s="48">
        <v>1.6189576257219924</v>
      </c>
      <c r="D35" s="48">
        <v>0.84853051834175275</v>
      </c>
      <c r="E35" s="48">
        <v>0.99506710086456562</v>
      </c>
      <c r="F35" s="48">
        <v>1.4715254897460988</v>
      </c>
      <c r="G35" s="48">
        <v>1.3031503945911038</v>
      </c>
      <c r="H35" s="48">
        <v>0.97603230773020644</v>
      </c>
      <c r="I35" s="48">
        <v>1.9358311566836157</v>
      </c>
      <c r="J35" s="48">
        <v>1.1031882505835156</v>
      </c>
      <c r="K35" s="49">
        <v>1.4845376760920879</v>
      </c>
      <c r="M35" s="19" t="str">
        <f t="shared" si="0"/>
        <v>YES</v>
      </c>
      <c r="N35" s="21" t="b">
        <f t="shared" si="1"/>
        <v>1</v>
      </c>
      <c r="O35" s="30">
        <f>COUNTIF($N26:$N35,TRUE)/(10 - COUNTIF($N26:$N35,"#N/A"))</f>
        <v>0.5</v>
      </c>
      <c r="U35" s="19" t="str">
        <f t="shared" si="2"/>
        <v>YES</v>
      </c>
      <c r="V35" s="19">
        <f t="shared" si="3"/>
        <v>0.84853051834175275</v>
      </c>
      <c r="W35" s="19">
        <f t="shared" si="4"/>
        <v>0.12750178938845369</v>
      </c>
    </row>
    <row r="36" spans="1:23" x14ac:dyDescent="0.25">
      <c r="A36" s="11" t="s">
        <v>66</v>
      </c>
      <c r="B36" s="41">
        <v>0.80142033687219871</v>
      </c>
      <c r="C36" s="42">
        <v>1.1265582022193206</v>
      </c>
      <c r="D36" s="42">
        <v>1.4415100052793848</v>
      </c>
      <c r="E36" s="42">
        <v>0.66227184241938031</v>
      </c>
      <c r="F36" s="42">
        <v>0.69212713526056202</v>
      </c>
      <c r="G36" s="42">
        <v>1.0976728883388307</v>
      </c>
      <c r="H36" s="42">
        <v>1.340588397700297</v>
      </c>
      <c r="I36" s="42">
        <v>0.99085424790983401</v>
      </c>
      <c r="J36" s="42">
        <v>1.3308392979569479</v>
      </c>
      <c r="K36" s="43">
        <v>0.94622389506296045</v>
      </c>
      <c r="M36" s="16" t="str">
        <f t="shared" si="0"/>
        <v>NO</v>
      </c>
      <c r="N36" s="20" t="b">
        <f t="shared" si="1"/>
        <v>1</v>
      </c>
      <c r="U36" s="16" t="str">
        <f t="shared" si="2"/>
        <v>NO</v>
      </c>
      <c r="V36" s="16">
        <f t="shared" si="3"/>
        <v>0.66227184241938031</v>
      </c>
      <c r="W36" s="16">
        <f t="shared" si="4"/>
        <v>2.9855292841181713E-2</v>
      </c>
    </row>
    <row r="37" spans="1:23" x14ac:dyDescent="0.25">
      <c r="A37" s="12" t="s">
        <v>66</v>
      </c>
      <c r="B37" s="44">
        <v>0.70450984573890474</v>
      </c>
      <c r="C37" s="45">
        <v>0.96684418242101766</v>
      </c>
      <c r="D37" s="45">
        <v>1.4066419698661745</v>
      </c>
      <c r="E37" s="45">
        <v>0.56361389289852581</v>
      </c>
      <c r="F37" s="45">
        <v>0.75914572325322982</v>
      </c>
      <c r="G37" s="45">
        <v>0.90872034971823679</v>
      </c>
      <c r="H37" s="45">
        <v>1.3756946849831306</v>
      </c>
      <c r="I37" s="45">
        <v>0.8323602704294949</v>
      </c>
      <c r="J37" s="45">
        <v>1.3064799497931774</v>
      </c>
      <c r="K37" s="46">
        <v>0.62785645046665894</v>
      </c>
      <c r="M37" s="18" t="str">
        <f t="shared" si="0"/>
        <v>NO</v>
      </c>
      <c r="N37" s="17" t="b">
        <f t="shared" si="1"/>
        <v>1</v>
      </c>
      <c r="U37" s="18" t="str">
        <f t="shared" si="2"/>
        <v>NO</v>
      </c>
      <c r="V37" s="18">
        <f t="shared" si="3"/>
        <v>0.56361389289852581</v>
      </c>
      <c r="W37" s="18">
        <f t="shared" si="4"/>
        <v>6.424255756813313E-2</v>
      </c>
    </row>
    <row r="38" spans="1:23" x14ac:dyDescent="0.25">
      <c r="A38" s="12" t="s">
        <v>66</v>
      </c>
      <c r="B38" s="44">
        <v>0.57030542671749451</v>
      </c>
      <c r="C38" s="45">
        <v>0.92139401765324325</v>
      </c>
      <c r="D38" s="45">
        <v>1.4298807525759483</v>
      </c>
      <c r="E38" s="45">
        <v>0.39314348435773627</v>
      </c>
      <c r="F38" s="45">
        <v>0.84185626207982434</v>
      </c>
      <c r="G38" s="45">
        <v>0.89584156148170535</v>
      </c>
      <c r="H38" s="45">
        <v>1.1896840258293069</v>
      </c>
      <c r="I38" s="45">
        <v>1.0099521200006281</v>
      </c>
      <c r="J38" s="45">
        <v>1.3030280920020956</v>
      </c>
      <c r="K38" s="46">
        <v>0.73993556674587757</v>
      </c>
      <c r="M38" s="18" t="str">
        <f t="shared" si="0"/>
        <v>NO</v>
      </c>
      <c r="N38" s="17" t="b">
        <f t="shared" si="1"/>
        <v>1</v>
      </c>
      <c r="U38" s="18" t="str">
        <f t="shared" si="2"/>
        <v>NO</v>
      </c>
      <c r="V38" s="18">
        <f t="shared" si="3"/>
        <v>0.39314348435773627</v>
      </c>
      <c r="W38" s="18">
        <f t="shared" si="4"/>
        <v>0.17716194235975824</v>
      </c>
    </row>
    <row r="39" spans="1:23" x14ac:dyDescent="0.25">
      <c r="A39" s="12" t="s">
        <v>66</v>
      </c>
      <c r="B39" s="44">
        <v>0.55242720876319629</v>
      </c>
      <c r="C39" s="45">
        <v>0.8228652397364622</v>
      </c>
      <c r="D39" s="45">
        <v>1.3694257055512362</v>
      </c>
      <c r="E39" s="45">
        <v>0.53853049211991622</v>
      </c>
      <c r="F39" s="45">
        <v>0.96589149190282686</v>
      </c>
      <c r="G39" s="45">
        <v>0.95202096812535741</v>
      </c>
      <c r="H39" s="45">
        <v>1.2519555352065561</v>
      </c>
      <c r="I39" s="45">
        <v>0.9795270530472866</v>
      </c>
      <c r="J39" s="45">
        <v>1.2371002830611644</v>
      </c>
      <c r="K39" s="46">
        <v>0.71924635427202799</v>
      </c>
      <c r="M39" s="18" t="str">
        <f t="shared" si="0"/>
        <v>NO</v>
      </c>
      <c r="N39" s="17" t="b">
        <f t="shared" si="1"/>
        <v>1</v>
      </c>
      <c r="U39" s="18" t="str">
        <f t="shared" si="2"/>
        <v>NO</v>
      </c>
      <c r="V39" s="18">
        <f t="shared" si="3"/>
        <v>0.53853049211991622</v>
      </c>
      <c r="W39" s="18">
        <f t="shared" si="4"/>
        <v>1.3896716643280072E-2</v>
      </c>
    </row>
    <row r="40" spans="1:23" x14ac:dyDescent="0.25">
      <c r="A40" s="12" t="s">
        <v>66</v>
      </c>
      <c r="B40" s="44">
        <v>0.9949685114707616</v>
      </c>
      <c r="C40" s="45">
        <v>1.0645400656809139</v>
      </c>
      <c r="D40" s="45">
        <v>1.2645194234090804</v>
      </c>
      <c r="E40" s="45">
        <v>0.55677203974869727</v>
      </c>
      <c r="F40" s="45">
        <v>1.1614222298539627</v>
      </c>
      <c r="G40" s="45">
        <v>1.1155413251445294</v>
      </c>
      <c r="H40" s="45">
        <v>0.94640403656481009</v>
      </c>
      <c r="I40" s="45">
        <v>1.5369046769709294</v>
      </c>
      <c r="J40" s="45">
        <v>1.2439015252363705</v>
      </c>
      <c r="K40" s="46">
        <v>1.1841696978416496</v>
      </c>
      <c r="M40" s="18" t="str">
        <f t="shared" si="0"/>
        <v>NO</v>
      </c>
      <c r="N40" s="17" t="b">
        <f t="shared" si="1"/>
        <v>1</v>
      </c>
      <c r="U40" s="18" t="str">
        <f t="shared" si="2"/>
        <v>NO</v>
      </c>
      <c r="V40" s="18">
        <f t="shared" si="3"/>
        <v>0.55677203974869727</v>
      </c>
      <c r="W40" s="18">
        <f t="shared" si="4"/>
        <v>0.38963199681611282</v>
      </c>
    </row>
    <row r="41" spans="1:23" x14ac:dyDescent="0.25">
      <c r="A41" s="12" t="s">
        <v>66</v>
      </c>
      <c r="B41" s="44">
        <v>0.68342222025450683</v>
      </c>
      <c r="C41" s="45">
        <v>0.92148525057683639</v>
      </c>
      <c r="D41" s="45">
        <v>1.4659446474406339</v>
      </c>
      <c r="E41" s="45">
        <v>0.65457286109094259</v>
      </c>
      <c r="F41" s="45">
        <v>0.84359148441697929</v>
      </c>
      <c r="G41" s="45">
        <v>1.0151639795661722</v>
      </c>
      <c r="H41" s="45">
        <v>1.4519160669493152</v>
      </c>
      <c r="I41" s="45">
        <v>0.76843836251961639</v>
      </c>
      <c r="J41" s="45">
        <v>1.3284722883240099</v>
      </c>
      <c r="K41" s="46">
        <v>0.66620144939345893</v>
      </c>
      <c r="M41" s="18" t="str">
        <f t="shared" si="0"/>
        <v>NO</v>
      </c>
      <c r="N41" s="17" t="b">
        <f t="shared" si="1"/>
        <v>1</v>
      </c>
      <c r="U41" s="18" t="str">
        <f t="shared" si="2"/>
        <v>NO</v>
      </c>
      <c r="V41" s="18">
        <f t="shared" si="3"/>
        <v>0.65457286109094259</v>
      </c>
      <c r="W41" s="18">
        <f t="shared" si="4"/>
        <v>1.1628588302516341E-2</v>
      </c>
    </row>
    <row r="42" spans="1:23" x14ac:dyDescent="0.25">
      <c r="A42" s="12" t="s">
        <v>66</v>
      </c>
      <c r="B42" s="44">
        <v>0.84961913552176027</v>
      </c>
      <c r="C42" s="45">
        <v>1.1602784892627618</v>
      </c>
      <c r="D42" s="45">
        <v>1.2614962777102627</v>
      </c>
      <c r="E42" s="45">
        <v>0.55575468455036348</v>
      </c>
      <c r="F42" s="45">
        <v>0.71669471337669588</v>
      </c>
      <c r="G42" s="45">
        <v>1.099842368894721</v>
      </c>
      <c r="H42" s="45">
        <v>1.2656246175602166</v>
      </c>
      <c r="I42" s="45">
        <v>1.1087899832519248</v>
      </c>
      <c r="J42" s="45">
        <v>1.0866620661605486</v>
      </c>
      <c r="K42" s="46">
        <v>0.95111144845797113</v>
      </c>
      <c r="M42" s="18" t="str">
        <f t="shared" si="0"/>
        <v>NO</v>
      </c>
      <c r="N42" s="17" t="b">
        <f t="shared" si="1"/>
        <v>1</v>
      </c>
      <c r="U42" s="18" t="str">
        <f t="shared" si="2"/>
        <v>NO</v>
      </c>
      <c r="V42" s="18">
        <f t="shared" si="3"/>
        <v>0.55575468455036348</v>
      </c>
      <c r="W42" s="18">
        <f t="shared" si="4"/>
        <v>0.1609400288263324</v>
      </c>
    </row>
    <row r="43" spans="1:23" x14ac:dyDescent="0.25">
      <c r="A43" s="12" t="s">
        <v>66</v>
      </c>
      <c r="B43" s="44">
        <v>0.69664010934305243</v>
      </c>
      <c r="C43" s="45">
        <v>0.90688263157882798</v>
      </c>
      <c r="D43" s="45">
        <v>1.4307818644819965</v>
      </c>
      <c r="E43" s="45">
        <v>0.50977391029771524</v>
      </c>
      <c r="F43" s="45">
        <v>0.88165145889513752</v>
      </c>
      <c r="G43" s="45">
        <v>1.0589309100402078</v>
      </c>
      <c r="H43" s="45">
        <v>1.2663217575894894</v>
      </c>
      <c r="I43" s="45">
        <v>1.0118797294917243</v>
      </c>
      <c r="J43" s="45">
        <v>1.2791621984595316</v>
      </c>
      <c r="K43" s="46">
        <v>0.76636903428197478</v>
      </c>
      <c r="M43" s="18" t="str">
        <f t="shared" si="0"/>
        <v>NO</v>
      </c>
      <c r="N43" s="17" t="b">
        <f t="shared" si="1"/>
        <v>1</v>
      </c>
      <c r="U43" s="18" t="str">
        <f t="shared" si="2"/>
        <v>NO</v>
      </c>
      <c r="V43" s="18">
        <f t="shared" si="3"/>
        <v>0.50977391029771524</v>
      </c>
      <c r="W43" s="18">
        <f t="shared" si="4"/>
        <v>0.18686619904533719</v>
      </c>
    </row>
    <row r="44" spans="1:23" ht="15.75" thickBot="1" x14ac:dyDescent="0.3">
      <c r="A44" s="12" t="s">
        <v>66</v>
      </c>
      <c r="B44" s="44">
        <v>0.80882545954272822</v>
      </c>
      <c r="C44" s="45">
        <v>1.0364544939018989</v>
      </c>
      <c r="D44" s="45">
        <v>1.5015005378686168</v>
      </c>
      <c r="E44" s="45">
        <v>0.73208382152265616</v>
      </c>
      <c r="F44" s="45">
        <v>0.70017247144723882</v>
      </c>
      <c r="G44" s="45">
        <v>1.1523706595148078</v>
      </c>
      <c r="H44" s="45">
        <v>1.3797202331916021</v>
      </c>
      <c r="I44" s="45">
        <v>0.99959312503306175</v>
      </c>
      <c r="J44" s="45">
        <v>1.3529251183355835</v>
      </c>
      <c r="K44" s="46">
        <v>0.89046047844859277</v>
      </c>
      <c r="M44" s="18" t="str">
        <f t="shared" si="0"/>
        <v>START</v>
      </c>
      <c r="N44" s="17" t="b">
        <f t="shared" si="1"/>
        <v>0</v>
      </c>
      <c r="U44" s="18" t="str">
        <f t="shared" si="2"/>
        <v>START</v>
      </c>
      <c r="V44" s="18">
        <f t="shared" si="3"/>
        <v>0.70017247144723882</v>
      </c>
      <c r="W44" s="18">
        <f t="shared" si="4"/>
        <v>3.1911350075417344E-2</v>
      </c>
    </row>
    <row r="45" spans="1:23" ht="15.75" thickBot="1" x14ac:dyDescent="0.3">
      <c r="A45" s="13" t="s">
        <v>66</v>
      </c>
      <c r="B45" s="47">
        <v>0.87252409068097758</v>
      </c>
      <c r="C45" s="48">
        <v>1.0439169961333243</v>
      </c>
      <c r="D45" s="48">
        <v>1.4128947647155816</v>
      </c>
      <c r="E45" s="48">
        <v>0.92028206401956425</v>
      </c>
      <c r="F45" s="48">
        <v>0.92116186569482839</v>
      </c>
      <c r="G45" s="48">
        <v>1.2802866047266912</v>
      </c>
      <c r="H45" s="48">
        <v>1.506755300739592</v>
      </c>
      <c r="I45" s="48">
        <v>0.98537858572171899</v>
      </c>
      <c r="J45" s="48">
        <v>1.2708338526152909</v>
      </c>
      <c r="K45" s="49">
        <v>0.98815611740492459</v>
      </c>
      <c r="M45" s="19" t="str">
        <f t="shared" si="0"/>
        <v>OPEN</v>
      </c>
      <c r="N45" s="21" t="b">
        <f t="shared" si="1"/>
        <v>0</v>
      </c>
      <c r="O45" s="30">
        <f>COUNTIF($N36:$N45,TRUE)/(10 - COUNTIF($N36:$N45,"#N/A"))</f>
        <v>0.8</v>
      </c>
      <c r="U45" s="19" t="str">
        <f t="shared" si="2"/>
        <v>OPEN</v>
      </c>
      <c r="V45" s="19">
        <f t="shared" si="3"/>
        <v>0.87252409068097758</v>
      </c>
      <c r="W45" s="19">
        <f t="shared" si="4"/>
        <v>4.7757973338586668E-2</v>
      </c>
    </row>
    <row r="46" spans="1:23" x14ac:dyDescent="0.25">
      <c r="A46" s="11" t="s">
        <v>67</v>
      </c>
      <c r="B46" s="41">
        <v>1.4081528237636234</v>
      </c>
      <c r="C46" s="42">
        <v>1.6106843765478567</v>
      </c>
      <c r="D46" s="42">
        <v>1.8277441430991099</v>
      </c>
      <c r="E46" s="42">
        <v>1.3075771623367514</v>
      </c>
      <c r="F46" s="42">
        <v>0.85876585986442922</v>
      </c>
      <c r="G46" s="42">
        <v>1.3853888644860719</v>
      </c>
      <c r="H46" s="42">
        <v>1.7129260854276569</v>
      </c>
      <c r="I46" s="42">
        <v>1.386428193193243</v>
      </c>
      <c r="J46" s="42">
        <v>1.7515041006561851</v>
      </c>
      <c r="K46" s="43">
        <v>1.3237583941368023</v>
      </c>
      <c r="M46" s="16" t="str">
        <f t="shared" si="0"/>
        <v>START</v>
      </c>
      <c r="N46" s="20" t="b">
        <f t="shared" si="1"/>
        <v>1</v>
      </c>
      <c r="U46" s="16" t="str">
        <f t="shared" si="2"/>
        <v>START</v>
      </c>
      <c r="V46" s="16">
        <f t="shared" si="3"/>
        <v>0.85876585986442922</v>
      </c>
      <c r="W46" s="16">
        <f t="shared" si="4"/>
        <v>0.44881130247232215</v>
      </c>
    </row>
    <row r="47" spans="1:23" x14ac:dyDescent="0.25">
      <c r="A47" s="12" t="s">
        <v>67</v>
      </c>
      <c r="B47" s="44">
        <v>1.2366654442685243</v>
      </c>
      <c r="C47" s="45">
        <v>1.3901949425896034</v>
      </c>
      <c r="D47" s="45">
        <v>1.6767878957595601</v>
      </c>
      <c r="E47" s="45">
        <v>1.0720009475550949</v>
      </c>
      <c r="F47" s="45">
        <v>0.59005892660757098</v>
      </c>
      <c r="G47" s="45">
        <v>1.0904928223612604</v>
      </c>
      <c r="H47" s="45">
        <v>1.4690120370368351</v>
      </c>
      <c r="I47" s="45">
        <v>1.3365598504088352</v>
      </c>
      <c r="J47" s="45">
        <v>1.650110041880454</v>
      </c>
      <c r="K47" s="46">
        <v>1.1068289372695084</v>
      </c>
      <c r="M47" s="18" t="str">
        <f t="shared" si="0"/>
        <v>START</v>
      </c>
      <c r="N47" s="17" t="b">
        <f t="shared" si="1"/>
        <v>1</v>
      </c>
      <c r="U47" s="18" t="str">
        <f t="shared" si="2"/>
        <v>START</v>
      </c>
      <c r="V47" s="18">
        <f t="shared" si="3"/>
        <v>0.59005892660757098</v>
      </c>
      <c r="W47" s="18">
        <f t="shared" si="4"/>
        <v>0.48194202094752392</v>
      </c>
    </row>
    <row r="48" spans="1:23" x14ac:dyDescent="0.25">
      <c r="A48" s="12" t="s">
        <v>67</v>
      </c>
      <c r="B48" s="44">
        <v>0.97000708037693761</v>
      </c>
      <c r="C48" s="45">
        <v>1.2274329643270756</v>
      </c>
      <c r="D48" s="45">
        <v>1.556761160877995</v>
      </c>
      <c r="E48" s="45">
        <v>0.80092611277197978</v>
      </c>
      <c r="F48" s="45">
        <v>0.4317606401092251</v>
      </c>
      <c r="G48" s="45">
        <v>0.87907372760454272</v>
      </c>
      <c r="H48" s="45">
        <v>1.4175629610190492</v>
      </c>
      <c r="I48" s="45">
        <v>1.1261689187963619</v>
      </c>
      <c r="J48" s="45">
        <v>1.4838721365481271</v>
      </c>
      <c r="K48" s="46">
        <v>0.86512984146195804</v>
      </c>
      <c r="M48" s="18" t="str">
        <f t="shared" si="0"/>
        <v>START</v>
      </c>
      <c r="N48" s="17" t="b">
        <f t="shared" si="1"/>
        <v>1</v>
      </c>
      <c r="U48" s="18" t="str">
        <f t="shared" si="2"/>
        <v>START</v>
      </c>
      <c r="V48" s="18">
        <f t="shared" si="3"/>
        <v>0.4317606401092251</v>
      </c>
      <c r="W48" s="18">
        <f t="shared" si="4"/>
        <v>0.36916547266275468</v>
      </c>
    </row>
    <row r="49" spans="1:23" x14ac:dyDescent="0.25">
      <c r="A49" s="12" t="s">
        <v>67</v>
      </c>
      <c r="B49" s="44">
        <v>0.8476637783428822</v>
      </c>
      <c r="C49" s="45">
        <v>1.0356623018092066</v>
      </c>
      <c r="D49" s="45">
        <v>1.5208711167689717</v>
      </c>
      <c r="E49" s="45">
        <v>0.75637324050955856</v>
      </c>
      <c r="F49" s="45">
        <v>0.36032556239509184</v>
      </c>
      <c r="G49" s="45">
        <v>0.94008061522642983</v>
      </c>
      <c r="H49" s="45">
        <v>1.3785007164468093</v>
      </c>
      <c r="I49" s="45">
        <v>1.014930447331355</v>
      </c>
      <c r="J49" s="45">
        <v>1.4373295024516413</v>
      </c>
      <c r="K49" s="46">
        <v>0.81643419325705258</v>
      </c>
      <c r="M49" s="18" t="str">
        <f t="shared" si="0"/>
        <v>START</v>
      </c>
      <c r="N49" s="17" t="b">
        <f t="shared" si="1"/>
        <v>1</v>
      </c>
      <c r="U49" s="18" t="str">
        <f t="shared" si="2"/>
        <v>START</v>
      </c>
      <c r="V49" s="18">
        <f t="shared" si="3"/>
        <v>0.36032556239509184</v>
      </c>
      <c r="W49" s="18">
        <f t="shared" si="4"/>
        <v>0.39604767811446673</v>
      </c>
    </row>
    <row r="50" spans="1:23" x14ac:dyDescent="0.25">
      <c r="A50" s="12" t="s">
        <v>67</v>
      </c>
      <c r="B50" s="44">
        <v>0.90698997133333448</v>
      </c>
      <c r="C50" s="45">
        <v>1.1332422300395413</v>
      </c>
      <c r="D50" s="45">
        <v>1.5457151454934901</v>
      </c>
      <c r="E50" s="45">
        <v>0.75098140157835747</v>
      </c>
      <c r="F50" s="45">
        <v>0.3886305898657646</v>
      </c>
      <c r="G50" s="45">
        <v>0.85812039241991844</v>
      </c>
      <c r="H50" s="45">
        <v>1.3074277459739785</v>
      </c>
      <c r="I50" s="45">
        <v>0.99211262437366809</v>
      </c>
      <c r="J50" s="45">
        <v>1.486442658679626</v>
      </c>
      <c r="K50" s="46">
        <v>0.80094097079270221</v>
      </c>
      <c r="M50" s="18" t="str">
        <f t="shared" si="0"/>
        <v>START</v>
      </c>
      <c r="N50" s="17" t="b">
        <f t="shared" si="1"/>
        <v>1</v>
      </c>
      <c r="U50" s="18" t="str">
        <f t="shared" si="2"/>
        <v>START</v>
      </c>
      <c r="V50" s="18">
        <f t="shared" si="3"/>
        <v>0.3886305898657646</v>
      </c>
      <c r="W50" s="18">
        <f t="shared" si="4"/>
        <v>0.36235081171259287</v>
      </c>
    </row>
    <row r="51" spans="1:23" x14ac:dyDescent="0.25">
      <c r="A51" s="12" t="s">
        <v>67</v>
      </c>
      <c r="B51" s="44">
        <v>0.96779354146075447</v>
      </c>
      <c r="C51" s="45">
        <v>1.169144895282535</v>
      </c>
      <c r="D51" s="45">
        <v>1.5882463050551241</v>
      </c>
      <c r="E51" s="45">
        <v>0.76890927222235284</v>
      </c>
      <c r="F51" s="45">
        <v>0.40688405668087257</v>
      </c>
      <c r="G51" s="45">
        <v>0.91878961738470244</v>
      </c>
      <c r="H51" s="45">
        <v>1.3625225442434032</v>
      </c>
      <c r="I51" s="45">
        <v>1.1305650752460283</v>
      </c>
      <c r="J51" s="45">
        <v>1.5342952297037484</v>
      </c>
      <c r="K51" s="46">
        <v>0.86372968154489016</v>
      </c>
      <c r="M51" s="18" t="str">
        <f t="shared" si="0"/>
        <v>START</v>
      </c>
      <c r="N51" s="17" t="b">
        <f t="shared" si="1"/>
        <v>1</v>
      </c>
      <c r="U51" s="18" t="str">
        <f t="shared" si="2"/>
        <v>START</v>
      </c>
      <c r="V51" s="18">
        <f t="shared" si="3"/>
        <v>0.40688405668087257</v>
      </c>
      <c r="W51" s="18">
        <f t="shared" si="4"/>
        <v>0.36202521554148026</v>
      </c>
    </row>
    <row r="52" spans="1:23" x14ac:dyDescent="0.25">
      <c r="A52" s="12" t="s">
        <v>67</v>
      </c>
      <c r="B52" s="44">
        <v>0.77528225563785458</v>
      </c>
      <c r="C52" s="45">
        <v>0.86262020990052413</v>
      </c>
      <c r="D52" s="45">
        <v>1.5532803631760292</v>
      </c>
      <c r="E52" s="45">
        <v>0.68429694553354814</v>
      </c>
      <c r="F52" s="45">
        <v>0.50065213875084402</v>
      </c>
      <c r="G52" s="45">
        <v>0.84306158635753004</v>
      </c>
      <c r="H52" s="45">
        <v>1.3412620318396229</v>
      </c>
      <c r="I52" s="45">
        <v>0.94407616841149</v>
      </c>
      <c r="J52" s="45">
        <v>1.5018565637869827</v>
      </c>
      <c r="K52" s="46">
        <v>0.68391654010418645</v>
      </c>
      <c r="M52" s="18" t="str">
        <f t="shared" si="0"/>
        <v>START</v>
      </c>
      <c r="N52" s="17" t="b">
        <f t="shared" si="1"/>
        <v>1</v>
      </c>
      <c r="U52" s="18" t="str">
        <f t="shared" si="2"/>
        <v>START</v>
      </c>
      <c r="V52" s="18">
        <f t="shared" si="3"/>
        <v>0.50065213875084402</v>
      </c>
      <c r="W52" s="18">
        <f t="shared" si="4"/>
        <v>0.18326440135334243</v>
      </c>
    </row>
    <row r="53" spans="1:23" x14ac:dyDescent="0.25">
      <c r="A53" s="12" t="s">
        <v>67</v>
      </c>
      <c r="B53" s="44">
        <v>0.74586676028784038</v>
      </c>
      <c r="C53" s="45">
        <v>0.94922855560110986</v>
      </c>
      <c r="D53" s="45">
        <v>1.5395174602462955</v>
      </c>
      <c r="E53" s="45">
        <v>0.56306782462737104</v>
      </c>
      <c r="F53" s="45">
        <v>0.65376850775347151</v>
      </c>
      <c r="G53" s="45">
        <v>0.79030073771925224</v>
      </c>
      <c r="H53" s="45">
        <v>1.3050077294503504</v>
      </c>
      <c r="I53" s="45">
        <v>0.96362572169101202</v>
      </c>
      <c r="J53" s="45">
        <v>1.4601595244984504</v>
      </c>
      <c r="K53" s="46">
        <v>0.62458907280536857</v>
      </c>
      <c r="M53" s="18" t="str">
        <f t="shared" si="0"/>
        <v>NO</v>
      </c>
      <c r="N53" s="17" t="b">
        <f t="shared" si="1"/>
        <v>0</v>
      </c>
      <c r="U53" s="18" t="str">
        <f t="shared" si="2"/>
        <v>NO</v>
      </c>
      <c r="V53" s="18">
        <f t="shared" si="3"/>
        <v>0.56306782462737104</v>
      </c>
      <c r="W53" s="18">
        <f t="shared" si="4"/>
        <v>6.1521248177997534E-2</v>
      </c>
    </row>
    <row r="54" spans="1:23" ht="15.75" thickBot="1" x14ac:dyDescent="0.3">
      <c r="A54" s="12" t="s">
        <v>67</v>
      </c>
      <c r="B54" s="44">
        <v>1.1275826189125102</v>
      </c>
      <c r="C54" s="45">
        <v>1.3141289244498862</v>
      </c>
      <c r="D54" s="45">
        <v>1.6911270628740007</v>
      </c>
      <c r="E54" s="45">
        <v>1.030698405658961</v>
      </c>
      <c r="F54" s="45">
        <v>0.55378249405819824</v>
      </c>
      <c r="G54" s="45">
        <v>1.1634791912128544</v>
      </c>
      <c r="H54" s="45">
        <v>1.5330873393647542</v>
      </c>
      <c r="I54" s="45">
        <v>1.1444953955596857</v>
      </c>
      <c r="J54" s="45">
        <v>1.6054831324979553</v>
      </c>
      <c r="K54" s="46">
        <v>1.0481461887009744</v>
      </c>
      <c r="M54" s="18" t="str">
        <f t="shared" si="0"/>
        <v>START</v>
      </c>
      <c r="N54" s="17" t="b">
        <f t="shared" si="1"/>
        <v>1</v>
      </c>
      <c r="U54" s="18" t="str">
        <f t="shared" si="2"/>
        <v>START</v>
      </c>
      <c r="V54" s="18">
        <f t="shared" si="3"/>
        <v>0.55378249405819824</v>
      </c>
      <c r="W54" s="18">
        <f t="shared" si="4"/>
        <v>0.47691591160076274</v>
      </c>
    </row>
    <row r="55" spans="1:23" ht="15.75" thickBot="1" x14ac:dyDescent="0.3">
      <c r="A55" s="13" t="s">
        <v>67</v>
      </c>
      <c r="B55" s="47">
        <v>0.75703415556448783</v>
      </c>
      <c r="C55" s="48">
        <v>0.93985903724487163</v>
      </c>
      <c r="D55" s="48">
        <v>1.4834578402938225</v>
      </c>
      <c r="E55" s="48">
        <v>0.62991547231871192</v>
      </c>
      <c r="F55" s="48">
        <v>0.50012677458717669</v>
      </c>
      <c r="G55" s="48">
        <v>0.80219445083743746</v>
      </c>
      <c r="H55" s="48">
        <v>1.3325101121747176</v>
      </c>
      <c r="I55" s="48">
        <v>0.99170725547960636</v>
      </c>
      <c r="J55" s="48">
        <v>1.4130027827047078</v>
      </c>
      <c r="K55" s="49">
        <v>0.71793586569362722</v>
      </c>
      <c r="M55" s="19" t="str">
        <f t="shared" si="0"/>
        <v>START</v>
      </c>
      <c r="N55" s="21" t="b">
        <f t="shared" si="1"/>
        <v>1</v>
      </c>
      <c r="O55" s="30">
        <f>COUNTIF($N46:$N55,TRUE)/(10 - COUNTIF($N46:$N55,"#N/A"))</f>
        <v>0.9</v>
      </c>
      <c r="U55" s="19" t="str">
        <f t="shared" si="2"/>
        <v>START</v>
      </c>
      <c r="V55" s="19">
        <f t="shared" si="3"/>
        <v>0.50012677458717669</v>
      </c>
      <c r="W55" s="19">
        <f t="shared" si="4"/>
        <v>0.12978869773153523</v>
      </c>
    </row>
    <row r="56" spans="1:23" x14ac:dyDescent="0.25">
      <c r="A56" s="11" t="s">
        <v>68</v>
      </c>
      <c r="B56" s="41">
        <v>0.93674411747092856</v>
      </c>
      <c r="C56" s="42">
        <v>1.0362638210396353</v>
      </c>
      <c r="D56" s="42">
        <v>1.7994053243813124</v>
      </c>
      <c r="E56" s="42">
        <v>0.91031620788541068</v>
      </c>
      <c r="F56" s="42">
        <v>1.0790600794182221</v>
      </c>
      <c r="G56" s="42">
        <v>0.52132579156412318</v>
      </c>
      <c r="H56" s="42">
        <v>1.5376263730910869</v>
      </c>
      <c r="I56" s="42">
        <v>0.8943354581616817</v>
      </c>
      <c r="J56" s="42">
        <v>1.863733637852659</v>
      </c>
      <c r="K56" s="43">
        <v>0.42984619174133643</v>
      </c>
      <c r="M56" s="16" t="str">
        <f t="shared" si="0"/>
        <v>MODIFY</v>
      </c>
      <c r="N56" s="20" t="b">
        <f t="shared" si="1"/>
        <v>0</v>
      </c>
      <c r="U56" s="16" t="str">
        <f t="shared" si="2"/>
        <v>MODIFY</v>
      </c>
      <c r="V56" s="16">
        <f t="shared" si="3"/>
        <v>0.42984619174133643</v>
      </c>
      <c r="W56" s="16">
        <f t="shared" si="4"/>
        <v>9.147959982278675E-2</v>
      </c>
    </row>
    <row r="57" spans="1:23" x14ac:dyDescent="0.25">
      <c r="A57" s="12" t="s">
        <v>68</v>
      </c>
      <c r="B57" s="44">
        <v>0.99754920769244337</v>
      </c>
      <c r="C57" s="45">
        <v>1.1400459221233066</v>
      </c>
      <c r="D57" s="45">
        <v>1.6586729952838257</v>
      </c>
      <c r="E57" s="45">
        <v>0.87598117558307131</v>
      </c>
      <c r="F57" s="45">
        <v>0.90611755302391017</v>
      </c>
      <c r="G57" s="45">
        <v>0.45847036260841284</v>
      </c>
      <c r="H57" s="45">
        <v>1.4917438897791639</v>
      </c>
      <c r="I57" s="45">
        <v>0.9784729155364138</v>
      </c>
      <c r="J57" s="45">
        <v>1.7270081924391694</v>
      </c>
      <c r="K57" s="46">
        <v>0.4480903107463507</v>
      </c>
      <c r="M57" s="18" t="str">
        <f t="shared" si="0"/>
        <v>MODIFY</v>
      </c>
      <c r="N57" s="17" t="b">
        <f t="shared" si="1"/>
        <v>0</v>
      </c>
      <c r="U57" s="18" t="str">
        <f t="shared" si="2"/>
        <v>MODIFY</v>
      </c>
      <c r="V57" s="18">
        <f t="shared" si="3"/>
        <v>0.4480903107463507</v>
      </c>
      <c r="W57" s="18">
        <f t="shared" si="4"/>
        <v>1.0380051862062145E-2</v>
      </c>
    </row>
    <row r="58" spans="1:23" x14ac:dyDescent="0.25">
      <c r="A58" s="12" t="s">
        <v>68</v>
      </c>
      <c r="B58" s="44">
        <v>0.77104051723162614</v>
      </c>
      <c r="C58" s="45">
        <v>0.94097803939451086</v>
      </c>
      <c r="D58" s="45">
        <v>1.6341699529169491</v>
      </c>
      <c r="E58" s="45">
        <v>0.74415575552470048</v>
      </c>
      <c r="F58" s="45">
        <v>0.78877160237471333</v>
      </c>
      <c r="G58" s="45">
        <v>0.86685232258726419</v>
      </c>
      <c r="H58" s="45">
        <v>1.4930646874759468</v>
      </c>
      <c r="I58" s="45">
        <v>0.6166209516723673</v>
      </c>
      <c r="J58" s="45">
        <v>1.5840837134501142</v>
      </c>
      <c r="K58" s="46">
        <v>0.40219362475130754</v>
      </c>
      <c r="M58" s="18" t="str">
        <f t="shared" si="0"/>
        <v>MODIFY</v>
      </c>
      <c r="N58" s="17" t="b">
        <f t="shared" si="1"/>
        <v>0</v>
      </c>
      <c r="U58" s="18" t="str">
        <f t="shared" si="2"/>
        <v>MODIFY</v>
      </c>
      <c r="V58" s="18">
        <f t="shared" si="3"/>
        <v>0.40219362475130754</v>
      </c>
      <c r="W58" s="18">
        <f t="shared" si="4"/>
        <v>0.21442732692105976</v>
      </c>
    </row>
    <row r="59" spans="1:23" x14ac:dyDescent="0.25">
      <c r="A59" s="12" t="s">
        <v>68</v>
      </c>
      <c r="B59" s="44">
        <v>0.89034864665220481</v>
      </c>
      <c r="C59" s="45">
        <v>0.93041916508625722</v>
      </c>
      <c r="D59" s="45">
        <v>1.6311874590549726</v>
      </c>
      <c r="E59" s="45">
        <v>0.80380785811608835</v>
      </c>
      <c r="F59" s="45">
        <v>0.96337844236119829</v>
      </c>
      <c r="G59" s="45">
        <v>0.56452441057157143</v>
      </c>
      <c r="H59" s="45">
        <v>1.4544373414752785</v>
      </c>
      <c r="I59" s="45">
        <v>0.89137757395428407</v>
      </c>
      <c r="J59" s="45">
        <v>1.6771176230168301</v>
      </c>
      <c r="K59" s="46">
        <v>0.32521579710954368</v>
      </c>
      <c r="M59" s="18" t="str">
        <f t="shared" si="0"/>
        <v>MODIFY</v>
      </c>
      <c r="N59" s="17" t="b">
        <f t="shared" si="1"/>
        <v>0</v>
      </c>
      <c r="U59" s="18" t="str">
        <f t="shared" si="2"/>
        <v>MODIFY</v>
      </c>
      <c r="V59" s="18">
        <f t="shared" si="3"/>
        <v>0.32521579710954368</v>
      </c>
      <c r="W59" s="18">
        <f t="shared" si="4"/>
        <v>0.23930861346202775</v>
      </c>
    </row>
    <row r="60" spans="1:23" x14ac:dyDescent="0.25">
      <c r="A60" s="12" t="s">
        <v>68</v>
      </c>
      <c r="B60" s="44">
        <v>0.99320223977583388</v>
      </c>
      <c r="C60" s="45">
        <v>1.1109898037952859</v>
      </c>
      <c r="D60" s="45">
        <v>1.6957387054865414</v>
      </c>
      <c r="E60" s="45">
        <v>0.86709857825572478</v>
      </c>
      <c r="F60" s="45">
        <v>0.76734794923993888</v>
      </c>
      <c r="G60" s="45">
        <v>0.85485985295779665</v>
      </c>
      <c r="H60" s="45">
        <v>1.5218996899051249</v>
      </c>
      <c r="I60" s="45">
        <v>0.84908842804296858</v>
      </c>
      <c r="J60" s="45">
        <v>1.6948736472363959</v>
      </c>
      <c r="K60" s="46">
        <v>0.52338263035708987</v>
      </c>
      <c r="M60" s="18" t="str">
        <f t="shared" si="0"/>
        <v>MODIFY</v>
      </c>
      <c r="N60" s="17" t="b">
        <f t="shared" si="1"/>
        <v>0</v>
      </c>
      <c r="U60" s="18" t="str">
        <f t="shared" si="2"/>
        <v>MODIFY</v>
      </c>
      <c r="V60" s="18">
        <f t="shared" si="3"/>
        <v>0.52338263035708987</v>
      </c>
      <c r="W60" s="18">
        <f t="shared" si="4"/>
        <v>0.243965318882849</v>
      </c>
    </row>
    <row r="61" spans="1:23" x14ac:dyDescent="0.25">
      <c r="A61" s="12" t="s">
        <v>68</v>
      </c>
      <c r="B61" s="44">
        <v>0.88823679301163605</v>
      </c>
      <c r="C61" s="45">
        <v>0.98656181973287516</v>
      </c>
      <c r="D61" s="45">
        <v>1.6913156073627191</v>
      </c>
      <c r="E61" s="45">
        <v>0.79463021556854607</v>
      </c>
      <c r="F61" s="45">
        <v>0.81215956178868631</v>
      </c>
      <c r="G61" s="45">
        <v>0.78256869170225407</v>
      </c>
      <c r="H61" s="45">
        <v>1.5202763819090175</v>
      </c>
      <c r="I61" s="45">
        <v>0.70130348171367862</v>
      </c>
      <c r="J61" s="45">
        <v>1.6798100043008075</v>
      </c>
      <c r="K61" s="46">
        <v>0.32030177181746933</v>
      </c>
      <c r="M61" s="18" t="str">
        <f t="shared" si="0"/>
        <v>MODIFY</v>
      </c>
      <c r="N61" s="17" t="b">
        <f t="shared" si="1"/>
        <v>0</v>
      </c>
      <c r="U61" s="18" t="str">
        <f t="shared" si="2"/>
        <v>MODIFY</v>
      </c>
      <c r="V61" s="18">
        <f t="shared" si="3"/>
        <v>0.32030177181746933</v>
      </c>
      <c r="W61" s="18">
        <f t="shared" si="4"/>
        <v>0.3810017098962093</v>
      </c>
    </row>
    <row r="62" spans="1:23" x14ac:dyDescent="0.25">
      <c r="A62" s="12" t="s">
        <v>68</v>
      </c>
      <c r="B62" s="44">
        <v>0.81935391882959763</v>
      </c>
      <c r="C62" s="45">
        <v>0.89501104858865188</v>
      </c>
      <c r="D62" s="45">
        <v>1.5782147680734835</v>
      </c>
      <c r="E62" s="45">
        <v>0.74580772754880287</v>
      </c>
      <c r="F62" s="45">
        <v>1.0957587693817246</v>
      </c>
      <c r="G62" s="45">
        <v>0.65363001100184814</v>
      </c>
      <c r="H62" s="45">
        <v>1.4145135715004864</v>
      </c>
      <c r="I62" s="45">
        <v>0.98769689888641476</v>
      </c>
      <c r="J62" s="45">
        <v>1.6273470944074042</v>
      </c>
      <c r="K62" s="46">
        <v>0.47414008822977433</v>
      </c>
      <c r="M62" s="18" t="str">
        <f t="shared" si="0"/>
        <v>MODIFY</v>
      </c>
      <c r="N62" s="17" t="b">
        <f t="shared" si="1"/>
        <v>0</v>
      </c>
      <c r="U62" s="18" t="str">
        <f t="shared" si="2"/>
        <v>MODIFY</v>
      </c>
      <c r="V62" s="18">
        <f t="shared" si="3"/>
        <v>0.47414008822977433</v>
      </c>
      <c r="W62" s="18">
        <f t="shared" si="4"/>
        <v>0.17948992277207382</v>
      </c>
    </row>
    <row r="63" spans="1:23" x14ac:dyDescent="0.25">
      <c r="A63" s="12" t="s">
        <v>68</v>
      </c>
      <c r="B63" s="44">
        <v>0.90787181115038684</v>
      </c>
      <c r="C63" s="45">
        <v>0.97350127091094318</v>
      </c>
      <c r="D63" s="45">
        <v>1.7339798666107733</v>
      </c>
      <c r="E63" s="45">
        <v>0.86515920394562107</v>
      </c>
      <c r="F63" s="45">
        <v>1.0317283041576344</v>
      </c>
      <c r="G63" s="45">
        <v>0.66299418242279495</v>
      </c>
      <c r="H63" s="45">
        <v>1.5933336531673963</v>
      </c>
      <c r="I63" s="45">
        <v>0.81144287631109147</v>
      </c>
      <c r="J63" s="45">
        <v>1.7543521338737318</v>
      </c>
      <c r="K63" s="46">
        <v>0.28118609073664408</v>
      </c>
      <c r="M63" s="18" t="str">
        <f t="shared" si="0"/>
        <v>MODIFY</v>
      </c>
      <c r="N63" s="17" t="b">
        <f t="shared" si="1"/>
        <v>0</v>
      </c>
      <c r="U63" s="18" t="str">
        <f t="shared" si="2"/>
        <v>MODIFY</v>
      </c>
      <c r="V63" s="18">
        <f t="shared" si="3"/>
        <v>0.28118609073664408</v>
      </c>
      <c r="W63" s="18">
        <f t="shared" si="4"/>
        <v>0.38180809168615087</v>
      </c>
    </row>
    <row r="64" spans="1:23" ht="15.75" thickBot="1" x14ac:dyDescent="0.3">
      <c r="A64" s="12" t="s">
        <v>68</v>
      </c>
      <c r="B64" s="44">
        <v>0.89894924419343092</v>
      </c>
      <c r="C64" s="45">
        <v>1.1407729618353959</v>
      </c>
      <c r="D64" s="45">
        <v>1.6505081050131156</v>
      </c>
      <c r="E64" s="45">
        <v>0.84070632815264434</v>
      </c>
      <c r="F64" s="45">
        <v>0.76935853427634415</v>
      </c>
      <c r="G64" s="45">
        <v>0.99577492050012284</v>
      </c>
      <c r="H64" s="45">
        <v>1.6187031417545843</v>
      </c>
      <c r="I64" s="45">
        <v>0.72421900674370876</v>
      </c>
      <c r="J64" s="45">
        <v>1.5673494439438287</v>
      </c>
      <c r="K64" s="46">
        <v>0.62123116730794192</v>
      </c>
      <c r="M64" s="18" t="str">
        <f t="shared" si="0"/>
        <v>MODIFY</v>
      </c>
      <c r="N64" s="17" t="b">
        <f t="shared" si="1"/>
        <v>0</v>
      </c>
      <c r="U64" s="18" t="str">
        <f t="shared" si="2"/>
        <v>MODIFY</v>
      </c>
      <c r="V64" s="18">
        <f t="shared" si="3"/>
        <v>0.62123116730794192</v>
      </c>
      <c r="W64" s="18">
        <f t="shared" si="4"/>
        <v>0.10298783943576684</v>
      </c>
    </row>
    <row r="65" spans="1:23" ht="15.75" thickBot="1" x14ac:dyDescent="0.3">
      <c r="A65" s="13" t="s">
        <v>68</v>
      </c>
      <c r="B65" s="47">
        <v>0.90824530225911826</v>
      </c>
      <c r="C65" s="48">
        <v>1.0275649784613115</v>
      </c>
      <c r="D65" s="48">
        <v>1.6587062047697056</v>
      </c>
      <c r="E65" s="48">
        <v>0.85032564110239006</v>
      </c>
      <c r="F65" s="48">
        <v>0.84852241301962483</v>
      </c>
      <c r="G65" s="48">
        <v>1.1034247796199388</v>
      </c>
      <c r="H65" s="48">
        <v>1.6034986085152729</v>
      </c>
      <c r="I65" s="48">
        <v>0.77125338696115364</v>
      </c>
      <c r="J65" s="48">
        <v>1.5490070629484265</v>
      </c>
      <c r="K65" s="49">
        <v>0.65911494944224569</v>
      </c>
      <c r="M65" s="19" t="str">
        <f t="shared" si="0"/>
        <v>MODIFY</v>
      </c>
      <c r="N65" s="21" t="b">
        <f t="shared" si="1"/>
        <v>0</v>
      </c>
      <c r="O65" s="30">
        <f>COUNTIF($N56:$N65,TRUE)/(10 - COUNTIF($N56:$N65,"#N/A"))</f>
        <v>0</v>
      </c>
      <c r="U65" s="19" t="str">
        <f t="shared" si="2"/>
        <v>MODIFY</v>
      </c>
      <c r="V65" s="19">
        <f t="shared" si="3"/>
        <v>0.65911494944224569</v>
      </c>
      <c r="W65" s="19">
        <f t="shared" si="4"/>
        <v>0.11213843751890795</v>
      </c>
    </row>
    <row r="66" spans="1:23" x14ac:dyDescent="0.25">
      <c r="A66" s="11" t="s">
        <v>69</v>
      </c>
      <c r="B66" s="41">
        <v>0.76323840470891813</v>
      </c>
      <c r="C66" s="42">
        <v>1.2107717670331091</v>
      </c>
      <c r="D66" s="42">
        <v>1.2173604495025903</v>
      </c>
      <c r="E66" s="42">
        <v>0.92274771856037963</v>
      </c>
      <c r="F66" s="42">
        <v>0.90910758294180571</v>
      </c>
      <c r="G66" s="42">
        <v>1.2076696313663866</v>
      </c>
      <c r="H66" s="42">
        <v>1.24376152677692</v>
      </c>
      <c r="I66" s="42">
        <v>1.2073447927082357</v>
      </c>
      <c r="J66" s="42">
        <v>1.0458273166185996</v>
      </c>
      <c r="K66" s="43">
        <v>1.0268602987900064</v>
      </c>
      <c r="M66" s="16" t="str">
        <f t="shared" si="0"/>
        <v>OPEN</v>
      </c>
      <c r="N66" s="20" t="b">
        <f t="shared" si="1"/>
        <v>0</v>
      </c>
      <c r="U66" s="16" t="str">
        <f t="shared" si="2"/>
        <v>OPEN</v>
      </c>
      <c r="V66" s="16">
        <f t="shared" si="3"/>
        <v>0.76323840470891813</v>
      </c>
      <c r="W66" s="16">
        <f t="shared" si="4"/>
        <v>0.14586917823288759</v>
      </c>
    </row>
    <row r="67" spans="1:23" x14ac:dyDescent="0.25">
      <c r="A67" s="12" t="s">
        <v>69</v>
      </c>
      <c r="B67" s="44">
        <v>1.2323500797617757</v>
      </c>
      <c r="C67" s="45">
        <v>1.5988791288405648</v>
      </c>
      <c r="D67" s="45">
        <v>0.77530826842085532</v>
      </c>
      <c r="E67" s="45">
        <v>0.90275309988473917</v>
      </c>
      <c r="F67" s="45">
        <v>1.3625437045168274</v>
      </c>
      <c r="G67" s="45">
        <v>1.4009371572733391</v>
      </c>
      <c r="H67" s="45">
        <v>0.71276869603164228</v>
      </c>
      <c r="I67" s="45">
        <v>1.8704373042487827</v>
      </c>
      <c r="J67" s="45">
        <v>0.7367095155055885</v>
      </c>
      <c r="K67" s="46">
        <v>1.4720880235233109</v>
      </c>
      <c r="M67" s="18" t="str">
        <f t="shared" si="0"/>
        <v>CANCEL</v>
      </c>
      <c r="N67" s="17" t="b">
        <f t="shared" si="1"/>
        <v>1</v>
      </c>
      <c r="U67" s="18" t="str">
        <f t="shared" si="2"/>
        <v>CANCEL</v>
      </c>
      <c r="V67" s="18">
        <f t="shared" si="3"/>
        <v>0.71276869603164228</v>
      </c>
      <c r="W67" s="18">
        <f t="shared" si="4"/>
        <v>2.3940819473946218E-2</v>
      </c>
    </row>
    <row r="68" spans="1:23" x14ac:dyDescent="0.25">
      <c r="A68" s="12" t="s">
        <v>69</v>
      </c>
      <c r="B68" s="44">
        <v>1.0453080485034858</v>
      </c>
      <c r="C68" s="45">
        <v>1.4496434389870982</v>
      </c>
      <c r="D68" s="45">
        <v>1.267968024519631</v>
      </c>
      <c r="E68" s="45">
        <v>1.2104115549254724</v>
      </c>
      <c r="F68" s="45">
        <v>1.3584494122891118</v>
      </c>
      <c r="G68" s="45">
        <v>1.5419567520282234</v>
      </c>
      <c r="H68" s="45">
        <v>1.0110993397959778</v>
      </c>
      <c r="I68" s="45">
        <v>1.8072408569150116</v>
      </c>
      <c r="J68" s="45">
        <v>1.0926253546315881</v>
      </c>
      <c r="K68" s="46">
        <v>1.498204299218616</v>
      </c>
      <c r="M68" s="18" t="str">
        <f t="shared" si="0"/>
        <v>CANCEL</v>
      </c>
      <c r="N68" s="17" t="b">
        <f t="shared" si="1"/>
        <v>1</v>
      </c>
      <c r="U68" s="18" t="str">
        <f t="shared" si="2"/>
        <v>CANCEL</v>
      </c>
      <c r="V68" s="18">
        <f t="shared" si="3"/>
        <v>1.0110993397959778</v>
      </c>
      <c r="W68" s="18">
        <f t="shared" si="4"/>
        <v>3.4208708707508029E-2</v>
      </c>
    </row>
    <row r="69" spans="1:23" x14ac:dyDescent="0.25">
      <c r="A69" s="12" t="s">
        <v>69</v>
      </c>
      <c r="B69" s="44">
        <v>1.5919728635305734</v>
      </c>
      <c r="C69" s="45">
        <v>1.967079503916954</v>
      </c>
      <c r="D69" s="45">
        <v>0.72622809082615258</v>
      </c>
      <c r="E69" s="45">
        <v>1.2549607223500263</v>
      </c>
      <c r="F69" s="45">
        <v>1.7095919414322946</v>
      </c>
      <c r="G69" s="45">
        <v>1.7067348303846546</v>
      </c>
      <c r="H69" s="45">
        <v>0.70639692388677477</v>
      </c>
      <c r="I69" s="45">
        <v>2.2737624379707149</v>
      </c>
      <c r="J69" s="45">
        <v>0.77393116676567342</v>
      </c>
      <c r="K69" s="46">
        <v>1.8855930123507316</v>
      </c>
      <c r="M69" s="18" t="str">
        <f t="shared" si="0"/>
        <v>CANCEL</v>
      </c>
      <c r="N69" s="17" t="b">
        <f t="shared" si="1"/>
        <v>1</v>
      </c>
      <c r="U69" s="18" t="str">
        <f t="shared" si="2"/>
        <v>CANCEL</v>
      </c>
      <c r="V69" s="18">
        <f t="shared" si="3"/>
        <v>0.70639692388677477</v>
      </c>
      <c r="W69" s="18">
        <f t="shared" si="4"/>
        <v>1.9831166939377809E-2</v>
      </c>
    </row>
    <row r="70" spans="1:23" x14ac:dyDescent="0.25">
      <c r="A70" s="12" t="s">
        <v>69</v>
      </c>
      <c r="B70" s="44">
        <v>0.88998608023851677</v>
      </c>
      <c r="C70" s="45">
        <v>1.3963701499338999</v>
      </c>
      <c r="D70" s="45">
        <v>0.94616700230067663</v>
      </c>
      <c r="E70" s="45">
        <v>0.88560704217686381</v>
      </c>
      <c r="F70" s="45">
        <v>1.1588716563301062</v>
      </c>
      <c r="G70" s="45">
        <v>1.3553929519566454</v>
      </c>
      <c r="H70" s="45">
        <v>0.90615289165644342</v>
      </c>
      <c r="I70" s="45">
        <v>1.5514837006006268</v>
      </c>
      <c r="J70" s="45">
        <v>0.69830850715756387</v>
      </c>
      <c r="K70" s="46">
        <v>1.2877100369249186</v>
      </c>
      <c r="M70" s="18" t="str">
        <f t="shared" ref="M70:M105" si="5">INDEX($B$5:$K$5,MATCH(MIN($B70:$K70),$B70:$K70,0))</f>
        <v>BEGIN</v>
      </c>
      <c r="N70" s="17" t="b">
        <f t="shared" ref="N70:N105" si="6">$M70 = $A70</f>
        <v>0</v>
      </c>
      <c r="U70" s="18" t="str">
        <f t="shared" ref="U70:U105" si="7">INDEX($B$5:$K$5,MATCH(MIN($B70:$K70),$B70:$K70,0))</f>
        <v>BEGIN</v>
      </c>
      <c r="V70" s="18">
        <f t="shared" si="3"/>
        <v>0.69830850715756387</v>
      </c>
      <c r="W70" s="18">
        <f t="shared" si="4"/>
        <v>0.18729853501929994</v>
      </c>
    </row>
    <row r="71" spans="1:23" x14ac:dyDescent="0.25">
      <c r="A71" s="12" t="s">
        <v>69</v>
      </c>
      <c r="B71" s="44">
        <v>1.0310537823011863</v>
      </c>
      <c r="C71" s="45">
        <v>1.4743041753634678</v>
      </c>
      <c r="D71" s="45">
        <v>1.2819467801528797</v>
      </c>
      <c r="E71" s="45">
        <v>1.2119540259402692</v>
      </c>
      <c r="F71" s="45">
        <v>1.343137471518653</v>
      </c>
      <c r="G71" s="45">
        <v>1.5532781683621366</v>
      </c>
      <c r="H71" s="45">
        <v>1.1315280905352021</v>
      </c>
      <c r="I71" s="45">
        <v>1.7175154005982494</v>
      </c>
      <c r="J71" s="45">
        <v>1.0662078299290092</v>
      </c>
      <c r="K71" s="46">
        <v>1.4354251181915174</v>
      </c>
      <c r="M71" s="18" t="str">
        <f t="shared" si="5"/>
        <v>OPEN</v>
      </c>
      <c r="N71" s="17" t="b">
        <f t="shared" si="6"/>
        <v>0</v>
      </c>
      <c r="U71" s="18" t="str">
        <f t="shared" si="7"/>
        <v>OPEN</v>
      </c>
      <c r="V71" s="18">
        <f t="shared" ref="V71:V105" si="8">MIN(B71:K71)</f>
        <v>1.0310537823011863</v>
      </c>
      <c r="W71" s="18">
        <f t="shared" ref="W71:W105" si="9">SMALL(B71:K71,2)-V71</f>
        <v>3.5154047627822926E-2</v>
      </c>
    </row>
    <row r="72" spans="1:23" x14ac:dyDescent="0.25">
      <c r="A72" s="12" t="s">
        <v>69</v>
      </c>
      <c r="B72" s="44">
        <v>1.1706912043350308</v>
      </c>
      <c r="C72" s="45">
        <v>1.5710777002150915</v>
      </c>
      <c r="D72" s="45">
        <v>0.80909111522695554</v>
      </c>
      <c r="E72" s="45">
        <v>0.95378293410000348</v>
      </c>
      <c r="F72" s="45">
        <v>1.3527785002830415</v>
      </c>
      <c r="G72" s="45">
        <v>1.4180309911239812</v>
      </c>
      <c r="H72" s="45">
        <v>0.52563891646275207</v>
      </c>
      <c r="I72" s="45">
        <v>1.8832235733276945</v>
      </c>
      <c r="J72" s="45">
        <v>0.73729210338209639</v>
      </c>
      <c r="K72" s="46">
        <v>1.4933584357376932</v>
      </c>
      <c r="M72" s="18" t="str">
        <f t="shared" si="5"/>
        <v>CANCEL</v>
      </c>
      <c r="N72" s="17" t="b">
        <f t="shared" si="6"/>
        <v>1</v>
      </c>
      <c r="U72" s="18" t="str">
        <f t="shared" si="7"/>
        <v>CANCEL</v>
      </c>
      <c r="V72" s="18">
        <f t="shared" si="8"/>
        <v>0.52563891646275207</v>
      </c>
      <c r="W72" s="18">
        <f t="shared" si="9"/>
        <v>0.21165318691934432</v>
      </c>
    </row>
    <row r="73" spans="1:23" x14ac:dyDescent="0.25">
      <c r="A73" s="12" t="s">
        <v>69</v>
      </c>
      <c r="B73" s="44">
        <v>0.82112535065374903</v>
      </c>
      <c r="C73" s="45">
        <v>1.1432272572768984</v>
      </c>
      <c r="D73" s="45">
        <v>1.51993452428253</v>
      </c>
      <c r="E73" s="45">
        <v>1.1014377019929866</v>
      </c>
      <c r="F73" s="45">
        <v>1.0169872820826107</v>
      </c>
      <c r="G73" s="45">
        <v>1.3417061370504662</v>
      </c>
      <c r="H73" s="45">
        <v>1.4218027298350435</v>
      </c>
      <c r="I73" s="45">
        <v>1.1762438589294775</v>
      </c>
      <c r="J73" s="45">
        <v>1.325033551041785</v>
      </c>
      <c r="K73" s="46">
        <v>1.0455338144492068</v>
      </c>
      <c r="M73" s="18" t="str">
        <f t="shared" si="5"/>
        <v>OPEN</v>
      </c>
      <c r="N73" s="17" t="b">
        <f t="shared" si="6"/>
        <v>0</v>
      </c>
      <c r="U73" s="18" t="str">
        <f t="shared" si="7"/>
        <v>OPEN</v>
      </c>
      <c r="V73" s="18">
        <f t="shared" si="8"/>
        <v>0.82112535065374903</v>
      </c>
      <c r="W73" s="18">
        <f t="shared" si="9"/>
        <v>0.19586193142886166</v>
      </c>
    </row>
    <row r="74" spans="1:23" ht="15.75" thickBot="1" x14ac:dyDescent="0.3">
      <c r="A74" s="12" t="s">
        <v>69</v>
      </c>
      <c r="B74" s="44">
        <v>1.420928861953382</v>
      </c>
      <c r="C74" s="45">
        <v>1.8882954148309099</v>
      </c>
      <c r="D74" s="45">
        <v>1.1448183785356867</v>
      </c>
      <c r="E74" s="45">
        <v>1.5041252929043425</v>
      </c>
      <c r="F74" s="45">
        <v>1.7511402197630401</v>
      </c>
      <c r="G74" s="45">
        <v>1.8715892856216589</v>
      </c>
      <c r="H74" s="45">
        <v>1.1553097132070338</v>
      </c>
      <c r="I74" s="45">
        <v>2.1594605408095249</v>
      </c>
      <c r="J74" s="45">
        <v>0.9323014958383693</v>
      </c>
      <c r="K74" s="46">
        <v>1.8590218582389599</v>
      </c>
      <c r="M74" s="18" t="str">
        <f t="shared" si="5"/>
        <v>BEGIN</v>
      </c>
      <c r="N74" s="17" t="b">
        <f t="shared" si="6"/>
        <v>0</v>
      </c>
      <c r="U74" s="18" t="str">
        <f t="shared" si="7"/>
        <v>BEGIN</v>
      </c>
      <c r="V74" s="18">
        <f t="shared" si="8"/>
        <v>0.9323014958383693</v>
      </c>
      <c r="W74" s="18">
        <f t="shared" si="9"/>
        <v>0.21251688269731739</v>
      </c>
    </row>
    <row r="75" spans="1:23" ht="15.75" thickBot="1" x14ac:dyDescent="0.3">
      <c r="A75" s="13" t="s">
        <v>69</v>
      </c>
      <c r="B75" s="47">
        <v>0.99989072365617571</v>
      </c>
      <c r="C75" s="48">
        <v>1.3834376589573012</v>
      </c>
      <c r="D75" s="48">
        <v>0.82561677470473582</v>
      </c>
      <c r="E75" s="48">
        <v>0.82105328057644011</v>
      </c>
      <c r="F75" s="48">
        <v>1.1540513307312228</v>
      </c>
      <c r="G75" s="48">
        <v>1.2312563865977482</v>
      </c>
      <c r="H75" s="48">
        <v>0.64534608904382762</v>
      </c>
      <c r="I75" s="48">
        <v>1.6644354831812938</v>
      </c>
      <c r="J75" s="48">
        <v>0.75768331838348946</v>
      </c>
      <c r="K75" s="49">
        <v>1.272584135351978</v>
      </c>
      <c r="M75" s="19" t="str">
        <f t="shared" si="5"/>
        <v>CANCEL</v>
      </c>
      <c r="N75" s="21" t="b">
        <f t="shared" si="6"/>
        <v>1</v>
      </c>
      <c r="O75" s="30">
        <f>COUNTIF($N66:$N75,TRUE)/(10 - COUNTIF($N66:$N75,"#N/A"))</f>
        <v>0.5</v>
      </c>
      <c r="U75" s="19" t="str">
        <f t="shared" si="7"/>
        <v>CANCEL</v>
      </c>
      <c r="V75" s="19">
        <f t="shared" si="8"/>
        <v>0.64534608904382762</v>
      </c>
      <c r="W75" s="19">
        <f t="shared" si="9"/>
        <v>0.11233722933966184</v>
      </c>
    </row>
    <row r="76" spans="1:23" x14ac:dyDescent="0.25">
      <c r="A76" s="11" t="s">
        <v>70</v>
      </c>
      <c r="B76" s="41">
        <v>1.1476030814649294</v>
      </c>
      <c r="C76" s="42">
        <v>1.1705433238191967</v>
      </c>
      <c r="D76" s="42">
        <v>2.014407373382856</v>
      </c>
      <c r="E76" s="42">
        <v>1.2135686327119295</v>
      </c>
      <c r="F76" s="42">
        <v>0.90649562230209291</v>
      </c>
      <c r="G76" s="42">
        <v>1.1966024788581142</v>
      </c>
      <c r="H76" s="42">
        <v>1.9706145668012118</v>
      </c>
      <c r="I76" s="42">
        <v>0.52059877427121348</v>
      </c>
      <c r="J76" s="42">
        <v>1.9163897910259557</v>
      </c>
      <c r="K76" s="43">
        <v>0.7901028389326088</v>
      </c>
      <c r="M76" s="16" t="str">
        <f t="shared" si="5"/>
        <v>PAUSE</v>
      </c>
      <c r="N76" s="20" t="b">
        <f t="shared" si="6"/>
        <v>1</v>
      </c>
      <c r="U76" s="16" t="str">
        <f t="shared" si="7"/>
        <v>PAUSE</v>
      </c>
      <c r="V76" s="16">
        <f t="shared" si="8"/>
        <v>0.52059877427121348</v>
      </c>
      <c r="W76" s="16">
        <f t="shared" si="9"/>
        <v>0.26950406466139532</v>
      </c>
    </row>
    <row r="77" spans="1:23" x14ac:dyDescent="0.25">
      <c r="A77" s="12" t="s">
        <v>70</v>
      </c>
      <c r="B77" s="44">
        <v>0.95576333325230811</v>
      </c>
      <c r="C77" s="45">
        <v>1.135925612064957</v>
      </c>
      <c r="D77" s="45">
        <v>1.8138828052054208</v>
      </c>
      <c r="E77" s="45">
        <v>1.037364919091927</v>
      </c>
      <c r="F77" s="45">
        <v>0.78794775116967108</v>
      </c>
      <c r="G77" s="45">
        <v>1.0512814054503197</v>
      </c>
      <c r="H77" s="45">
        <v>1.7486423322263442</v>
      </c>
      <c r="I77" s="45">
        <v>0.65911632019728206</v>
      </c>
      <c r="J77" s="45">
        <v>1.7004905752802415</v>
      </c>
      <c r="K77" s="46">
        <v>0.67081043613352453</v>
      </c>
      <c r="M77" s="18" t="str">
        <f t="shared" si="5"/>
        <v>PAUSE</v>
      </c>
      <c r="N77" s="17" t="b">
        <f t="shared" si="6"/>
        <v>1</v>
      </c>
      <c r="U77" s="18" t="str">
        <f t="shared" si="7"/>
        <v>PAUSE</v>
      </c>
      <c r="V77" s="18">
        <f t="shared" si="8"/>
        <v>0.65911632019728206</v>
      </c>
      <c r="W77" s="18">
        <f t="shared" si="9"/>
        <v>1.1694115936242477E-2</v>
      </c>
    </row>
    <row r="78" spans="1:23" x14ac:dyDescent="0.25">
      <c r="A78" s="12" t="s">
        <v>70</v>
      </c>
      <c r="B78" s="44">
        <v>1.0523555263375897</v>
      </c>
      <c r="C78" s="45">
        <v>0.8757186206178128</v>
      </c>
      <c r="D78" s="45">
        <v>2.1366981445185735</v>
      </c>
      <c r="E78" s="45">
        <v>1.2910684302390294</v>
      </c>
      <c r="F78" s="45">
        <v>1.2895123564613256</v>
      </c>
      <c r="G78" s="45">
        <v>1.1807364322344884</v>
      </c>
      <c r="H78" s="45">
        <v>1.9713167819071975</v>
      </c>
      <c r="I78" s="45">
        <v>0.50434604236007075</v>
      </c>
      <c r="J78" s="45">
        <v>2.0962391976137589</v>
      </c>
      <c r="K78" s="46">
        <v>0.75879851658302999</v>
      </c>
      <c r="M78" s="18" t="str">
        <f t="shared" si="5"/>
        <v>PAUSE</v>
      </c>
      <c r="N78" s="17" t="b">
        <f t="shared" si="6"/>
        <v>1</v>
      </c>
      <c r="U78" s="18" t="str">
        <f t="shared" si="7"/>
        <v>PAUSE</v>
      </c>
      <c r="V78" s="18">
        <f t="shared" si="8"/>
        <v>0.50434604236007075</v>
      </c>
      <c r="W78" s="18">
        <f t="shared" si="9"/>
        <v>0.25445247422295925</v>
      </c>
    </row>
    <row r="79" spans="1:23" x14ac:dyDescent="0.25">
      <c r="A79" s="12" t="s">
        <v>70</v>
      </c>
      <c r="B79" s="44">
        <v>1.0207469067418209</v>
      </c>
      <c r="C79" s="45">
        <v>1.0290609054640705</v>
      </c>
      <c r="D79" s="45">
        <v>1.987982778259558</v>
      </c>
      <c r="E79" s="45">
        <v>1.2001920318915147</v>
      </c>
      <c r="F79" s="45">
        <v>1.0268997827780308</v>
      </c>
      <c r="G79" s="45">
        <v>1.1520074775716038</v>
      </c>
      <c r="H79" s="45">
        <v>1.8730562767232495</v>
      </c>
      <c r="I79" s="45">
        <v>0.54531474557786552</v>
      </c>
      <c r="J79" s="45">
        <v>1.8893571500891913</v>
      </c>
      <c r="K79" s="46">
        <v>0.72570922453725606</v>
      </c>
      <c r="M79" s="18" t="str">
        <f t="shared" si="5"/>
        <v>PAUSE</v>
      </c>
      <c r="N79" s="17" t="b">
        <f t="shared" si="6"/>
        <v>1</v>
      </c>
      <c r="U79" s="18" t="str">
        <f t="shared" si="7"/>
        <v>PAUSE</v>
      </c>
      <c r="V79" s="18">
        <f t="shared" si="8"/>
        <v>0.54531474557786552</v>
      </c>
      <c r="W79" s="18">
        <f t="shared" si="9"/>
        <v>0.18039447895939054</v>
      </c>
    </row>
    <row r="80" spans="1:23" x14ac:dyDescent="0.25">
      <c r="A80" s="12" t="s">
        <v>70</v>
      </c>
      <c r="B80" s="44">
        <v>1.1418019141207121</v>
      </c>
      <c r="C80" s="45">
        <v>1.0684447387867047</v>
      </c>
      <c r="D80" s="45">
        <v>2.1104781909780477</v>
      </c>
      <c r="E80" s="45">
        <v>1.2629992284965252</v>
      </c>
      <c r="F80" s="45">
        <v>1.0971603553431457</v>
      </c>
      <c r="G80" s="45">
        <v>1.3091206083723355</v>
      </c>
      <c r="H80" s="45">
        <v>2.0193238980747634</v>
      </c>
      <c r="I80" s="45">
        <v>0.39971890523429693</v>
      </c>
      <c r="J80" s="45">
        <v>1.997833492018497</v>
      </c>
      <c r="K80" s="46">
        <v>0.75489350147565837</v>
      </c>
      <c r="M80" s="18" t="str">
        <f t="shared" si="5"/>
        <v>PAUSE</v>
      </c>
      <c r="N80" s="17" t="b">
        <f t="shared" si="6"/>
        <v>1</v>
      </c>
      <c r="U80" s="18" t="str">
        <f t="shared" si="7"/>
        <v>PAUSE</v>
      </c>
      <c r="V80" s="18">
        <f t="shared" si="8"/>
        <v>0.39971890523429693</v>
      </c>
      <c r="W80" s="18">
        <f t="shared" si="9"/>
        <v>0.35517459624136144</v>
      </c>
    </row>
    <row r="81" spans="1:23" x14ac:dyDescent="0.25">
      <c r="A81" s="12" t="s">
        <v>70</v>
      </c>
      <c r="B81" s="44">
        <v>1.0850838269096494</v>
      </c>
      <c r="C81" s="45">
        <v>1.0631391205457019</v>
      </c>
      <c r="D81" s="45">
        <v>2.0615570058473409</v>
      </c>
      <c r="E81" s="45">
        <v>1.2198135043495151</v>
      </c>
      <c r="F81" s="45">
        <v>1.0139753834835066</v>
      </c>
      <c r="G81" s="45">
        <v>1.2075714566249713</v>
      </c>
      <c r="H81" s="45">
        <v>1.9517860074060873</v>
      </c>
      <c r="I81" s="45">
        <v>0.37325435158982428</v>
      </c>
      <c r="J81" s="45">
        <v>1.9673181185957407</v>
      </c>
      <c r="K81" s="46">
        <v>0.70723007338742128</v>
      </c>
      <c r="M81" s="18" t="str">
        <f t="shared" si="5"/>
        <v>PAUSE</v>
      </c>
      <c r="N81" s="17" t="b">
        <f t="shared" si="6"/>
        <v>1</v>
      </c>
      <c r="U81" s="18" t="str">
        <f t="shared" si="7"/>
        <v>PAUSE</v>
      </c>
      <c r="V81" s="18">
        <f t="shared" si="8"/>
        <v>0.37325435158982428</v>
      </c>
      <c r="W81" s="18">
        <f t="shared" si="9"/>
        <v>0.33397572179759699</v>
      </c>
    </row>
    <row r="82" spans="1:23" x14ac:dyDescent="0.25">
      <c r="A82" s="12" t="s">
        <v>70</v>
      </c>
      <c r="B82" s="44">
        <v>0.95837780119821581</v>
      </c>
      <c r="C82" s="45">
        <v>0.84132769726114376</v>
      </c>
      <c r="D82" s="45">
        <v>2.0300480905309133</v>
      </c>
      <c r="E82" s="45">
        <v>1.1691876023302032</v>
      </c>
      <c r="F82" s="45">
        <v>1.014245789926471</v>
      </c>
      <c r="G82" s="45">
        <v>1.1745066878205097</v>
      </c>
      <c r="H82" s="45">
        <v>1.8571898855621118</v>
      </c>
      <c r="I82" s="45">
        <v>0.55303799356225902</v>
      </c>
      <c r="J82" s="45">
        <v>1.9317824309233946</v>
      </c>
      <c r="K82" s="46">
        <v>0.6839522637585812</v>
      </c>
      <c r="M82" s="18" t="str">
        <f t="shared" si="5"/>
        <v>PAUSE</v>
      </c>
      <c r="N82" s="17" t="b">
        <f t="shared" si="6"/>
        <v>1</v>
      </c>
      <c r="U82" s="18" t="str">
        <f t="shared" si="7"/>
        <v>PAUSE</v>
      </c>
      <c r="V82" s="18">
        <f t="shared" si="8"/>
        <v>0.55303799356225902</v>
      </c>
      <c r="W82" s="18">
        <f t="shared" si="9"/>
        <v>0.13091427019632218</v>
      </c>
    </row>
    <row r="83" spans="1:23" x14ac:dyDescent="0.25">
      <c r="A83" s="12" t="s">
        <v>70</v>
      </c>
      <c r="B83" s="44">
        <v>0.98696440646704864</v>
      </c>
      <c r="C83" s="45">
        <v>0.98302951215373313</v>
      </c>
      <c r="D83" s="45">
        <v>1.9654151060241105</v>
      </c>
      <c r="E83" s="45">
        <v>1.1173515918323762</v>
      </c>
      <c r="F83" s="45">
        <v>0.97812670802961577</v>
      </c>
      <c r="G83" s="45">
        <v>1.0461412092886624</v>
      </c>
      <c r="H83" s="45">
        <v>1.8385157552635991</v>
      </c>
      <c r="I83" s="45">
        <v>0.40272572176111904</v>
      </c>
      <c r="J83" s="45">
        <v>1.9079535328287913</v>
      </c>
      <c r="K83" s="46">
        <v>0.65307209200986072</v>
      </c>
      <c r="M83" s="18" t="str">
        <f t="shared" si="5"/>
        <v>PAUSE</v>
      </c>
      <c r="N83" s="17" t="b">
        <f t="shared" si="6"/>
        <v>1</v>
      </c>
      <c r="U83" s="18" t="str">
        <f t="shared" si="7"/>
        <v>PAUSE</v>
      </c>
      <c r="V83" s="18">
        <f t="shared" si="8"/>
        <v>0.40272572176111904</v>
      </c>
      <c r="W83" s="18">
        <f t="shared" si="9"/>
        <v>0.25034637024874168</v>
      </c>
    </row>
    <row r="84" spans="1:23" ht="15.75" thickBot="1" x14ac:dyDescent="0.3">
      <c r="A84" s="12" t="s">
        <v>70</v>
      </c>
      <c r="B84" s="44">
        <v>1.016350996477086</v>
      </c>
      <c r="C84" s="45">
        <v>1.1359219696806546</v>
      </c>
      <c r="D84" s="45">
        <v>1.9351888600621765</v>
      </c>
      <c r="E84" s="45">
        <v>1.1509475763616026</v>
      </c>
      <c r="F84" s="45">
        <v>0.88156847073650324</v>
      </c>
      <c r="G84" s="45">
        <v>1.2295584787501475</v>
      </c>
      <c r="H84" s="45">
        <v>1.8773684190290834</v>
      </c>
      <c r="I84" s="45">
        <v>0.58865890042487201</v>
      </c>
      <c r="J84" s="45">
        <v>1.7929437366429828</v>
      </c>
      <c r="K84" s="46">
        <v>0.79751934638549604</v>
      </c>
      <c r="M84" s="18" t="str">
        <f t="shared" si="5"/>
        <v>PAUSE</v>
      </c>
      <c r="N84" s="17" t="b">
        <f t="shared" si="6"/>
        <v>1</v>
      </c>
      <c r="U84" s="18" t="str">
        <f t="shared" si="7"/>
        <v>PAUSE</v>
      </c>
      <c r="V84" s="18">
        <f t="shared" si="8"/>
        <v>0.58865890042487201</v>
      </c>
      <c r="W84" s="18">
        <f t="shared" si="9"/>
        <v>0.20886044596062403</v>
      </c>
    </row>
    <row r="85" spans="1:23" ht="15.75" thickBot="1" x14ac:dyDescent="0.3">
      <c r="A85" s="13" t="s">
        <v>70</v>
      </c>
      <c r="B85" s="47">
        <v>1.1771819954907832</v>
      </c>
      <c r="C85" s="48">
        <v>1.1022562455654279</v>
      </c>
      <c r="D85" s="48">
        <v>2.1509167850801596</v>
      </c>
      <c r="E85" s="48">
        <v>1.3080806443486686</v>
      </c>
      <c r="F85" s="48">
        <v>1.1518275409276455</v>
      </c>
      <c r="G85" s="48">
        <v>1.2880417387362535</v>
      </c>
      <c r="H85" s="48">
        <v>2.0671905277814235</v>
      </c>
      <c r="I85" s="48">
        <v>0.20180167574169386</v>
      </c>
      <c r="J85" s="48">
        <v>2.0717040352775284</v>
      </c>
      <c r="K85" s="49">
        <v>0.77410307629083908</v>
      </c>
      <c r="M85" s="19" t="str">
        <f t="shared" si="5"/>
        <v>PAUSE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PAUSE</v>
      </c>
      <c r="V85" s="19">
        <f t="shared" si="8"/>
        <v>0.20180167574169386</v>
      </c>
      <c r="W85" s="19">
        <f t="shared" si="9"/>
        <v>0.57230140054914524</v>
      </c>
    </row>
    <row r="86" spans="1:23" x14ac:dyDescent="0.25">
      <c r="A86" s="11" t="s">
        <v>71</v>
      </c>
      <c r="B86" s="41">
        <v>1.2969950205553791</v>
      </c>
      <c r="C86" s="42">
        <v>1.7876918608801786</v>
      </c>
      <c r="D86" s="42">
        <v>0.71456088515695726</v>
      </c>
      <c r="E86" s="42">
        <v>1.2579714333488783</v>
      </c>
      <c r="F86" s="42">
        <v>1.49665021846239</v>
      </c>
      <c r="G86" s="42">
        <v>1.7232931829942513</v>
      </c>
      <c r="H86" s="42">
        <v>1.1120274038190687</v>
      </c>
      <c r="I86" s="42">
        <v>1.9833290160546977</v>
      </c>
      <c r="J86" s="42">
        <v>0.41328789103278102</v>
      </c>
      <c r="K86" s="43">
        <v>1.7390756879785489</v>
      </c>
      <c r="M86" s="16" t="str">
        <f t="shared" si="5"/>
        <v>BEGIN</v>
      </c>
      <c r="N86" s="20" t="b">
        <f t="shared" si="6"/>
        <v>1</v>
      </c>
      <c r="U86" s="16" t="str">
        <f t="shared" si="7"/>
        <v>BEGIN</v>
      </c>
      <c r="V86" s="16">
        <f t="shared" si="8"/>
        <v>0.41328789103278102</v>
      </c>
      <c r="W86" s="16">
        <f t="shared" si="9"/>
        <v>0.30127299412417624</v>
      </c>
    </row>
    <row r="87" spans="1:23" x14ac:dyDescent="0.25">
      <c r="A87" s="12" t="s">
        <v>71</v>
      </c>
      <c r="B87" s="44">
        <v>1.179140652048762</v>
      </c>
      <c r="C87" s="45">
        <v>1.6133110320543522</v>
      </c>
      <c r="D87" s="45">
        <v>0.63515477046920443</v>
      </c>
      <c r="E87" s="45">
        <v>0.99748366160055546</v>
      </c>
      <c r="F87" s="45">
        <v>1.229904573565749</v>
      </c>
      <c r="G87" s="45">
        <v>1.4829365535681138</v>
      </c>
      <c r="H87" s="45">
        <v>1.1010954554170655</v>
      </c>
      <c r="I87" s="45">
        <v>1.7107499728553821</v>
      </c>
      <c r="J87" s="45">
        <v>0.40257438445546584</v>
      </c>
      <c r="K87" s="46">
        <v>1.4884292927815479</v>
      </c>
      <c r="M87" s="18" t="str">
        <f t="shared" si="5"/>
        <v>BEGIN</v>
      </c>
      <c r="N87" s="17" t="b">
        <f t="shared" si="6"/>
        <v>1</v>
      </c>
      <c r="U87" s="18" t="str">
        <f t="shared" si="7"/>
        <v>BEGIN</v>
      </c>
      <c r="V87" s="18">
        <f t="shared" si="8"/>
        <v>0.40257438445546584</v>
      </c>
      <c r="W87" s="18">
        <f t="shared" si="9"/>
        <v>0.23258038601373859</v>
      </c>
    </row>
    <row r="88" spans="1:23" x14ac:dyDescent="0.25">
      <c r="A88" s="12" t="s">
        <v>71</v>
      </c>
      <c r="B88" s="44">
        <v>1.4767342513841832</v>
      </c>
      <c r="C88" s="45">
        <v>1.7926702803430485</v>
      </c>
      <c r="D88" s="45">
        <v>0.88925036279947212</v>
      </c>
      <c r="E88" s="45">
        <v>1.3983450936236266</v>
      </c>
      <c r="F88" s="45">
        <v>1.7500432661940637</v>
      </c>
      <c r="G88" s="45">
        <v>1.8934881031993187</v>
      </c>
      <c r="H88" s="45">
        <v>1.2980926643697435</v>
      </c>
      <c r="I88" s="45">
        <v>2.1106552101348175</v>
      </c>
      <c r="J88" s="45">
        <v>0.61818723357772043</v>
      </c>
      <c r="K88" s="46">
        <v>1.8821931743364464</v>
      </c>
      <c r="M88" s="18" t="str">
        <f t="shared" si="5"/>
        <v>BEGIN</v>
      </c>
      <c r="N88" s="17" t="b">
        <f t="shared" si="6"/>
        <v>1</v>
      </c>
      <c r="U88" s="18" t="str">
        <f t="shared" si="7"/>
        <v>BEGIN</v>
      </c>
      <c r="V88" s="18">
        <f t="shared" si="8"/>
        <v>0.61818723357772043</v>
      </c>
      <c r="W88" s="18">
        <f t="shared" si="9"/>
        <v>0.27106312922175169</v>
      </c>
    </row>
    <row r="89" spans="1:23" x14ac:dyDescent="0.25">
      <c r="A89" s="12" t="s">
        <v>71</v>
      </c>
      <c r="B89" s="44">
        <v>1.9591371574525118</v>
      </c>
      <c r="C89" s="45">
        <v>2.2725604568697486</v>
      </c>
      <c r="D89" s="45">
        <v>0.89757780982390889</v>
      </c>
      <c r="E89" s="45">
        <v>1.6849200311678227</v>
      </c>
      <c r="F89" s="45">
        <v>2.0730222965888454</v>
      </c>
      <c r="G89" s="45">
        <v>2.196748433721778</v>
      </c>
      <c r="H89" s="45">
        <v>1.4885028731645773</v>
      </c>
      <c r="I89" s="45">
        <v>2.5735691393512719</v>
      </c>
      <c r="J89" s="45">
        <v>0.72346578663780003</v>
      </c>
      <c r="K89" s="46">
        <v>2.2981100322903436</v>
      </c>
      <c r="M89" s="18" t="str">
        <f t="shared" si="5"/>
        <v>BEGIN</v>
      </c>
      <c r="N89" s="17" t="b">
        <f t="shared" si="6"/>
        <v>1</v>
      </c>
      <c r="U89" s="18" t="str">
        <f t="shared" si="7"/>
        <v>BEGIN</v>
      </c>
      <c r="V89" s="18">
        <f t="shared" si="8"/>
        <v>0.72346578663780003</v>
      </c>
      <c r="W89" s="18">
        <f t="shared" si="9"/>
        <v>0.17411202318610886</v>
      </c>
    </row>
    <row r="90" spans="1:23" x14ac:dyDescent="0.25">
      <c r="A90" s="12" t="s">
        <v>71</v>
      </c>
      <c r="B90" s="44">
        <v>1.635576515025787</v>
      </c>
      <c r="C90" s="45">
        <v>1.9706209454414889</v>
      </c>
      <c r="D90" s="45">
        <v>0.5173589763296581</v>
      </c>
      <c r="E90" s="45">
        <v>1.3255549955148966</v>
      </c>
      <c r="F90" s="45">
        <v>1.7027828809964665</v>
      </c>
      <c r="G90" s="45">
        <v>1.8478348989643119</v>
      </c>
      <c r="H90" s="45">
        <v>1.1851956571594793</v>
      </c>
      <c r="I90" s="45">
        <v>2.2224679756340215</v>
      </c>
      <c r="J90" s="45">
        <v>0.51061061015282605</v>
      </c>
      <c r="K90" s="46">
        <v>1.9501273549028022</v>
      </c>
      <c r="M90" s="18" t="str">
        <f t="shared" si="5"/>
        <v>BEGIN</v>
      </c>
      <c r="N90" s="17" t="b">
        <f t="shared" si="6"/>
        <v>1</v>
      </c>
      <c r="U90" s="18" t="str">
        <f t="shared" si="7"/>
        <v>BEGIN</v>
      </c>
      <c r="V90" s="18">
        <f t="shared" si="8"/>
        <v>0.51061061015282605</v>
      </c>
      <c r="W90" s="18">
        <f t="shared" si="9"/>
        <v>6.7483661768320546E-3</v>
      </c>
    </row>
    <row r="91" spans="1:23" x14ac:dyDescent="0.25">
      <c r="A91" s="12" t="s">
        <v>71</v>
      </c>
      <c r="B91" s="44">
        <v>1.6904843366960265</v>
      </c>
      <c r="C91" s="45">
        <v>2.0398529232279197</v>
      </c>
      <c r="D91" s="45">
        <v>0.76074975299439784</v>
      </c>
      <c r="E91" s="45">
        <v>1.5415354361784581</v>
      </c>
      <c r="F91" s="45">
        <v>1.9109457975814554</v>
      </c>
      <c r="G91" s="45">
        <v>2.0473718875340428</v>
      </c>
      <c r="H91" s="45">
        <v>1.3282944220333823</v>
      </c>
      <c r="I91" s="45">
        <v>2.3589378658385449</v>
      </c>
      <c r="J91" s="45">
        <v>0.58938554769856977</v>
      </c>
      <c r="K91" s="46">
        <v>2.0978959857547097</v>
      </c>
      <c r="M91" s="18" t="str">
        <f t="shared" si="5"/>
        <v>BEGIN</v>
      </c>
      <c r="N91" s="17" t="b">
        <f t="shared" si="6"/>
        <v>1</v>
      </c>
      <c r="U91" s="18" t="str">
        <f t="shared" si="7"/>
        <v>BEGIN</v>
      </c>
      <c r="V91" s="18">
        <f t="shared" si="8"/>
        <v>0.58938554769856977</v>
      </c>
      <c r="W91" s="18">
        <f t="shared" si="9"/>
        <v>0.17136420529582808</v>
      </c>
    </row>
    <row r="92" spans="1:23" x14ac:dyDescent="0.25">
      <c r="A92" s="12" t="s">
        <v>71</v>
      </c>
      <c r="B92" s="44">
        <v>1.8283161673450197</v>
      </c>
      <c r="C92" s="45">
        <v>2.1779541109287912</v>
      </c>
      <c r="D92" s="45">
        <v>0.57433147132070583</v>
      </c>
      <c r="E92" s="45">
        <v>1.5463287274260202</v>
      </c>
      <c r="F92" s="45">
        <v>1.9099229989608604</v>
      </c>
      <c r="G92" s="45">
        <v>2.0190592728126253</v>
      </c>
      <c r="H92" s="45">
        <v>1.3378618252816148</v>
      </c>
      <c r="I92" s="45">
        <v>2.4266275169389702</v>
      </c>
      <c r="J92" s="45">
        <v>0.72294307812262459</v>
      </c>
      <c r="K92" s="46">
        <v>2.1497285423532659</v>
      </c>
      <c r="M92" s="18" t="str">
        <f t="shared" si="5"/>
        <v>YES</v>
      </c>
      <c r="N92" s="17" t="b">
        <f t="shared" si="6"/>
        <v>0</v>
      </c>
      <c r="U92" s="18" t="str">
        <f t="shared" si="7"/>
        <v>YES</v>
      </c>
      <c r="V92" s="18">
        <f t="shared" si="8"/>
        <v>0.57433147132070583</v>
      </c>
      <c r="W92" s="18">
        <f t="shared" si="9"/>
        <v>0.14861160680191876</v>
      </c>
    </row>
    <row r="93" spans="1:23" x14ac:dyDescent="0.25">
      <c r="A93" s="12" t="s">
        <v>71</v>
      </c>
      <c r="B93" s="44">
        <v>1.2916258830596334</v>
      </c>
      <c r="C93" s="45">
        <v>1.7175710801925137</v>
      </c>
      <c r="D93" s="45">
        <v>0.6652446368677537</v>
      </c>
      <c r="E93" s="45">
        <v>1.1117960854682356</v>
      </c>
      <c r="F93" s="45">
        <v>1.4526824296640999</v>
      </c>
      <c r="G93" s="45">
        <v>1.652687935297483</v>
      </c>
      <c r="H93" s="45">
        <v>1.0849920407582616</v>
      </c>
      <c r="I93" s="45">
        <v>1.9346331562991348</v>
      </c>
      <c r="J93" s="45">
        <v>0.23852471936032049</v>
      </c>
      <c r="K93" s="46">
        <v>1.6764727558743644</v>
      </c>
      <c r="M93" s="18" t="str">
        <f t="shared" si="5"/>
        <v>BEGIN</v>
      </c>
      <c r="N93" s="17" t="b">
        <f t="shared" si="6"/>
        <v>1</v>
      </c>
      <c r="U93" s="18" t="str">
        <f t="shared" si="7"/>
        <v>BEGIN</v>
      </c>
      <c r="V93" s="18">
        <f t="shared" si="8"/>
        <v>0.23852471936032049</v>
      </c>
      <c r="W93" s="18">
        <f t="shared" si="9"/>
        <v>0.42671991750743321</v>
      </c>
    </row>
    <row r="94" spans="1:23" ht="15.75" thickBot="1" x14ac:dyDescent="0.3">
      <c r="A94" s="12" t="s">
        <v>71</v>
      </c>
      <c r="B94" s="44">
        <v>1.4793598657953957</v>
      </c>
      <c r="C94" s="45">
        <v>1.8440254909424882</v>
      </c>
      <c r="D94" s="45">
        <v>0.84040327200201581</v>
      </c>
      <c r="E94" s="45">
        <v>1.3998879701489879</v>
      </c>
      <c r="F94" s="45">
        <v>1.6877271463357399</v>
      </c>
      <c r="G94" s="45">
        <v>1.9170803263644853</v>
      </c>
      <c r="H94" s="45">
        <v>1.3084490118721628</v>
      </c>
      <c r="I94" s="45">
        <v>2.1130638123164784</v>
      </c>
      <c r="J94" s="45">
        <v>0.49348011286571697</v>
      </c>
      <c r="K94" s="46">
        <v>1.8984858948599113</v>
      </c>
      <c r="M94" s="18" t="str">
        <f t="shared" si="5"/>
        <v>BEGIN</v>
      </c>
      <c r="N94" s="17" t="b">
        <f t="shared" si="6"/>
        <v>1</v>
      </c>
      <c r="U94" s="18" t="str">
        <f t="shared" si="7"/>
        <v>BEGIN</v>
      </c>
      <c r="V94" s="18">
        <f t="shared" si="8"/>
        <v>0.49348011286571697</v>
      </c>
      <c r="W94" s="18">
        <f t="shared" si="9"/>
        <v>0.34692315913629884</v>
      </c>
    </row>
    <row r="95" spans="1:23" ht="15.75" thickBot="1" x14ac:dyDescent="0.3">
      <c r="A95" s="13" t="s">
        <v>71</v>
      </c>
      <c r="B95" s="47">
        <v>1.4945805677841246</v>
      </c>
      <c r="C95" s="48">
        <v>1.9121268146602213</v>
      </c>
      <c r="D95" s="48">
        <v>0.77007651406724953</v>
      </c>
      <c r="E95" s="48">
        <v>1.2897289045315994</v>
      </c>
      <c r="F95" s="48">
        <v>1.6561299002711736</v>
      </c>
      <c r="G95" s="48">
        <v>1.860574863949755</v>
      </c>
      <c r="H95" s="48">
        <v>1.1280478318935432</v>
      </c>
      <c r="I95" s="48">
        <v>2.152619469089212</v>
      </c>
      <c r="J95" s="48">
        <v>0.29884079098269017</v>
      </c>
      <c r="K95" s="49">
        <v>1.9034369199134542</v>
      </c>
      <c r="M95" s="19" t="str">
        <f t="shared" si="5"/>
        <v>BEGIN</v>
      </c>
      <c r="N95" s="21" t="b">
        <f t="shared" si="6"/>
        <v>1</v>
      </c>
      <c r="O95" s="30">
        <f>COUNTIF($N86:$N95,TRUE)/(10 - COUNTIF($N86:$N95,"#N/A"))</f>
        <v>0.9</v>
      </c>
      <c r="U95" s="19" t="str">
        <f t="shared" si="7"/>
        <v>BEGIN</v>
      </c>
      <c r="V95" s="19">
        <f t="shared" si="8"/>
        <v>0.29884079098269017</v>
      </c>
      <c r="W95" s="19">
        <f t="shared" si="9"/>
        <v>0.47123572308455935</v>
      </c>
    </row>
    <row r="96" spans="1:23" x14ac:dyDescent="0.25">
      <c r="A96" s="11" t="s">
        <v>72</v>
      </c>
      <c r="B96" s="41">
        <v>0.79370033407345997</v>
      </c>
      <c r="C96" s="42">
        <v>0.86787979579170371</v>
      </c>
      <c r="D96" s="42">
        <v>1.8007117540475719</v>
      </c>
      <c r="E96" s="42">
        <v>0.85135298617490007</v>
      </c>
      <c r="F96" s="42">
        <v>0.92569790293065357</v>
      </c>
      <c r="G96" s="42">
        <v>0.72378543740379897</v>
      </c>
      <c r="H96" s="42">
        <v>1.6083319425980596</v>
      </c>
      <c r="I96" s="42">
        <v>0.65362273890449596</v>
      </c>
      <c r="J96" s="42">
        <v>1.7823412189332923</v>
      </c>
      <c r="K96" s="43">
        <v>0.3042359977833699</v>
      </c>
      <c r="M96" s="16" t="str">
        <f t="shared" si="5"/>
        <v>MODIFY</v>
      </c>
      <c r="N96" s="20" t="b">
        <f t="shared" si="6"/>
        <v>1</v>
      </c>
      <c r="U96" s="16" t="str">
        <f t="shared" si="7"/>
        <v>MODIFY</v>
      </c>
      <c r="V96" s="16">
        <f t="shared" si="8"/>
        <v>0.3042359977833699</v>
      </c>
      <c r="W96" s="16">
        <f t="shared" si="9"/>
        <v>0.34938674112112605</v>
      </c>
    </row>
    <row r="97" spans="1:23" x14ac:dyDescent="0.25">
      <c r="A97" s="12" t="s">
        <v>72</v>
      </c>
      <c r="B97" s="44">
        <v>0.86748067921752747</v>
      </c>
      <c r="C97" s="45">
        <v>0.9075021392101924</v>
      </c>
      <c r="D97" s="45">
        <v>1.8392165244844356</v>
      </c>
      <c r="E97" s="45">
        <v>0.92067462693994895</v>
      </c>
      <c r="F97" s="45">
        <v>0.99984836402064203</v>
      </c>
      <c r="G97" s="45">
        <v>0.69433683015039416</v>
      </c>
      <c r="H97" s="45">
        <v>1.645819638967472</v>
      </c>
      <c r="I97" s="45">
        <v>0.68861868734491416</v>
      </c>
      <c r="J97" s="45">
        <v>1.8413738464395286</v>
      </c>
      <c r="K97" s="46">
        <v>0.35081783881610407</v>
      </c>
      <c r="M97" s="18" t="str">
        <f t="shared" si="5"/>
        <v>MODIFY</v>
      </c>
      <c r="N97" s="17" t="b">
        <f t="shared" si="6"/>
        <v>1</v>
      </c>
      <c r="U97" s="18" t="str">
        <f t="shared" si="7"/>
        <v>MODIFY</v>
      </c>
      <c r="V97" s="18">
        <f t="shared" si="8"/>
        <v>0.35081783881610407</v>
      </c>
      <c r="W97" s="18">
        <f t="shared" si="9"/>
        <v>0.33780084852881009</v>
      </c>
    </row>
    <row r="98" spans="1:23" x14ac:dyDescent="0.25">
      <c r="A98" s="12" t="s">
        <v>72</v>
      </c>
      <c r="B98" s="44">
        <v>0.77601314913765984</v>
      </c>
      <c r="C98" s="45">
        <v>0.90570187093142596</v>
      </c>
      <c r="D98" s="45">
        <v>1.8016928241151824</v>
      </c>
      <c r="E98" s="45">
        <v>0.90778490425342739</v>
      </c>
      <c r="F98" s="45">
        <v>1.0456548988230163</v>
      </c>
      <c r="G98" s="45">
        <v>0.71713887115890407</v>
      </c>
      <c r="H98" s="45">
        <v>1.5213305692396735</v>
      </c>
      <c r="I98" s="45">
        <v>0.87912314809326664</v>
      </c>
      <c r="J98" s="45">
        <v>1.8092572858143188</v>
      </c>
      <c r="K98" s="46">
        <v>0.57923907666635954</v>
      </c>
      <c r="M98" s="18" t="str">
        <f t="shared" si="5"/>
        <v>MODIFY</v>
      </c>
      <c r="N98" s="17" t="b">
        <f t="shared" si="6"/>
        <v>1</v>
      </c>
      <c r="U98" s="18" t="str">
        <f t="shared" si="7"/>
        <v>MODIFY</v>
      </c>
      <c r="V98" s="18">
        <f t="shared" si="8"/>
        <v>0.57923907666635954</v>
      </c>
      <c r="W98" s="18">
        <f t="shared" si="9"/>
        <v>0.13789979449254453</v>
      </c>
    </row>
    <row r="99" spans="1:23" x14ac:dyDescent="0.25">
      <c r="A99" s="12" t="s">
        <v>72</v>
      </c>
      <c r="B99" s="44">
        <v>0.79851832662520295</v>
      </c>
      <c r="C99" s="45">
        <v>0.88750243319446687</v>
      </c>
      <c r="D99" s="45">
        <v>1.7467171052920241</v>
      </c>
      <c r="E99" s="45">
        <v>0.81998475972292828</v>
      </c>
      <c r="F99" s="45">
        <v>0.94023780153540226</v>
      </c>
      <c r="G99" s="45">
        <v>0.68025042936511693</v>
      </c>
      <c r="H99" s="45">
        <v>1.5190832426482659</v>
      </c>
      <c r="I99" s="45">
        <v>0.74293893704518321</v>
      </c>
      <c r="J99" s="45">
        <v>1.7311198635702374</v>
      </c>
      <c r="K99" s="46">
        <v>0.34352892728567014</v>
      </c>
      <c r="M99" s="18" t="str">
        <f t="shared" si="5"/>
        <v>MODIFY</v>
      </c>
      <c r="N99" s="17" t="b">
        <f t="shared" si="6"/>
        <v>1</v>
      </c>
      <c r="U99" s="18" t="str">
        <f t="shared" si="7"/>
        <v>MODIFY</v>
      </c>
      <c r="V99" s="18">
        <f t="shared" si="8"/>
        <v>0.34352892728567014</v>
      </c>
      <c r="W99" s="18">
        <f t="shared" si="9"/>
        <v>0.33672150207944679</v>
      </c>
    </row>
    <row r="100" spans="1:23" x14ac:dyDescent="0.25">
      <c r="A100" s="12" t="s">
        <v>72</v>
      </c>
      <c r="B100" s="44">
        <v>0.87154975335304519</v>
      </c>
      <c r="C100" s="45">
        <v>0.95788967176301132</v>
      </c>
      <c r="D100" s="45">
        <v>1.9042885156119242</v>
      </c>
      <c r="E100" s="45">
        <v>0.91116350683005198</v>
      </c>
      <c r="F100" s="45">
        <v>0.93471361904891792</v>
      </c>
      <c r="G100" s="45">
        <v>0.97328030023648959</v>
      </c>
      <c r="H100" s="45">
        <v>1.6931588035992626</v>
      </c>
      <c r="I100" s="45">
        <v>0.64500693542776699</v>
      </c>
      <c r="J100" s="45">
        <v>1.8621542226963996</v>
      </c>
      <c r="K100" s="46">
        <v>0.59715039273725024</v>
      </c>
      <c r="M100" s="18" t="str">
        <f t="shared" si="5"/>
        <v>MODIFY</v>
      </c>
      <c r="N100" s="17" t="b">
        <f t="shared" si="6"/>
        <v>1</v>
      </c>
      <c r="U100" s="18" t="str">
        <f t="shared" si="7"/>
        <v>MODIFY</v>
      </c>
      <c r="V100" s="18">
        <f t="shared" si="8"/>
        <v>0.59715039273725024</v>
      </c>
      <c r="W100" s="18">
        <f t="shared" si="9"/>
        <v>4.7856542690516757E-2</v>
      </c>
    </row>
    <row r="101" spans="1:23" x14ac:dyDescent="0.25">
      <c r="A101" s="12" t="s">
        <v>72</v>
      </c>
      <c r="B101" s="44">
        <v>0.88227027086753362</v>
      </c>
      <c r="C101" s="45">
        <v>0.85203914278656501</v>
      </c>
      <c r="D101" s="45">
        <v>1.8797508130535434</v>
      </c>
      <c r="E101" s="45">
        <v>0.97720230734138291</v>
      </c>
      <c r="F101" s="45">
        <v>1.0504402777395427</v>
      </c>
      <c r="G101" s="45">
        <v>1.0027730501696537</v>
      </c>
      <c r="H101" s="45">
        <v>1.7422125005167266</v>
      </c>
      <c r="I101" s="45">
        <v>0.52611570575076405</v>
      </c>
      <c r="J101" s="45">
        <v>1.8315933435573954</v>
      </c>
      <c r="K101" s="46">
        <v>0.46971881290342277</v>
      </c>
      <c r="M101" s="18" t="str">
        <f t="shared" si="5"/>
        <v>MODIFY</v>
      </c>
      <c r="N101" s="17" t="b">
        <f t="shared" si="6"/>
        <v>1</v>
      </c>
      <c r="U101" s="18" t="str">
        <f t="shared" si="7"/>
        <v>MODIFY</v>
      </c>
      <c r="V101" s="18">
        <f t="shared" si="8"/>
        <v>0.46971881290342277</v>
      </c>
      <c r="W101" s="18">
        <f t="shared" si="9"/>
        <v>5.6396892847341284E-2</v>
      </c>
    </row>
    <row r="102" spans="1:23" x14ac:dyDescent="0.25">
      <c r="A102" s="12" t="s">
        <v>72</v>
      </c>
      <c r="B102" s="44">
        <v>0.8935190917919752</v>
      </c>
      <c r="C102" s="45">
        <v>0.82377616426986211</v>
      </c>
      <c r="D102" s="45">
        <v>1.9132738814317976</v>
      </c>
      <c r="E102" s="45">
        <v>0.95715054785452458</v>
      </c>
      <c r="F102" s="45">
        <v>1.0973366871154007</v>
      </c>
      <c r="G102" s="45">
        <v>0.89426734508773009</v>
      </c>
      <c r="H102" s="45">
        <v>1.7095044511565192</v>
      </c>
      <c r="I102" s="45">
        <v>0.63015964906541022</v>
      </c>
      <c r="J102" s="45">
        <v>1.8871914649540025</v>
      </c>
      <c r="K102" s="46">
        <v>0.39386784119749174</v>
      </c>
      <c r="M102" s="18" t="str">
        <f t="shared" si="5"/>
        <v>MODIFY</v>
      </c>
      <c r="N102" s="17" t="b">
        <f t="shared" si="6"/>
        <v>1</v>
      </c>
      <c r="U102" s="18" t="str">
        <f t="shared" si="7"/>
        <v>MODIFY</v>
      </c>
      <c r="V102" s="18">
        <f t="shared" si="8"/>
        <v>0.39386784119749174</v>
      </c>
      <c r="W102" s="18">
        <f t="shared" si="9"/>
        <v>0.23629180786791848</v>
      </c>
    </row>
    <row r="103" spans="1:23" x14ac:dyDescent="0.25">
      <c r="A103" s="12" t="s">
        <v>72</v>
      </c>
      <c r="B103" s="44">
        <v>0.85629938791668803</v>
      </c>
      <c r="C103" s="45">
        <v>0.67151255173214319</v>
      </c>
      <c r="D103" s="45">
        <v>1.85582311429353</v>
      </c>
      <c r="E103" s="45">
        <v>0.96187925089056525</v>
      </c>
      <c r="F103" s="45">
        <v>1.099922423288489</v>
      </c>
      <c r="G103" s="45">
        <v>0.81025217265370397</v>
      </c>
      <c r="H103" s="45">
        <v>1.6205878719766253</v>
      </c>
      <c r="I103" s="45">
        <v>0.75003926626661821</v>
      </c>
      <c r="J103" s="45">
        <v>1.8612982096369066</v>
      </c>
      <c r="K103" s="46">
        <v>0.41192350793385785</v>
      </c>
      <c r="M103" s="18" t="str">
        <f t="shared" si="5"/>
        <v>MODIFY</v>
      </c>
      <c r="N103" s="17" t="b">
        <f t="shared" si="6"/>
        <v>1</v>
      </c>
      <c r="U103" s="18" t="str">
        <f t="shared" si="7"/>
        <v>MODIFY</v>
      </c>
      <c r="V103" s="18">
        <f t="shared" si="8"/>
        <v>0.41192350793385785</v>
      </c>
      <c r="W103" s="18">
        <f t="shared" si="9"/>
        <v>0.25958904379828535</v>
      </c>
    </row>
    <row r="104" spans="1:23" ht="15.75" thickBot="1" x14ac:dyDescent="0.3">
      <c r="A104" s="12" t="s">
        <v>72</v>
      </c>
      <c r="B104" s="44">
        <v>0.82975034509613332</v>
      </c>
      <c r="C104" s="45">
        <v>0.91065451111473183</v>
      </c>
      <c r="D104" s="45">
        <v>1.8510746594950209</v>
      </c>
      <c r="E104" s="45">
        <v>0.9098336822376164</v>
      </c>
      <c r="F104" s="45">
        <v>0.9002865218372601</v>
      </c>
      <c r="G104" s="45">
        <v>0.86696683210820891</v>
      </c>
      <c r="H104" s="45">
        <v>1.6973136407406391</v>
      </c>
      <c r="I104" s="45">
        <v>0.52114158409556</v>
      </c>
      <c r="J104" s="45">
        <v>1.7997911086776324</v>
      </c>
      <c r="K104" s="46">
        <v>0.41518969978757736</v>
      </c>
      <c r="M104" s="18" t="str">
        <f t="shared" si="5"/>
        <v>MODIFY</v>
      </c>
      <c r="N104" s="17" t="b">
        <f t="shared" si="6"/>
        <v>1</v>
      </c>
      <c r="U104" s="18" t="str">
        <f t="shared" si="7"/>
        <v>MODIFY</v>
      </c>
      <c r="V104" s="18">
        <f t="shared" si="8"/>
        <v>0.41518969978757736</v>
      </c>
      <c r="W104" s="18">
        <f t="shared" si="9"/>
        <v>0.10595188430798264</v>
      </c>
    </row>
    <row r="105" spans="1:23" ht="15.75" thickBot="1" x14ac:dyDescent="0.3">
      <c r="A105" s="13" t="s">
        <v>72</v>
      </c>
      <c r="B105" s="47">
        <v>0.89363190082696942</v>
      </c>
      <c r="C105" s="48">
        <v>0.9401608230751588</v>
      </c>
      <c r="D105" s="48">
        <v>1.9105091969820744</v>
      </c>
      <c r="E105" s="48">
        <v>1.0125391595463453</v>
      </c>
      <c r="F105" s="48">
        <v>1.1468906900689178</v>
      </c>
      <c r="G105" s="48">
        <v>0.80493727406606908</v>
      </c>
      <c r="H105" s="48">
        <v>1.714968938604253</v>
      </c>
      <c r="I105" s="48">
        <v>0.77690624460317725</v>
      </c>
      <c r="J105" s="48">
        <v>1.9059901584321099</v>
      </c>
      <c r="K105" s="49">
        <v>0.54082152151496432</v>
      </c>
      <c r="M105" s="19" t="str">
        <f t="shared" si="5"/>
        <v>MODIFY</v>
      </c>
      <c r="N105" s="21" t="b">
        <f t="shared" si="6"/>
        <v>1</v>
      </c>
      <c r="O105" s="30">
        <f>COUNTIF($N96:$N105,TRUE)/(10 - COUNTIF($N96:$N105,"#N/A"))</f>
        <v>1</v>
      </c>
      <c r="U105" s="19" t="str">
        <f t="shared" si="7"/>
        <v>MODIFY</v>
      </c>
      <c r="V105" s="19">
        <f t="shared" si="8"/>
        <v>0.54082152151496432</v>
      </c>
      <c r="W105" s="19">
        <f t="shared" si="9"/>
        <v>0.23608472308821293</v>
      </c>
    </row>
  </sheetData>
  <mergeCells count="2">
    <mergeCell ref="B4:K4"/>
    <mergeCell ref="R17:S17"/>
  </mergeCells>
  <conditionalFormatting sqref="B6:K6">
    <cfRule type="top10" dxfId="4527" priority="902" bottom="1" rank="1"/>
    <cfRule type="top10" dxfId="4526" priority="903" bottom="1" rank="2"/>
    <cfRule type="top10" dxfId="4525" priority="904" bottom="1" rank="3"/>
    <cfRule type="top10" dxfId="4524" priority="905" bottom="1" rank="4"/>
  </conditionalFormatting>
  <conditionalFormatting sqref="M6 A6">
    <cfRule type="duplicateValues" dxfId="4523" priority="901"/>
  </conditionalFormatting>
  <conditionalFormatting sqref="N6">
    <cfRule type="duplicateValues" dxfId="4522" priority="900"/>
  </conditionalFormatting>
  <conditionalFormatting sqref="B7:K7">
    <cfRule type="top10" dxfId="4521" priority="896" bottom="1" rank="1"/>
    <cfRule type="top10" dxfId="4520" priority="897" bottom="1" rank="2"/>
    <cfRule type="top10" dxfId="4519" priority="898" bottom="1" rank="3"/>
    <cfRule type="top10" dxfId="4518" priority="899" bottom="1" rank="4"/>
  </conditionalFormatting>
  <conditionalFormatting sqref="M7 A7">
    <cfRule type="duplicateValues" dxfId="4517" priority="895"/>
  </conditionalFormatting>
  <conditionalFormatting sqref="B8:K8">
    <cfRule type="top10" dxfId="4516" priority="891" bottom="1" rank="1"/>
    <cfRule type="top10" dxfId="4515" priority="892" bottom="1" rank="2"/>
    <cfRule type="top10" dxfId="4514" priority="893" bottom="1" rank="3"/>
    <cfRule type="top10" dxfId="4513" priority="894" bottom="1" rank="4"/>
  </conditionalFormatting>
  <conditionalFormatting sqref="M8 A8">
    <cfRule type="duplicateValues" dxfId="4512" priority="890"/>
  </conditionalFormatting>
  <conditionalFormatting sqref="B9:K9">
    <cfRule type="top10" dxfId="4511" priority="886" bottom="1" rank="1"/>
    <cfRule type="top10" dxfId="4510" priority="887" bottom="1" rank="2"/>
    <cfRule type="top10" dxfId="4509" priority="888" bottom="1" rank="3"/>
    <cfRule type="top10" dxfId="4508" priority="889" bottom="1" rank="4"/>
  </conditionalFormatting>
  <conditionalFormatting sqref="M9 A9">
    <cfRule type="duplicateValues" dxfId="4507" priority="885"/>
  </conditionalFormatting>
  <conditionalFormatting sqref="B10:K10">
    <cfRule type="top10" dxfId="4506" priority="881" bottom="1" rank="1"/>
    <cfRule type="top10" dxfId="4505" priority="882" bottom="1" rank="2"/>
    <cfRule type="top10" dxfId="4504" priority="883" bottom="1" rank="3"/>
    <cfRule type="top10" dxfId="4503" priority="884" bottom="1" rank="4"/>
  </conditionalFormatting>
  <conditionalFormatting sqref="M10 A10">
    <cfRule type="duplicateValues" dxfId="4502" priority="880"/>
  </conditionalFormatting>
  <conditionalFormatting sqref="B11:K11">
    <cfRule type="top10" dxfId="4501" priority="876" bottom="1" rank="1"/>
    <cfRule type="top10" dxfId="4500" priority="877" bottom="1" rank="2"/>
    <cfRule type="top10" dxfId="4499" priority="878" bottom="1" rank="3"/>
    <cfRule type="top10" dxfId="4498" priority="879" bottom="1" rank="4"/>
  </conditionalFormatting>
  <conditionalFormatting sqref="M11 A11">
    <cfRule type="duplicateValues" dxfId="4497" priority="875"/>
  </conditionalFormatting>
  <conditionalFormatting sqref="B12:K12">
    <cfRule type="top10" dxfId="4496" priority="871" bottom="1" rank="1"/>
    <cfRule type="top10" dxfId="4495" priority="872" bottom="1" rank="2"/>
    <cfRule type="top10" dxfId="4494" priority="873" bottom="1" rank="3"/>
    <cfRule type="top10" dxfId="4493" priority="874" bottom="1" rank="4"/>
  </conditionalFormatting>
  <conditionalFormatting sqref="M12 A12">
    <cfRule type="duplicateValues" dxfId="4492" priority="870"/>
  </conditionalFormatting>
  <conditionalFormatting sqref="B13:K13">
    <cfRule type="top10" dxfId="4491" priority="866" bottom="1" rank="1"/>
    <cfRule type="top10" dxfId="4490" priority="867" bottom="1" rank="2"/>
    <cfRule type="top10" dxfId="4489" priority="868" bottom="1" rank="3"/>
    <cfRule type="top10" dxfId="4488" priority="869" bottom="1" rank="4"/>
  </conditionalFormatting>
  <conditionalFormatting sqref="M13 A13">
    <cfRule type="duplicateValues" dxfId="4487" priority="865"/>
  </conditionalFormatting>
  <conditionalFormatting sqref="B14:K14">
    <cfRule type="top10" dxfId="4486" priority="861" bottom="1" rank="1"/>
    <cfRule type="top10" dxfId="4485" priority="862" bottom="1" rank="2"/>
    <cfRule type="top10" dxfId="4484" priority="863" bottom="1" rank="3"/>
    <cfRule type="top10" dxfId="4483" priority="864" bottom="1" rank="4"/>
  </conditionalFormatting>
  <conditionalFormatting sqref="M14 A14">
    <cfRule type="duplicateValues" dxfId="4482" priority="860"/>
  </conditionalFormatting>
  <conditionalFormatting sqref="B15:K15">
    <cfRule type="top10" dxfId="4481" priority="856" bottom="1" rank="1"/>
    <cfRule type="top10" dxfId="4480" priority="857" bottom="1" rank="2"/>
    <cfRule type="top10" dxfId="4479" priority="858" bottom="1" rank="3"/>
    <cfRule type="top10" dxfId="4478" priority="859" bottom="1" rank="4"/>
  </conditionalFormatting>
  <conditionalFormatting sqref="M15 A15">
    <cfRule type="duplicateValues" dxfId="4477" priority="855"/>
  </conditionalFormatting>
  <conditionalFormatting sqref="B16:K16">
    <cfRule type="top10" dxfId="4476" priority="851" bottom="1" rank="1"/>
    <cfRule type="top10" dxfId="4475" priority="852" bottom="1" rank="2"/>
    <cfRule type="top10" dxfId="4474" priority="853" bottom="1" rank="3"/>
    <cfRule type="top10" dxfId="4473" priority="854" bottom="1" rank="4"/>
  </conditionalFormatting>
  <conditionalFormatting sqref="M16 A16">
    <cfRule type="duplicateValues" dxfId="4472" priority="850"/>
  </conditionalFormatting>
  <conditionalFormatting sqref="B17:K17">
    <cfRule type="top10" dxfId="4471" priority="846" bottom="1" rank="1"/>
    <cfRule type="top10" dxfId="4470" priority="847" bottom="1" rank="2"/>
    <cfRule type="top10" dxfId="4469" priority="848" bottom="1" rank="3"/>
    <cfRule type="top10" dxfId="4468" priority="849" bottom="1" rank="4"/>
  </conditionalFormatting>
  <conditionalFormatting sqref="M17 A17">
    <cfRule type="duplicateValues" dxfId="4467" priority="845"/>
  </conditionalFormatting>
  <conditionalFormatting sqref="B18:K18">
    <cfRule type="top10" dxfId="4466" priority="841" bottom="1" rank="1"/>
    <cfRule type="top10" dxfId="4465" priority="842" bottom="1" rank="2"/>
    <cfRule type="top10" dxfId="4464" priority="843" bottom="1" rank="3"/>
    <cfRule type="top10" dxfId="4463" priority="844" bottom="1" rank="4"/>
  </conditionalFormatting>
  <conditionalFormatting sqref="M18 A18">
    <cfRule type="duplicateValues" dxfId="4462" priority="840"/>
  </conditionalFormatting>
  <conditionalFormatting sqref="B19:K19">
    <cfRule type="top10" dxfId="4461" priority="836" bottom="1" rank="1"/>
    <cfRule type="top10" dxfId="4460" priority="837" bottom="1" rank="2"/>
    <cfRule type="top10" dxfId="4459" priority="838" bottom="1" rank="3"/>
    <cfRule type="top10" dxfId="4458" priority="839" bottom="1" rank="4"/>
  </conditionalFormatting>
  <conditionalFormatting sqref="M19 A19">
    <cfRule type="duplicateValues" dxfId="4457" priority="835"/>
  </conditionalFormatting>
  <conditionalFormatting sqref="B20:K20">
    <cfRule type="top10" dxfId="4456" priority="831" bottom="1" rank="1"/>
    <cfRule type="top10" dxfId="4455" priority="832" bottom="1" rank="2"/>
    <cfRule type="top10" dxfId="4454" priority="833" bottom="1" rank="3"/>
    <cfRule type="top10" dxfId="4453" priority="834" bottom="1" rank="4"/>
  </conditionalFormatting>
  <conditionalFormatting sqref="M20 A20">
    <cfRule type="duplicateValues" dxfId="4452" priority="830"/>
  </conditionalFormatting>
  <conditionalFormatting sqref="B21:K21">
    <cfRule type="top10" dxfId="4451" priority="826" bottom="1" rank="1"/>
    <cfRule type="top10" dxfId="4450" priority="827" bottom="1" rank="2"/>
    <cfRule type="top10" dxfId="4449" priority="828" bottom="1" rank="3"/>
    <cfRule type="top10" dxfId="4448" priority="829" bottom="1" rank="4"/>
  </conditionalFormatting>
  <conditionalFormatting sqref="M21 A21">
    <cfRule type="duplicateValues" dxfId="4447" priority="825"/>
  </conditionalFormatting>
  <conditionalFormatting sqref="B22:K22">
    <cfRule type="top10" dxfId="4446" priority="821" bottom="1" rank="1"/>
    <cfRule type="top10" dxfId="4445" priority="822" bottom="1" rank="2"/>
    <cfRule type="top10" dxfId="4444" priority="823" bottom="1" rank="3"/>
    <cfRule type="top10" dxfId="4443" priority="824" bottom="1" rank="4"/>
  </conditionalFormatting>
  <conditionalFormatting sqref="M22 A22">
    <cfRule type="duplicateValues" dxfId="4442" priority="820"/>
  </conditionalFormatting>
  <conditionalFormatting sqref="B23:K23">
    <cfRule type="top10" dxfId="4441" priority="816" bottom="1" rank="1"/>
    <cfRule type="top10" dxfId="4440" priority="817" bottom="1" rank="2"/>
    <cfRule type="top10" dxfId="4439" priority="818" bottom="1" rank="3"/>
    <cfRule type="top10" dxfId="4438" priority="819" bottom="1" rank="4"/>
  </conditionalFormatting>
  <conditionalFormatting sqref="M23 A23">
    <cfRule type="duplicateValues" dxfId="4437" priority="815"/>
  </conditionalFormatting>
  <conditionalFormatting sqref="B24:K24">
    <cfRule type="top10" dxfId="4436" priority="811" bottom="1" rank="1"/>
    <cfRule type="top10" dxfId="4435" priority="812" bottom="1" rank="2"/>
    <cfRule type="top10" dxfId="4434" priority="813" bottom="1" rank="3"/>
    <cfRule type="top10" dxfId="4433" priority="814" bottom="1" rank="4"/>
  </conditionalFormatting>
  <conditionalFormatting sqref="M24 A24">
    <cfRule type="duplicateValues" dxfId="4432" priority="810"/>
  </conditionalFormatting>
  <conditionalFormatting sqref="B25:K25">
    <cfRule type="top10" dxfId="4431" priority="806" bottom="1" rank="1"/>
    <cfRule type="top10" dxfId="4430" priority="807" bottom="1" rank="2"/>
    <cfRule type="top10" dxfId="4429" priority="808" bottom="1" rank="3"/>
    <cfRule type="top10" dxfId="4428" priority="809" bottom="1" rank="4"/>
  </conditionalFormatting>
  <conditionalFormatting sqref="M25 A25">
    <cfRule type="duplicateValues" dxfId="4427" priority="805"/>
  </conditionalFormatting>
  <conditionalFormatting sqref="B26:K26">
    <cfRule type="top10" dxfId="4426" priority="801" bottom="1" rank="1"/>
    <cfRule type="top10" dxfId="4425" priority="802" bottom="1" rank="2"/>
    <cfRule type="top10" dxfId="4424" priority="803" bottom="1" rank="3"/>
    <cfRule type="top10" dxfId="4423" priority="804" bottom="1" rank="4"/>
  </conditionalFormatting>
  <conditionalFormatting sqref="M26 A26">
    <cfRule type="duplicateValues" dxfId="4422" priority="800"/>
  </conditionalFormatting>
  <conditionalFormatting sqref="B27:K27">
    <cfRule type="top10" dxfId="4421" priority="796" bottom="1" rank="1"/>
    <cfRule type="top10" dxfId="4420" priority="797" bottom="1" rank="2"/>
    <cfRule type="top10" dxfId="4419" priority="798" bottom="1" rank="3"/>
    <cfRule type="top10" dxfId="4418" priority="799" bottom="1" rank="4"/>
  </conditionalFormatting>
  <conditionalFormatting sqref="M27 A27">
    <cfRule type="duplicateValues" dxfId="4417" priority="795"/>
  </conditionalFormatting>
  <conditionalFormatting sqref="B28:K28">
    <cfRule type="top10" dxfId="4416" priority="791" bottom="1" rank="1"/>
    <cfRule type="top10" dxfId="4415" priority="792" bottom="1" rank="2"/>
    <cfRule type="top10" dxfId="4414" priority="793" bottom="1" rank="3"/>
    <cfRule type="top10" dxfId="4413" priority="794" bottom="1" rank="4"/>
  </conditionalFormatting>
  <conditionalFormatting sqref="M28 A28">
    <cfRule type="duplicateValues" dxfId="4412" priority="790"/>
  </conditionalFormatting>
  <conditionalFormatting sqref="B29:K29">
    <cfRule type="top10" dxfId="4411" priority="786" bottom="1" rank="1"/>
    <cfRule type="top10" dxfId="4410" priority="787" bottom="1" rank="2"/>
    <cfRule type="top10" dxfId="4409" priority="788" bottom="1" rank="3"/>
    <cfRule type="top10" dxfId="4408" priority="789" bottom="1" rank="4"/>
  </conditionalFormatting>
  <conditionalFormatting sqref="M29 A29">
    <cfRule type="duplicateValues" dxfId="4407" priority="785"/>
  </conditionalFormatting>
  <conditionalFormatting sqref="B30:K30">
    <cfRule type="top10" dxfId="4406" priority="781" bottom="1" rank="1"/>
    <cfRule type="top10" dxfId="4405" priority="782" bottom="1" rank="2"/>
    <cfRule type="top10" dxfId="4404" priority="783" bottom="1" rank="3"/>
    <cfRule type="top10" dxfId="4403" priority="784" bottom="1" rank="4"/>
  </conditionalFormatting>
  <conditionalFormatting sqref="M30 A30">
    <cfRule type="duplicateValues" dxfId="4402" priority="780"/>
  </conditionalFormatting>
  <conditionalFormatting sqref="B31:K31">
    <cfRule type="top10" dxfId="4401" priority="776" bottom="1" rank="1"/>
    <cfRule type="top10" dxfId="4400" priority="777" bottom="1" rank="2"/>
    <cfRule type="top10" dxfId="4399" priority="778" bottom="1" rank="3"/>
    <cfRule type="top10" dxfId="4398" priority="779" bottom="1" rank="4"/>
  </conditionalFormatting>
  <conditionalFormatting sqref="M31 A31">
    <cfRule type="duplicateValues" dxfId="4397" priority="775"/>
  </conditionalFormatting>
  <conditionalFormatting sqref="B32:K32">
    <cfRule type="top10" dxfId="4396" priority="771" bottom="1" rank="1"/>
    <cfRule type="top10" dxfId="4395" priority="772" bottom="1" rank="2"/>
    <cfRule type="top10" dxfId="4394" priority="773" bottom="1" rank="3"/>
    <cfRule type="top10" dxfId="4393" priority="774" bottom="1" rank="4"/>
  </conditionalFormatting>
  <conditionalFormatting sqref="M32 A32">
    <cfRule type="duplicateValues" dxfId="4392" priority="770"/>
  </conditionalFormatting>
  <conditionalFormatting sqref="B33:K33">
    <cfRule type="top10" dxfId="4391" priority="766" bottom="1" rank="1"/>
    <cfRule type="top10" dxfId="4390" priority="767" bottom="1" rank="2"/>
    <cfRule type="top10" dxfId="4389" priority="768" bottom="1" rank="3"/>
    <cfRule type="top10" dxfId="4388" priority="769" bottom="1" rank="4"/>
  </conditionalFormatting>
  <conditionalFormatting sqref="M33 A33">
    <cfRule type="duplicateValues" dxfId="4387" priority="765"/>
  </conditionalFormatting>
  <conditionalFormatting sqref="B34:K34">
    <cfRule type="top10" dxfId="4386" priority="761" bottom="1" rank="1"/>
    <cfRule type="top10" dxfId="4385" priority="762" bottom="1" rank="2"/>
    <cfRule type="top10" dxfId="4384" priority="763" bottom="1" rank="3"/>
    <cfRule type="top10" dxfId="4383" priority="764" bottom="1" rank="4"/>
  </conditionalFormatting>
  <conditionalFormatting sqref="M34 A34">
    <cfRule type="duplicateValues" dxfId="4382" priority="760"/>
  </conditionalFormatting>
  <conditionalFormatting sqref="B35:K35">
    <cfRule type="top10" dxfId="4381" priority="756" bottom="1" rank="1"/>
    <cfRule type="top10" dxfId="4380" priority="757" bottom="1" rank="2"/>
    <cfRule type="top10" dxfId="4379" priority="758" bottom="1" rank="3"/>
    <cfRule type="top10" dxfId="4378" priority="759" bottom="1" rank="4"/>
  </conditionalFormatting>
  <conditionalFormatting sqref="M35 A35">
    <cfRule type="duplicateValues" dxfId="4377" priority="755"/>
  </conditionalFormatting>
  <conditionalFormatting sqref="B36:K36">
    <cfRule type="top10" dxfId="4376" priority="751" bottom="1" rank="1"/>
    <cfRule type="top10" dxfId="4375" priority="752" bottom="1" rank="2"/>
    <cfRule type="top10" dxfId="4374" priority="753" bottom="1" rank="3"/>
    <cfRule type="top10" dxfId="4373" priority="754" bottom="1" rank="4"/>
  </conditionalFormatting>
  <conditionalFormatting sqref="M36 A36">
    <cfRule type="duplicateValues" dxfId="4372" priority="750"/>
  </conditionalFormatting>
  <conditionalFormatting sqref="B37:K37">
    <cfRule type="top10" dxfId="4371" priority="746" bottom="1" rank="1"/>
    <cfRule type="top10" dxfId="4370" priority="747" bottom="1" rank="2"/>
    <cfRule type="top10" dxfId="4369" priority="748" bottom="1" rank="3"/>
    <cfRule type="top10" dxfId="4368" priority="749" bottom="1" rank="4"/>
  </conditionalFormatting>
  <conditionalFormatting sqref="M37 A37">
    <cfRule type="duplicateValues" dxfId="4367" priority="745"/>
  </conditionalFormatting>
  <conditionalFormatting sqref="B38:K38">
    <cfRule type="top10" dxfId="4366" priority="741" bottom="1" rank="1"/>
    <cfRule type="top10" dxfId="4365" priority="742" bottom="1" rank="2"/>
    <cfRule type="top10" dxfId="4364" priority="743" bottom="1" rank="3"/>
    <cfRule type="top10" dxfId="4363" priority="744" bottom="1" rank="4"/>
  </conditionalFormatting>
  <conditionalFormatting sqref="M38 A38">
    <cfRule type="duplicateValues" dxfId="4362" priority="740"/>
  </conditionalFormatting>
  <conditionalFormatting sqref="B39:K39">
    <cfRule type="top10" dxfId="4361" priority="736" bottom="1" rank="1"/>
    <cfRule type="top10" dxfId="4360" priority="737" bottom="1" rank="2"/>
    <cfRule type="top10" dxfId="4359" priority="738" bottom="1" rank="3"/>
    <cfRule type="top10" dxfId="4358" priority="739" bottom="1" rank="4"/>
  </conditionalFormatting>
  <conditionalFormatting sqref="M39 A39">
    <cfRule type="duplicateValues" dxfId="4357" priority="735"/>
  </conditionalFormatting>
  <conditionalFormatting sqref="B40:K40">
    <cfRule type="top10" dxfId="4356" priority="731" bottom="1" rank="1"/>
    <cfRule type="top10" dxfId="4355" priority="732" bottom="1" rank="2"/>
    <cfRule type="top10" dxfId="4354" priority="733" bottom="1" rank="3"/>
    <cfRule type="top10" dxfId="4353" priority="734" bottom="1" rank="4"/>
  </conditionalFormatting>
  <conditionalFormatting sqref="M40 A40">
    <cfRule type="duplicateValues" dxfId="4352" priority="730"/>
  </conditionalFormatting>
  <conditionalFormatting sqref="B41:K41">
    <cfRule type="top10" dxfId="4351" priority="726" bottom="1" rank="1"/>
    <cfRule type="top10" dxfId="4350" priority="727" bottom="1" rank="2"/>
    <cfRule type="top10" dxfId="4349" priority="728" bottom="1" rank="3"/>
    <cfRule type="top10" dxfId="4348" priority="729" bottom="1" rank="4"/>
  </conditionalFormatting>
  <conditionalFormatting sqref="M41 A41">
    <cfRule type="duplicateValues" dxfId="4347" priority="725"/>
  </conditionalFormatting>
  <conditionalFormatting sqref="B42:K42">
    <cfRule type="top10" dxfId="4346" priority="721" bottom="1" rank="1"/>
    <cfRule type="top10" dxfId="4345" priority="722" bottom="1" rank="2"/>
    <cfRule type="top10" dxfId="4344" priority="723" bottom="1" rank="3"/>
    <cfRule type="top10" dxfId="4343" priority="724" bottom="1" rank="4"/>
  </conditionalFormatting>
  <conditionalFormatting sqref="M42 A42">
    <cfRule type="duplicateValues" dxfId="4342" priority="720"/>
  </conditionalFormatting>
  <conditionalFormatting sqref="B43:K43">
    <cfRule type="top10" dxfId="4341" priority="716" bottom="1" rank="1"/>
    <cfRule type="top10" dxfId="4340" priority="717" bottom="1" rank="2"/>
    <cfRule type="top10" dxfId="4339" priority="718" bottom="1" rank="3"/>
    <cfRule type="top10" dxfId="4338" priority="719" bottom="1" rank="4"/>
  </conditionalFormatting>
  <conditionalFormatting sqref="M43 A43">
    <cfRule type="duplicateValues" dxfId="4337" priority="715"/>
  </conditionalFormatting>
  <conditionalFormatting sqref="B44:K44">
    <cfRule type="top10" dxfId="4336" priority="711" bottom="1" rank="1"/>
    <cfRule type="top10" dxfId="4335" priority="712" bottom="1" rank="2"/>
    <cfRule type="top10" dxfId="4334" priority="713" bottom="1" rank="3"/>
    <cfRule type="top10" dxfId="4333" priority="714" bottom="1" rank="4"/>
  </conditionalFormatting>
  <conditionalFormatting sqref="M44 A44">
    <cfRule type="duplicateValues" dxfId="4332" priority="710"/>
  </conditionalFormatting>
  <conditionalFormatting sqref="B45:K45">
    <cfRule type="top10" dxfId="4331" priority="706" bottom="1" rank="1"/>
    <cfRule type="top10" dxfId="4330" priority="707" bottom="1" rank="2"/>
    <cfRule type="top10" dxfId="4329" priority="708" bottom="1" rank="3"/>
    <cfRule type="top10" dxfId="4328" priority="709" bottom="1" rank="4"/>
  </conditionalFormatting>
  <conditionalFormatting sqref="M45 A45">
    <cfRule type="duplicateValues" dxfId="4327" priority="705"/>
  </conditionalFormatting>
  <conditionalFormatting sqref="B46:K46">
    <cfRule type="top10" dxfId="4326" priority="701" bottom="1" rank="1"/>
    <cfRule type="top10" dxfId="4325" priority="702" bottom="1" rank="2"/>
    <cfRule type="top10" dxfId="4324" priority="703" bottom="1" rank="3"/>
    <cfRule type="top10" dxfId="4323" priority="704" bottom="1" rank="4"/>
  </conditionalFormatting>
  <conditionalFormatting sqref="M46 A46">
    <cfRule type="duplicateValues" dxfId="4322" priority="700"/>
  </conditionalFormatting>
  <conditionalFormatting sqref="B47:K47">
    <cfRule type="top10" dxfId="4321" priority="696" bottom="1" rank="1"/>
    <cfRule type="top10" dxfId="4320" priority="697" bottom="1" rank="2"/>
    <cfRule type="top10" dxfId="4319" priority="698" bottom="1" rank="3"/>
    <cfRule type="top10" dxfId="4318" priority="699" bottom="1" rank="4"/>
  </conditionalFormatting>
  <conditionalFormatting sqref="M47 A47">
    <cfRule type="duplicateValues" dxfId="4317" priority="695"/>
  </conditionalFormatting>
  <conditionalFormatting sqref="B48:K48">
    <cfRule type="top10" dxfId="4316" priority="691" bottom="1" rank="1"/>
    <cfRule type="top10" dxfId="4315" priority="692" bottom="1" rank="2"/>
    <cfRule type="top10" dxfId="4314" priority="693" bottom="1" rank="3"/>
    <cfRule type="top10" dxfId="4313" priority="694" bottom="1" rank="4"/>
  </conditionalFormatting>
  <conditionalFormatting sqref="M48 A48">
    <cfRule type="duplicateValues" dxfId="4312" priority="690"/>
  </conditionalFormatting>
  <conditionalFormatting sqref="B49:K49">
    <cfRule type="top10" dxfId="4311" priority="686" bottom="1" rank="1"/>
    <cfRule type="top10" dxfId="4310" priority="687" bottom="1" rank="2"/>
    <cfRule type="top10" dxfId="4309" priority="688" bottom="1" rank="3"/>
    <cfRule type="top10" dxfId="4308" priority="689" bottom="1" rank="4"/>
  </conditionalFormatting>
  <conditionalFormatting sqref="M49 A49">
    <cfRule type="duplicateValues" dxfId="4307" priority="685"/>
  </conditionalFormatting>
  <conditionalFormatting sqref="B50:K50">
    <cfRule type="top10" dxfId="4306" priority="681" bottom="1" rank="1"/>
    <cfRule type="top10" dxfId="4305" priority="682" bottom="1" rank="2"/>
    <cfRule type="top10" dxfId="4304" priority="683" bottom="1" rank="3"/>
    <cfRule type="top10" dxfId="4303" priority="684" bottom="1" rank="4"/>
  </conditionalFormatting>
  <conditionalFormatting sqref="M50 A50">
    <cfRule type="duplicateValues" dxfId="4302" priority="680"/>
  </conditionalFormatting>
  <conditionalFormatting sqref="B51:K51">
    <cfRule type="top10" dxfId="4301" priority="676" bottom="1" rank="1"/>
    <cfRule type="top10" dxfId="4300" priority="677" bottom="1" rank="2"/>
    <cfRule type="top10" dxfId="4299" priority="678" bottom="1" rank="3"/>
    <cfRule type="top10" dxfId="4298" priority="679" bottom="1" rank="4"/>
  </conditionalFormatting>
  <conditionalFormatting sqref="M51 A51">
    <cfRule type="duplicateValues" dxfId="4297" priority="675"/>
  </conditionalFormatting>
  <conditionalFormatting sqref="B52:K52">
    <cfRule type="top10" dxfId="4296" priority="671" bottom="1" rank="1"/>
    <cfRule type="top10" dxfId="4295" priority="672" bottom="1" rank="2"/>
    <cfRule type="top10" dxfId="4294" priority="673" bottom="1" rank="3"/>
    <cfRule type="top10" dxfId="4293" priority="674" bottom="1" rank="4"/>
  </conditionalFormatting>
  <conditionalFormatting sqref="M52 A52">
    <cfRule type="duplicateValues" dxfId="4292" priority="670"/>
  </conditionalFormatting>
  <conditionalFormatting sqref="B53:K53">
    <cfRule type="top10" dxfId="4291" priority="666" bottom="1" rank="1"/>
    <cfRule type="top10" dxfId="4290" priority="667" bottom="1" rank="2"/>
    <cfRule type="top10" dxfId="4289" priority="668" bottom="1" rank="3"/>
    <cfRule type="top10" dxfId="4288" priority="669" bottom="1" rank="4"/>
  </conditionalFormatting>
  <conditionalFormatting sqref="M53 A53">
    <cfRule type="duplicateValues" dxfId="4287" priority="665"/>
  </conditionalFormatting>
  <conditionalFormatting sqref="B54:K54">
    <cfRule type="top10" dxfId="4286" priority="661" bottom="1" rank="1"/>
    <cfRule type="top10" dxfId="4285" priority="662" bottom="1" rank="2"/>
    <cfRule type="top10" dxfId="4284" priority="663" bottom="1" rank="3"/>
    <cfRule type="top10" dxfId="4283" priority="664" bottom="1" rank="4"/>
  </conditionalFormatting>
  <conditionalFormatting sqref="M54 A54">
    <cfRule type="duplicateValues" dxfId="4282" priority="660"/>
  </conditionalFormatting>
  <conditionalFormatting sqref="B55:K55">
    <cfRule type="top10" dxfId="4281" priority="656" bottom="1" rank="1"/>
    <cfRule type="top10" dxfId="4280" priority="657" bottom="1" rank="2"/>
    <cfRule type="top10" dxfId="4279" priority="658" bottom="1" rank="3"/>
    <cfRule type="top10" dxfId="4278" priority="659" bottom="1" rank="4"/>
  </conditionalFormatting>
  <conditionalFormatting sqref="M55 A55">
    <cfRule type="duplicateValues" dxfId="4277" priority="655"/>
  </conditionalFormatting>
  <conditionalFormatting sqref="B56:K56">
    <cfRule type="top10" dxfId="4276" priority="651" bottom="1" rank="1"/>
    <cfRule type="top10" dxfId="4275" priority="652" bottom="1" rank="2"/>
    <cfRule type="top10" dxfId="4274" priority="653" bottom="1" rank="3"/>
    <cfRule type="top10" dxfId="4273" priority="654" bottom="1" rank="4"/>
  </conditionalFormatting>
  <conditionalFormatting sqref="M56 A56">
    <cfRule type="duplicateValues" dxfId="4272" priority="650"/>
  </conditionalFormatting>
  <conditionalFormatting sqref="B57:K57">
    <cfRule type="top10" dxfId="4271" priority="646" bottom="1" rank="1"/>
    <cfRule type="top10" dxfId="4270" priority="647" bottom="1" rank="2"/>
    <cfRule type="top10" dxfId="4269" priority="648" bottom="1" rank="3"/>
    <cfRule type="top10" dxfId="4268" priority="649" bottom="1" rank="4"/>
  </conditionalFormatting>
  <conditionalFormatting sqref="M57 A57">
    <cfRule type="duplicateValues" dxfId="4267" priority="645"/>
  </conditionalFormatting>
  <conditionalFormatting sqref="B58:K58">
    <cfRule type="top10" dxfId="4266" priority="641" bottom="1" rank="1"/>
    <cfRule type="top10" dxfId="4265" priority="642" bottom="1" rank="2"/>
    <cfRule type="top10" dxfId="4264" priority="643" bottom="1" rank="3"/>
    <cfRule type="top10" dxfId="4263" priority="644" bottom="1" rank="4"/>
  </conditionalFormatting>
  <conditionalFormatting sqref="M58 A58">
    <cfRule type="duplicateValues" dxfId="4262" priority="640"/>
  </conditionalFormatting>
  <conditionalFormatting sqref="B59:K59">
    <cfRule type="top10" dxfId="4261" priority="636" bottom="1" rank="1"/>
    <cfRule type="top10" dxfId="4260" priority="637" bottom="1" rank="2"/>
    <cfRule type="top10" dxfId="4259" priority="638" bottom="1" rank="3"/>
    <cfRule type="top10" dxfId="4258" priority="639" bottom="1" rank="4"/>
  </conditionalFormatting>
  <conditionalFormatting sqref="M59 A59">
    <cfRule type="duplicateValues" dxfId="4257" priority="635"/>
  </conditionalFormatting>
  <conditionalFormatting sqref="B60:K60">
    <cfRule type="top10" dxfId="4256" priority="631" bottom="1" rank="1"/>
    <cfRule type="top10" dxfId="4255" priority="632" bottom="1" rank="2"/>
    <cfRule type="top10" dxfId="4254" priority="633" bottom="1" rank="3"/>
    <cfRule type="top10" dxfId="4253" priority="634" bottom="1" rank="4"/>
  </conditionalFormatting>
  <conditionalFormatting sqref="M60 A60">
    <cfRule type="duplicateValues" dxfId="4252" priority="630"/>
  </conditionalFormatting>
  <conditionalFormatting sqref="B61:K61">
    <cfRule type="top10" dxfId="4251" priority="626" bottom="1" rank="1"/>
    <cfRule type="top10" dxfId="4250" priority="627" bottom="1" rank="2"/>
    <cfRule type="top10" dxfId="4249" priority="628" bottom="1" rank="3"/>
    <cfRule type="top10" dxfId="4248" priority="629" bottom="1" rank="4"/>
  </conditionalFormatting>
  <conditionalFormatting sqref="M61 A61">
    <cfRule type="duplicateValues" dxfId="4247" priority="625"/>
  </conditionalFormatting>
  <conditionalFormatting sqref="B62:K62">
    <cfRule type="top10" dxfId="4246" priority="621" bottom="1" rank="1"/>
    <cfRule type="top10" dxfId="4245" priority="622" bottom="1" rank="2"/>
    <cfRule type="top10" dxfId="4244" priority="623" bottom="1" rank="3"/>
    <cfRule type="top10" dxfId="4243" priority="624" bottom="1" rank="4"/>
  </conditionalFormatting>
  <conditionalFormatting sqref="M62 A62">
    <cfRule type="duplicateValues" dxfId="4242" priority="620"/>
  </conditionalFormatting>
  <conditionalFormatting sqref="B63:K63">
    <cfRule type="top10" dxfId="4241" priority="616" bottom="1" rank="1"/>
    <cfRule type="top10" dxfId="4240" priority="617" bottom="1" rank="2"/>
    <cfRule type="top10" dxfId="4239" priority="618" bottom="1" rank="3"/>
    <cfRule type="top10" dxfId="4238" priority="619" bottom="1" rank="4"/>
  </conditionalFormatting>
  <conditionalFormatting sqref="M63 A63">
    <cfRule type="duplicateValues" dxfId="4237" priority="615"/>
  </conditionalFormatting>
  <conditionalFormatting sqref="B64:K64">
    <cfRule type="top10" dxfId="4236" priority="611" bottom="1" rank="1"/>
    <cfRule type="top10" dxfId="4235" priority="612" bottom="1" rank="2"/>
    <cfRule type="top10" dxfId="4234" priority="613" bottom="1" rank="3"/>
    <cfRule type="top10" dxfId="4233" priority="614" bottom="1" rank="4"/>
  </conditionalFormatting>
  <conditionalFormatting sqref="M64 A64">
    <cfRule type="duplicateValues" dxfId="4232" priority="610"/>
  </conditionalFormatting>
  <conditionalFormatting sqref="B65:K65">
    <cfRule type="top10" dxfId="4231" priority="606" bottom="1" rank="1"/>
    <cfRule type="top10" dxfId="4230" priority="607" bottom="1" rank="2"/>
    <cfRule type="top10" dxfId="4229" priority="608" bottom="1" rank="3"/>
    <cfRule type="top10" dxfId="4228" priority="609" bottom="1" rank="4"/>
  </conditionalFormatting>
  <conditionalFormatting sqref="M65 A65">
    <cfRule type="duplicateValues" dxfId="4227" priority="605"/>
  </conditionalFormatting>
  <conditionalFormatting sqref="B66:K66">
    <cfRule type="top10" dxfId="4226" priority="601" bottom="1" rank="1"/>
    <cfRule type="top10" dxfId="4225" priority="602" bottom="1" rank="2"/>
    <cfRule type="top10" dxfId="4224" priority="603" bottom="1" rank="3"/>
    <cfRule type="top10" dxfId="4223" priority="604" bottom="1" rank="4"/>
  </conditionalFormatting>
  <conditionalFormatting sqref="M66 A66">
    <cfRule type="duplicateValues" dxfId="4222" priority="600"/>
  </conditionalFormatting>
  <conditionalFormatting sqref="B67:K67">
    <cfRule type="top10" dxfId="4221" priority="596" bottom="1" rank="1"/>
    <cfRule type="top10" dxfId="4220" priority="597" bottom="1" rank="2"/>
    <cfRule type="top10" dxfId="4219" priority="598" bottom="1" rank="3"/>
    <cfRule type="top10" dxfId="4218" priority="599" bottom="1" rank="4"/>
  </conditionalFormatting>
  <conditionalFormatting sqref="M67 A67">
    <cfRule type="duplicateValues" dxfId="4217" priority="595"/>
  </conditionalFormatting>
  <conditionalFormatting sqref="B68:K68">
    <cfRule type="top10" dxfId="4216" priority="591" bottom="1" rank="1"/>
    <cfRule type="top10" dxfId="4215" priority="592" bottom="1" rank="2"/>
    <cfRule type="top10" dxfId="4214" priority="593" bottom="1" rank="3"/>
    <cfRule type="top10" dxfId="4213" priority="594" bottom="1" rank="4"/>
  </conditionalFormatting>
  <conditionalFormatting sqref="M68 A68">
    <cfRule type="duplicateValues" dxfId="4212" priority="590"/>
  </conditionalFormatting>
  <conditionalFormatting sqref="B69:K69">
    <cfRule type="top10" dxfId="4211" priority="586" bottom="1" rank="1"/>
    <cfRule type="top10" dxfId="4210" priority="587" bottom="1" rank="2"/>
    <cfRule type="top10" dxfId="4209" priority="588" bottom="1" rank="3"/>
    <cfRule type="top10" dxfId="4208" priority="589" bottom="1" rank="4"/>
  </conditionalFormatting>
  <conditionalFormatting sqref="M69 A69">
    <cfRule type="duplicateValues" dxfId="4207" priority="585"/>
  </conditionalFormatting>
  <conditionalFormatting sqref="B70:K70">
    <cfRule type="top10" dxfId="4206" priority="581" bottom="1" rank="1"/>
    <cfRule type="top10" dxfId="4205" priority="582" bottom="1" rank="2"/>
    <cfRule type="top10" dxfId="4204" priority="583" bottom="1" rank="3"/>
    <cfRule type="top10" dxfId="4203" priority="584" bottom="1" rank="4"/>
  </conditionalFormatting>
  <conditionalFormatting sqref="M70 A70">
    <cfRule type="duplicateValues" dxfId="4202" priority="580"/>
  </conditionalFormatting>
  <conditionalFormatting sqref="B71:K71">
    <cfRule type="top10" dxfId="4201" priority="576" bottom="1" rank="1"/>
    <cfRule type="top10" dxfId="4200" priority="577" bottom="1" rank="2"/>
    <cfRule type="top10" dxfId="4199" priority="578" bottom="1" rank="3"/>
    <cfRule type="top10" dxfId="4198" priority="579" bottom="1" rank="4"/>
  </conditionalFormatting>
  <conditionalFormatting sqref="M71 A71">
    <cfRule type="duplicateValues" dxfId="4197" priority="575"/>
  </conditionalFormatting>
  <conditionalFormatting sqref="B72:K72">
    <cfRule type="top10" dxfId="4196" priority="571" bottom="1" rank="1"/>
    <cfRule type="top10" dxfId="4195" priority="572" bottom="1" rank="2"/>
    <cfRule type="top10" dxfId="4194" priority="573" bottom="1" rank="3"/>
    <cfRule type="top10" dxfId="4193" priority="574" bottom="1" rank="4"/>
  </conditionalFormatting>
  <conditionalFormatting sqref="M72 A72">
    <cfRule type="duplicateValues" dxfId="4192" priority="570"/>
  </conditionalFormatting>
  <conditionalFormatting sqref="B73:K73">
    <cfRule type="top10" dxfId="4191" priority="566" bottom="1" rank="1"/>
    <cfRule type="top10" dxfId="4190" priority="567" bottom="1" rank="2"/>
    <cfRule type="top10" dxfId="4189" priority="568" bottom="1" rank="3"/>
    <cfRule type="top10" dxfId="4188" priority="569" bottom="1" rank="4"/>
  </conditionalFormatting>
  <conditionalFormatting sqref="M73 A73">
    <cfRule type="duplicateValues" dxfId="4187" priority="565"/>
  </conditionalFormatting>
  <conditionalFormatting sqref="B74:K74">
    <cfRule type="top10" dxfId="4186" priority="561" bottom="1" rank="1"/>
    <cfRule type="top10" dxfId="4185" priority="562" bottom="1" rank="2"/>
    <cfRule type="top10" dxfId="4184" priority="563" bottom="1" rank="3"/>
    <cfRule type="top10" dxfId="4183" priority="564" bottom="1" rank="4"/>
  </conditionalFormatting>
  <conditionalFormatting sqref="M74 A74">
    <cfRule type="duplicateValues" dxfId="4182" priority="560"/>
  </conditionalFormatting>
  <conditionalFormatting sqref="B75:K75">
    <cfRule type="top10" dxfId="4181" priority="556" bottom="1" rank="1"/>
    <cfRule type="top10" dxfId="4180" priority="557" bottom="1" rank="2"/>
    <cfRule type="top10" dxfId="4179" priority="558" bottom="1" rank="3"/>
    <cfRule type="top10" dxfId="4178" priority="559" bottom="1" rank="4"/>
  </conditionalFormatting>
  <conditionalFormatting sqref="M75 A75">
    <cfRule type="duplicateValues" dxfId="4177" priority="555"/>
  </conditionalFormatting>
  <conditionalFormatting sqref="B76:K76">
    <cfRule type="top10" dxfId="4176" priority="551" bottom="1" rank="1"/>
    <cfRule type="top10" dxfId="4175" priority="552" bottom="1" rank="2"/>
    <cfRule type="top10" dxfId="4174" priority="553" bottom="1" rank="3"/>
    <cfRule type="top10" dxfId="4173" priority="554" bottom="1" rank="4"/>
  </conditionalFormatting>
  <conditionalFormatting sqref="M76 A76">
    <cfRule type="duplicateValues" dxfId="4172" priority="550"/>
  </conditionalFormatting>
  <conditionalFormatting sqref="B77:K77">
    <cfRule type="top10" dxfId="4171" priority="546" bottom="1" rank="1"/>
    <cfRule type="top10" dxfId="4170" priority="547" bottom="1" rank="2"/>
    <cfRule type="top10" dxfId="4169" priority="548" bottom="1" rank="3"/>
    <cfRule type="top10" dxfId="4168" priority="549" bottom="1" rank="4"/>
  </conditionalFormatting>
  <conditionalFormatting sqref="M77 A77">
    <cfRule type="duplicateValues" dxfId="4167" priority="545"/>
  </conditionalFormatting>
  <conditionalFormatting sqref="B78:K78">
    <cfRule type="top10" dxfId="4166" priority="541" bottom="1" rank="1"/>
    <cfRule type="top10" dxfId="4165" priority="542" bottom="1" rank="2"/>
    <cfRule type="top10" dxfId="4164" priority="543" bottom="1" rank="3"/>
    <cfRule type="top10" dxfId="4163" priority="544" bottom="1" rank="4"/>
  </conditionalFormatting>
  <conditionalFormatting sqref="M78 A78">
    <cfRule type="duplicateValues" dxfId="4162" priority="540"/>
  </conditionalFormatting>
  <conditionalFormatting sqref="B79:K79">
    <cfRule type="top10" dxfId="4161" priority="536" bottom="1" rank="1"/>
    <cfRule type="top10" dxfId="4160" priority="537" bottom="1" rank="2"/>
    <cfRule type="top10" dxfId="4159" priority="538" bottom="1" rank="3"/>
    <cfRule type="top10" dxfId="4158" priority="539" bottom="1" rank="4"/>
  </conditionalFormatting>
  <conditionalFormatting sqref="M79 A79">
    <cfRule type="duplicateValues" dxfId="4157" priority="535"/>
  </conditionalFormatting>
  <conditionalFormatting sqref="B80:K80">
    <cfRule type="top10" dxfId="4156" priority="531" bottom="1" rank="1"/>
    <cfRule type="top10" dxfId="4155" priority="532" bottom="1" rank="2"/>
    <cfRule type="top10" dxfId="4154" priority="533" bottom="1" rank="3"/>
    <cfRule type="top10" dxfId="4153" priority="534" bottom="1" rank="4"/>
  </conditionalFormatting>
  <conditionalFormatting sqref="M80 A80">
    <cfRule type="duplicateValues" dxfId="4152" priority="530"/>
  </conditionalFormatting>
  <conditionalFormatting sqref="B81:K81">
    <cfRule type="top10" dxfId="4151" priority="526" bottom="1" rank="1"/>
    <cfRule type="top10" dxfId="4150" priority="527" bottom="1" rank="2"/>
    <cfRule type="top10" dxfId="4149" priority="528" bottom="1" rank="3"/>
    <cfRule type="top10" dxfId="4148" priority="529" bottom="1" rank="4"/>
  </conditionalFormatting>
  <conditionalFormatting sqref="M81 A81">
    <cfRule type="duplicateValues" dxfId="4147" priority="525"/>
  </conditionalFormatting>
  <conditionalFormatting sqref="B82:K82">
    <cfRule type="top10" dxfId="4146" priority="521" bottom="1" rank="1"/>
    <cfRule type="top10" dxfId="4145" priority="522" bottom="1" rank="2"/>
    <cfRule type="top10" dxfId="4144" priority="523" bottom="1" rank="3"/>
    <cfRule type="top10" dxfId="4143" priority="524" bottom="1" rank="4"/>
  </conditionalFormatting>
  <conditionalFormatting sqref="M82 A82">
    <cfRule type="duplicateValues" dxfId="4142" priority="520"/>
  </conditionalFormatting>
  <conditionalFormatting sqref="B83:K83">
    <cfRule type="top10" dxfId="4141" priority="516" bottom="1" rank="1"/>
    <cfRule type="top10" dxfId="4140" priority="517" bottom="1" rank="2"/>
    <cfRule type="top10" dxfId="4139" priority="518" bottom="1" rank="3"/>
    <cfRule type="top10" dxfId="4138" priority="519" bottom="1" rank="4"/>
  </conditionalFormatting>
  <conditionalFormatting sqref="M83 A83">
    <cfRule type="duplicateValues" dxfId="4137" priority="515"/>
  </conditionalFormatting>
  <conditionalFormatting sqref="B84:K84">
    <cfRule type="top10" dxfId="4136" priority="511" bottom="1" rank="1"/>
    <cfRule type="top10" dxfId="4135" priority="512" bottom="1" rank="2"/>
    <cfRule type="top10" dxfId="4134" priority="513" bottom="1" rank="3"/>
    <cfRule type="top10" dxfId="4133" priority="514" bottom="1" rank="4"/>
  </conditionalFormatting>
  <conditionalFormatting sqref="M84 A84">
    <cfRule type="duplicateValues" dxfId="4132" priority="510"/>
  </conditionalFormatting>
  <conditionalFormatting sqref="B85:K85">
    <cfRule type="top10" dxfId="4131" priority="506" bottom="1" rank="1"/>
    <cfRule type="top10" dxfId="4130" priority="507" bottom="1" rank="2"/>
    <cfRule type="top10" dxfId="4129" priority="508" bottom="1" rank="3"/>
    <cfRule type="top10" dxfId="4128" priority="509" bottom="1" rank="4"/>
  </conditionalFormatting>
  <conditionalFormatting sqref="M85 A85">
    <cfRule type="duplicateValues" dxfId="4127" priority="505"/>
  </conditionalFormatting>
  <conditionalFormatting sqref="B86:K86">
    <cfRule type="top10" dxfId="4126" priority="501" bottom="1" rank="1"/>
    <cfRule type="top10" dxfId="4125" priority="502" bottom="1" rank="2"/>
    <cfRule type="top10" dxfId="4124" priority="503" bottom="1" rank="3"/>
    <cfRule type="top10" dxfId="4123" priority="504" bottom="1" rank="4"/>
  </conditionalFormatting>
  <conditionalFormatting sqref="M86 A86">
    <cfRule type="duplicateValues" dxfId="4122" priority="500"/>
  </conditionalFormatting>
  <conditionalFormatting sqref="B87:K87">
    <cfRule type="top10" dxfId="4121" priority="496" bottom="1" rank="1"/>
    <cfRule type="top10" dxfId="4120" priority="497" bottom="1" rank="2"/>
    <cfRule type="top10" dxfId="4119" priority="498" bottom="1" rank="3"/>
    <cfRule type="top10" dxfId="4118" priority="499" bottom="1" rank="4"/>
  </conditionalFormatting>
  <conditionalFormatting sqref="M87 A87">
    <cfRule type="duplicateValues" dxfId="4117" priority="495"/>
  </conditionalFormatting>
  <conditionalFormatting sqref="B88:K88">
    <cfRule type="top10" dxfId="4116" priority="491" bottom="1" rank="1"/>
    <cfRule type="top10" dxfId="4115" priority="492" bottom="1" rank="2"/>
    <cfRule type="top10" dxfId="4114" priority="493" bottom="1" rank="3"/>
    <cfRule type="top10" dxfId="4113" priority="494" bottom="1" rank="4"/>
  </conditionalFormatting>
  <conditionalFormatting sqref="M88 A88">
    <cfRule type="duplicateValues" dxfId="4112" priority="490"/>
  </conditionalFormatting>
  <conditionalFormatting sqref="B89:K89">
    <cfRule type="top10" dxfId="4111" priority="486" bottom="1" rank="1"/>
    <cfRule type="top10" dxfId="4110" priority="487" bottom="1" rank="2"/>
    <cfRule type="top10" dxfId="4109" priority="488" bottom="1" rank="3"/>
    <cfRule type="top10" dxfId="4108" priority="489" bottom="1" rank="4"/>
  </conditionalFormatting>
  <conditionalFormatting sqref="M89 A89">
    <cfRule type="duplicateValues" dxfId="4107" priority="485"/>
  </conditionalFormatting>
  <conditionalFormatting sqref="B90:K90">
    <cfRule type="top10" dxfId="4106" priority="481" bottom="1" rank="1"/>
    <cfRule type="top10" dxfId="4105" priority="482" bottom="1" rank="2"/>
    <cfRule type="top10" dxfId="4104" priority="483" bottom="1" rank="3"/>
    <cfRule type="top10" dxfId="4103" priority="484" bottom="1" rank="4"/>
  </conditionalFormatting>
  <conditionalFormatting sqref="M90 A90">
    <cfRule type="duplicateValues" dxfId="4102" priority="480"/>
  </conditionalFormatting>
  <conditionalFormatting sqref="B91:K91">
    <cfRule type="top10" dxfId="4101" priority="476" bottom="1" rank="1"/>
    <cfRule type="top10" dxfId="4100" priority="477" bottom="1" rank="2"/>
    <cfRule type="top10" dxfId="4099" priority="478" bottom="1" rank="3"/>
    <cfRule type="top10" dxfId="4098" priority="479" bottom="1" rank="4"/>
  </conditionalFormatting>
  <conditionalFormatting sqref="M91 A91">
    <cfRule type="duplicateValues" dxfId="4097" priority="475"/>
  </conditionalFormatting>
  <conditionalFormatting sqref="B92:K92">
    <cfRule type="top10" dxfId="4096" priority="471" bottom="1" rank="1"/>
    <cfRule type="top10" dxfId="4095" priority="472" bottom="1" rank="2"/>
    <cfRule type="top10" dxfId="4094" priority="473" bottom="1" rank="3"/>
    <cfRule type="top10" dxfId="4093" priority="474" bottom="1" rank="4"/>
  </conditionalFormatting>
  <conditionalFormatting sqref="M92 A92">
    <cfRule type="duplicateValues" dxfId="4092" priority="470"/>
  </conditionalFormatting>
  <conditionalFormatting sqref="B93:K93">
    <cfRule type="top10" dxfId="4091" priority="466" bottom="1" rank="1"/>
    <cfRule type="top10" dxfId="4090" priority="467" bottom="1" rank="2"/>
    <cfRule type="top10" dxfId="4089" priority="468" bottom="1" rank="3"/>
    <cfRule type="top10" dxfId="4088" priority="469" bottom="1" rank="4"/>
  </conditionalFormatting>
  <conditionalFormatting sqref="M93 A93">
    <cfRule type="duplicateValues" dxfId="4087" priority="465"/>
  </conditionalFormatting>
  <conditionalFormatting sqref="B94:K94">
    <cfRule type="top10" dxfId="4086" priority="461" bottom="1" rank="1"/>
    <cfRule type="top10" dxfId="4085" priority="462" bottom="1" rank="2"/>
    <cfRule type="top10" dxfId="4084" priority="463" bottom="1" rank="3"/>
    <cfRule type="top10" dxfId="4083" priority="464" bottom="1" rank="4"/>
  </conditionalFormatting>
  <conditionalFormatting sqref="M94 A94">
    <cfRule type="duplicateValues" dxfId="4082" priority="460"/>
  </conditionalFormatting>
  <conditionalFormatting sqref="B95:K95">
    <cfRule type="top10" dxfId="4081" priority="456" bottom="1" rank="1"/>
    <cfRule type="top10" dxfId="4080" priority="457" bottom="1" rank="2"/>
    <cfRule type="top10" dxfId="4079" priority="458" bottom="1" rank="3"/>
    <cfRule type="top10" dxfId="4078" priority="459" bottom="1" rank="4"/>
  </conditionalFormatting>
  <conditionalFormatting sqref="M95 A95">
    <cfRule type="duplicateValues" dxfId="4077" priority="455"/>
  </conditionalFormatting>
  <conditionalFormatting sqref="B96:K96">
    <cfRule type="top10" dxfId="4076" priority="451" bottom="1" rank="1"/>
    <cfRule type="top10" dxfId="4075" priority="452" bottom="1" rank="2"/>
    <cfRule type="top10" dxfId="4074" priority="453" bottom="1" rank="3"/>
    <cfRule type="top10" dxfId="4073" priority="454" bottom="1" rank="4"/>
  </conditionalFormatting>
  <conditionalFormatting sqref="M96 A96">
    <cfRule type="duplicateValues" dxfId="4072" priority="450"/>
  </conditionalFormatting>
  <conditionalFormatting sqref="B97:K97">
    <cfRule type="top10" dxfId="4071" priority="446" bottom="1" rank="1"/>
    <cfRule type="top10" dxfId="4070" priority="447" bottom="1" rank="2"/>
    <cfRule type="top10" dxfId="4069" priority="448" bottom="1" rank="3"/>
    <cfRule type="top10" dxfId="4068" priority="449" bottom="1" rank="4"/>
  </conditionalFormatting>
  <conditionalFormatting sqref="M97 A97">
    <cfRule type="duplicateValues" dxfId="4067" priority="445"/>
  </conditionalFormatting>
  <conditionalFormatting sqref="B98:K98">
    <cfRule type="top10" dxfId="4066" priority="441" bottom="1" rank="1"/>
    <cfRule type="top10" dxfId="4065" priority="442" bottom="1" rank="2"/>
    <cfRule type="top10" dxfId="4064" priority="443" bottom="1" rank="3"/>
    <cfRule type="top10" dxfId="4063" priority="444" bottom="1" rank="4"/>
  </conditionalFormatting>
  <conditionalFormatting sqref="M98 A98">
    <cfRule type="duplicateValues" dxfId="4062" priority="440"/>
  </conditionalFormatting>
  <conditionalFormatting sqref="B99:K99">
    <cfRule type="top10" dxfId="4061" priority="436" bottom="1" rank="1"/>
    <cfRule type="top10" dxfId="4060" priority="437" bottom="1" rank="2"/>
    <cfRule type="top10" dxfId="4059" priority="438" bottom="1" rank="3"/>
    <cfRule type="top10" dxfId="4058" priority="439" bottom="1" rank="4"/>
  </conditionalFormatting>
  <conditionalFormatting sqref="M99 A99">
    <cfRule type="duplicateValues" dxfId="4057" priority="435"/>
  </conditionalFormatting>
  <conditionalFormatting sqref="B100:K100">
    <cfRule type="top10" dxfId="4056" priority="431" bottom="1" rank="1"/>
    <cfRule type="top10" dxfId="4055" priority="432" bottom="1" rank="2"/>
    <cfRule type="top10" dxfId="4054" priority="433" bottom="1" rank="3"/>
    <cfRule type="top10" dxfId="4053" priority="434" bottom="1" rank="4"/>
  </conditionalFormatting>
  <conditionalFormatting sqref="M100 A100">
    <cfRule type="duplicateValues" dxfId="4052" priority="430"/>
  </conditionalFormatting>
  <conditionalFormatting sqref="B101:K101">
    <cfRule type="top10" dxfId="4051" priority="426" bottom="1" rank="1"/>
    <cfRule type="top10" dxfId="4050" priority="427" bottom="1" rank="2"/>
    <cfRule type="top10" dxfId="4049" priority="428" bottom="1" rank="3"/>
    <cfRule type="top10" dxfId="4048" priority="429" bottom="1" rank="4"/>
  </conditionalFormatting>
  <conditionalFormatting sqref="M101 A101">
    <cfRule type="duplicateValues" dxfId="4047" priority="425"/>
  </conditionalFormatting>
  <conditionalFormatting sqref="B102:K102">
    <cfRule type="top10" dxfId="4046" priority="421" bottom="1" rank="1"/>
    <cfRule type="top10" dxfId="4045" priority="422" bottom="1" rank="2"/>
    <cfRule type="top10" dxfId="4044" priority="423" bottom="1" rank="3"/>
    <cfRule type="top10" dxfId="4043" priority="424" bottom="1" rank="4"/>
  </conditionalFormatting>
  <conditionalFormatting sqref="M102 A102">
    <cfRule type="duplicateValues" dxfId="4042" priority="420"/>
  </conditionalFormatting>
  <conditionalFormatting sqref="B103:K103">
    <cfRule type="top10" dxfId="4041" priority="416" bottom="1" rank="1"/>
    <cfRule type="top10" dxfId="4040" priority="417" bottom="1" rank="2"/>
    <cfRule type="top10" dxfId="4039" priority="418" bottom="1" rank="3"/>
    <cfRule type="top10" dxfId="4038" priority="419" bottom="1" rank="4"/>
  </conditionalFormatting>
  <conditionalFormatting sqref="M103 A103">
    <cfRule type="duplicateValues" dxfId="4037" priority="415"/>
  </conditionalFormatting>
  <conditionalFormatting sqref="B104:K104">
    <cfRule type="top10" dxfId="4036" priority="411" bottom="1" rank="1"/>
    <cfRule type="top10" dxfId="4035" priority="412" bottom="1" rank="2"/>
    <cfRule type="top10" dxfId="4034" priority="413" bottom="1" rank="3"/>
    <cfRule type="top10" dxfId="4033" priority="414" bottom="1" rank="4"/>
  </conditionalFormatting>
  <conditionalFormatting sqref="M104 A104">
    <cfRule type="duplicateValues" dxfId="4032" priority="410"/>
  </conditionalFormatting>
  <conditionalFormatting sqref="B105:K105">
    <cfRule type="top10" dxfId="4031" priority="406" bottom="1" rank="1"/>
    <cfRule type="top10" dxfId="4030" priority="407" bottom="1" rank="2"/>
    <cfRule type="top10" dxfId="4029" priority="408" bottom="1" rank="3"/>
    <cfRule type="top10" dxfId="4028" priority="409" bottom="1" rank="4"/>
  </conditionalFormatting>
  <conditionalFormatting sqref="M105 A105">
    <cfRule type="duplicateValues" dxfId="4027" priority="405"/>
  </conditionalFormatting>
  <conditionalFormatting sqref="N7">
    <cfRule type="duplicateValues" dxfId="4026" priority="404"/>
  </conditionalFormatting>
  <conditionalFormatting sqref="N8">
    <cfRule type="duplicateValues" dxfId="4025" priority="403"/>
  </conditionalFormatting>
  <conditionalFormatting sqref="N9">
    <cfRule type="duplicateValues" dxfId="4024" priority="402"/>
  </conditionalFormatting>
  <conditionalFormatting sqref="N10">
    <cfRule type="duplicateValues" dxfId="4023" priority="401"/>
  </conditionalFormatting>
  <conditionalFormatting sqref="N11">
    <cfRule type="duplicateValues" dxfId="4022" priority="400"/>
  </conditionalFormatting>
  <conditionalFormatting sqref="N12">
    <cfRule type="duplicateValues" dxfId="4021" priority="399"/>
  </conditionalFormatting>
  <conditionalFormatting sqref="N13">
    <cfRule type="duplicateValues" dxfId="4020" priority="398"/>
  </conditionalFormatting>
  <conditionalFormatting sqref="N14">
    <cfRule type="duplicateValues" dxfId="4019" priority="397"/>
  </conditionalFormatting>
  <conditionalFormatting sqref="N15">
    <cfRule type="duplicateValues" dxfId="4018" priority="396"/>
  </conditionalFormatting>
  <conditionalFormatting sqref="N16">
    <cfRule type="duplicateValues" dxfId="4017" priority="395"/>
  </conditionalFormatting>
  <conditionalFormatting sqref="N17">
    <cfRule type="duplicateValues" dxfId="4016" priority="394"/>
  </conditionalFormatting>
  <conditionalFormatting sqref="N18">
    <cfRule type="duplicateValues" dxfId="4015" priority="393"/>
  </conditionalFormatting>
  <conditionalFormatting sqref="N19">
    <cfRule type="duplicateValues" dxfId="4014" priority="392"/>
  </conditionalFormatting>
  <conditionalFormatting sqref="N20">
    <cfRule type="duplicateValues" dxfId="4013" priority="391"/>
  </conditionalFormatting>
  <conditionalFormatting sqref="N21">
    <cfRule type="duplicateValues" dxfId="4012" priority="390"/>
  </conditionalFormatting>
  <conditionalFormatting sqref="N22">
    <cfRule type="duplicateValues" dxfId="4011" priority="389"/>
  </conditionalFormatting>
  <conditionalFormatting sqref="N23">
    <cfRule type="duplicateValues" dxfId="4010" priority="388"/>
  </conditionalFormatting>
  <conditionalFormatting sqref="N24">
    <cfRule type="duplicateValues" dxfId="4009" priority="387"/>
  </conditionalFormatting>
  <conditionalFormatting sqref="N25">
    <cfRule type="duplicateValues" dxfId="4008" priority="386"/>
  </conditionalFormatting>
  <conditionalFormatting sqref="N26">
    <cfRule type="duplicateValues" dxfId="4007" priority="385"/>
  </conditionalFormatting>
  <conditionalFormatting sqref="N27">
    <cfRule type="duplicateValues" dxfId="4006" priority="384"/>
  </conditionalFormatting>
  <conditionalFormatting sqref="N28">
    <cfRule type="duplicateValues" dxfId="4005" priority="383"/>
  </conditionalFormatting>
  <conditionalFormatting sqref="N29">
    <cfRule type="duplicateValues" dxfId="4004" priority="382"/>
  </conditionalFormatting>
  <conditionalFormatting sqref="N30">
    <cfRule type="duplicateValues" dxfId="4003" priority="381"/>
  </conditionalFormatting>
  <conditionalFormatting sqref="N31">
    <cfRule type="duplicateValues" dxfId="4002" priority="380"/>
  </conditionalFormatting>
  <conditionalFormatting sqref="N32">
    <cfRule type="duplicateValues" dxfId="4001" priority="379"/>
  </conditionalFormatting>
  <conditionalFormatting sqref="N33">
    <cfRule type="duplicateValues" dxfId="4000" priority="378"/>
  </conditionalFormatting>
  <conditionalFormatting sqref="N34">
    <cfRule type="duplicateValues" dxfId="3999" priority="377"/>
  </conditionalFormatting>
  <conditionalFormatting sqref="N35">
    <cfRule type="duplicateValues" dxfId="3998" priority="376"/>
  </conditionalFormatting>
  <conditionalFormatting sqref="N36">
    <cfRule type="duplicateValues" dxfId="3997" priority="375"/>
  </conditionalFormatting>
  <conditionalFormatting sqref="N37">
    <cfRule type="duplicateValues" dxfId="3996" priority="374"/>
  </conditionalFormatting>
  <conditionalFormatting sqref="N38">
    <cfRule type="duplicateValues" dxfId="3995" priority="373"/>
  </conditionalFormatting>
  <conditionalFormatting sqref="N39">
    <cfRule type="duplicateValues" dxfId="3994" priority="372"/>
  </conditionalFormatting>
  <conditionalFormatting sqref="N40">
    <cfRule type="duplicateValues" dxfId="3993" priority="371"/>
  </conditionalFormatting>
  <conditionalFormatting sqref="N41">
    <cfRule type="duplicateValues" dxfId="3992" priority="370"/>
  </conditionalFormatting>
  <conditionalFormatting sqref="N42">
    <cfRule type="duplicateValues" dxfId="3991" priority="369"/>
  </conditionalFormatting>
  <conditionalFormatting sqref="N43">
    <cfRule type="duplicateValues" dxfId="3990" priority="368"/>
  </conditionalFormatting>
  <conditionalFormatting sqref="N44">
    <cfRule type="duplicateValues" dxfId="3989" priority="367"/>
  </conditionalFormatting>
  <conditionalFormatting sqref="N45">
    <cfRule type="duplicateValues" dxfId="3988" priority="366"/>
  </conditionalFormatting>
  <conditionalFormatting sqref="N46">
    <cfRule type="duplicateValues" dxfId="3987" priority="365"/>
  </conditionalFormatting>
  <conditionalFormatting sqref="N47">
    <cfRule type="duplicateValues" dxfId="3986" priority="364"/>
  </conditionalFormatting>
  <conditionalFormatting sqref="N48">
    <cfRule type="duplicateValues" dxfId="3985" priority="363"/>
  </conditionalFormatting>
  <conditionalFormatting sqref="N49">
    <cfRule type="duplicateValues" dxfId="3984" priority="362"/>
  </conditionalFormatting>
  <conditionalFormatting sqref="N50">
    <cfRule type="duplicateValues" dxfId="3983" priority="361"/>
  </conditionalFormatting>
  <conditionalFormatting sqref="N51">
    <cfRule type="duplicateValues" dxfId="3982" priority="360"/>
  </conditionalFormatting>
  <conditionalFormatting sqref="N52">
    <cfRule type="duplicateValues" dxfId="3981" priority="359"/>
  </conditionalFormatting>
  <conditionalFormatting sqref="N53">
    <cfRule type="duplicateValues" dxfId="3980" priority="358"/>
  </conditionalFormatting>
  <conditionalFormatting sqref="N54">
    <cfRule type="duplicateValues" dxfId="3979" priority="357"/>
  </conditionalFormatting>
  <conditionalFormatting sqref="N55">
    <cfRule type="duplicateValues" dxfId="3978" priority="356"/>
  </conditionalFormatting>
  <conditionalFormatting sqref="N56">
    <cfRule type="duplicateValues" dxfId="3977" priority="355"/>
  </conditionalFormatting>
  <conditionalFormatting sqref="N57">
    <cfRule type="duplicateValues" dxfId="3976" priority="354"/>
  </conditionalFormatting>
  <conditionalFormatting sqref="N58">
    <cfRule type="duplicateValues" dxfId="3975" priority="353"/>
  </conditionalFormatting>
  <conditionalFormatting sqref="N59">
    <cfRule type="duplicateValues" dxfId="3974" priority="352"/>
  </conditionalFormatting>
  <conditionalFormatting sqref="N60">
    <cfRule type="duplicateValues" dxfId="3973" priority="351"/>
  </conditionalFormatting>
  <conditionalFormatting sqref="N61">
    <cfRule type="duplicateValues" dxfId="3972" priority="350"/>
  </conditionalFormatting>
  <conditionalFormatting sqref="N62">
    <cfRule type="duplicateValues" dxfId="3971" priority="349"/>
  </conditionalFormatting>
  <conditionalFormatting sqref="N63">
    <cfRule type="duplicateValues" dxfId="3970" priority="348"/>
  </conditionalFormatting>
  <conditionalFormatting sqref="N64">
    <cfRule type="duplicateValues" dxfId="3969" priority="347"/>
  </conditionalFormatting>
  <conditionalFormatting sqref="N65">
    <cfRule type="duplicateValues" dxfId="3968" priority="346"/>
  </conditionalFormatting>
  <conditionalFormatting sqref="N66">
    <cfRule type="duplicateValues" dxfId="3967" priority="345"/>
  </conditionalFormatting>
  <conditionalFormatting sqref="N67">
    <cfRule type="duplicateValues" dxfId="3966" priority="344"/>
  </conditionalFormatting>
  <conditionalFormatting sqref="N68">
    <cfRule type="duplicateValues" dxfId="3965" priority="343"/>
  </conditionalFormatting>
  <conditionalFormatting sqref="N69">
    <cfRule type="duplicateValues" dxfId="3964" priority="342"/>
  </conditionalFormatting>
  <conditionalFormatting sqref="N70">
    <cfRule type="duplicateValues" dxfId="3963" priority="341"/>
  </conditionalFormatting>
  <conditionalFormatting sqref="N71">
    <cfRule type="duplicateValues" dxfId="3962" priority="340"/>
  </conditionalFormatting>
  <conditionalFormatting sqref="N72">
    <cfRule type="duplicateValues" dxfId="3961" priority="339"/>
  </conditionalFormatting>
  <conditionalFormatting sqref="N73">
    <cfRule type="duplicateValues" dxfId="3960" priority="338"/>
  </conditionalFormatting>
  <conditionalFormatting sqref="N74">
    <cfRule type="duplicateValues" dxfId="3959" priority="337"/>
  </conditionalFormatting>
  <conditionalFormatting sqref="N75">
    <cfRule type="duplicateValues" dxfId="3958" priority="336"/>
  </conditionalFormatting>
  <conditionalFormatting sqref="N76">
    <cfRule type="duplicateValues" dxfId="3957" priority="335"/>
  </conditionalFormatting>
  <conditionalFormatting sqref="N77">
    <cfRule type="duplicateValues" dxfId="3956" priority="334"/>
  </conditionalFormatting>
  <conditionalFormatting sqref="N78">
    <cfRule type="duplicateValues" dxfId="3955" priority="333"/>
  </conditionalFormatting>
  <conditionalFormatting sqref="N79">
    <cfRule type="duplicateValues" dxfId="3954" priority="332"/>
  </conditionalFormatting>
  <conditionalFormatting sqref="N80">
    <cfRule type="duplicateValues" dxfId="3953" priority="331"/>
  </conditionalFormatting>
  <conditionalFormatting sqref="N81">
    <cfRule type="duplicateValues" dxfId="3952" priority="330"/>
  </conditionalFormatting>
  <conditionalFormatting sqref="N82">
    <cfRule type="duplicateValues" dxfId="3951" priority="329"/>
  </conditionalFormatting>
  <conditionalFormatting sqref="N83">
    <cfRule type="duplicateValues" dxfId="3950" priority="328"/>
  </conditionalFormatting>
  <conditionalFormatting sqref="N84">
    <cfRule type="duplicateValues" dxfId="3949" priority="327"/>
  </conditionalFormatting>
  <conditionalFormatting sqref="N85">
    <cfRule type="duplicateValues" dxfId="3948" priority="326"/>
  </conditionalFormatting>
  <conditionalFormatting sqref="N86">
    <cfRule type="duplicateValues" dxfId="3947" priority="325"/>
  </conditionalFormatting>
  <conditionalFormatting sqref="N87">
    <cfRule type="duplicateValues" dxfId="3946" priority="324"/>
  </conditionalFormatting>
  <conditionalFormatting sqref="N88">
    <cfRule type="duplicateValues" dxfId="3945" priority="323"/>
  </conditionalFormatting>
  <conditionalFormatting sqref="N89">
    <cfRule type="duplicateValues" dxfId="3944" priority="322"/>
  </conditionalFormatting>
  <conditionalFormatting sqref="N90">
    <cfRule type="duplicateValues" dxfId="3943" priority="321"/>
  </conditionalFormatting>
  <conditionalFormatting sqref="N91">
    <cfRule type="duplicateValues" dxfId="3942" priority="320"/>
  </conditionalFormatting>
  <conditionalFormatting sqref="N92">
    <cfRule type="duplicateValues" dxfId="3941" priority="319"/>
  </conditionalFormatting>
  <conditionalFormatting sqref="N93">
    <cfRule type="duplicateValues" dxfId="3940" priority="318"/>
  </conditionalFormatting>
  <conditionalFormatting sqref="N94">
    <cfRule type="duplicateValues" dxfId="3939" priority="317"/>
  </conditionalFormatting>
  <conditionalFormatting sqref="N95">
    <cfRule type="duplicateValues" dxfId="3938" priority="316"/>
  </conditionalFormatting>
  <conditionalFormatting sqref="N96">
    <cfRule type="duplicateValues" dxfId="3937" priority="315"/>
  </conditionalFormatting>
  <conditionalFormatting sqref="N97">
    <cfRule type="duplicateValues" dxfId="3936" priority="314"/>
  </conditionalFormatting>
  <conditionalFormatting sqref="N98">
    <cfRule type="duplicateValues" dxfId="3935" priority="313"/>
  </conditionalFormatting>
  <conditionalFormatting sqref="N99">
    <cfRule type="duplicateValues" dxfId="3934" priority="312"/>
  </conditionalFormatting>
  <conditionalFormatting sqref="N100">
    <cfRule type="duplicateValues" dxfId="3933" priority="311"/>
  </conditionalFormatting>
  <conditionalFormatting sqref="N101">
    <cfRule type="duplicateValues" dxfId="3932" priority="310"/>
  </conditionalFormatting>
  <conditionalFormatting sqref="N102">
    <cfRule type="duplicateValues" dxfId="3931" priority="309"/>
  </conditionalFormatting>
  <conditionalFormatting sqref="N103">
    <cfRule type="duplicateValues" dxfId="3930" priority="308"/>
  </conditionalFormatting>
  <conditionalFormatting sqref="N104">
    <cfRule type="duplicateValues" dxfId="3929" priority="307"/>
  </conditionalFormatting>
  <conditionalFormatting sqref="N105">
    <cfRule type="duplicateValues" dxfId="3928" priority="306"/>
  </conditionalFormatting>
  <conditionalFormatting sqref="M6:N105">
    <cfRule type="expression" dxfId="3927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926" priority="303"/>
  </conditionalFormatting>
  <conditionalFormatting sqref="U7">
    <cfRule type="duplicateValues" dxfId="3925" priority="302"/>
  </conditionalFormatting>
  <conditionalFormatting sqref="U8">
    <cfRule type="duplicateValues" dxfId="3924" priority="301"/>
  </conditionalFormatting>
  <conditionalFormatting sqref="U9">
    <cfRule type="duplicateValues" dxfId="3923" priority="300"/>
  </conditionalFormatting>
  <conditionalFormatting sqref="U10">
    <cfRule type="duplicateValues" dxfId="3922" priority="299"/>
  </conditionalFormatting>
  <conditionalFormatting sqref="U11">
    <cfRule type="duplicateValues" dxfId="3921" priority="298"/>
  </conditionalFormatting>
  <conditionalFormatting sqref="U12">
    <cfRule type="duplicateValues" dxfId="3920" priority="297"/>
  </conditionalFormatting>
  <conditionalFormatting sqref="U13">
    <cfRule type="duplicateValues" dxfId="3919" priority="296"/>
  </conditionalFormatting>
  <conditionalFormatting sqref="U14">
    <cfRule type="duplicateValues" dxfId="3918" priority="295"/>
  </conditionalFormatting>
  <conditionalFormatting sqref="U15">
    <cfRule type="duplicateValues" dxfId="3917" priority="294"/>
  </conditionalFormatting>
  <conditionalFormatting sqref="U16">
    <cfRule type="duplicateValues" dxfId="3916" priority="293"/>
  </conditionalFormatting>
  <conditionalFormatting sqref="U17">
    <cfRule type="duplicateValues" dxfId="3915" priority="292"/>
  </conditionalFormatting>
  <conditionalFormatting sqref="U18">
    <cfRule type="duplicateValues" dxfId="3914" priority="291"/>
  </conditionalFormatting>
  <conditionalFormatting sqref="U19">
    <cfRule type="duplicateValues" dxfId="3913" priority="290"/>
  </conditionalFormatting>
  <conditionalFormatting sqref="U20">
    <cfRule type="duplicateValues" dxfId="3912" priority="289"/>
  </conditionalFormatting>
  <conditionalFormatting sqref="U21">
    <cfRule type="duplicateValues" dxfId="3911" priority="288"/>
  </conditionalFormatting>
  <conditionalFormatting sqref="U22">
    <cfRule type="duplicateValues" dxfId="3910" priority="287"/>
  </conditionalFormatting>
  <conditionalFormatting sqref="U23">
    <cfRule type="duplicateValues" dxfId="3909" priority="286"/>
  </conditionalFormatting>
  <conditionalFormatting sqref="U24">
    <cfRule type="duplicateValues" dxfId="3908" priority="285"/>
  </conditionalFormatting>
  <conditionalFormatting sqref="U25">
    <cfRule type="duplicateValues" dxfId="3907" priority="284"/>
  </conditionalFormatting>
  <conditionalFormatting sqref="U26">
    <cfRule type="duplicateValues" dxfId="3906" priority="283"/>
  </conditionalFormatting>
  <conditionalFormatting sqref="U27">
    <cfRule type="duplicateValues" dxfId="3905" priority="282"/>
  </conditionalFormatting>
  <conditionalFormatting sqref="U28">
    <cfRule type="duplicateValues" dxfId="3904" priority="281"/>
  </conditionalFormatting>
  <conditionalFormatting sqref="U29">
    <cfRule type="duplicateValues" dxfId="3903" priority="280"/>
  </conditionalFormatting>
  <conditionalFormatting sqref="U30">
    <cfRule type="duplicateValues" dxfId="3902" priority="279"/>
  </conditionalFormatting>
  <conditionalFormatting sqref="U31">
    <cfRule type="duplicateValues" dxfId="3901" priority="278"/>
  </conditionalFormatting>
  <conditionalFormatting sqref="U32">
    <cfRule type="duplicateValues" dxfId="3900" priority="277"/>
  </conditionalFormatting>
  <conditionalFormatting sqref="U33">
    <cfRule type="duplicateValues" dxfId="3899" priority="276"/>
  </conditionalFormatting>
  <conditionalFormatting sqref="U34">
    <cfRule type="duplicateValues" dxfId="3898" priority="275"/>
  </conditionalFormatting>
  <conditionalFormatting sqref="U35">
    <cfRule type="duplicateValues" dxfId="3897" priority="274"/>
  </conditionalFormatting>
  <conditionalFormatting sqref="U36">
    <cfRule type="duplicateValues" dxfId="3896" priority="273"/>
  </conditionalFormatting>
  <conditionalFormatting sqref="U37">
    <cfRule type="duplicateValues" dxfId="3895" priority="272"/>
  </conditionalFormatting>
  <conditionalFormatting sqref="U38">
    <cfRule type="duplicateValues" dxfId="3894" priority="271"/>
  </conditionalFormatting>
  <conditionalFormatting sqref="U39">
    <cfRule type="duplicateValues" dxfId="3893" priority="270"/>
  </conditionalFormatting>
  <conditionalFormatting sqref="U40">
    <cfRule type="duplicateValues" dxfId="3892" priority="269"/>
  </conditionalFormatting>
  <conditionalFormatting sqref="U41">
    <cfRule type="duplicateValues" dxfId="3891" priority="268"/>
  </conditionalFormatting>
  <conditionalFormatting sqref="U42">
    <cfRule type="duplicateValues" dxfId="3890" priority="267"/>
  </conditionalFormatting>
  <conditionalFormatting sqref="U43">
    <cfRule type="duplicateValues" dxfId="3889" priority="266"/>
  </conditionalFormatting>
  <conditionalFormatting sqref="U44">
    <cfRule type="duplicateValues" dxfId="3888" priority="265"/>
  </conditionalFormatting>
  <conditionalFormatting sqref="U45">
    <cfRule type="duplicateValues" dxfId="3887" priority="264"/>
  </conditionalFormatting>
  <conditionalFormatting sqref="U46">
    <cfRule type="duplicateValues" dxfId="3886" priority="263"/>
  </conditionalFormatting>
  <conditionalFormatting sqref="U47">
    <cfRule type="duplicateValues" dxfId="3885" priority="262"/>
  </conditionalFormatting>
  <conditionalFormatting sqref="U48">
    <cfRule type="duplicateValues" dxfId="3884" priority="261"/>
  </conditionalFormatting>
  <conditionalFormatting sqref="U49">
    <cfRule type="duplicateValues" dxfId="3883" priority="260"/>
  </conditionalFormatting>
  <conditionalFormatting sqref="U50">
    <cfRule type="duplicateValues" dxfId="3882" priority="259"/>
  </conditionalFormatting>
  <conditionalFormatting sqref="U51">
    <cfRule type="duplicateValues" dxfId="3881" priority="258"/>
  </conditionalFormatting>
  <conditionalFormatting sqref="U52">
    <cfRule type="duplicateValues" dxfId="3880" priority="257"/>
  </conditionalFormatting>
  <conditionalFormatting sqref="U53">
    <cfRule type="duplicateValues" dxfId="3879" priority="256"/>
  </conditionalFormatting>
  <conditionalFormatting sqref="U54">
    <cfRule type="duplicateValues" dxfId="3878" priority="255"/>
  </conditionalFormatting>
  <conditionalFormatting sqref="U55">
    <cfRule type="duplicateValues" dxfId="3877" priority="254"/>
  </conditionalFormatting>
  <conditionalFormatting sqref="U56">
    <cfRule type="duplicateValues" dxfId="3876" priority="253"/>
  </conditionalFormatting>
  <conditionalFormatting sqref="U57">
    <cfRule type="duplicateValues" dxfId="3875" priority="252"/>
  </conditionalFormatting>
  <conditionalFormatting sqref="U58">
    <cfRule type="duplicateValues" dxfId="3874" priority="251"/>
  </conditionalFormatting>
  <conditionalFormatting sqref="U59">
    <cfRule type="duplicateValues" dxfId="3873" priority="250"/>
  </conditionalFormatting>
  <conditionalFormatting sqref="U60">
    <cfRule type="duplicateValues" dxfId="3872" priority="249"/>
  </conditionalFormatting>
  <conditionalFormatting sqref="U61">
    <cfRule type="duplicateValues" dxfId="3871" priority="248"/>
  </conditionalFormatting>
  <conditionalFormatting sqref="U62">
    <cfRule type="duplicateValues" dxfId="3870" priority="247"/>
  </conditionalFormatting>
  <conditionalFormatting sqref="U63">
    <cfRule type="duplicateValues" dxfId="3869" priority="246"/>
  </conditionalFormatting>
  <conditionalFormatting sqref="U64">
    <cfRule type="duplicateValues" dxfId="3868" priority="245"/>
  </conditionalFormatting>
  <conditionalFormatting sqref="U65">
    <cfRule type="duplicateValues" dxfId="3867" priority="244"/>
  </conditionalFormatting>
  <conditionalFormatting sqref="U66">
    <cfRule type="duplicateValues" dxfId="3866" priority="243"/>
  </conditionalFormatting>
  <conditionalFormatting sqref="U67">
    <cfRule type="duplicateValues" dxfId="3865" priority="242"/>
  </conditionalFormatting>
  <conditionalFormatting sqref="U68">
    <cfRule type="duplicateValues" dxfId="3864" priority="241"/>
  </conditionalFormatting>
  <conditionalFormatting sqref="U69">
    <cfRule type="duplicateValues" dxfId="3863" priority="240"/>
  </conditionalFormatting>
  <conditionalFormatting sqref="U70">
    <cfRule type="duplicateValues" dxfId="3862" priority="239"/>
  </conditionalFormatting>
  <conditionalFormatting sqref="U71">
    <cfRule type="duplicateValues" dxfId="3861" priority="238"/>
  </conditionalFormatting>
  <conditionalFormatting sqref="U72">
    <cfRule type="duplicateValues" dxfId="3860" priority="237"/>
  </conditionalFormatting>
  <conditionalFormatting sqref="U73">
    <cfRule type="duplicateValues" dxfId="3859" priority="236"/>
  </conditionalFormatting>
  <conditionalFormatting sqref="U74">
    <cfRule type="duplicateValues" dxfId="3858" priority="235"/>
  </conditionalFormatting>
  <conditionalFormatting sqref="U75">
    <cfRule type="duplicateValues" dxfId="3857" priority="234"/>
  </conditionalFormatting>
  <conditionalFormatting sqref="U76">
    <cfRule type="duplicateValues" dxfId="3856" priority="233"/>
  </conditionalFormatting>
  <conditionalFormatting sqref="U77">
    <cfRule type="duplicateValues" dxfId="3855" priority="232"/>
  </conditionalFormatting>
  <conditionalFormatting sqref="U78">
    <cfRule type="duplicateValues" dxfId="3854" priority="231"/>
  </conditionalFormatting>
  <conditionalFormatting sqref="U79">
    <cfRule type="duplicateValues" dxfId="3853" priority="230"/>
  </conditionalFormatting>
  <conditionalFormatting sqref="U80">
    <cfRule type="duplicateValues" dxfId="3852" priority="229"/>
  </conditionalFormatting>
  <conditionalFormatting sqref="U81">
    <cfRule type="duplicateValues" dxfId="3851" priority="228"/>
  </conditionalFormatting>
  <conditionalFormatting sqref="U82">
    <cfRule type="duplicateValues" dxfId="3850" priority="227"/>
  </conditionalFormatting>
  <conditionalFormatting sqref="U83">
    <cfRule type="duplicateValues" dxfId="3849" priority="226"/>
  </conditionalFormatting>
  <conditionalFormatting sqref="U84">
    <cfRule type="duplicateValues" dxfId="3848" priority="225"/>
  </conditionalFormatting>
  <conditionalFormatting sqref="U85">
    <cfRule type="duplicateValues" dxfId="3847" priority="224"/>
  </conditionalFormatting>
  <conditionalFormatting sqref="U86">
    <cfRule type="duplicateValues" dxfId="3846" priority="223"/>
  </conditionalFormatting>
  <conditionalFormatting sqref="U87">
    <cfRule type="duplicateValues" dxfId="3845" priority="222"/>
  </conditionalFormatting>
  <conditionalFormatting sqref="U88">
    <cfRule type="duplicateValues" dxfId="3844" priority="221"/>
  </conditionalFormatting>
  <conditionalFormatting sqref="U89">
    <cfRule type="duplicateValues" dxfId="3843" priority="220"/>
  </conditionalFormatting>
  <conditionalFormatting sqref="U90">
    <cfRule type="duplicateValues" dxfId="3842" priority="219"/>
  </conditionalFormatting>
  <conditionalFormatting sqref="U91">
    <cfRule type="duplicateValues" dxfId="3841" priority="218"/>
  </conditionalFormatting>
  <conditionalFormatting sqref="U92">
    <cfRule type="duplicateValues" dxfId="3840" priority="217"/>
  </conditionalFormatting>
  <conditionalFormatting sqref="U93">
    <cfRule type="duplicateValues" dxfId="3839" priority="216"/>
  </conditionalFormatting>
  <conditionalFormatting sqref="U94">
    <cfRule type="duplicateValues" dxfId="3838" priority="215"/>
  </conditionalFormatting>
  <conditionalFormatting sqref="U95">
    <cfRule type="duplicateValues" dxfId="3837" priority="214"/>
  </conditionalFormatting>
  <conditionalFormatting sqref="U96">
    <cfRule type="duplicateValues" dxfId="3836" priority="213"/>
  </conditionalFormatting>
  <conditionalFormatting sqref="U97">
    <cfRule type="duplicateValues" dxfId="3835" priority="212"/>
  </conditionalFormatting>
  <conditionalFormatting sqref="U98">
    <cfRule type="duplicateValues" dxfId="3834" priority="211"/>
  </conditionalFormatting>
  <conditionalFormatting sqref="U99">
    <cfRule type="duplicateValues" dxfId="3833" priority="210"/>
  </conditionalFormatting>
  <conditionalFormatting sqref="U100">
    <cfRule type="duplicateValues" dxfId="3832" priority="209"/>
  </conditionalFormatting>
  <conditionalFormatting sqref="U101">
    <cfRule type="duplicateValues" dxfId="3831" priority="208"/>
  </conditionalFormatting>
  <conditionalFormatting sqref="U102">
    <cfRule type="duplicateValues" dxfId="3830" priority="207"/>
  </conditionalFormatting>
  <conditionalFormatting sqref="U103">
    <cfRule type="duplicateValues" dxfId="3829" priority="206"/>
  </conditionalFormatting>
  <conditionalFormatting sqref="U104">
    <cfRule type="duplicateValues" dxfId="3828" priority="205"/>
  </conditionalFormatting>
  <conditionalFormatting sqref="U105">
    <cfRule type="duplicateValues" dxfId="3827" priority="204"/>
  </conditionalFormatting>
  <conditionalFormatting sqref="U6:U105">
    <cfRule type="expression" dxfId="3826" priority="203">
      <formula>ISNA($N6)</formula>
    </cfRule>
  </conditionalFormatting>
  <conditionalFormatting sqref="V6">
    <cfRule type="duplicateValues" dxfId="3825" priority="202"/>
  </conditionalFormatting>
  <conditionalFormatting sqref="V7">
    <cfRule type="duplicateValues" dxfId="3824" priority="201"/>
  </conditionalFormatting>
  <conditionalFormatting sqref="V8">
    <cfRule type="duplicateValues" dxfId="3823" priority="200"/>
  </conditionalFormatting>
  <conditionalFormatting sqref="V9">
    <cfRule type="duplicateValues" dxfId="3822" priority="199"/>
  </conditionalFormatting>
  <conditionalFormatting sqref="V10">
    <cfRule type="duplicateValues" dxfId="3821" priority="198"/>
  </conditionalFormatting>
  <conditionalFormatting sqref="V11">
    <cfRule type="duplicateValues" dxfId="3820" priority="197"/>
  </conditionalFormatting>
  <conditionalFormatting sqref="V12">
    <cfRule type="duplicateValues" dxfId="3819" priority="196"/>
  </conditionalFormatting>
  <conditionalFormatting sqref="V13">
    <cfRule type="duplicateValues" dxfId="3818" priority="195"/>
  </conditionalFormatting>
  <conditionalFormatting sqref="V14">
    <cfRule type="duplicateValues" dxfId="3817" priority="194"/>
  </conditionalFormatting>
  <conditionalFormatting sqref="V15">
    <cfRule type="duplicateValues" dxfId="3816" priority="193"/>
  </conditionalFormatting>
  <conditionalFormatting sqref="V16">
    <cfRule type="duplicateValues" dxfId="3815" priority="192"/>
  </conditionalFormatting>
  <conditionalFormatting sqref="V17">
    <cfRule type="duplicateValues" dxfId="3814" priority="191"/>
  </conditionalFormatting>
  <conditionalFormatting sqref="V18">
    <cfRule type="duplicateValues" dxfId="3813" priority="190"/>
  </conditionalFormatting>
  <conditionalFormatting sqref="V19">
    <cfRule type="duplicateValues" dxfId="3812" priority="189"/>
  </conditionalFormatting>
  <conditionalFormatting sqref="V20">
    <cfRule type="duplicateValues" dxfId="3811" priority="188"/>
  </conditionalFormatting>
  <conditionalFormatting sqref="V21">
    <cfRule type="duplicateValues" dxfId="3810" priority="187"/>
  </conditionalFormatting>
  <conditionalFormatting sqref="V22">
    <cfRule type="duplicateValues" dxfId="3809" priority="186"/>
  </conditionalFormatting>
  <conditionalFormatting sqref="V23">
    <cfRule type="duplicateValues" dxfId="3808" priority="185"/>
  </conditionalFormatting>
  <conditionalFormatting sqref="V24">
    <cfRule type="duplicateValues" dxfId="3807" priority="184"/>
  </conditionalFormatting>
  <conditionalFormatting sqref="V25">
    <cfRule type="duplicateValues" dxfId="3806" priority="183"/>
  </conditionalFormatting>
  <conditionalFormatting sqref="V26">
    <cfRule type="duplicateValues" dxfId="3805" priority="182"/>
  </conditionalFormatting>
  <conditionalFormatting sqref="V27">
    <cfRule type="duplicateValues" dxfId="3804" priority="181"/>
  </conditionalFormatting>
  <conditionalFormatting sqref="V28">
    <cfRule type="duplicateValues" dxfId="3803" priority="180"/>
  </conditionalFormatting>
  <conditionalFormatting sqref="V29">
    <cfRule type="duplicateValues" dxfId="3802" priority="179"/>
  </conditionalFormatting>
  <conditionalFormatting sqref="V30">
    <cfRule type="duplicateValues" dxfId="3801" priority="178"/>
  </conditionalFormatting>
  <conditionalFormatting sqref="V31">
    <cfRule type="duplicateValues" dxfId="3800" priority="177"/>
  </conditionalFormatting>
  <conditionalFormatting sqref="V32">
    <cfRule type="duplicateValues" dxfId="3799" priority="176"/>
  </conditionalFormatting>
  <conditionalFormatting sqref="V33">
    <cfRule type="duplicateValues" dxfId="3798" priority="175"/>
  </conditionalFormatting>
  <conditionalFormatting sqref="V34">
    <cfRule type="duplicateValues" dxfId="3797" priority="174"/>
  </conditionalFormatting>
  <conditionalFormatting sqref="V35">
    <cfRule type="duplicateValues" dxfId="3796" priority="173"/>
  </conditionalFormatting>
  <conditionalFormatting sqref="V36">
    <cfRule type="duplicateValues" dxfId="3795" priority="172"/>
  </conditionalFormatting>
  <conditionalFormatting sqref="V37">
    <cfRule type="duplicateValues" dxfId="3794" priority="171"/>
  </conditionalFormatting>
  <conditionalFormatting sqref="V38">
    <cfRule type="duplicateValues" dxfId="3793" priority="170"/>
  </conditionalFormatting>
  <conditionalFormatting sqref="V39">
    <cfRule type="duplicateValues" dxfId="3792" priority="169"/>
  </conditionalFormatting>
  <conditionalFormatting sqref="V40">
    <cfRule type="duplicateValues" dxfId="3791" priority="168"/>
  </conditionalFormatting>
  <conditionalFormatting sqref="V41">
    <cfRule type="duplicateValues" dxfId="3790" priority="167"/>
  </conditionalFormatting>
  <conditionalFormatting sqref="V42">
    <cfRule type="duplicateValues" dxfId="3789" priority="166"/>
  </conditionalFormatting>
  <conditionalFormatting sqref="V43">
    <cfRule type="duplicateValues" dxfId="3788" priority="165"/>
  </conditionalFormatting>
  <conditionalFormatting sqref="V44">
    <cfRule type="duplicateValues" dxfId="3787" priority="164"/>
  </conditionalFormatting>
  <conditionalFormatting sqref="V45">
    <cfRule type="duplicateValues" dxfId="3786" priority="163"/>
  </conditionalFormatting>
  <conditionalFormatting sqref="V46">
    <cfRule type="duplicateValues" dxfId="3785" priority="162"/>
  </conditionalFormatting>
  <conditionalFormatting sqref="V47">
    <cfRule type="duplicateValues" dxfId="3784" priority="161"/>
  </conditionalFormatting>
  <conditionalFormatting sqref="V48">
    <cfRule type="duplicateValues" dxfId="3783" priority="160"/>
  </conditionalFormatting>
  <conditionalFormatting sqref="V49">
    <cfRule type="duplicateValues" dxfId="3782" priority="159"/>
  </conditionalFormatting>
  <conditionalFormatting sqref="V50">
    <cfRule type="duplicateValues" dxfId="3781" priority="158"/>
  </conditionalFormatting>
  <conditionalFormatting sqref="V51">
    <cfRule type="duplicateValues" dxfId="3780" priority="157"/>
  </conditionalFormatting>
  <conditionalFormatting sqref="V52">
    <cfRule type="duplicateValues" dxfId="3779" priority="156"/>
  </conditionalFormatting>
  <conditionalFormatting sqref="V53">
    <cfRule type="duplicateValues" dxfId="3778" priority="155"/>
  </conditionalFormatting>
  <conditionalFormatting sqref="V54">
    <cfRule type="duplicateValues" dxfId="3777" priority="154"/>
  </conditionalFormatting>
  <conditionalFormatting sqref="V55">
    <cfRule type="duplicateValues" dxfId="3776" priority="153"/>
  </conditionalFormatting>
  <conditionalFormatting sqref="V56">
    <cfRule type="duplicateValues" dxfId="3775" priority="152"/>
  </conditionalFormatting>
  <conditionalFormatting sqref="V57">
    <cfRule type="duplicateValues" dxfId="3774" priority="151"/>
  </conditionalFormatting>
  <conditionalFormatting sqref="V58">
    <cfRule type="duplicateValues" dxfId="3773" priority="150"/>
  </conditionalFormatting>
  <conditionalFormatting sqref="V59">
    <cfRule type="duplicateValues" dxfId="3772" priority="149"/>
  </conditionalFormatting>
  <conditionalFormatting sqref="V60">
    <cfRule type="duplicateValues" dxfId="3771" priority="148"/>
  </conditionalFormatting>
  <conditionalFormatting sqref="V61">
    <cfRule type="duplicateValues" dxfId="3770" priority="147"/>
  </conditionalFormatting>
  <conditionalFormatting sqref="V62">
    <cfRule type="duplicateValues" dxfId="3769" priority="146"/>
  </conditionalFormatting>
  <conditionalFormatting sqref="V63">
    <cfRule type="duplicateValues" dxfId="3768" priority="145"/>
  </conditionalFormatting>
  <conditionalFormatting sqref="V64">
    <cfRule type="duplicateValues" dxfId="3767" priority="144"/>
  </conditionalFormatting>
  <conditionalFormatting sqref="V65">
    <cfRule type="duplicateValues" dxfId="3766" priority="143"/>
  </conditionalFormatting>
  <conditionalFormatting sqref="V66">
    <cfRule type="duplicateValues" dxfId="3765" priority="142"/>
  </conditionalFormatting>
  <conditionalFormatting sqref="V67">
    <cfRule type="duplicateValues" dxfId="3764" priority="141"/>
  </conditionalFormatting>
  <conditionalFormatting sqref="V68">
    <cfRule type="duplicateValues" dxfId="3763" priority="140"/>
  </conditionalFormatting>
  <conditionalFormatting sqref="V69">
    <cfRule type="duplicateValues" dxfId="3762" priority="139"/>
  </conditionalFormatting>
  <conditionalFormatting sqref="V70">
    <cfRule type="duplicateValues" dxfId="3761" priority="138"/>
  </conditionalFormatting>
  <conditionalFormatting sqref="V71">
    <cfRule type="duplicateValues" dxfId="3760" priority="137"/>
  </conditionalFormatting>
  <conditionalFormatting sqref="V72">
    <cfRule type="duplicateValues" dxfId="3759" priority="136"/>
  </conditionalFormatting>
  <conditionalFormatting sqref="V73">
    <cfRule type="duplicateValues" dxfId="3758" priority="135"/>
  </conditionalFormatting>
  <conditionalFormatting sqref="V74">
    <cfRule type="duplicateValues" dxfId="3757" priority="134"/>
  </conditionalFormatting>
  <conditionalFormatting sqref="V75">
    <cfRule type="duplicateValues" dxfId="3756" priority="133"/>
  </conditionalFormatting>
  <conditionalFormatting sqref="V76">
    <cfRule type="duplicateValues" dxfId="3755" priority="132"/>
  </conditionalFormatting>
  <conditionalFormatting sqref="V77">
    <cfRule type="duplicateValues" dxfId="3754" priority="131"/>
  </conditionalFormatting>
  <conditionalFormatting sqref="V78">
    <cfRule type="duplicateValues" dxfId="3753" priority="130"/>
  </conditionalFormatting>
  <conditionalFormatting sqref="V79">
    <cfRule type="duplicateValues" dxfId="3752" priority="129"/>
  </conditionalFormatting>
  <conditionalFormatting sqref="V80">
    <cfRule type="duplicateValues" dxfId="3751" priority="128"/>
  </conditionalFormatting>
  <conditionalFormatting sqref="V81">
    <cfRule type="duplicateValues" dxfId="3750" priority="127"/>
  </conditionalFormatting>
  <conditionalFormatting sqref="V82">
    <cfRule type="duplicateValues" dxfId="3749" priority="126"/>
  </conditionalFormatting>
  <conditionalFormatting sqref="V83">
    <cfRule type="duplicateValues" dxfId="3748" priority="125"/>
  </conditionalFormatting>
  <conditionalFormatting sqref="V84">
    <cfRule type="duplicateValues" dxfId="3747" priority="124"/>
  </conditionalFormatting>
  <conditionalFormatting sqref="V85">
    <cfRule type="duplicateValues" dxfId="3746" priority="123"/>
  </conditionalFormatting>
  <conditionalFormatting sqref="V86">
    <cfRule type="duplicateValues" dxfId="3745" priority="122"/>
  </conditionalFormatting>
  <conditionalFormatting sqref="V87">
    <cfRule type="duplicateValues" dxfId="3744" priority="121"/>
  </conditionalFormatting>
  <conditionalFormatting sqref="V88">
    <cfRule type="duplicateValues" dxfId="3743" priority="120"/>
  </conditionalFormatting>
  <conditionalFormatting sqref="V89">
    <cfRule type="duplicateValues" dxfId="3742" priority="119"/>
  </conditionalFormatting>
  <conditionalFormatting sqref="V90">
    <cfRule type="duplicateValues" dxfId="3741" priority="118"/>
  </conditionalFormatting>
  <conditionalFormatting sqref="V91">
    <cfRule type="duplicateValues" dxfId="3740" priority="117"/>
  </conditionalFormatting>
  <conditionalFormatting sqref="V92">
    <cfRule type="duplicateValues" dxfId="3739" priority="116"/>
  </conditionalFormatting>
  <conditionalFormatting sqref="V93">
    <cfRule type="duplicateValues" dxfId="3738" priority="115"/>
  </conditionalFormatting>
  <conditionalFormatting sqref="V94">
    <cfRule type="duplicateValues" dxfId="3737" priority="114"/>
  </conditionalFormatting>
  <conditionalFormatting sqref="V95">
    <cfRule type="duplicateValues" dxfId="3736" priority="113"/>
  </conditionalFormatting>
  <conditionalFormatting sqref="V96">
    <cfRule type="duplicateValues" dxfId="3735" priority="112"/>
  </conditionalFormatting>
  <conditionalFormatting sqref="V97">
    <cfRule type="duplicateValues" dxfId="3734" priority="111"/>
  </conditionalFormatting>
  <conditionalFormatting sqref="V98">
    <cfRule type="duplicateValues" dxfId="3733" priority="110"/>
  </conditionalFormatting>
  <conditionalFormatting sqref="V99">
    <cfRule type="duplicateValues" dxfId="3732" priority="109"/>
  </conditionalFormatting>
  <conditionalFormatting sqref="V100">
    <cfRule type="duplicateValues" dxfId="3731" priority="108"/>
  </conditionalFormatting>
  <conditionalFormatting sqref="V101">
    <cfRule type="duplicateValues" dxfId="3730" priority="107"/>
  </conditionalFormatting>
  <conditionalFormatting sqref="V102">
    <cfRule type="duplicateValues" dxfId="3729" priority="106"/>
  </conditionalFormatting>
  <conditionalFormatting sqref="V103">
    <cfRule type="duplicateValues" dxfId="3728" priority="105"/>
  </conditionalFormatting>
  <conditionalFormatting sqref="V104">
    <cfRule type="duplicateValues" dxfId="3727" priority="104"/>
  </conditionalFormatting>
  <conditionalFormatting sqref="V105">
    <cfRule type="duplicateValues" dxfId="3726" priority="103"/>
  </conditionalFormatting>
  <conditionalFormatting sqref="V6:V105">
    <cfRule type="expression" dxfId="3725" priority="102">
      <formula>ISNA($N6)</formula>
    </cfRule>
  </conditionalFormatting>
  <conditionalFormatting sqref="W6">
    <cfRule type="duplicateValues" dxfId="3724" priority="101"/>
  </conditionalFormatting>
  <conditionalFormatting sqref="W7">
    <cfRule type="duplicateValues" dxfId="3723" priority="100"/>
  </conditionalFormatting>
  <conditionalFormatting sqref="W8">
    <cfRule type="duplicateValues" dxfId="3722" priority="99"/>
  </conditionalFormatting>
  <conditionalFormatting sqref="W9">
    <cfRule type="duplicateValues" dxfId="3721" priority="98"/>
  </conditionalFormatting>
  <conditionalFormatting sqref="W10">
    <cfRule type="duplicateValues" dxfId="3720" priority="97"/>
  </conditionalFormatting>
  <conditionalFormatting sqref="W11">
    <cfRule type="duplicateValues" dxfId="3719" priority="96"/>
  </conditionalFormatting>
  <conditionalFormatting sqref="W12">
    <cfRule type="duplicateValues" dxfId="3718" priority="95"/>
  </conditionalFormatting>
  <conditionalFormatting sqref="W13">
    <cfRule type="duplicateValues" dxfId="3717" priority="94"/>
  </conditionalFormatting>
  <conditionalFormatting sqref="W14">
    <cfRule type="duplicateValues" dxfId="3716" priority="93"/>
  </conditionalFormatting>
  <conditionalFormatting sqref="W15">
    <cfRule type="duplicateValues" dxfId="3715" priority="92"/>
  </conditionalFormatting>
  <conditionalFormatting sqref="W16">
    <cfRule type="duplicateValues" dxfId="3714" priority="91"/>
  </conditionalFormatting>
  <conditionalFormatting sqref="W17">
    <cfRule type="duplicateValues" dxfId="3713" priority="90"/>
  </conditionalFormatting>
  <conditionalFormatting sqref="W18">
    <cfRule type="duplicateValues" dxfId="3712" priority="89"/>
  </conditionalFormatting>
  <conditionalFormatting sqref="W19">
    <cfRule type="duplicateValues" dxfId="3711" priority="88"/>
  </conditionalFormatting>
  <conditionalFormatting sqref="W20">
    <cfRule type="duplicateValues" dxfId="3710" priority="87"/>
  </conditionalFormatting>
  <conditionalFormatting sqref="W21">
    <cfRule type="duplicateValues" dxfId="3709" priority="86"/>
  </conditionalFormatting>
  <conditionalFormatting sqref="W22">
    <cfRule type="duplicateValues" dxfId="3708" priority="85"/>
  </conditionalFormatting>
  <conditionalFormatting sqref="W23">
    <cfRule type="duplicateValues" dxfId="3707" priority="84"/>
  </conditionalFormatting>
  <conditionalFormatting sqref="W24">
    <cfRule type="duplicateValues" dxfId="3706" priority="83"/>
  </conditionalFormatting>
  <conditionalFormatting sqref="W25">
    <cfRule type="duplicateValues" dxfId="3705" priority="82"/>
  </conditionalFormatting>
  <conditionalFormatting sqref="W26">
    <cfRule type="duplicateValues" dxfId="3704" priority="81"/>
  </conditionalFormatting>
  <conditionalFormatting sqref="W27">
    <cfRule type="duplicateValues" dxfId="3703" priority="80"/>
  </conditionalFormatting>
  <conditionalFormatting sqref="W28">
    <cfRule type="duplicateValues" dxfId="3702" priority="79"/>
  </conditionalFormatting>
  <conditionalFormatting sqref="W29">
    <cfRule type="duplicateValues" dxfId="3701" priority="78"/>
  </conditionalFormatting>
  <conditionalFormatting sqref="W30">
    <cfRule type="duplicateValues" dxfId="3700" priority="77"/>
  </conditionalFormatting>
  <conditionalFormatting sqref="W31">
    <cfRule type="duplicateValues" dxfId="3699" priority="76"/>
  </conditionalFormatting>
  <conditionalFormatting sqref="W32">
    <cfRule type="duplicateValues" dxfId="3698" priority="75"/>
  </conditionalFormatting>
  <conditionalFormatting sqref="W33">
    <cfRule type="duplicateValues" dxfId="3697" priority="74"/>
  </conditionalFormatting>
  <conditionalFormatting sqref="W34">
    <cfRule type="duplicateValues" dxfId="3696" priority="73"/>
  </conditionalFormatting>
  <conditionalFormatting sqref="W35">
    <cfRule type="duplicateValues" dxfId="3695" priority="72"/>
  </conditionalFormatting>
  <conditionalFormatting sqref="W36">
    <cfRule type="duplicateValues" dxfId="3694" priority="71"/>
  </conditionalFormatting>
  <conditionalFormatting sqref="W37">
    <cfRule type="duplicateValues" dxfId="3693" priority="70"/>
  </conditionalFormatting>
  <conditionalFormatting sqref="W38">
    <cfRule type="duplicateValues" dxfId="3692" priority="69"/>
  </conditionalFormatting>
  <conditionalFormatting sqref="W39">
    <cfRule type="duplicateValues" dxfId="3691" priority="68"/>
  </conditionalFormatting>
  <conditionalFormatting sqref="W40">
    <cfRule type="duplicateValues" dxfId="3690" priority="67"/>
  </conditionalFormatting>
  <conditionalFormatting sqref="W41">
    <cfRule type="duplicateValues" dxfId="3689" priority="66"/>
  </conditionalFormatting>
  <conditionalFormatting sqref="W42">
    <cfRule type="duplicateValues" dxfId="3688" priority="65"/>
  </conditionalFormatting>
  <conditionalFormatting sqref="W43">
    <cfRule type="duplicateValues" dxfId="3687" priority="64"/>
  </conditionalFormatting>
  <conditionalFormatting sqref="W44">
    <cfRule type="duplicateValues" dxfId="3686" priority="63"/>
  </conditionalFormatting>
  <conditionalFormatting sqref="W45">
    <cfRule type="duplicateValues" dxfId="3685" priority="62"/>
  </conditionalFormatting>
  <conditionalFormatting sqref="W46">
    <cfRule type="duplicateValues" dxfId="3684" priority="61"/>
  </conditionalFormatting>
  <conditionalFormatting sqref="W47">
    <cfRule type="duplicateValues" dxfId="3683" priority="60"/>
  </conditionalFormatting>
  <conditionalFormatting sqref="W48">
    <cfRule type="duplicateValues" dxfId="3682" priority="59"/>
  </conditionalFormatting>
  <conditionalFormatting sqref="W49">
    <cfRule type="duplicateValues" dxfId="3681" priority="58"/>
  </conditionalFormatting>
  <conditionalFormatting sqref="W50">
    <cfRule type="duplicateValues" dxfId="3680" priority="57"/>
  </conditionalFormatting>
  <conditionalFormatting sqref="W51">
    <cfRule type="duplicateValues" dxfId="3679" priority="56"/>
  </conditionalFormatting>
  <conditionalFormatting sqref="W52">
    <cfRule type="duplicateValues" dxfId="3678" priority="55"/>
  </conditionalFormatting>
  <conditionalFormatting sqref="W53">
    <cfRule type="duplicateValues" dxfId="3677" priority="54"/>
  </conditionalFormatting>
  <conditionalFormatting sqref="W54">
    <cfRule type="duplicateValues" dxfId="3676" priority="53"/>
  </conditionalFormatting>
  <conditionalFormatting sqref="W55">
    <cfRule type="duplicateValues" dxfId="3675" priority="52"/>
  </conditionalFormatting>
  <conditionalFormatting sqref="W56">
    <cfRule type="duplicateValues" dxfId="3674" priority="51"/>
  </conditionalFormatting>
  <conditionalFormatting sqref="W57">
    <cfRule type="duplicateValues" dxfId="3673" priority="50"/>
  </conditionalFormatting>
  <conditionalFormatting sqref="W58">
    <cfRule type="duplicateValues" dxfId="3672" priority="49"/>
  </conditionalFormatting>
  <conditionalFormatting sqref="W59">
    <cfRule type="duplicateValues" dxfId="3671" priority="48"/>
  </conditionalFormatting>
  <conditionalFormatting sqref="W60">
    <cfRule type="duplicateValues" dxfId="3670" priority="47"/>
  </conditionalFormatting>
  <conditionalFormatting sqref="W61">
    <cfRule type="duplicateValues" dxfId="3669" priority="46"/>
  </conditionalFormatting>
  <conditionalFormatting sqref="W62">
    <cfRule type="duplicateValues" dxfId="3668" priority="45"/>
  </conditionalFormatting>
  <conditionalFormatting sqref="W63">
    <cfRule type="duplicateValues" dxfId="3667" priority="44"/>
  </conditionalFormatting>
  <conditionalFormatting sqref="W64">
    <cfRule type="duplicateValues" dxfId="3666" priority="43"/>
  </conditionalFormatting>
  <conditionalFormatting sqref="W65">
    <cfRule type="duplicateValues" dxfId="3665" priority="42"/>
  </conditionalFormatting>
  <conditionalFormatting sqref="W66">
    <cfRule type="duplicateValues" dxfId="3664" priority="41"/>
  </conditionalFormatting>
  <conditionalFormatting sqref="W67">
    <cfRule type="duplicateValues" dxfId="3663" priority="40"/>
  </conditionalFormatting>
  <conditionalFormatting sqref="W68">
    <cfRule type="duplicateValues" dxfId="3662" priority="39"/>
  </conditionalFormatting>
  <conditionalFormatting sqref="W69">
    <cfRule type="duplicateValues" dxfId="3661" priority="38"/>
  </conditionalFormatting>
  <conditionalFormatting sqref="W70">
    <cfRule type="duplicateValues" dxfId="3660" priority="37"/>
  </conditionalFormatting>
  <conditionalFormatting sqref="W71">
    <cfRule type="duplicateValues" dxfId="3659" priority="36"/>
  </conditionalFormatting>
  <conditionalFormatting sqref="W72">
    <cfRule type="duplicateValues" dxfId="3658" priority="35"/>
  </conditionalFormatting>
  <conditionalFormatting sqref="W73">
    <cfRule type="duplicateValues" dxfId="3657" priority="34"/>
  </conditionalFormatting>
  <conditionalFormatting sqref="W74">
    <cfRule type="duplicateValues" dxfId="3656" priority="33"/>
  </conditionalFormatting>
  <conditionalFormatting sqref="W75">
    <cfRule type="duplicateValues" dxfId="3655" priority="32"/>
  </conditionalFormatting>
  <conditionalFormatting sqref="W76">
    <cfRule type="duplicateValues" dxfId="3654" priority="31"/>
  </conditionalFormatting>
  <conditionalFormatting sqref="W77">
    <cfRule type="duplicateValues" dxfId="3653" priority="30"/>
  </conditionalFormatting>
  <conditionalFormatting sqref="W78">
    <cfRule type="duplicateValues" dxfId="3652" priority="29"/>
  </conditionalFormatting>
  <conditionalFormatting sqref="W79">
    <cfRule type="duplicateValues" dxfId="3651" priority="28"/>
  </conditionalFormatting>
  <conditionalFormatting sqref="W80">
    <cfRule type="duplicateValues" dxfId="3650" priority="27"/>
  </conditionalFormatting>
  <conditionalFormatting sqref="W81">
    <cfRule type="duplicateValues" dxfId="3649" priority="26"/>
  </conditionalFormatting>
  <conditionalFormatting sqref="W82">
    <cfRule type="duplicateValues" dxfId="3648" priority="25"/>
  </conditionalFormatting>
  <conditionalFormatting sqref="W83">
    <cfRule type="duplicateValues" dxfId="3647" priority="24"/>
  </conditionalFormatting>
  <conditionalFormatting sqref="W84">
    <cfRule type="duplicateValues" dxfId="3646" priority="23"/>
  </conditionalFormatting>
  <conditionalFormatting sqref="W85">
    <cfRule type="duplicateValues" dxfId="3645" priority="22"/>
  </conditionalFormatting>
  <conditionalFormatting sqref="W86">
    <cfRule type="duplicateValues" dxfId="3644" priority="21"/>
  </conditionalFormatting>
  <conditionalFormatting sqref="W87">
    <cfRule type="duplicateValues" dxfId="3643" priority="20"/>
  </conditionalFormatting>
  <conditionalFormatting sqref="W88">
    <cfRule type="duplicateValues" dxfId="3642" priority="19"/>
  </conditionalFormatting>
  <conditionalFormatting sqref="W89">
    <cfRule type="duplicateValues" dxfId="3641" priority="18"/>
  </conditionalFormatting>
  <conditionalFormatting sqref="W90">
    <cfRule type="duplicateValues" dxfId="3640" priority="17"/>
  </conditionalFormatting>
  <conditionalFormatting sqref="W91">
    <cfRule type="duplicateValues" dxfId="3639" priority="16"/>
  </conditionalFormatting>
  <conditionalFormatting sqref="W92">
    <cfRule type="duplicateValues" dxfId="3638" priority="15"/>
  </conditionalFormatting>
  <conditionalFormatting sqref="W93">
    <cfRule type="duplicateValues" dxfId="3637" priority="14"/>
  </conditionalFormatting>
  <conditionalFormatting sqref="W94">
    <cfRule type="duplicateValues" dxfId="3636" priority="13"/>
  </conditionalFormatting>
  <conditionalFormatting sqref="W95">
    <cfRule type="duplicateValues" dxfId="3635" priority="12"/>
  </conditionalFormatting>
  <conditionalFormatting sqref="W96">
    <cfRule type="duplicateValues" dxfId="3634" priority="11"/>
  </conditionalFormatting>
  <conditionalFormatting sqref="W97">
    <cfRule type="duplicateValues" dxfId="3633" priority="10"/>
  </conditionalFormatting>
  <conditionalFormatting sqref="W98">
    <cfRule type="duplicateValues" dxfId="3632" priority="9"/>
  </conditionalFormatting>
  <conditionalFormatting sqref="W99">
    <cfRule type="duplicateValues" dxfId="3631" priority="8"/>
  </conditionalFormatting>
  <conditionalFormatting sqref="W100">
    <cfRule type="duplicateValues" dxfId="3630" priority="7"/>
  </conditionalFormatting>
  <conditionalFormatting sqref="W101">
    <cfRule type="duplicateValues" dxfId="3629" priority="6"/>
  </conditionalFormatting>
  <conditionalFormatting sqref="W102">
    <cfRule type="duplicateValues" dxfId="3628" priority="5"/>
  </conditionalFormatting>
  <conditionalFormatting sqref="W103">
    <cfRule type="duplicateValues" dxfId="3627" priority="4"/>
  </conditionalFormatting>
  <conditionalFormatting sqref="W104">
    <cfRule type="duplicateValues" dxfId="3626" priority="3"/>
  </conditionalFormatting>
  <conditionalFormatting sqref="W105">
    <cfRule type="duplicateValues" dxfId="3625" priority="2"/>
  </conditionalFormatting>
  <conditionalFormatting sqref="W6:W105">
    <cfRule type="expression" dxfId="3624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 t="s">
        <v>70</v>
      </c>
      <c r="J5" s="1" t="s">
        <v>71</v>
      </c>
      <c r="K5" s="10" t="s">
        <v>72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2.6821509161900851E-3</v>
      </c>
      <c r="C6" s="42">
        <v>1.4653552386831203E-2</v>
      </c>
      <c r="D6" s="42">
        <v>3.1085316389574465E-2</v>
      </c>
      <c r="E6" s="42">
        <v>9.5070370284335223E-3</v>
      </c>
      <c r="F6" s="42">
        <v>3.5458942266713561E-3</v>
      </c>
      <c r="G6" s="42">
        <v>1.1226029797288876E-2</v>
      </c>
      <c r="H6" s="42">
        <v>4.2357190048123529E-2</v>
      </c>
      <c r="I6" s="42">
        <v>1.2911256251568779E-2</v>
      </c>
      <c r="J6" s="42">
        <v>3.4301531951129026E-2</v>
      </c>
      <c r="K6" s="43">
        <v>1.7150450951167854E-2</v>
      </c>
      <c r="M6" s="16" t="str">
        <f t="shared" ref="M6:M69" si="0">INDEX($B$5:$K$5,MATCH(MIN($B6:$K6),$B6:$K6,0))</f>
        <v>OPEN</v>
      </c>
      <c r="N6" s="20" t="b">
        <f t="shared" ref="N6:N69" si="1">$M6 = $A6</f>
        <v>1</v>
      </c>
      <c r="Q6" s="22" t="s">
        <v>7</v>
      </c>
      <c r="R6" s="25">
        <f>IF(ISERR($O$15)," ",$O$15)</f>
        <v>0.4</v>
      </c>
      <c r="S6" s="20">
        <f>(10 - COUNTIF($N6:$N15,"#N/A"))</f>
        <v>10</v>
      </c>
      <c r="U6" s="16" t="str">
        <f t="shared" ref="U6:U69" si="2">INDEX($B$5:$K$5,MATCH(MIN($B6:$K6),$B6:$K6,0))</f>
        <v>OPEN</v>
      </c>
      <c r="V6" s="16">
        <f>MIN(B6:K6)</f>
        <v>2.6821509161900851E-3</v>
      </c>
      <c r="W6" s="16">
        <f>SMALL(B6:K6,2)-V6</f>
        <v>8.6374331048127105E-4</v>
      </c>
    </row>
    <row r="7" spans="1:23" x14ac:dyDescent="0.25">
      <c r="A7" s="12" t="s">
        <v>63</v>
      </c>
      <c r="B7" s="44">
        <v>5.0625888518797141E-3</v>
      </c>
      <c r="C7" s="45">
        <v>2.3066827481516228E-2</v>
      </c>
      <c r="D7" s="45">
        <v>3.2700320894063467E-2</v>
      </c>
      <c r="E7" s="45">
        <v>8.2248483339908869E-3</v>
      </c>
      <c r="F7" s="45">
        <v>6.7785061509588306E-3</v>
      </c>
      <c r="G7" s="45">
        <v>1.4400759113138543E-2</v>
      </c>
      <c r="H7" s="45">
        <v>4.49314479060429E-2</v>
      </c>
      <c r="I7" s="45">
        <v>2.0469357314277164E-2</v>
      </c>
      <c r="J7" s="45">
        <v>3.5050822339410773E-2</v>
      </c>
      <c r="K7" s="46">
        <v>2.1939611531738071E-2</v>
      </c>
      <c r="M7" s="18" t="str">
        <f t="shared" si="0"/>
        <v>OPEN</v>
      </c>
      <c r="N7" s="17" t="b">
        <f t="shared" si="1"/>
        <v>1</v>
      </c>
      <c r="Q7" s="23" t="s">
        <v>6</v>
      </c>
      <c r="R7" s="26">
        <f>IF(ISERR($O$25)," ",$O$25)</f>
        <v>0</v>
      </c>
      <c r="S7" s="17">
        <f>(10 - COUNTIF($N16:$N25,"#N/A"))</f>
        <v>10</v>
      </c>
      <c r="U7" s="18" t="str">
        <f t="shared" si="2"/>
        <v>OPEN</v>
      </c>
      <c r="V7" s="18">
        <f t="shared" ref="V7:V70" si="3">MIN(B7:K7)</f>
        <v>5.0625888518797141E-3</v>
      </c>
      <c r="W7" s="18">
        <f t="shared" ref="W7:W70" si="4">SMALL(B7:K7,2)-V7</f>
        <v>1.7159172990791165E-3</v>
      </c>
    </row>
    <row r="8" spans="1:23" x14ac:dyDescent="0.25">
      <c r="A8" s="12" t="s">
        <v>63</v>
      </c>
      <c r="B8" s="44">
        <v>1.2718554968403489E-3</v>
      </c>
      <c r="C8" s="45">
        <v>1.1033537945199194E-2</v>
      </c>
      <c r="D8" s="45">
        <v>2.462318669948842E-2</v>
      </c>
      <c r="E8" s="45">
        <v>8.2388917050360208E-5</v>
      </c>
      <c r="F8" s="45">
        <v>3.2917054408983931E-3</v>
      </c>
      <c r="G8" s="45">
        <v>1.0421982511149354E-2</v>
      </c>
      <c r="H8" s="45">
        <v>2.7018800507555056E-2</v>
      </c>
      <c r="I8" s="45">
        <v>2.2021257459574652E-2</v>
      </c>
      <c r="J8" s="45">
        <v>2.6610736526527717E-2</v>
      </c>
      <c r="K8" s="46">
        <v>1.8692097868905685E-2</v>
      </c>
      <c r="M8" s="18" t="str">
        <f t="shared" si="0"/>
        <v>NO</v>
      </c>
      <c r="N8" s="17" t="b">
        <f t="shared" si="1"/>
        <v>0</v>
      </c>
      <c r="Q8" s="23" t="s">
        <v>8</v>
      </c>
      <c r="R8" s="26">
        <f>IF(ISERR($O$35)," ",$O$35)</f>
        <v>0</v>
      </c>
      <c r="S8" s="17">
        <f>(10 - COUNTIF($N26:$N35,"#N/A"))</f>
        <v>10</v>
      </c>
      <c r="U8" s="18" t="str">
        <f t="shared" si="2"/>
        <v>NO</v>
      </c>
      <c r="V8" s="18">
        <f t="shared" si="3"/>
        <v>8.2388917050360208E-5</v>
      </c>
      <c r="W8" s="18">
        <f t="shared" si="4"/>
        <v>1.1894665797899887E-3</v>
      </c>
    </row>
    <row r="9" spans="1:23" x14ac:dyDescent="0.25">
      <c r="A9" s="12" t="s">
        <v>63</v>
      </c>
      <c r="B9" s="44">
        <v>4.1718952427945485E-3</v>
      </c>
      <c r="C9" s="45">
        <v>1.9422598803075976E-2</v>
      </c>
      <c r="D9" s="45">
        <v>2.3409404780830881E-2</v>
      </c>
      <c r="E9" s="45">
        <v>5.0801445268316894E-3</v>
      </c>
      <c r="F9" s="45">
        <v>6.6984586691652796E-3</v>
      </c>
      <c r="G9" s="45">
        <v>1.1879183307200074E-2</v>
      </c>
      <c r="H9" s="45">
        <v>3.1589065380633767E-2</v>
      </c>
      <c r="I9" s="45">
        <v>2.3594167500334717E-2</v>
      </c>
      <c r="J9" s="45">
        <v>2.3374824847526728E-2</v>
      </c>
      <c r="K9" s="46">
        <v>2.0146857301307809E-2</v>
      </c>
      <c r="M9" s="18" t="str">
        <f t="shared" si="0"/>
        <v>OPEN</v>
      </c>
      <c r="N9" s="17" t="b">
        <f t="shared" si="1"/>
        <v>1</v>
      </c>
      <c r="Q9" s="23" t="s">
        <v>9</v>
      </c>
      <c r="R9" s="26">
        <f>IF(ISERR($O$45)," ",$O$45)</f>
        <v>0.2</v>
      </c>
      <c r="S9" s="17">
        <f>(10 - COUNTIF($N36:$N45,"#N/A"))</f>
        <v>10</v>
      </c>
      <c r="U9" s="18" t="str">
        <f t="shared" si="2"/>
        <v>OPEN</v>
      </c>
      <c r="V9" s="18">
        <f t="shared" si="3"/>
        <v>4.1718952427945485E-3</v>
      </c>
      <c r="W9" s="18">
        <f t="shared" si="4"/>
        <v>9.0824928403714089E-4</v>
      </c>
    </row>
    <row r="10" spans="1:23" x14ac:dyDescent="0.25">
      <c r="A10" s="12" t="s">
        <v>63</v>
      </c>
      <c r="B10" s="44">
        <v>8.6246373968966797E-3</v>
      </c>
      <c r="C10" s="45">
        <v>1.1993503789723494E-2</v>
      </c>
      <c r="D10" s="45">
        <v>3.21710585562624E-2</v>
      </c>
      <c r="E10" s="45">
        <v>1.4240922797600494E-2</v>
      </c>
      <c r="F10" s="45">
        <v>1.7047240224044961E-3</v>
      </c>
      <c r="G10" s="45">
        <v>1.391262549246032E-2</v>
      </c>
      <c r="H10" s="45">
        <v>4.0860861706184366E-2</v>
      </c>
      <c r="I10" s="45">
        <v>1.2215093665465667E-2</v>
      </c>
      <c r="J10" s="45">
        <v>3.2523436272844319E-2</v>
      </c>
      <c r="K10" s="46">
        <v>1.4493079893638681E-2</v>
      </c>
      <c r="M10" s="18" t="str">
        <f t="shared" si="0"/>
        <v>START</v>
      </c>
      <c r="N10" s="17" t="b">
        <f t="shared" si="1"/>
        <v>0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START</v>
      </c>
      <c r="V10" s="18">
        <f t="shared" si="3"/>
        <v>1.7047240224044961E-3</v>
      </c>
      <c r="W10" s="18">
        <f t="shared" si="4"/>
        <v>6.9199133744921835E-3</v>
      </c>
    </row>
    <row r="11" spans="1:23" x14ac:dyDescent="0.25">
      <c r="A11" s="12" t="s">
        <v>63</v>
      </c>
      <c r="B11" s="44">
        <v>9.5442894133893723E-3</v>
      </c>
      <c r="C11" s="45">
        <v>1.6919086166312033E-2</v>
      </c>
      <c r="D11" s="45">
        <v>3.2066836554098921E-2</v>
      </c>
      <c r="E11" s="45">
        <v>1.4937088019514594E-2</v>
      </c>
      <c r="F11" s="45">
        <v>4.1465531864466124E-3</v>
      </c>
      <c r="G11" s="45">
        <v>1.4527298842080125E-2</v>
      </c>
      <c r="H11" s="45">
        <v>4.7679044922779266E-2</v>
      </c>
      <c r="I11" s="45">
        <v>1.2823560404732849E-2</v>
      </c>
      <c r="J11" s="45">
        <v>3.4929152188759797E-2</v>
      </c>
      <c r="K11" s="46">
        <v>1.8506993068258752E-2</v>
      </c>
      <c r="M11" s="18" t="str">
        <f t="shared" si="0"/>
        <v>START</v>
      </c>
      <c r="N11" s="17" t="b">
        <f t="shared" si="1"/>
        <v>0</v>
      </c>
      <c r="Q11" s="23" t="s">
        <v>11</v>
      </c>
      <c r="R11" s="26">
        <f>IF(ISERR($O$65)," ",$O$65)</f>
        <v>0.3</v>
      </c>
      <c r="S11" s="17">
        <f>(10 - COUNTIF($N56:$N65,"#N/A"))</f>
        <v>10</v>
      </c>
      <c r="U11" s="18" t="str">
        <f t="shared" si="2"/>
        <v>START</v>
      </c>
      <c r="V11" s="18">
        <f t="shared" si="3"/>
        <v>4.1465531864466124E-3</v>
      </c>
      <c r="W11" s="18">
        <f t="shared" si="4"/>
        <v>5.3977362269427599E-3</v>
      </c>
    </row>
    <row r="12" spans="1:23" x14ac:dyDescent="0.25">
      <c r="A12" s="12" t="s">
        <v>63</v>
      </c>
      <c r="B12" s="44">
        <v>8.7400726557602532E-3</v>
      </c>
      <c r="C12" s="45">
        <v>9.9853478185600655E-3</v>
      </c>
      <c r="D12" s="45">
        <v>2.9630310431954757E-2</v>
      </c>
      <c r="E12" s="45">
        <v>1.4140975122237529E-2</v>
      </c>
      <c r="F12" s="45">
        <v>3.2571480531089041E-4</v>
      </c>
      <c r="G12" s="45">
        <v>1.1895162003304214E-2</v>
      </c>
      <c r="H12" s="45">
        <v>3.8273953725841525E-2</v>
      </c>
      <c r="I12" s="45">
        <v>1.0446507921179035E-2</v>
      </c>
      <c r="J12" s="45">
        <v>3.0338503574175158E-2</v>
      </c>
      <c r="K12" s="46">
        <v>1.2578503412881229E-2</v>
      </c>
      <c r="M12" s="18" t="str">
        <f t="shared" si="0"/>
        <v>START</v>
      </c>
      <c r="N12" s="17" t="b">
        <f t="shared" si="1"/>
        <v>0</v>
      </c>
      <c r="Q12" s="23" t="s">
        <v>12</v>
      </c>
      <c r="R12" s="26">
        <f>IF(ISERR($O$75)," ",$O$75)</f>
        <v>0.1</v>
      </c>
      <c r="S12" s="17">
        <f>(10 - COUNTIF($N66:$N75,"#N/A"))</f>
        <v>10</v>
      </c>
      <c r="U12" s="18" t="str">
        <f t="shared" si="2"/>
        <v>START</v>
      </c>
      <c r="V12" s="18">
        <f t="shared" si="3"/>
        <v>3.2571480531089041E-4</v>
      </c>
      <c r="W12" s="18">
        <f t="shared" si="4"/>
        <v>8.4143578504493628E-3</v>
      </c>
    </row>
    <row r="13" spans="1:23" x14ac:dyDescent="0.25">
      <c r="A13" s="12" t="s">
        <v>63</v>
      </c>
      <c r="B13" s="44">
        <v>1.0340256324749147E-2</v>
      </c>
      <c r="C13" s="45">
        <v>2.1281083692467725E-2</v>
      </c>
      <c r="D13" s="45">
        <v>3.3832443338060132E-2</v>
      </c>
      <c r="E13" s="45">
        <v>1.3899503171503567E-2</v>
      </c>
      <c r="F13" s="45">
        <v>5.9237354007277195E-3</v>
      </c>
      <c r="G13" s="45">
        <v>1.6416740602320207E-2</v>
      </c>
      <c r="H13" s="45">
        <v>4.758715234343016E-2</v>
      </c>
      <c r="I13" s="45">
        <v>1.7312497792380734E-2</v>
      </c>
      <c r="J13" s="45">
        <v>3.4726444820701648E-2</v>
      </c>
      <c r="K13" s="46">
        <v>2.017085661515049E-2</v>
      </c>
      <c r="M13" s="18" t="str">
        <f t="shared" si="0"/>
        <v>START</v>
      </c>
      <c r="N13" s="17" t="b">
        <f t="shared" si="1"/>
        <v>0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START</v>
      </c>
      <c r="V13" s="18">
        <f t="shared" si="3"/>
        <v>5.9237354007277195E-3</v>
      </c>
      <c r="W13" s="18">
        <f t="shared" si="4"/>
        <v>4.4165209240214272E-3</v>
      </c>
    </row>
    <row r="14" spans="1:23" ht="15.75" thickBot="1" x14ac:dyDescent="0.3">
      <c r="A14" s="12" t="s">
        <v>63</v>
      </c>
      <c r="B14" s="44">
        <v>4.24743258677634E-3</v>
      </c>
      <c r="C14" s="45">
        <v>2.1200428724215216E-2</v>
      </c>
      <c r="D14" s="45">
        <v>2.4760245718038865E-2</v>
      </c>
      <c r="E14" s="45">
        <v>5.7523706144310439E-3</v>
      </c>
      <c r="F14" s="45">
        <v>7.1900822417263364E-3</v>
      </c>
      <c r="G14" s="45">
        <v>1.3203992317184597E-2</v>
      </c>
      <c r="H14" s="45">
        <v>3.4241405117030062E-2</v>
      </c>
      <c r="I14" s="45">
        <v>2.344572505617433E-2</v>
      </c>
      <c r="J14" s="45">
        <v>2.6706327445942053E-2</v>
      </c>
      <c r="K14" s="46">
        <v>2.2867400787645806E-2</v>
      </c>
      <c r="M14" s="18" t="str">
        <f t="shared" si="0"/>
        <v>OPEN</v>
      </c>
      <c r="N14" s="17" t="b">
        <f t="shared" si="1"/>
        <v>1</v>
      </c>
      <c r="Q14" s="23" t="s">
        <v>14</v>
      </c>
      <c r="R14" s="26">
        <f>IF(ISERR($O$95)," ",$O$95)</f>
        <v>0.5</v>
      </c>
      <c r="S14" s="17">
        <f>(10 - COUNTIF($N86:$N95,"#N/A"))</f>
        <v>10</v>
      </c>
      <c r="U14" s="18" t="str">
        <f t="shared" si="2"/>
        <v>OPEN</v>
      </c>
      <c r="V14" s="18">
        <f t="shared" si="3"/>
        <v>4.24743258677634E-3</v>
      </c>
      <c r="W14" s="18">
        <f t="shared" si="4"/>
        <v>1.504938027654704E-3</v>
      </c>
    </row>
    <row r="15" spans="1:23" ht="15.75" thickBot="1" x14ac:dyDescent="0.3">
      <c r="A15" s="13" t="s">
        <v>63</v>
      </c>
      <c r="B15" s="47">
        <v>7.9031057925948167E-3</v>
      </c>
      <c r="C15" s="48">
        <v>1.7332571250102367E-2</v>
      </c>
      <c r="D15" s="48">
        <v>3.3451013082234235E-2</v>
      </c>
      <c r="E15" s="48">
        <v>1.3319853542697725E-2</v>
      </c>
      <c r="F15" s="48">
        <v>3.1654702556539616E-3</v>
      </c>
      <c r="G15" s="48">
        <v>1.328385924193575E-2</v>
      </c>
      <c r="H15" s="48">
        <v>4.6107353556950725E-2</v>
      </c>
      <c r="I15" s="48">
        <v>1.3887512383342836E-2</v>
      </c>
      <c r="J15" s="48">
        <v>3.5431811285304343E-2</v>
      </c>
      <c r="K15" s="49">
        <v>1.7751386889747766E-2</v>
      </c>
      <c r="M15" s="19" t="str">
        <f t="shared" si="0"/>
        <v>START</v>
      </c>
      <c r="N15" s="21" t="b">
        <f t="shared" si="1"/>
        <v>0</v>
      </c>
      <c r="O15" s="30">
        <f>COUNTIF($N6:$N15,TRUE)/(10 - COUNTIF($N6:$N15,"#N/A"))</f>
        <v>0.4</v>
      </c>
      <c r="Q15" s="24" t="s">
        <v>15</v>
      </c>
      <c r="R15" s="27">
        <f>IF(ISERR($O$105)," ",$O$105)</f>
        <v>0.4</v>
      </c>
      <c r="S15" s="21">
        <f>(10 - COUNTIF($N96:$N105,"#N/A"))</f>
        <v>10</v>
      </c>
      <c r="U15" s="19" t="str">
        <f t="shared" si="2"/>
        <v>START</v>
      </c>
      <c r="V15" s="19">
        <f t="shared" si="3"/>
        <v>3.1654702556539616E-3</v>
      </c>
      <c r="W15" s="19">
        <f t="shared" si="4"/>
        <v>4.7376355369408551E-3</v>
      </c>
    </row>
    <row r="16" spans="1:23" ht="15.75" thickBot="1" x14ac:dyDescent="0.3">
      <c r="A16" s="11" t="s">
        <v>64</v>
      </c>
      <c r="B16" s="41">
        <v>5.5660610582242229E-3</v>
      </c>
      <c r="C16" s="42">
        <v>6.9777680065102703E-3</v>
      </c>
      <c r="D16" s="42">
        <v>2.4213171605785129E-2</v>
      </c>
      <c r="E16" s="42">
        <v>1.2516905301654927E-2</v>
      </c>
      <c r="F16" s="42">
        <v>8.778944118093197E-3</v>
      </c>
      <c r="G16" s="42">
        <v>1.4184870839038808E-2</v>
      </c>
      <c r="H16" s="42">
        <v>3.4416971699782438E-2</v>
      </c>
      <c r="I16" s="42">
        <v>1.022226339371359E-2</v>
      </c>
      <c r="J16" s="42">
        <v>2.4896336120697346E-2</v>
      </c>
      <c r="K16" s="43">
        <v>1.3841814994458891E-2</v>
      </c>
      <c r="M16" s="16" t="str">
        <f t="shared" si="0"/>
        <v>OPEN</v>
      </c>
      <c r="N16" s="20" t="b">
        <f t="shared" si="1"/>
        <v>0</v>
      </c>
      <c r="U16" s="16" t="str">
        <f t="shared" si="2"/>
        <v>OPEN</v>
      </c>
      <c r="V16" s="16">
        <f t="shared" si="3"/>
        <v>5.5660610582242229E-3</v>
      </c>
      <c r="W16" s="16">
        <f t="shared" si="4"/>
        <v>1.4117069482860473E-3</v>
      </c>
    </row>
    <row r="17" spans="1:23" ht="15.75" thickBot="1" x14ac:dyDescent="0.3">
      <c r="A17" s="12" t="s">
        <v>64</v>
      </c>
      <c r="B17" s="44">
        <v>7.9445461866067598E-3</v>
      </c>
      <c r="C17" s="45">
        <v>1.0047691442036565E-2</v>
      </c>
      <c r="D17" s="45">
        <v>3.0392551260352719E-2</v>
      </c>
      <c r="E17" s="45">
        <v>1.6165616288689278E-2</v>
      </c>
      <c r="F17" s="45">
        <v>7.9138319347680855E-3</v>
      </c>
      <c r="G17" s="45">
        <v>1.6696961125448117E-2</v>
      </c>
      <c r="H17" s="45">
        <v>4.0429080314481912E-2</v>
      </c>
      <c r="I17" s="45">
        <v>8.5520171329727408E-3</v>
      </c>
      <c r="J17" s="45">
        <v>3.0044980240909135E-2</v>
      </c>
      <c r="K17" s="46">
        <v>1.2921961705989908E-2</v>
      </c>
      <c r="M17" s="18" t="str">
        <f t="shared" si="0"/>
        <v>START</v>
      </c>
      <c r="N17" s="17" t="b">
        <f t="shared" si="1"/>
        <v>0</v>
      </c>
      <c r="Q17" s="61" t="s">
        <v>21</v>
      </c>
      <c r="R17" s="126">
        <f>COUNTIF($N6:$N105,TRUE)/(100 - COUNTIF($N6:$N105,"#N/A"))</f>
        <v>0.39</v>
      </c>
      <c r="S17" s="127"/>
      <c r="U17" s="18" t="str">
        <f t="shared" si="2"/>
        <v>START</v>
      </c>
      <c r="V17" s="18">
        <f t="shared" si="3"/>
        <v>7.9138319347680855E-3</v>
      </c>
      <c r="W17" s="18">
        <f t="shared" si="4"/>
        <v>3.0714251838674309E-5</v>
      </c>
    </row>
    <row r="18" spans="1:23" x14ac:dyDescent="0.25">
      <c r="A18" s="12" t="s">
        <v>64</v>
      </c>
      <c r="B18" s="44">
        <v>7.7471474267481501E-4</v>
      </c>
      <c r="C18" s="45">
        <v>9.9723753922435418E-4</v>
      </c>
      <c r="D18" s="45">
        <v>2.083528633363551E-2</v>
      </c>
      <c r="E18" s="45">
        <v>6.5840340246166116E-3</v>
      </c>
      <c r="F18" s="45">
        <v>5.1822711375696592E-3</v>
      </c>
      <c r="G18" s="45">
        <v>1.0169192771106337E-2</v>
      </c>
      <c r="H18" s="45">
        <v>2.1715406605848434E-2</v>
      </c>
      <c r="I18" s="45">
        <v>1.1607855886827965E-2</v>
      </c>
      <c r="J18" s="45">
        <v>2.013025527663119E-2</v>
      </c>
      <c r="K18" s="46">
        <v>9.9636752583893221E-3</v>
      </c>
      <c r="M18" s="18" t="str">
        <f t="shared" si="0"/>
        <v>OPEN</v>
      </c>
      <c r="N18" s="17" t="b">
        <f t="shared" si="1"/>
        <v>0</v>
      </c>
      <c r="U18" s="18" t="str">
        <f t="shared" si="2"/>
        <v>OPEN</v>
      </c>
      <c r="V18" s="18">
        <f t="shared" si="3"/>
        <v>7.7471474267481501E-4</v>
      </c>
      <c r="W18" s="18">
        <f t="shared" si="4"/>
        <v>2.2252279654953917E-4</v>
      </c>
    </row>
    <row r="19" spans="1:23" x14ac:dyDescent="0.25">
      <c r="A19" s="12" t="s">
        <v>64</v>
      </c>
      <c r="B19" s="44">
        <v>6.0813897586492142E-3</v>
      </c>
      <c r="C19" s="45">
        <v>8.0092339349897429E-3</v>
      </c>
      <c r="D19" s="45">
        <v>2.8854656604930064E-2</v>
      </c>
      <c r="E19" s="45">
        <v>1.5085333226457978E-2</v>
      </c>
      <c r="F19" s="45">
        <v>7.1126122401832196E-3</v>
      </c>
      <c r="G19" s="45">
        <v>1.5959257097113096E-2</v>
      </c>
      <c r="H19" s="45">
        <v>3.6802563471720506E-2</v>
      </c>
      <c r="I19" s="45">
        <v>8.3765125754600607E-3</v>
      </c>
      <c r="J19" s="45">
        <v>2.7077062270676872E-2</v>
      </c>
      <c r="K19" s="46">
        <v>1.0915749621393462E-2</v>
      </c>
      <c r="M19" s="18" t="str">
        <f t="shared" si="0"/>
        <v>OPEN</v>
      </c>
      <c r="N19" s="17" t="b">
        <f t="shared" si="1"/>
        <v>0</v>
      </c>
      <c r="U19" s="18" t="str">
        <f t="shared" si="2"/>
        <v>OPEN</v>
      </c>
      <c r="V19" s="18">
        <f t="shared" si="3"/>
        <v>6.0813897586492142E-3</v>
      </c>
      <c r="W19" s="18">
        <f t="shared" si="4"/>
        <v>1.0312224815340054E-3</v>
      </c>
    </row>
    <row r="20" spans="1:23" x14ac:dyDescent="0.25">
      <c r="A20" s="12" t="s">
        <v>64</v>
      </c>
      <c r="B20" s="44">
        <v>7.9739293930990406E-3</v>
      </c>
      <c r="C20" s="45">
        <v>8.8706235668484443E-3</v>
      </c>
      <c r="D20" s="45">
        <v>3.0467488650449251E-2</v>
      </c>
      <c r="E20" s="45">
        <v>1.5882507447725878E-2</v>
      </c>
      <c r="F20" s="45">
        <v>8.3208509002793939E-3</v>
      </c>
      <c r="G20" s="45">
        <v>1.5743794323704957E-2</v>
      </c>
      <c r="H20" s="45">
        <v>3.825957550695247E-2</v>
      </c>
      <c r="I20" s="45">
        <v>8.8879608348245587E-3</v>
      </c>
      <c r="J20" s="45">
        <v>3.0215070235887254E-2</v>
      </c>
      <c r="K20" s="46">
        <v>1.3011738310615101E-2</v>
      </c>
      <c r="M20" s="18" t="str">
        <f t="shared" si="0"/>
        <v>OPEN</v>
      </c>
      <c r="N20" s="17" t="b">
        <f t="shared" si="1"/>
        <v>0</v>
      </c>
      <c r="U20" s="18" t="str">
        <f t="shared" si="2"/>
        <v>OPEN</v>
      </c>
      <c r="V20" s="18">
        <f t="shared" si="3"/>
        <v>7.9739293930990406E-3</v>
      </c>
      <c r="W20" s="18">
        <f t="shared" si="4"/>
        <v>3.4692150718035331E-4</v>
      </c>
    </row>
    <row r="21" spans="1:23" x14ac:dyDescent="0.25">
      <c r="A21" s="12" t="s">
        <v>64</v>
      </c>
      <c r="B21" s="44">
        <v>1.011140318467493E-2</v>
      </c>
      <c r="C21" s="45">
        <v>1.1753557980464228E-2</v>
      </c>
      <c r="D21" s="45">
        <v>2.8203916043282897E-2</v>
      </c>
      <c r="E21" s="45">
        <v>1.7673466226503565E-2</v>
      </c>
      <c r="F21" s="45">
        <v>7.5700702691213562E-3</v>
      </c>
      <c r="G21" s="45">
        <v>1.689440519986769E-2</v>
      </c>
      <c r="H21" s="45">
        <v>4.1862900393101338E-2</v>
      </c>
      <c r="I21" s="45">
        <v>9.522024545581138E-3</v>
      </c>
      <c r="J21" s="45">
        <v>2.8977898054569094E-2</v>
      </c>
      <c r="K21" s="46">
        <v>1.5461705338851722E-2</v>
      </c>
      <c r="M21" s="18" t="str">
        <f t="shared" si="0"/>
        <v>START</v>
      </c>
      <c r="N21" s="17" t="b">
        <f t="shared" si="1"/>
        <v>0</v>
      </c>
      <c r="U21" s="18" t="str">
        <f t="shared" si="2"/>
        <v>START</v>
      </c>
      <c r="V21" s="18">
        <f t="shared" si="3"/>
        <v>7.5700702691213562E-3</v>
      </c>
      <c r="W21" s="18">
        <f t="shared" si="4"/>
        <v>1.9519542764597818E-3</v>
      </c>
    </row>
    <row r="22" spans="1:23" x14ac:dyDescent="0.25">
      <c r="A22" s="12" t="s">
        <v>64</v>
      </c>
      <c r="B22" s="44">
        <v>8.5938075026788449E-3</v>
      </c>
      <c r="C22" s="45">
        <v>1.0989710861564498E-2</v>
      </c>
      <c r="D22" s="45">
        <v>2.9068510633564117E-2</v>
      </c>
      <c r="E22" s="45">
        <v>1.6395200599486317E-2</v>
      </c>
      <c r="F22" s="45">
        <v>7.1048091404672239E-3</v>
      </c>
      <c r="G22" s="45">
        <v>1.5710844542002549E-2</v>
      </c>
      <c r="H22" s="45">
        <v>4.0429782179986724E-2</v>
      </c>
      <c r="I22" s="45">
        <v>8.8423544312541385E-3</v>
      </c>
      <c r="J22" s="45">
        <v>2.8726064241124935E-2</v>
      </c>
      <c r="K22" s="46">
        <v>1.2701975962283408E-2</v>
      </c>
      <c r="M22" s="18" t="str">
        <f t="shared" si="0"/>
        <v>START</v>
      </c>
      <c r="N22" s="17" t="b">
        <f t="shared" si="1"/>
        <v>0</v>
      </c>
      <c r="U22" s="18" t="str">
        <f t="shared" si="2"/>
        <v>START</v>
      </c>
      <c r="V22" s="18">
        <f t="shared" si="3"/>
        <v>7.1048091404672239E-3</v>
      </c>
      <c r="W22" s="18">
        <f t="shared" si="4"/>
        <v>1.488998362211621E-3</v>
      </c>
    </row>
    <row r="23" spans="1:23" x14ac:dyDescent="0.25">
      <c r="A23" s="12" t="s">
        <v>64</v>
      </c>
      <c r="B23" s="44">
        <v>1.159600323913778E-2</v>
      </c>
      <c r="C23" s="45">
        <v>1.5243468007314128E-2</v>
      </c>
      <c r="D23" s="45">
        <v>3.2080131787338532E-2</v>
      </c>
      <c r="E23" s="45">
        <v>2.0091872389513682E-2</v>
      </c>
      <c r="F23" s="45">
        <v>7.1240951728825568E-3</v>
      </c>
      <c r="G23" s="45">
        <v>1.8636303132688839E-2</v>
      </c>
      <c r="H23" s="45">
        <v>4.7815995044163714E-2</v>
      </c>
      <c r="I23" s="45">
        <v>9.9290616784125877E-3</v>
      </c>
      <c r="J23" s="45">
        <v>3.2020843070580361E-2</v>
      </c>
      <c r="K23" s="46">
        <v>1.6346670531018726E-2</v>
      </c>
      <c r="M23" s="18" t="str">
        <f t="shared" si="0"/>
        <v>START</v>
      </c>
      <c r="N23" s="17" t="b">
        <f t="shared" si="1"/>
        <v>0</v>
      </c>
      <c r="U23" s="18" t="str">
        <f t="shared" si="2"/>
        <v>START</v>
      </c>
      <c r="V23" s="18">
        <f t="shared" si="3"/>
        <v>7.1240951728825568E-3</v>
      </c>
      <c r="W23" s="18">
        <f t="shared" si="4"/>
        <v>2.8049665055300309E-3</v>
      </c>
    </row>
    <row r="24" spans="1:23" ht="15.75" thickBot="1" x14ac:dyDescent="0.3">
      <c r="A24" s="12" t="s">
        <v>64</v>
      </c>
      <c r="B24" s="44">
        <v>8.0843404184344075E-3</v>
      </c>
      <c r="C24" s="45">
        <v>1.0620582558159343E-2</v>
      </c>
      <c r="D24" s="45">
        <v>3.3658370284903899E-2</v>
      </c>
      <c r="E24" s="45">
        <v>1.7447721261448862E-2</v>
      </c>
      <c r="F24" s="45">
        <v>6.6864823616456532E-3</v>
      </c>
      <c r="G24" s="45">
        <v>1.6427300786668826E-2</v>
      </c>
      <c r="H24" s="50">
        <v>4.4718893541101659E-2</v>
      </c>
      <c r="I24" s="45">
        <v>7.2585492339049557E-3</v>
      </c>
      <c r="J24" s="45">
        <v>3.286984948523175E-2</v>
      </c>
      <c r="K24" s="46">
        <v>1.2176001798099417E-2</v>
      </c>
      <c r="M24" s="18" t="str">
        <f t="shared" si="0"/>
        <v>START</v>
      </c>
      <c r="N24" s="17" t="b">
        <f t="shared" si="1"/>
        <v>0</v>
      </c>
      <c r="U24" s="18" t="str">
        <f t="shared" si="2"/>
        <v>START</v>
      </c>
      <c r="V24" s="18">
        <f t="shared" si="3"/>
        <v>6.6864823616456532E-3</v>
      </c>
      <c r="W24" s="18">
        <f t="shared" si="4"/>
        <v>5.7206687225930253E-4</v>
      </c>
    </row>
    <row r="25" spans="1:23" ht="15.75" thickBot="1" x14ac:dyDescent="0.3">
      <c r="A25" s="13" t="s">
        <v>64</v>
      </c>
      <c r="B25" s="47">
        <v>7.0825982367350281E-3</v>
      </c>
      <c r="C25" s="48">
        <v>1.0453258118879883E-2</v>
      </c>
      <c r="D25" s="48">
        <v>3.2955900020616394E-2</v>
      </c>
      <c r="E25" s="48">
        <v>1.5599140166496751E-2</v>
      </c>
      <c r="F25" s="48">
        <v>7.9412014870700754E-3</v>
      </c>
      <c r="G25" s="48">
        <v>1.4242855954793066E-2</v>
      </c>
      <c r="H25" s="48">
        <v>4.1553032041067708E-2</v>
      </c>
      <c r="I25" s="48">
        <v>7.9192851230156201E-3</v>
      </c>
      <c r="J25" s="48">
        <v>3.1682927128216382E-2</v>
      </c>
      <c r="K25" s="49">
        <v>1.0915898118323381E-2</v>
      </c>
      <c r="M25" s="19" t="str">
        <f t="shared" si="0"/>
        <v>OPEN</v>
      </c>
      <c r="N25" s="21" t="b">
        <f t="shared" si="1"/>
        <v>0</v>
      </c>
      <c r="O25" s="30">
        <f>COUNTIF($N16:$N25,TRUE)/(10 - COUNTIF($N16:$N25,"#N/A"))</f>
        <v>0</v>
      </c>
      <c r="U25" s="19" t="str">
        <f t="shared" si="2"/>
        <v>OPEN</v>
      </c>
      <c r="V25" s="19">
        <f t="shared" si="3"/>
        <v>7.0825982367350281E-3</v>
      </c>
      <c r="W25" s="19">
        <f t="shared" si="4"/>
        <v>8.36686886280592E-4</v>
      </c>
    </row>
    <row r="26" spans="1:23" x14ac:dyDescent="0.25">
      <c r="A26" s="11" t="s">
        <v>65</v>
      </c>
      <c r="B26" s="41">
        <v>7.2753160227654878E-3</v>
      </c>
      <c r="C26" s="42">
        <v>2.155480483664499E-2</v>
      </c>
      <c r="D26" s="42">
        <v>8.7745370306075259E-3</v>
      </c>
      <c r="E26" s="42">
        <v>4.3215807248519755E-3</v>
      </c>
      <c r="F26" s="42">
        <v>1.451026491503752E-2</v>
      </c>
      <c r="G26" s="42">
        <v>1.6458683411197432E-2</v>
      </c>
      <c r="H26" s="42">
        <v>1.5740027222674868E-2</v>
      </c>
      <c r="I26" s="42">
        <v>2.4878816790495126E-2</v>
      </c>
      <c r="J26" s="42">
        <v>1.2243904294774059E-2</v>
      </c>
      <c r="K26" s="43">
        <v>2.3735609958068355E-2</v>
      </c>
      <c r="M26" s="16" t="str">
        <f t="shared" si="0"/>
        <v>NO</v>
      </c>
      <c r="N26" s="20" t="b">
        <f t="shared" si="1"/>
        <v>0</v>
      </c>
      <c r="U26" s="16" t="str">
        <f t="shared" si="2"/>
        <v>NO</v>
      </c>
      <c r="V26" s="16">
        <f t="shared" si="3"/>
        <v>4.3215807248519755E-3</v>
      </c>
      <c r="W26" s="16">
        <f t="shared" si="4"/>
        <v>2.9537352979135123E-3</v>
      </c>
    </row>
    <row r="27" spans="1:23" x14ac:dyDescent="0.25">
      <c r="A27" s="12" t="s">
        <v>65</v>
      </c>
      <c r="B27" s="44">
        <v>5.9134587048224139E-3</v>
      </c>
      <c r="C27" s="45">
        <v>2.2192944465858674E-2</v>
      </c>
      <c r="D27" s="45">
        <v>1.604369270476997E-2</v>
      </c>
      <c r="E27" s="45">
        <v>6.5172622548735279E-3</v>
      </c>
      <c r="F27" s="45">
        <v>1.5568261148581428E-2</v>
      </c>
      <c r="G27" s="45">
        <v>1.6465654607023306E-2</v>
      </c>
      <c r="H27" s="45">
        <v>2.9024111490947128E-2</v>
      </c>
      <c r="I27" s="45">
        <v>2.4077879376139456E-2</v>
      </c>
      <c r="J27" s="45">
        <v>1.8396844252424729E-2</v>
      </c>
      <c r="K27" s="46">
        <v>2.4050284529582869E-2</v>
      </c>
      <c r="M27" s="18" t="str">
        <f t="shared" si="0"/>
        <v>OPEN</v>
      </c>
      <c r="N27" s="17" t="b">
        <f t="shared" si="1"/>
        <v>0</v>
      </c>
      <c r="U27" s="18" t="str">
        <f t="shared" si="2"/>
        <v>OPEN</v>
      </c>
      <c r="V27" s="18">
        <f t="shared" si="3"/>
        <v>5.9134587048224139E-3</v>
      </c>
      <c r="W27" s="18">
        <f t="shared" si="4"/>
        <v>6.0380355005111401E-4</v>
      </c>
    </row>
    <row r="28" spans="1:23" x14ac:dyDescent="0.25">
      <c r="A28" s="12" t="s">
        <v>65</v>
      </c>
      <c r="B28" s="44">
        <v>7.0954369425598723E-3</v>
      </c>
      <c r="C28" s="45">
        <v>2.2393837173797462E-2</v>
      </c>
      <c r="D28" s="45">
        <v>1.0151710190328362E-2</v>
      </c>
      <c r="E28" s="45">
        <v>4.1035599287473235E-3</v>
      </c>
      <c r="F28" s="45">
        <v>1.3618655619361547E-2</v>
      </c>
      <c r="G28" s="45">
        <v>1.7213065539321254E-2</v>
      </c>
      <c r="H28" s="45">
        <v>1.8324908071768512E-2</v>
      </c>
      <c r="I28" s="45">
        <v>2.8575661470833489E-2</v>
      </c>
      <c r="J28" s="45">
        <v>1.2508617531019249E-2</v>
      </c>
      <c r="K28" s="46">
        <v>2.6229032923816731E-2</v>
      </c>
      <c r="M28" s="18" t="str">
        <f t="shared" si="0"/>
        <v>NO</v>
      </c>
      <c r="N28" s="17" t="b">
        <f t="shared" si="1"/>
        <v>0</v>
      </c>
      <c r="U28" s="18" t="str">
        <f t="shared" si="2"/>
        <v>NO</v>
      </c>
      <c r="V28" s="18">
        <f t="shared" si="3"/>
        <v>4.1035599287473235E-3</v>
      </c>
      <c r="W28" s="18">
        <f t="shared" si="4"/>
        <v>2.9918770138125488E-3</v>
      </c>
    </row>
    <row r="29" spans="1:23" x14ac:dyDescent="0.25">
      <c r="A29" s="12" t="s">
        <v>65</v>
      </c>
      <c r="B29" s="44">
        <v>5.200308323910793E-3</v>
      </c>
      <c r="C29" s="45">
        <v>2.4267823928061556E-2</v>
      </c>
      <c r="D29" s="45">
        <v>2.2456974443920467E-2</v>
      </c>
      <c r="E29" s="45">
        <v>4.2669453418610302E-3</v>
      </c>
      <c r="F29" s="45">
        <v>1.4155879541319112E-2</v>
      </c>
      <c r="G29" s="45">
        <v>1.2276649568932117E-2</v>
      </c>
      <c r="H29" s="45">
        <v>3.1431296748815785E-2</v>
      </c>
      <c r="I29" s="45">
        <v>2.2983973837534165E-2</v>
      </c>
      <c r="J29" s="45">
        <v>2.5440764992616254E-2</v>
      </c>
      <c r="K29" s="46">
        <v>2.1248087482242221E-2</v>
      </c>
      <c r="M29" s="18" t="str">
        <f t="shared" si="0"/>
        <v>NO</v>
      </c>
      <c r="N29" s="17" t="b">
        <f t="shared" si="1"/>
        <v>0</v>
      </c>
      <c r="U29" s="18" t="str">
        <f t="shared" si="2"/>
        <v>NO</v>
      </c>
      <c r="V29" s="18">
        <f t="shared" si="3"/>
        <v>4.2669453418610302E-3</v>
      </c>
      <c r="W29" s="18">
        <f t="shared" si="4"/>
        <v>9.3336298204976277E-4</v>
      </c>
    </row>
    <row r="30" spans="1:23" x14ac:dyDescent="0.25">
      <c r="A30" s="12" t="s">
        <v>65</v>
      </c>
      <c r="B30" s="44">
        <v>5.5436781687684279E-3</v>
      </c>
      <c r="C30" s="45">
        <v>2.1811431158609999E-2</v>
      </c>
      <c r="D30" s="45">
        <v>8.523966651458454E-3</v>
      </c>
      <c r="E30" s="45">
        <v>3.4430523568018939E-3</v>
      </c>
      <c r="F30" s="45">
        <v>1.5515646868412414E-2</v>
      </c>
      <c r="G30" s="45">
        <v>1.7285910515370217E-2</v>
      </c>
      <c r="H30" s="45">
        <v>1.9924463356200114E-2</v>
      </c>
      <c r="I30" s="45">
        <v>2.8910818100669089E-2</v>
      </c>
      <c r="J30" s="45">
        <v>1.2082722103709961E-2</v>
      </c>
      <c r="K30" s="46">
        <v>2.809514504432889E-2</v>
      </c>
      <c r="M30" s="18" t="str">
        <f t="shared" si="0"/>
        <v>NO</v>
      </c>
      <c r="N30" s="17" t="b">
        <f t="shared" si="1"/>
        <v>0</v>
      </c>
      <c r="U30" s="18" t="str">
        <f t="shared" si="2"/>
        <v>NO</v>
      </c>
      <c r="V30" s="18">
        <f t="shared" si="3"/>
        <v>3.4430523568018939E-3</v>
      </c>
      <c r="W30" s="18">
        <f t="shared" si="4"/>
        <v>2.100625811966534E-3</v>
      </c>
    </row>
    <row r="31" spans="1:23" x14ac:dyDescent="0.25">
      <c r="A31" s="12" t="s">
        <v>65</v>
      </c>
      <c r="B31" s="44">
        <v>3.2216316903051368E-3</v>
      </c>
      <c r="C31" s="45">
        <v>1.7719866114382175E-2</v>
      </c>
      <c r="D31" s="45">
        <v>1.2982925718360745E-2</v>
      </c>
      <c r="E31" s="45">
        <v>5.3034389405979127E-3</v>
      </c>
      <c r="F31" s="45">
        <v>1.7620339545123119E-2</v>
      </c>
      <c r="G31" s="45">
        <v>1.8462458552129642E-2</v>
      </c>
      <c r="H31" s="45">
        <v>2.2884703353799243E-2</v>
      </c>
      <c r="I31" s="45">
        <v>2.2592151161763815E-2</v>
      </c>
      <c r="J31" s="45">
        <v>1.3838821650278072E-2</v>
      </c>
      <c r="K31" s="46">
        <v>2.1819845541611621E-2</v>
      </c>
      <c r="M31" s="18" t="str">
        <f t="shared" si="0"/>
        <v>OPEN</v>
      </c>
      <c r="N31" s="17" t="b">
        <f t="shared" si="1"/>
        <v>0</v>
      </c>
      <c r="U31" s="18" t="str">
        <f t="shared" si="2"/>
        <v>OPEN</v>
      </c>
      <c r="V31" s="18">
        <f t="shared" si="3"/>
        <v>3.2216316903051368E-3</v>
      </c>
      <c r="W31" s="18">
        <f t="shared" si="4"/>
        <v>2.0818072502927758E-3</v>
      </c>
    </row>
    <row r="32" spans="1:23" x14ac:dyDescent="0.25">
      <c r="A32" s="12" t="s">
        <v>65</v>
      </c>
      <c r="B32" s="44">
        <v>5.1817226435798298E-3</v>
      </c>
      <c r="C32" s="45">
        <v>2.0300534590412339E-2</v>
      </c>
      <c r="D32" s="45">
        <v>1.101340376959405E-2</v>
      </c>
      <c r="E32" s="45">
        <v>3.9939644305993036E-3</v>
      </c>
      <c r="F32" s="45">
        <v>1.5932125451151021E-2</v>
      </c>
      <c r="G32" s="45">
        <v>1.8573001654181069E-2</v>
      </c>
      <c r="H32" s="45">
        <v>1.9937295396366274E-2</v>
      </c>
      <c r="I32" s="45">
        <v>2.6834686442650423E-2</v>
      </c>
      <c r="J32" s="45">
        <v>1.3447002715398979E-2</v>
      </c>
      <c r="K32" s="46">
        <v>2.6067440669638658E-2</v>
      </c>
      <c r="M32" s="18" t="str">
        <f t="shared" si="0"/>
        <v>NO</v>
      </c>
      <c r="N32" s="17" t="b">
        <f t="shared" si="1"/>
        <v>0</v>
      </c>
      <c r="U32" s="18" t="str">
        <f t="shared" si="2"/>
        <v>NO</v>
      </c>
      <c r="V32" s="18">
        <f t="shared" si="3"/>
        <v>3.9939644305993036E-3</v>
      </c>
      <c r="W32" s="18">
        <f t="shared" si="4"/>
        <v>1.1877582129805261E-3</v>
      </c>
    </row>
    <row r="33" spans="1:23" x14ac:dyDescent="0.25">
      <c r="A33" s="12" t="s">
        <v>65</v>
      </c>
      <c r="B33" s="44">
        <v>4.0517613147166495E-3</v>
      </c>
      <c r="C33" s="45">
        <v>2.2217694330424299E-2</v>
      </c>
      <c r="D33" s="45">
        <v>1.1551834106617399E-2</v>
      </c>
      <c r="E33" s="45">
        <v>1.5614267105262033E-3</v>
      </c>
      <c r="F33" s="45">
        <v>1.169891732643308E-2</v>
      </c>
      <c r="G33" s="45">
        <v>1.3871342265151153E-2</v>
      </c>
      <c r="H33" s="45">
        <v>2.2278443803114625E-2</v>
      </c>
      <c r="I33" s="45">
        <v>2.7792526360187624E-2</v>
      </c>
      <c r="J33" s="45">
        <v>1.4916524744449416E-2</v>
      </c>
      <c r="K33" s="46">
        <v>2.4858898022050123E-2</v>
      </c>
      <c r="M33" s="18" t="str">
        <f t="shared" si="0"/>
        <v>NO</v>
      </c>
      <c r="N33" s="17" t="b">
        <f t="shared" si="1"/>
        <v>0</v>
      </c>
      <c r="U33" s="18" t="str">
        <f t="shared" si="2"/>
        <v>NO</v>
      </c>
      <c r="V33" s="18">
        <f t="shared" si="3"/>
        <v>1.5614267105262033E-3</v>
      </c>
      <c r="W33" s="18">
        <f t="shared" si="4"/>
        <v>2.4903346041904462E-3</v>
      </c>
    </row>
    <row r="34" spans="1:23" ht="15.75" thickBot="1" x14ac:dyDescent="0.3">
      <c r="A34" s="12" t="s">
        <v>65</v>
      </c>
      <c r="B34" s="44">
        <v>5.1722835248085974E-3</v>
      </c>
      <c r="C34" s="45">
        <v>2.7402194136638695E-2</v>
      </c>
      <c r="D34" s="45">
        <v>2.3214552725268799E-2</v>
      </c>
      <c r="E34" s="45">
        <v>3.179274532122113E-3</v>
      </c>
      <c r="F34" s="45">
        <v>1.2598432548984248E-2</v>
      </c>
      <c r="G34" s="45">
        <v>1.15915441652054E-2</v>
      </c>
      <c r="H34" s="45">
        <v>3.3955655450951618E-2</v>
      </c>
      <c r="I34" s="45">
        <v>2.6142386782429992E-2</v>
      </c>
      <c r="J34" s="45">
        <v>2.6950816747605078E-2</v>
      </c>
      <c r="K34" s="46">
        <v>2.4251852744072853E-2</v>
      </c>
      <c r="M34" s="18" t="str">
        <f t="shared" si="0"/>
        <v>NO</v>
      </c>
      <c r="N34" s="17" t="b">
        <f t="shared" si="1"/>
        <v>0</v>
      </c>
      <c r="U34" s="18" t="str">
        <f t="shared" si="2"/>
        <v>NO</v>
      </c>
      <c r="V34" s="18">
        <f t="shared" si="3"/>
        <v>3.179274532122113E-3</v>
      </c>
      <c r="W34" s="18">
        <f t="shared" si="4"/>
        <v>1.9930089926864843E-3</v>
      </c>
    </row>
    <row r="35" spans="1:23" ht="15.75" thickBot="1" x14ac:dyDescent="0.3">
      <c r="A35" s="13" t="s">
        <v>65</v>
      </c>
      <c r="B35" s="47">
        <v>4.1299300824669677E-3</v>
      </c>
      <c r="C35" s="48">
        <v>1.8616303187604318E-2</v>
      </c>
      <c r="D35" s="48">
        <v>4.3046741363406485E-3</v>
      </c>
      <c r="E35" s="48">
        <v>9.8681817099080527E-4</v>
      </c>
      <c r="F35" s="48">
        <v>1.753172755603077E-2</v>
      </c>
      <c r="G35" s="48">
        <v>1.9417847740300566E-2</v>
      </c>
      <c r="H35" s="48">
        <v>7.303645223074931E-3</v>
      </c>
      <c r="I35" s="48">
        <v>2.9499892761071032E-2</v>
      </c>
      <c r="J35" s="48">
        <v>5.1164661792998979E-3</v>
      </c>
      <c r="K35" s="49">
        <v>2.4589050220527899E-2</v>
      </c>
      <c r="M35" s="19" t="str">
        <f t="shared" si="0"/>
        <v>NO</v>
      </c>
      <c r="N35" s="21" t="b">
        <f t="shared" si="1"/>
        <v>0</v>
      </c>
      <c r="O35" s="30">
        <f>COUNTIF($N26:$N35,TRUE)/(10 - COUNTIF($N26:$N35,"#N/A"))</f>
        <v>0</v>
      </c>
      <c r="U35" s="19" t="str">
        <f t="shared" si="2"/>
        <v>NO</v>
      </c>
      <c r="V35" s="19">
        <f t="shared" si="3"/>
        <v>9.8681817099080527E-4</v>
      </c>
      <c r="W35" s="19">
        <f t="shared" si="4"/>
        <v>3.1431119114761624E-3</v>
      </c>
    </row>
    <row r="36" spans="1:23" x14ac:dyDescent="0.25">
      <c r="A36" s="11" t="s">
        <v>66</v>
      </c>
      <c r="B36" s="41">
        <v>6.3059998829143229E-3</v>
      </c>
      <c r="C36" s="42">
        <v>2.254087566063534E-2</v>
      </c>
      <c r="D36" s="42">
        <v>2.8189419352525932E-2</v>
      </c>
      <c r="E36" s="42">
        <v>6.7458960047764999E-3</v>
      </c>
      <c r="F36" s="42">
        <v>7.1421230014001207E-3</v>
      </c>
      <c r="G36" s="42">
        <v>9.2332535697027054E-3</v>
      </c>
      <c r="H36" s="42">
        <v>3.9147627427955266E-2</v>
      </c>
      <c r="I36" s="42">
        <v>1.9552116240152045E-2</v>
      </c>
      <c r="J36" s="42">
        <v>3.2708742888989929E-2</v>
      </c>
      <c r="K36" s="43">
        <v>2.1099954594542399E-2</v>
      </c>
      <c r="M36" s="16" t="str">
        <f t="shared" si="0"/>
        <v>OPEN</v>
      </c>
      <c r="N36" s="20" t="b">
        <f t="shared" si="1"/>
        <v>0</v>
      </c>
      <c r="U36" s="16" t="str">
        <f t="shared" si="2"/>
        <v>OPEN</v>
      </c>
      <c r="V36" s="16">
        <f t="shared" si="3"/>
        <v>6.3059998829143229E-3</v>
      </c>
      <c r="W36" s="16">
        <f t="shared" si="4"/>
        <v>4.3989612186217698E-4</v>
      </c>
    </row>
    <row r="37" spans="1:23" x14ac:dyDescent="0.25">
      <c r="A37" s="12" t="s">
        <v>66</v>
      </c>
      <c r="B37" s="44">
        <v>7.4991305508037009E-3</v>
      </c>
      <c r="C37" s="45">
        <v>1.9904150704389875E-2</v>
      </c>
      <c r="D37" s="45">
        <v>2.7684224015857961E-2</v>
      </c>
      <c r="E37" s="45">
        <v>8.0314626691071131E-3</v>
      </c>
      <c r="F37" s="45">
        <v>9.6326957305462417E-3</v>
      </c>
      <c r="G37" s="45">
        <v>1.1744556543939189E-2</v>
      </c>
      <c r="H37" s="45">
        <v>3.7313067694944239E-2</v>
      </c>
      <c r="I37" s="45">
        <v>1.8039434268072342E-2</v>
      </c>
      <c r="J37" s="45">
        <v>3.0387584440294352E-2</v>
      </c>
      <c r="K37" s="46">
        <v>1.8324479988060281E-2</v>
      </c>
      <c r="M37" s="18" t="str">
        <f t="shared" si="0"/>
        <v>OPEN</v>
      </c>
      <c r="N37" s="17" t="b">
        <f t="shared" si="1"/>
        <v>0</v>
      </c>
      <c r="U37" s="18" t="str">
        <f t="shared" si="2"/>
        <v>OPEN</v>
      </c>
      <c r="V37" s="18">
        <f t="shared" si="3"/>
        <v>7.4991305508037009E-3</v>
      </c>
      <c r="W37" s="18">
        <f t="shared" si="4"/>
        <v>5.3233211830341215E-4</v>
      </c>
    </row>
    <row r="38" spans="1:23" x14ac:dyDescent="0.25">
      <c r="A38" s="12" t="s">
        <v>66</v>
      </c>
      <c r="B38" s="44">
        <v>1.8093710626914759E-3</v>
      </c>
      <c r="C38" s="45">
        <v>1.6202267528171509E-2</v>
      </c>
      <c r="D38" s="45">
        <v>2.5094233767508304E-2</v>
      </c>
      <c r="E38" s="45">
        <v>1.1462814523227477E-3</v>
      </c>
      <c r="F38" s="45">
        <v>7.3675313039182847E-3</v>
      </c>
      <c r="G38" s="45">
        <v>8.3125318561719543E-3</v>
      </c>
      <c r="H38" s="45">
        <v>3.0227000431797036E-2</v>
      </c>
      <c r="I38" s="45">
        <v>2.1314947214414372E-2</v>
      </c>
      <c r="J38" s="45">
        <v>2.6938981907899378E-2</v>
      </c>
      <c r="K38" s="46">
        <v>1.6903031401250435E-2</v>
      </c>
      <c r="M38" s="18" t="str">
        <f t="shared" si="0"/>
        <v>NO</v>
      </c>
      <c r="N38" s="17" t="b">
        <f t="shared" si="1"/>
        <v>1</v>
      </c>
      <c r="U38" s="18" t="str">
        <f t="shared" si="2"/>
        <v>NO</v>
      </c>
      <c r="V38" s="18">
        <f t="shared" si="3"/>
        <v>1.1462814523227477E-3</v>
      </c>
      <c r="W38" s="18">
        <f t="shared" si="4"/>
        <v>6.6308961036872817E-4</v>
      </c>
    </row>
    <row r="39" spans="1:23" x14ac:dyDescent="0.25">
      <c r="A39" s="12" t="s">
        <v>66</v>
      </c>
      <c r="B39" s="44">
        <v>3.9174214268847072E-3</v>
      </c>
      <c r="C39" s="45">
        <v>1.5823547172867707E-2</v>
      </c>
      <c r="D39" s="45">
        <v>2.1735473877927736E-2</v>
      </c>
      <c r="E39" s="45">
        <v>4.0104658583634822E-3</v>
      </c>
      <c r="F39" s="45">
        <v>1.0064469943278325E-2</v>
      </c>
      <c r="G39" s="45">
        <v>1.081653570285763E-2</v>
      </c>
      <c r="H39" s="45">
        <v>2.9196021810132512E-2</v>
      </c>
      <c r="I39" s="45">
        <v>2.0596866842673405E-2</v>
      </c>
      <c r="J39" s="45">
        <v>2.2972520235867461E-2</v>
      </c>
      <c r="K39" s="46">
        <v>1.7450899339273854E-2</v>
      </c>
      <c r="M39" s="18" t="str">
        <f t="shared" si="0"/>
        <v>OPEN</v>
      </c>
      <c r="N39" s="17" t="b">
        <f t="shared" si="1"/>
        <v>0</v>
      </c>
      <c r="U39" s="18" t="str">
        <f t="shared" si="2"/>
        <v>OPEN</v>
      </c>
      <c r="V39" s="18">
        <f t="shared" si="3"/>
        <v>3.9174214268847072E-3</v>
      </c>
      <c r="W39" s="18">
        <f t="shared" si="4"/>
        <v>9.3044431478775044E-5</v>
      </c>
    </row>
    <row r="40" spans="1:23" x14ac:dyDescent="0.25">
      <c r="A40" s="12" t="s">
        <v>66</v>
      </c>
      <c r="B40" s="44">
        <v>2.7702860838925304E-3</v>
      </c>
      <c r="C40" s="45">
        <v>1.848043872728506E-2</v>
      </c>
      <c r="D40" s="45">
        <v>1.7139900279201915E-2</v>
      </c>
      <c r="E40" s="45">
        <v>6.4269405606216645E-3</v>
      </c>
      <c r="F40" s="45">
        <v>1.1687663452076402E-2</v>
      </c>
      <c r="G40" s="45">
        <v>9.1840484178084339E-3</v>
      </c>
      <c r="H40" s="45">
        <v>1.8833119863198484E-2</v>
      </c>
      <c r="I40" s="45">
        <v>2.9080334514570181E-2</v>
      </c>
      <c r="J40" s="45">
        <v>1.9559662061224749E-2</v>
      </c>
      <c r="K40" s="46">
        <v>2.1751185457732934E-2</v>
      </c>
      <c r="M40" s="18" t="str">
        <f t="shared" si="0"/>
        <v>OPEN</v>
      </c>
      <c r="N40" s="17" t="b">
        <f t="shared" si="1"/>
        <v>0</v>
      </c>
      <c r="U40" s="18" t="str">
        <f t="shared" si="2"/>
        <v>OPEN</v>
      </c>
      <c r="V40" s="18">
        <f t="shared" si="3"/>
        <v>2.7702860838925304E-3</v>
      </c>
      <c r="W40" s="18">
        <f t="shared" si="4"/>
        <v>3.6566544767291341E-3</v>
      </c>
    </row>
    <row r="41" spans="1:23" x14ac:dyDescent="0.25">
      <c r="A41" s="12" t="s">
        <v>66</v>
      </c>
      <c r="B41" s="44">
        <v>6.857761462440176E-3</v>
      </c>
      <c r="C41" s="45">
        <v>1.8477547953538585E-2</v>
      </c>
      <c r="D41" s="45">
        <v>2.6233610258472349E-2</v>
      </c>
      <c r="E41" s="45">
        <v>9.8838549588427457E-3</v>
      </c>
      <c r="F41" s="45">
        <v>1.1643835049064187E-2</v>
      </c>
      <c r="G41" s="45">
        <v>1.3918086715002035E-2</v>
      </c>
      <c r="H41" s="45">
        <v>3.620917281152207E-2</v>
      </c>
      <c r="I41" s="45">
        <v>1.69723973638412E-2</v>
      </c>
      <c r="J41" s="45">
        <v>2.6996595483367417E-2</v>
      </c>
      <c r="K41" s="46">
        <v>1.7591120332295533E-2</v>
      </c>
      <c r="M41" s="18" t="str">
        <f t="shared" si="0"/>
        <v>OPEN</v>
      </c>
      <c r="N41" s="17" t="b">
        <f t="shared" si="1"/>
        <v>0</v>
      </c>
      <c r="U41" s="18" t="str">
        <f t="shared" si="2"/>
        <v>OPEN</v>
      </c>
      <c r="V41" s="18">
        <f t="shared" si="3"/>
        <v>6.857761462440176E-3</v>
      </c>
      <c r="W41" s="18">
        <f t="shared" si="4"/>
        <v>3.0260934964025698E-3</v>
      </c>
    </row>
    <row r="42" spans="1:23" x14ac:dyDescent="0.25">
      <c r="A42" s="12" t="s">
        <v>66</v>
      </c>
      <c r="B42" s="44">
        <v>5.7259019581761533E-3</v>
      </c>
      <c r="C42" s="45">
        <v>2.5104029279907996E-2</v>
      </c>
      <c r="D42" s="45">
        <v>2.2449141248589474E-2</v>
      </c>
      <c r="E42" s="45">
        <v>4.2760626486826568E-3</v>
      </c>
      <c r="F42" s="45">
        <v>8.7791132912858841E-3</v>
      </c>
      <c r="G42" s="45">
        <v>1.238623557744338E-2</v>
      </c>
      <c r="H42" s="45">
        <v>3.4490178728672036E-2</v>
      </c>
      <c r="I42" s="45">
        <v>2.5339867497454482E-2</v>
      </c>
      <c r="J42" s="45">
        <v>2.4694959790840139E-2</v>
      </c>
      <c r="K42" s="46">
        <v>2.3024245285191463E-2</v>
      </c>
      <c r="M42" s="18" t="str">
        <f t="shared" si="0"/>
        <v>NO</v>
      </c>
      <c r="N42" s="17" t="b">
        <f t="shared" si="1"/>
        <v>1</v>
      </c>
      <c r="U42" s="18" t="str">
        <f t="shared" si="2"/>
        <v>NO</v>
      </c>
      <c r="V42" s="18">
        <f t="shared" si="3"/>
        <v>4.2760626486826568E-3</v>
      </c>
      <c r="W42" s="18">
        <f t="shared" si="4"/>
        <v>1.4498393094934964E-3</v>
      </c>
    </row>
    <row r="43" spans="1:23" x14ac:dyDescent="0.25">
      <c r="A43" s="12" t="s">
        <v>66</v>
      </c>
      <c r="B43" s="44">
        <v>3.1671965404843141E-3</v>
      </c>
      <c r="C43" s="45">
        <v>1.9027178389710315E-2</v>
      </c>
      <c r="D43" s="45">
        <v>2.6849885617780109E-2</v>
      </c>
      <c r="E43" s="45">
        <v>4.3491897227716427E-3</v>
      </c>
      <c r="F43" s="45">
        <v>1.2357795039394073E-2</v>
      </c>
      <c r="G43" s="45">
        <v>1.213884608627225E-2</v>
      </c>
      <c r="H43" s="45">
        <v>3.1362750763543612E-2</v>
      </c>
      <c r="I43" s="45">
        <v>2.0380291881952974E-2</v>
      </c>
      <c r="J43" s="45">
        <v>2.7450602927906617E-2</v>
      </c>
      <c r="K43" s="46">
        <v>1.7649527234702901E-2</v>
      </c>
      <c r="M43" s="18" t="str">
        <f t="shared" si="0"/>
        <v>OPEN</v>
      </c>
      <c r="N43" s="17" t="b">
        <f t="shared" si="1"/>
        <v>0</v>
      </c>
      <c r="U43" s="18" t="str">
        <f t="shared" si="2"/>
        <v>OPEN</v>
      </c>
      <c r="V43" s="18">
        <f t="shared" si="3"/>
        <v>3.1671965404843141E-3</v>
      </c>
      <c r="W43" s="18">
        <f t="shared" si="4"/>
        <v>1.1819931822873286E-3</v>
      </c>
    </row>
    <row r="44" spans="1:23" ht="15.75" thickBot="1" x14ac:dyDescent="0.3">
      <c r="A44" s="12" t="s">
        <v>66</v>
      </c>
      <c r="B44" s="44">
        <v>7.1088679973950585E-3</v>
      </c>
      <c r="C44" s="45">
        <v>2.243043866551777E-2</v>
      </c>
      <c r="D44" s="45">
        <v>3.1538234513193208E-2</v>
      </c>
      <c r="E44" s="45">
        <v>9.5520988825051369E-3</v>
      </c>
      <c r="F44" s="45">
        <v>8.6357766444367726E-3</v>
      </c>
      <c r="G44" s="45">
        <v>1.5555772501512001E-2</v>
      </c>
      <c r="H44" s="45">
        <v>4.0503193489372452E-2</v>
      </c>
      <c r="I44" s="45">
        <v>1.924620230004738E-2</v>
      </c>
      <c r="J44" s="45">
        <v>3.4099851024075138E-2</v>
      </c>
      <c r="K44" s="46">
        <v>2.1618069215921524E-2</v>
      </c>
      <c r="M44" s="18" t="str">
        <f t="shared" si="0"/>
        <v>OPEN</v>
      </c>
      <c r="N44" s="17" t="b">
        <f t="shared" si="1"/>
        <v>0</v>
      </c>
      <c r="U44" s="18" t="str">
        <f t="shared" si="2"/>
        <v>OPEN</v>
      </c>
      <c r="V44" s="18">
        <f t="shared" si="3"/>
        <v>7.1088679973950585E-3</v>
      </c>
      <c r="W44" s="18">
        <f t="shared" si="4"/>
        <v>1.526908647041714E-3</v>
      </c>
    </row>
    <row r="45" spans="1:23" ht="15.75" thickBot="1" x14ac:dyDescent="0.3">
      <c r="A45" s="13" t="s">
        <v>66</v>
      </c>
      <c r="B45" s="47">
        <v>9.6398045303360894E-3</v>
      </c>
      <c r="C45" s="48">
        <v>2.1542495439811141E-2</v>
      </c>
      <c r="D45" s="48">
        <v>2.4271367868524976E-2</v>
      </c>
      <c r="E45" s="48">
        <v>1.4075523771795646E-2</v>
      </c>
      <c r="F45" s="48">
        <v>1.5498299251555358E-2</v>
      </c>
      <c r="G45" s="48">
        <v>1.8256685937520833E-2</v>
      </c>
      <c r="H45" s="48">
        <v>3.6281335117837876E-2</v>
      </c>
      <c r="I45" s="48">
        <v>1.8501732691886215E-2</v>
      </c>
      <c r="J45" s="48">
        <v>2.6183031992801271E-2</v>
      </c>
      <c r="K45" s="49">
        <v>2.3433799748737296E-2</v>
      </c>
      <c r="M45" s="19" t="str">
        <f t="shared" si="0"/>
        <v>OPEN</v>
      </c>
      <c r="N45" s="21" t="b">
        <f t="shared" si="1"/>
        <v>0</v>
      </c>
      <c r="O45" s="30">
        <f>COUNTIF($N36:$N45,TRUE)/(10 - COUNTIF($N36:$N45,"#N/A"))</f>
        <v>0.2</v>
      </c>
      <c r="U45" s="19" t="str">
        <f t="shared" si="2"/>
        <v>OPEN</v>
      </c>
      <c r="V45" s="19">
        <f t="shared" si="3"/>
        <v>9.6398045303360894E-3</v>
      </c>
      <c r="W45" s="19">
        <f t="shared" si="4"/>
        <v>4.4357192414595566E-3</v>
      </c>
    </row>
    <row r="46" spans="1:23" x14ac:dyDescent="0.25">
      <c r="A46" s="11" t="s">
        <v>67</v>
      </c>
      <c r="B46" s="41">
        <v>1.4987058803689062E-2</v>
      </c>
      <c r="C46" s="42">
        <v>2.7059536909816929E-2</v>
      </c>
      <c r="D46" s="42">
        <v>3.9957661962701417E-2</v>
      </c>
      <c r="E46" s="42">
        <v>1.6678348457386704E-2</v>
      </c>
      <c r="F46" s="42">
        <v>1.3139047152027628E-4</v>
      </c>
      <c r="G46" s="42">
        <v>1.3529709358241902E-2</v>
      </c>
      <c r="H46" s="42">
        <v>5.3086473683142593E-2</v>
      </c>
      <c r="I46" s="42">
        <v>1.3330220039368575E-2</v>
      </c>
      <c r="J46" s="42">
        <v>4.3637662067042053E-2</v>
      </c>
      <c r="K46" s="43">
        <v>1.8224643627401851E-2</v>
      </c>
      <c r="M46" s="16" t="str">
        <f t="shared" si="0"/>
        <v>START</v>
      </c>
      <c r="N46" s="20" t="b">
        <f t="shared" si="1"/>
        <v>1</v>
      </c>
      <c r="U46" s="16" t="str">
        <f t="shared" si="2"/>
        <v>START</v>
      </c>
      <c r="V46" s="16">
        <f t="shared" si="3"/>
        <v>1.3139047152027628E-4</v>
      </c>
      <c r="W46" s="16">
        <f t="shared" si="4"/>
        <v>1.3198829567848298E-2</v>
      </c>
    </row>
    <row r="47" spans="1:23" x14ac:dyDescent="0.25">
      <c r="A47" s="12" t="s">
        <v>67</v>
      </c>
      <c r="B47" s="44">
        <v>1.4659127233417245E-2</v>
      </c>
      <c r="C47" s="45">
        <v>2.3516873114529803E-2</v>
      </c>
      <c r="D47" s="45">
        <v>3.3787118440689101E-2</v>
      </c>
      <c r="E47" s="45">
        <v>1.3691630678317246E-2</v>
      </c>
      <c r="F47" s="45">
        <v>5.5091499602630961E-4</v>
      </c>
      <c r="G47" s="45">
        <v>1.196401941999106E-2</v>
      </c>
      <c r="H47" s="45">
        <v>4.346338643366561E-2</v>
      </c>
      <c r="I47" s="45">
        <v>1.4826313507779805E-2</v>
      </c>
      <c r="J47" s="45">
        <v>3.7595898282139592E-2</v>
      </c>
      <c r="K47" s="46">
        <v>1.7005840885314451E-2</v>
      </c>
      <c r="M47" s="18" t="str">
        <f t="shared" si="0"/>
        <v>START</v>
      </c>
      <c r="N47" s="17" t="b">
        <f t="shared" si="1"/>
        <v>1</v>
      </c>
      <c r="U47" s="18" t="str">
        <f t="shared" si="2"/>
        <v>START</v>
      </c>
      <c r="V47" s="18">
        <f t="shared" si="3"/>
        <v>5.5091499602630961E-4</v>
      </c>
      <c r="W47" s="18">
        <f t="shared" si="4"/>
        <v>1.1413104423964751E-2</v>
      </c>
    </row>
    <row r="48" spans="1:23" x14ac:dyDescent="0.25">
      <c r="A48" s="12" t="s">
        <v>67</v>
      </c>
      <c r="B48" s="44">
        <v>1.0317880468010378E-2</v>
      </c>
      <c r="C48" s="45">
        <v>2.0101522863552334E-2</v>
      </c>
      <c r="D48" s="45">
        <v>3.1679896395612382E-2</v>
      </c>
      <c r="E48" s="45">
        <v>1.2413463573198417E-2</v>
      </c>
      <c r="F48" s="45">
        <v>2.0180702530390761E-3</v>
      </c>
      <c r="G48" s="45">
        <v>1.0558186438802887E-2</v>
      </c>
      <c r="H48" s="45">
        <v>4.522889334915893E-2</v>
      </c>
      <c r="I48" s="45">
        <v>1.5376642199821326E-2</v>
      </c>
      <c r="J48" s="45">
        <v>3.4902703964399859E-2</v>
      </c>
      <c r="K48" s="46">
        <v>1.7896060022321865E-2</v>
      </c>
      <c r="M48" s="18" t="str">
        <f t="shared" si="0"/>
        <v>START</v>
      </c>
      <c r="N48" s="17" t="b">
        <f t="shared" si="1"/>
        <v>1</v>
      </c>
      <c r="U48" s="18" t="str">
        <f t="shared" si="2"/>
        <v>START</v>
      </c>
      <c r="V48" s="18">
        <f t="shared" si="3"/>
        <v>2.0180702530390761E-3</v>
      </c>
      <c r="W48" s="18">
        <f t="shared" si="4"/>
        <v>8.2998102149713024E-3</v>
      </c>
    </row>
    <row r="49" spans="1:23" x14ac:dyDescent="0.25">
      <c r="A49" s="12" t="s">
        <v>67</v>
      </c>
      <c r="B49" s="44">
        <v>1.2512068354311859E-2</v>
      </c>
      <c r="C49" s="45">
        <v>2.072950606840791E-2</v>
      </c>
      <c r="D49" s="45">
        <v>2.9820239546135618E-2</v>
      </c>
      <c r="E49" s="45">
        <v>1.4535140217215515E-2</v>
      </c>
      <c r="F49" s="45">
        <v>3.5337531350007802E-3</v>
      </c>
      <c r="G49" s="45">
        <v>1.2531807119307667E-2</v>
      </c>
      <c r="H49" s="45">
        <v>4.1360047071058378E-2</v>
      </c>
      <c r="I49" s="45">
        <v>1.4100781175426642E-2</v>
      </c>
      <c r="J49" s="45">
        <v>3.2879672579610254E-2</v>
      </c>
      <c r="K49" s="46">
        <v>1.7634223763908267E-2</v>
      </c>
      <c r="M49" s="18" t="str">
        <f t="shared" si="0"/>
        <v>START</v>
      </c>
      <c r="N49" s="17" t="b">
        <f t="shared" si="1"/>
        <v>1</v>
      </c>
      <c r="U49" s="18" t="str">
        <f t="shared" si="2"/>
        <v>START</v>
      </c>
      <c r="V49" s="18">
        <f t="shared" si="3"/>
        <v>3.5337531350007802E-3</v>
      </c>
      <c r="W49" s="18">
        <f t="shared" si="4"/>
        <v>8.9783152193110786E-3</v>
      </c>
    </row>
    <row r="50" spans="1:23" x14ac:dyDescent="0.25">
      <c r="A50" s="12" t="s">
        <v>67</v>
      </c>
      <c r="B50" s="44">
        <v>1.0917995868289919E-2</v>
      </c>
      <c r="C50" s="45">
        <v>1.8405662759872068E-2</v>
      </c>
      <c r="D50" s="45">
        <v>3.3064717836835997E-2</v>
      </c>
      <c r="E50" s="45">
        <v>1.2617528926860414E-2</v>
      </c>
      <c r="F50" s="45">
        <v>5.8649182115397963E-4</v>
      </c>
      <c r="G50" s="45">
        <v>8.6711303926903238E-3</v>
      </c>
      <c r="H50" s="45">
        <v>4.1422399058273766E-2</v>
      </c>
      <c r="I50" s="45">
        <v>1.1892106968053874E-2</v>
      </c>
      <c r="J50" s="45">
        <v>3.4938668093457165E-2</v>
      </c>
      <c r="K50" s="46">
        <v>1.2234686066200961E-2</v>
      </c>
      <c r="M50" s="18" t="str">
        <f t="shared" si="0"/>
        <v>START</v>
      </c>
      <c r="N50" s="17" t="b">
        <f t="shared" si="1"/>
        <v>1</v>
      </c>
      <c r="U50" s="18" t="str">
        <f t="shared" si="2"/>
        <v>START</v>
      </c>
      <c r="V50" s="18">
        <f t="shared" si="3"/>
        <v>5.8649182115397963E-4</v>
      </c>
      <c r="W50" s="18">
        <f t="shared" si="4"/>
        <v>8.0846385715363442E-3</v>
      </c>
    </row>
    <row r="51" spans="1:23" x14ac:dyDescent="0.25">
      <c r="A51" s="12" t="s">
        <v>67</v>
      </c>
      <c r="B51" s="44">
        <v>7.735991372233908E-3</v>
      </c>
      <c r="C51" s="45">
        <v>1.7773456856124911E-2</v>
      </c>
      <c r="D51" s="45">
        <v>3.4170492885830711E-2</v>
      </c>
      <c r="E51" s="45">
        <v>1.1474413148340997E-2</v>
      </c>
      <c r="F51" s="45">
        <v>2.3570571002130437E-3</v>
      </c>
      <c r="G51" s="45">
        <v>1.0256749160378067E-2</v>
      </c>
      <c r="H51" s="45">
        <v>4.411662967789385E-2</v>
      </c>
      <c r="I51" s="45">
        <v>1.2436804803519831E-2</v>
      </c>
      <c r="J51" s="45">
        <v>3.6883864671626014E-2</v>
      </c>
      <c r="K51" s="46">
        <v>1.5172884384960759E-2</v>
      </c>
      <c r="M51" s="18" t="str">
        <f t="shared" si="0"/>
        <v>START</v>
      </c>
      <c r="N51" s="17" t="b">
        <f t="shared" si="1"/>
        <v>1</v>
      </c>
      <c r="U51" s="18" t="str">
        <f t="shared" si="2"/>
        <v>START</v>
      </c>
      <c r="V51" s="18">
        <f t="shared" si="3"/>
        <v>2.3570571002130437E-3</v>
      </c>
      <c r="W51" s="18">
        <f t="shared" si="4"/>
        <v>5.3789342720208643E-3</v>
      </c>
    </row>
    <row r="52" spans="1:23" x14ac:dyDescent="0.25">
      <c r="A52" s="12" t="s">
        <v>67</v>
      </c>
      <c r="B52" s="44">
        <v>8.3116102679420059E-3</v>
      </c>
      <c r="C52" s="45">
        <v>1.4382846509222972E-2</v>
      </c>
      <c r="D52" s="45">
        <v>2.9513168819578495E-2</v>
      </c>
      <c r="E52" s="45">
        <v>1.1542165934377234E-2</v>
      </c>
      <c r="F52" s="45">
        <v>4.2563569691494371E-3</v>
      </c>
      <c r="G52" s="45">
        <v>1.138091400968555E-2</v>
      </c>
      <c r="H52" s="45">
        <v>3.5739131388871651E-2</v>
      </c>
      <c r="I52" s="45">
        <v>1.2159769119367116E-2</v>
      </c>
      <c r="J52" s="45">
        <v>3.1969684802032265E-2</v>
      </c>
      <c r="K52" s="46">
        <v>1.4244825274928171E-2</v>
      </c>
      <c r="M52" s="18" t="str">
        <f t="shared" si="0"/>
        <v>START</v>
      </c>
      <c r="N52" s="17" t="b">
        <f t="shared" si="1"/>
        <v>1</v>
      </c>
      <c r="U52" s="18" t="str">
        <f t="shared" si="2"/>
        <v>START</v>
      </c>
      <c r="V52" s="18">
        <f t="shared" si="3"/>
        <v>4.2563569691494371E-3</v>
      </c>
      <c r="W52" s="18">
        <f t="shared" si="4"/>
        <v>4.0552532987925688E-3</v>
      </c>
    </row>
    <row r="53" spans="1:23" x14ac:dyDescent="0.25">
      <c r="A53" s="12" t="s">
        <v>67</v>
      </c>
      <c r="B53" s="44">
        <v>5.1907875354560255E-3</v>
      </c>
      <c r="C53" s="45">
        <v>1.3648896155641344E-2</v>
      </c>
      <c r="D53" s="45">
        <v>3.0770907636948577E-2</v>
      </c>
      <c r="E53" s="45">
        <v>9.26666348944339E-3</v>
      </c>
      <c r="F53" s="45">
        <v>4.6059429852316498E-3</v>
      </c>
      <c r="G53" s="45">
        <v>1.1301262506819674E-2</v>
      </c>
      <c r="H53" s="45">
        <v>3.8116140322869987E-2</v>
      </c>
      <c r="I53" s="45">
        <v>1.3341345790816476E-2</v>
      </c>
      <c r="J53" s="45">
        <v>3.1543267880370748E-2</v>
      </c>
      <c r="K53" s="46">
        <v>1.354416985747202E-2</v>
      </c>
      <c r="M53" s="18" t="str">
        <f t="shared" si="0"/>
        <v>START</v>
      </c>
      <c r="N53" s="17" t="b">
        <f t="shared" si="1"/>
        <v>1</v>
      </c>
      <c r="U53" s="18" t="str">
        <f t="shared" si="2"/>
        <v>START</v>
      </c>
      <c r="V53" s="18">
        <f t="shared" si="3"/>
        <v>4.6059429852316498E-3</v>
      </c>
      <c r="W53" s="18">
        <f t="shared" si="4"/>
        <v>5.8484455022437577E-4</v>
      </c>
    </row>
    <row r="54" spans="1:23" ht="15.75" thickBot="1" x14ac:dyDescent="0.3">
      <c r="A54" s="12" t="s">
        <v>67</v>
      </c>
      <c r="B54" s="44">
        <v>1.4282254262087813E-2</v>
      </c>
      <c r="C54" s="45">
        <v>2.201520188434531E-2</v>
      </c>
      <c r="D54" s="45">
        <v>3.6960120679380259E-2</v>
      </c>
      <c r="E54" s="45">
        <v>1.6663064479329446E-2</v>
      </c>
      <c r="F54" s="45">
        <v>3.2094155848517124E-4</v>
      </c>
      <c r="G54" s="45">
        <v>1.2994990055554916E-2</v>
      </c>
      <c r="H54" s="45">
        <v>4.6744040085721222E-2</v>
      </c>
      <c r="I54" s="45">
        <v>1.1350483283321087E-2</v>
      </c>
      <c r="J54" s="45">
        <v>3.9555760013608006E-2</v>
      </c>
      <c r="K54" s="46">
        <v>1.5185493719159624E-2</v>
      </c>
      <c r="M54" s="18" t="str">
        <f t="shared" si="0"/>
        <v>START</v>
      </c>
      <c r="N54" s="17" t="b">
        <f t="shared" si="1"/>
        <v>1</v>
      </c>
      <c r="U54" s="18" t="str">
        <f t="shared" si="2"/>
        <v>START</v>
      </c>
      <c r="V54" s="18">
        <f t="shared" si="3"/>
        <v>3.2094155848517124E-4</v>
      </c>
      <c r="W54" s="18">
        <f t="shared" si="4"/>
        <v>1.1029541724835916E-2</v>
      </c>
    </row>
    <row r="55" spans="1:23" ht="15.75" thickBot="1" x14ac:dyDescent="0.3">
      <c r="A55" s="13" t="s">
        <v>67</v>
      </c>
      <c r="B55" s="47">
        <v>7.9553044079262551E-3</v>
      </c>
      <c r="C55" s="48">
        <v>1.4978792029330692E-2</v>
      </c>
      <c r="D55" s="48">
        <v>2.4553733331352356E-2</v>
      </c>
      <c r="E55" s="48">
        <v>1.0137607159543217E-2</v>
      </c>
      <c r="F55" s="48">
        <v>3.4532007035241539E-3</v>
      </c>
      <c r="G55" s="48">
        <v>9.5837549803133755E-3</v>
      </c>
      <c r="H55" s="48">
        <v>3.534224741960959E-2</v>
      </c>
      <c r="I55" s="48">
        <v>1.5692831439876518E-2</v>
      </c>
      <c r="J55" s="48">
        <v>2.7960671968457782E-2</v>
      </c>
      <c r="K55" s="49">
        <v>1.7468101946000802E-2</v>
      </c>
      <c r="M55" s="19" t="str">
        <f t="shared" si="0"/>
        <v>START</v>
      </c>
      <c r="N55" s="21" t="b">
        <f t="shared" si="1"/>
        <v>1</v>
      </c>
      <c r="O55" s="30">
        <f>COUNTIF($N46:$N55,TRUE)/(10 - COUNTIF($N46:$N55,"#N/A"))</f>
        <v>1</v>
      </c>
      <c r="U55" s="19" t="str">
        <f t="shared" si="2"/>
        <v>START</v>
      </c>
      <c r="V55" s="19">
        <f t="shared" si="3"/>
        <v>3.4532007035241539E-3</v>
      </c>
      <c r="W55" s="19">
        <f t="shared" si="4"/>
        <v>4.5021037044021012E-3</v>
      </c>
    </row>
    <row r="56" spans="1:23" x14ac:dyDescent="0.25">
      <c r="A56" s="11" t="s">
        <v>68</v>
      </c>
      <c r="B56" s="41">
        <v>9.9823320457164445E-3</v>
      </c>
      <c r="C56" s="42">
        <v>1.5367414512557164E-2</v>
      </c>
      <c r="D56" s="42">
        <v>3.4660512377013897E-2</v>
      </c>
      <c r="E56" s="42">
        <v>1.1899200679643722E-2</v>
      </c>
      <c r="F56" s="42">
        <v>3.5020858396706874E-3</v>
      </c>
      <c r="G56" s="42">
        <v>1.5165661998211809E-3</v>
      </c>
      <c r="H56" s="42">
        <v>3.94204770701043E-2</v>
      </c>
      <c r="I56" s="42">
        <v>2.4226630247915423E-3</v>
      </c>
      <c r="J56" s="42">
        <v>3.7191179323326801E-2</v>
      </c>
      <c r="K56" s="43">
        <v>4.5247359595532166E-4</v>
      </c>
      <c r="M56" s="16" t="str">
        <f t="shared" si="0"/>
        <v>MODIFY</v>
      </c>
      <c r="N56" s="20" t="b">
        <f t="shared" si="1"/>
        <v>0</v>
      </c>
      <c r="U56" s="16" t="str">
        <f t="shared" si="2"/>
        <v>MODIFY</v>
      </c>
      <c r="V56" s="16">
        <f t="shared" si="3"/>
        <v>4.5247359595532166E-4</v>
      </c>
      <c r="W56" s="16">
        <f t="shared" si="4"/>
        <v>1.0640926038658592E-3</v>
      </c>
    </row>
    <row r="57" spans="1:23" x14ac:dyDescent="0.25">
      <c r="A57" s="12" t="s">
        <v>68</v>
      </c>
      <c r="B57" s="44">
        <v>1.1290030233010364E-2</v>
      </c>
      <c r="C57" s="45">
        <v>2.0698375450686375E-2</v>
      </c>
      <c r="D57" s="45">
        <v>3.6908557903129323E-2</v>
      </c>
      <c r="E57" s="45">
        <v>1.2772402963860272E-2</v>
      </c>
      <c r="F57" s="45">
        <v>6.5094875482206655E-3</v>
      </c>
      <c r="G57" s="45">
        <v>2.477340198281712E-3</v>
      </c>
      <c r="H57" s="45">
        <v>4.2327927721956399E-2</v>
      </c>
      <c r="I57" s="45">
        <v>5.6327072684041624E-3</v>
      </c>
      <c r="J57" s="45">
        <v>4.0097431251845408E-2</v>
      </c>
      <c r="K57" s="46">
        <v>5.2935700374660971E-3</v>
      </c>
      <c r="M57" s="18" t="str">
        <f t="shared" si="0"/>
        <v>STOP</v>
      </c>
      <c r="N57" s="17" t="b">
        <f t="shared" si="1"/>
        <v>1</v>
      </c>
      <c r="U57" s="18" t="str">
        <f t="shared" si="2"/>
        <v>STOP</v>
      </c>
      <c r="V57" s="18">
        <f t="shared" si="3"/>
        <v>2.477340198281712E-3</v>
      </c>
      <c r="W57" s="18">
        <f t="shared" si="4"/>
        <v>2.8162298391843851E-3</v>
      </c>
    </row>
    <row r="58" spans="1:23" x14ac:dyDescent="0.25">
      <c r="A58" s="12" t="s">
        <v>68</v>
      </c>
      <c r="B58" s="44">
        <v>1.0234377003370598E-2</v>
      </c>
      <c r="C58" s="45">
        <v>1.8084775637415357E-2</v>
      </c>
      <c r="D58" s="45">
        <v>3.3043020512615512E-2</v>
      </c>
      <c r="E58" s="45">
        <v>1.2257939970005644E-2</v>
      </c>
      <c r="F58" s="45">
        <v>7.6635755548733458E-3</v>
      </c>
      <c r="G58" s="45">
        <v>5.7826382012691208E-3</v>
      </c>
      <c r="H58" s="45">
        <v>3.8860139855123738E-2</v>
      </c>
      <c r="I58" s="45">
        <v>6.1224255679224703E-3</v>
      </c>
      <c r="J58" s="45">
        <v>3.5041772647238068E-2</v>
      </c>
      <c r="K58" s="46">
        <v>5.6212708592614999E-3</v>
      </c>
      <c r="M58" s="18" t="str">
        <f t="shared" si="0"/>
        <v>MODIFY</v>
      </c>
      <c r="N58" s="17" t="b">
        <f t="shared" si="1"/>
        <v>0</v>
      </c>
      <c r="U58" s="18" t="str">
        <f t="shared" si="2"/>
        <v>MODIFY</v>
      </c>
      <c r="V58" s="18">
        <f t="shared" si="3"/>
        <v>5.6212708592614999E-3</v>
      </c>
      <c r="W58" s="18">
        <f t="shared" si="4"/>
        <v>1.6136734200762094E-4</v>
      </c>
    </row>
    <row r="59" spans="1:23" x14ac:dyDescent="0.25">
      <c r="A59" s="12" t="s">
        <v>68</v>
      </c>
      <c r="B59" s="44">
        <v>9.4236825599264551E-3</v>
      </c>
      <c r="C59" s="45">
        <v>1.4816022009028425E-2</v>
      </c>
      <c r="D59" s="45">
        <v>2.8871653844198489E-2</v>
      </c>
      <c r="E59" s="45">
        <v>9.8538193834978374E-3</v>
      </c>
      <c r="F59" s="45">
        <v>6.2271176162623917E-3</v>
      </c>
      <c r="G59" s="45">
        <v>2.2578003506544646E-3</v>
      </c>
      <c r="H59" s="45">
        <v>3.3329967205804716E-2</v>
      </c>
      <c r="I59" s="45">
        <v>5.8337047653401215E-3</v>
      </c>
      <c r="J59" s="45">
        <v>3.1613976316762868E-2</v>
      </c>
      <c r="K59" s="46">
        <v>3.3785535876822842E-3</v>
      </c>
      <c r="M59" s="18" t="str">
        <f t="shared" si="0"/>
        <v>STOP</v>
      </c>
      <c r="N59" s="17" t="b">
        <f t="shared" si="1"/>
        <v>1</v>
      </c>
      <c r="U59" s="18" t="str">
        <f t="shared" si="2"/>
        <v>STOP</v>
      </c>
      <c r="V59" s="18">
        <f t="shared" si="3"/>
        <v>2.2578003506544646E-3</v>
      </c>
      <c r="W59" s="18">
        <f t="shared" si="4"/>
        <v>1.1207532370278196E-3</v>
      </c>
    </row>
    <row r="60" spans="1:23" x14ac:dyDescent="0.25">
      <c r="A60" s="12" t="s">
        <v>68</v>
      </c>
      <c r="B60" s="44">
        <v>9.7709366359341292E-3</v>
      </c>
      <c r="C60" s="45">
        <v>1.773275523627511E-2</v>
      </c>
      <c r="D60" s="45">
        <v>3.6879592088818004E-2</v>
      </c>
      <c r="E60" s="45">
        <v>1.3212678189542462E-2</v>
      </c>
      <c r="F60" s="45">
        <v>6.3418851188638417E-3</v>
      </c>
      <c r="G60" s="45">
        <v>5.176769188049107E-3</v>
      </c>
      <c r="H60" s="45">
        <v>4.1511464750607976E-2</v>
      </c>
      <c r="I60" s="45">
        <v>3.1943386394347288E-3</v>
      </c>
      <c r="J60" s="45">
        <v>3.9117839594339052E-2</v>
      </c>
      <c r="K60" s="46">
        <v>3.6119733203069659E-3</v>
      </c>
      <c r="M60" s="18" t="str">
        <f t="shared" si="0"/>
        <v>PAUSE</v>
      </c>
      <c r="N60" s="17" t="b">
        <f t="shared" si="1"/>
        <v>0</v>
      </c>
      <c r="U60" s="18" t="str">
        <f t="shared" si="2"/>
        <v>PAUSE</v>
      </c>
      <c r="V60" s="18">
        <f t="shared" si="3"/>
        <v>3.1943386394347288E-3</v>
      </c>
      <c r="W60" s="18">
        <f t="shared" si="4"/>
        <v>4.1763468087223712E-4</v>
      </c>
    </row>
    <row r="61" spans="1:23" x14ac:dyDescent="0.25">
      <c r="A61" s="12" t="s">
        <v>68</v>
      </c>
      <c r="B61" s="44">
        <v>9.2045525874676973E-3</v>
      </c>
      <c r="C61" s="45">
        <v>1.5466700447304308E-2</v>
      </c>
      <c r="D61" s="45">
        <v>3.4142933929185229E-2</v>
      </c>
      <c r="E61" s="45">
        <v>1.216383791434178E-2</v>
      </c>
      <c r="F61" s="45">
        <v>6.6017059621364749E-3</v>
      </c>
      <c r="G61" s="45">
        <v>4.6979443991561273E-3</v>
      </c>
      <c r="H61" s="45">
        <v>3.795082388945336E-2</v>
      </c>
      <c r="I61" s="45">
        <v>3.4464462614869108E-3</v>
      </c>
      <c r="J61" s="45">
        <v>3.5349369902951608E-2</v>
      </c>
      <c r="K61" s="46">
        <v>2.044404199224855E-3</v>
      </c>
      <c r="M61" s="18" t="str">
        <f t="shared" si="0"/>
        <v>MODIFY</v>
      </c>
      <c r="N61" s="17" t="b">
        <f t="shared" si="1"/>
        <v>0</v>
      </c>
      <c r="U61" s="18" t="str">
        <f t="shared" si="2"/>
        <v>MODIFY</v>
      </c>
      <c r="V61" s="18">
        <f t="shared" si="3"/>
        <v>2.044404199224855E-3</v>
      </c>
      <c r="W61" s="18">
        <f t="shared" si="4"/>
        <v>1.4020420622620558E-3</v>
      </c>
    </row>
    <row r="62" spans="1:23" x14ac:dyDescent="0.25">
      <c r="A62" s="12" t="s">
        <v>68</v>
      </c>
      <c r="B62" s="44">
        <v>3.1908972048170156E-3</v>
      </c>
      <c r="C62" s="45">
        <v>1.149730217471729E-2</v>
      </c>
      <c r="D62" s="45">
        <v>2.4874554115526422E-2</v>
      </c>
      <c r="E62" s="45">
        <v>2.9174426486319703E-3</v>
      </c>
      <c r="F62" s="45">
        <v>8.5937755745247955E-3</v>
      </c>
      <c r="G62" s="45">
        <v>4.6324602028645669E-3</v>
      </c>
      <c r="H62" s="45">
        <v>2.7380048305896285E-2</v>
      </c>
      <c r="I62" s="45">
        <v>1.1298850955531141E-2</v>
      </c>
      <c r="J62" s="45">
        <v>2.6242483666645416E-2</v>
      </c>
      <c r="K62" s="46">
        <v>5.6379618626497194E-3</v>
      </c>
      <c r="M62" s="18" t="str">
        <f t="shared" si="0"/>
        <v>NO</v>
      </c>
      <c r="N62" s="17" t="b">
        <f t="shared" si="1"/>
        <v>0</v>
      </c>
      <c r="U62" s="18" t="str">
        <f t="shared" si="2"/>
        <v>NO</v>
      </c>
      <c r="V62" s="18">
        <f t="shared" si="3"/>
        <v>2.9174426486319703E-3</v>
      </c>
      <c r="W62" s="18">
        <f t="shared" si="4"/>
        <v>2.734545561850453E-4</v>
      </c>
    </row>
    <row r="63" spans="1:23" x14ac:dyDescent="0.25">
      <c r="A63" s="12" t="s">
        <v>68</v>
      </c>
      <c r="B63" s="44">
        <v>8.7491663707086487E-3</v>
      </c>
      <c r="C63" s="45">
        <v>1.4354447167810803E-2</v>
      </c>
      <c r="D63" s="45">
        <v>3.3831052662362686E-2</v>
      </c>
      <c r="E63" s="45">
        <v>1.1203827700560828E-2</v>
      </c>
      <c r="F63" s="45">
        <v>7.1856888775376684E-3</v>
      </c>
      <c r="G63" s="45">
        <v>4.2389630746789662E-3</v>
      </c>
      <c r="H63" s="45">
        <v>3.7581849054825263E-2</v>
      </c>
      <c r="I63" s="45">
        <v>4.0126236074997587E-3</v>
      </c>
      <c r="J63" s="45">
        <v>3.4483560149871417E-2</v>
      </c>
      <c r="K63" s="46">
        <v>1.3706097950663097E-3</v>
      </c>
      <c r="M63" s="18" t="str">
        <f t="shared" si="0"/>
        <v>MODIFY</v>
      </c>
      <c r="N63" s="17" t="b">
        <f t="shared" si="1"/>
        <v>0</v>
      </c>
      <c r="U63" s="18" t="str">
        <f t="shared" si="2"/>
        <v>MODIFY</v>
      </c>
      <c r="V63" s="18">
        <f t="shared" si="3"/>
        <v>1.3706097950663097E-3</v>
      </c>
      <c r="W63" s="18">
        <f t="shared" si="4"/>
        <v>2.642013812433449E-3</v>
      </c>
    </row>
    <row r="64" spans="1:23" ht="15.75" thickBot="1" x14ac:dyDescent="0.3">
      <c r="A64" s="12" t="s">
        <v>68</v>
      </c>
      <c r="B64" s="44">
        <v>1.2574843302407048E-2</v>
      </c>
      <c r="C64" s="45">
        <v>2.221188904032205E-2</v>
      </c>
      <c r="D64" s="45">
        <v>3.5060362348523486E-2</v>
      </c>
      <c r="E64" s="45">
        <v>1.3711837834145932E-2</v>
      </c>
      <c r="F64" s="45">
        <v>7.0234197781626389E-3</v>
      </c>
      <c r="G64" s="45">
        <v>6.8838331160772058E-3</v>
      </c>
      <c r="H64" s="45">
        <v>4.4907288794499241E-2</v>
      </c>
      <c r="I64" s="45">
        <v>8.1453335277852108E-3</v>
      </c>
      <c r="J64" s="45">
        <v>3.8308157506984332E-2</v>
      </c>
      <c r="K64" s="46">
        <v>9.5719447756369043E-3</v>
      </c>
      <c r="M64" s="18" t="str">
        <f t="shared" si="0"/>
        <v>STOP</v>
      </c>
      <c r="N64" s="17" t="b">
        <f t="shared" si="1"/>
        <v>1</v>
      </c>
      <c r="U64" s="18" t="str">
        <f t="shared" si="2"/>
        <v>STOP</v>
      </c>
      <c r="V64" s="18">
        <f t="shared" si="3"/>
        <v>6.8838331160772058E-3</v>
      </c>
      <c r="W64" s="18">
        <f t="shared" si="4"/>
        <v>1.3958666208543306E-4</v>
      </c>
    </row>
    <row r="65" spans="1:23" ht="15.75" thickBot="1" x14ac:dyDescent="0.3">
      <c r="A65" s="13" t="s">
        <v>68</v>
      </c>
      <c r="B65" s="47">
        <v>1.037698876288237E-2</v>
      </c>
      <c r="C65" s="48">
        <v>1.8515161376936949E-2</v>
      </c>
      <c r="D65" s="48">
        <v>3.0765170844705224E-2</v>
      </c>
      <c r="E65" s="48">
        <v>1.2047506774392048E-2</v>
      </c>
      <c r="F65" s="48">
        <v>1.0493418678617816E-2</v>
      </c>
      <c r="G65" s="48">
        <v>1.0266720657835564E-2</v>
      </c>
      <c r="H65" s="48">
        <v>3.6857612197302075E-2</v>
      </c>
      <c r="I65" s="48">
        <v>1.058050698910137E-2</v>
      </c>
      <c r="J65" s="48">
        <v>3.1795372253618864E-2</v>
      </c>
      <c r="K65" s="49">
        <v>1.0263897692867742E-2</v>
      </c>
      <c r="M65" s="19" t="str">
        <f t="shared" si="0"/>
        <v>MODIFY</v>
      </c>
      <c r="N65" s="21" t="b">
        <f t="shared" si="1"/>
        <v>0</v>
      </c>
      <c r="O65" s="30">
        <f>COUNTIF($N56:$N65,TRUE)/(10 - COUNTIF($N56:$N65,"#N/A"))</f>
        <v>0.3</v>
      </c>
      <c r="U65" s="19" t="str">
        <f t="shared" si="2"/>
        <v>MODIFY</v>
      </c>
      <c r="V65" s="19">
        <f t="shared" si="3"/>
        <v>1.0263897692867742E-2</v>
      </c>
      <c r="W65" s="19">
        <f t="shared" si="4"/>
        <v>2.8229649678222085E-6</v>
      </c>
    </row>
    <row r="66" spans="1:23" x14ac:dyDescent="0.25">
      <c r="A66" s="11" t="s">
        <v>69</v>
      </c>
      <c r="B66" s="41">
        <v>1.1498174475874322E-2</v>
      </c>
      <c r="C66" s="42">
        <v>2.3383999808004902E-2</v>
      </c>
      <c r="D66" s="42">
        <v>1.5400304391611103E-2</v>
      </c>
      <c r="E66" s="42">
        <v>1.324855693058721E-2</v>
      </c>
      <c r="F66" s="42">
        <v>1.4326490100831389E-2</v>
      </c>
      <c r="G66" s="42">
        <v>1.7986481474665122E-2</v>
      </c>
      <c r="H66" s="42">
        <v>2.9498208594628567E-2</v>
      </c>
      <c r="I66" s="42">
        <v>2.0535664265368972E-2</v>
      </c>
      <c r="J66" s="42">
        <v>1.7527773385082344E-2</v>
      </c>
      <c r="K66" s="43">
        <v>2.3182794072147569E-2</v>
      </c>
      <c r="M66" s="16" t="str">
        <f t="shared" si="0"/>
        <v>OPEN</v>
      </c>
      <c r="N66" s="20" t="b">
        <f t="shared" si="1"/>
        <v>0</v>
      </c>
      <c r="U66" s="16" t="str">
        <f t="shared" si="2"/>
        <v>OPEN</v>
      </c>
      <c r="V66" s="16">
        <f t="shared" si="3"/>
        <v>1.1498174475874322E-2</v>
      </c>
      <c r="W66" s="16">
        <f t="shared" si="4"/>
        <v>1.7503824547128871E-3</v>
      </c>
    </row>
    <row r="67" spans="1:23" x14ac:dyDescent="0.25">
      <c r="A67" s="12" t="s">
        <v>69</v>
      </c>
      <c r="B67" s="44">
        <v>8.6424021459660071E-3</v>
      </c>
      <c r="C67" s="45">
        <v>1.7055253428972406E-2</v>
      </c>
      <c r="D67" s="45">
        <v>3.3519429256535886E-3</v>
      </c>
      <c r="E67" s="45">
        <v>5.1221986263215828E-3</v>
      </c>
      <c r="F67" s="45">
        <v>1.9237860818408989E-2</v>
      </c>
      <c r="G67" s="45">
        <v>1.9948334668530281E-2</v>
      </c>
      <c r="H67" s="45">
        <v>4.249837365716623E-3</v>
      </c>
      <c r="I67" s="45">
        <v>2.7145239003671551E-2</v>
      </c>
      <c r="J67" s="45">
        <v>3.1899462573504629E-3</v>
      </c>
      <c r="K67" s="46">
        <v>2.2140403573304275E-2</v>
      </c>
      <c r="M67" s="18" t="str">
        <f t="shared" si="0"/>
        <v>BEGIN</v>
      </c>
      <c r="N67" s="17" t="b">
        <f t="shared" si="1"/>
        <v>0</v>
      </c>
      <c r="U67" s="18" t="str">
        <f t="shared" si="2"/>
        <v>BEGIN</v>
      </c>
      <c r="V67" s="18">
        <f t="shared" si="3"/>
        <v>3.1899462573504629E-3</v>
      </c>
      <c r="W67" s="18">
        <f t="shared" si="4"/>
        <v>1.619966683031257E-4</v>
      </c>
    </row>
    <row r="68" spans="1:23" x14ac:dyDescent="0.25">
      <c r="A68" s="12" t="s">
        <v>69</v>
      </c>
      <c r="B68" s="44">
        <v>6.4561443971560854E-3</v>
      </c>
      <c r="C68" s="45">
        <v>9.9618051118886379E-3</v>
      </c>
      <c r="D68" s="45">
        <v>4.7082072832160503E-3</v>
      </c>
      <c r="E68" s="45">
        <v>7.4482771286177862E-3</v>
      </c>
      <c r="F68" s="45">
        <v>1.5386250290228238E-2</v>
      </c>
      <c r="G68" s="45">
        <v>2.0196993859801039E-2</v>
      </c>
      <c r="H68" s="45">
        <v>8.5740773410744389E-3</v>
      </c>
      <c r="I68" s="45">
        <v>2.0778448493768049E-2</v>
      </c>
      <c r="J68" s="45">
        <v>5.5728689858191294E-3</v>
      </c>
      <c r="K68" s="46">
        <v>2.0378576730630676E-2</v>
      </c>
      <c r="M68" s="18" t="str">
        <f t="shared" si="0"/>
        <v>YES</v>
      </c>
      <c r="N68" s="17" t="b">
        <f t="shared" si="1"/>
        <v>0</v>
      </c>
      <c r="U68" s="18" t="str">
        <f t="shared" si="2"/>
        <v>YES</v>
      </c>
      <c r="V68" s="18">
        <f t="shared" si="3"/>
        <v>4.7082072832160503E-3</v>
      </c>
      <c r="W68" s="18">
        <f t="shared" si="4"/>
        <v>8.6466170260307909E-4</v>
      </c>
    </row>
    <row r="69" spans="1:23" x14ac:dyDescent="0.25">
      <c r="A69" s="12" t="s">
        <v>69</v>
      </c>
      <c r="B69" s="44">
        <v>6.5159512075741262E-3</v>
      </c>
      <c r="C69" s="45">
        <v>1.5315163102731354E-2</v>
      </c>
      <c r="D69" s="45">
        <v>2.5153826770242249E-3</v>
      </c>
      <c r="E69" s="45">
        <v>3.4833465472841208E-3</v>
      </c>
      <c r="F69" s="45">
        <v>1.9268783696144993E-2</v>
      </c>
      <c r="G69" s="45">
        <v>1.7217149482713967E-2</v>
      </c>
      <c r="H69" s="45">
        <v>2.0402391395517999E-4</v>
      </c>
      <c r="I69" s="45">
        <v>2.8886651033216072E-2</v>
      </c>
      <c r="J69" s="45">
        <v>2.5593850422049591E-3</v>
      </c>
      <c r="K69" s="46">
        <v>2.3720382872163333E-2</v>
      </c>
      <c r="M69" s="18" t="str">
        <f t="shared" si="0"/>
        <v>CANCEL</v>
      </c>
      <c r="N69" s="17" t="b">
        <f t="shared" si="1"/>
        <v>1</v>
      </c>
      <c r="U69" s="18" t="str">
        <f t="shared" si="2"/>
        <v>CANCEL</v>
      </c>
      <c r="V69" s="18">
        <f t="shared" si="3"/>
        <v>2.0402391395517999E-4</v>
      </c>
      <c r="W69" s="18">
        <f t="shared" si="4"/>
        <v>2.3113587630690449E-3</v>
      </c>
    </row>
    <row r="70" spans="1:23" x14ac:dyDescent="0.25">
      <c r="A70" s="12" t="s">
        <v>69</v>
      </c>
      <c r="B70" s="44">
        <v>1.0151603300169721E-2</v>
      </c>
      <c r="C70" s="45">
        <v>1.9859934496211179E-2</v>
      </c>
      <c r="D70" s="45">
        <v>1.2114639530664443E-2</v>
      </c>
      <c r="E70" s="45">
        <v>9.7713058436820072E-3</v>
      </c>
      <c r="F70" s="45">
        <v>1.5939848455492692E-2</v>
      </c>
      <c r="G70" s="45">
        <v>1.8283176671816993E-2</v>
      </c>
      <c r="H70" s="45">
        <v>2.0331985286168058E-2</v>
      </c>
      <c r="I70" s="45">
        <v>2.2725151010586454E-2</v>
      </c>
      <c r="J70" s="45">
        <v>1.3312754457882289E-2</v>
      </c>
      <c r="K70" s="46">
        <v>2.2976929361864892E-2</v>
      </c>
      <c r="M70" s="18" t="str">
        <f t="shared" ref="M70:M105" si="5">INDEX($B$5:$K$5,MATCH(MIN($B70:$K70),$B70:$K70,0))</f>
        <v>NO</v>
      </c>
      <c r="N70" s="17" t="b">
        <f t="shared" ref="N70:N105" si="6">$M70 = $A70</f>
        <v>0</v>
      </c>
      <c r="U70" s="18" t="str">
        <f t="shared" ref="U70:U105" si="7">INDEX($B$5:$K$5,MATCH(MIN($B70:$K70),$B70:$K70,0))</f>
        <v>NO</v>
      </c>
      <c r="V70" s="18">
        <f t="shared" si="3"/>
        <v>9.7713058436820072E-3</v>
      </c>
      <c r="W70" s="18">
        <f t="shared" si="4"/>
        <v>3.8029745648771388E-4</v>
      </c>
    </row>
    <row r="71" spans="1:23" x14ac:dyDescent="0.25">
      <c r="A71" s="12" t="s">
        <v>69</v>
      </c>
      <c r="B71" s="44">
        <v>7.1858536168261681E-3</v>
      </c>
      <c r="C71" s="45">
        <v>1.265730900177265E-2</v>
      </c>
      <c r="D71" s="45">
        <v>6.7071886170883312E-3</v>
      </c>
      <c r="E71" s="45">
        <v>9.0138227447071652E-3</v>
      </c>
      <c r="F71" s="45">
        <v>1.8118228312214876E-2</v>
      </c>
      <c r="G71" s="45">
        <v>2.0482756026976242E-2</v>
      </c>
      <c r="H71" s="45">
        <v>1.1349029606809408E-2</v>
      </c>
      <c r="I71" s="45">
        <v>2.0288498131627319E-2</v>
      </c>
      <c r="J71" s="45">
        <v>6.463415531930361E-3</v>
      </c>
      <c r="K71" s="46">
        <v>1.9489809427228513E-2</v>
      </c>
      <c r="M71" s="18" t="str">
        <f t="shared" si="5"/>
        <v>BEGIN</v>
      </c>
      <c r="N71" s="17" t="b">
        <f t="shared" si="6"/>
        <v>0</v>
      </c>
      <c r="U71" s="18" t="str">
        <f t="shared" si="7"/>
        <v>BEGIN</v>
      </c>
      <c r="V71" s="18">
        <f t="shared" ref="V71:V105" si="8">MIN(B71:K71)</f>
        <v>6.463415531930361E-3</v>
      </c>
      <c r="W71" s="18">
        <f t="shared" ref="W71:W105" si="9">SMALL(B71:K71,2)-V71</f>
        <v>2.4377308515797017E-4</v>
      </c>
    </row>
    <row r="72" spans="1:23" x14ac:dyDescent="0.25">
      <c r="A72" s="12" t="s">
        <v>69</v>
      </c>
      <c r="B72" s="44">
        <v>6.7385849075451846E-3</v>
      </c>
      <c r="C72" s="45">
        <v>1.4676854109759052E-2</v>
      </c>
      <c r="D72" s="45">
        <v>3.0657354831892664E-3</v>
      </c>
      <c r="E72" s="45">
        <v>4.2706428534448181E-3</v>
      </c>
      <c r="F72" s="45">
        <v>1.7471864093205999E-2</v>
      </c>
      <c r="G72" s="45">
        <v>1.816273911850275E-2</v>
      </c>
      <c r="H72" s="45">
        <v>3.9162733046305548E-3</v>
      </c>
      <c r="I72" s="45">
        <v>2.583656695436368E-2</v>
      </c>
      <c r="J72" s="45">
        <v>2.9384486022367602E-3</v>
      </c>
      <c r="K72" s="46">
        <v>2.1122317538346494E-2</v>
      </c>
      <c r="M72" s="18" t="str">
        <f t="shared" si="5"/>
        <v>BEGIN</v>
      </c>
      <c r="N72" s="17" t="b">
        <f t="shared" si="6"/>
        <v>0</v>
      </c>
      <c r="U72" s="18" t="str">
        <f t="shared" si="7"/>
        <v>BEGIN</v>
      </c>
      <c r="V72" s="18">
        <f t="shared" si="8"/>
        <v>2.9384486022367602E-3</v>
      </c>
      <c r="W72" s="18">
        <f t="shared" si="9"/>
        <v>1.2728688095250615E-4</v>
      </c>
    </row>
    <row r="73" spans="1:23" x14ac:dyDescent="0.25">
      <c r="A73" s="12" t="s">
        <v>69</v>
      </c>
      <c r="B73" s="44">
        <v>1.0606515497453695E-2</v>
      </c>
      <c r="C73" s="45">
        <v>1.853048373731319E-2</v>
      </c>
      <c r="D73" s="45">
        <v>1.3216780477853442E-2</v>
      </c>
      <c r="E73" s="45">
        <v>1.3652253729758014E-2</v>
      </c>
      <c r="F73" s="45">
        <v>1.4752756803601431E-2</v>
      </c>
      <c r="G73" s="45">
        <v>1.8997383135306235E-2</v>
      </c>
      <c r="H73" s="45">
        <v>2.5093074579404497E-2</v>
      </c>
      <c r="I73" s="45">
        <v>1.7206409569096148E-2</v>
      </c>
      <c r="J73" s="45">
        <v>1.4524892559794231E-2</v>
      </c>
      <c r="K73" s="46">
        <v>1.9901936728709855E-2</v>
      </c>
      <c r="M73" s="18" t="str">
        <f t="shared" si="5"/>
        <v>OPEN</v>
      </c>
      <c r="N73" s="17" t="b">
        <f t="shared" si="6"/>
        <v>0</v>
      </c>
      <c r="U73" s="18" t="str">
        <f t="shared" si="7"/>
        <v>OPEN</v>
      </c>
      <c r="V73" s="18">
        <f t="shared" si="8"/>
        <v>1.0606515497453695E-2</v>
      </c>
      <c r="W73" s="18">
        <f t="shared" si="9"/>
        <v>2.6102649803997468E-3</v>
      </c>
    </row>
    <row r="74" spans="1:23" ht="15.75" thickBot="1" x14ac:dyDescent="0.3">
      <c r="A74" s="12" t="s">
        <v>69</v>
      </c>
      <c r="B74" s="44">
        <v>7.1418956702591595E-3</v>
      </c>
      <c r="C74" s="45">
        <v>1.2067351176901393E-2</v>
      </c>
      <c r="D74" s="45">
        <v>6.1955611794095589E-4</v>
      </c>
      <c r="E74" s="45">
        <v>6.9407121449113034E-3</v>
      </c>
      <c r="F74" s="45">
        <v>1.9880852462735736E-2</v>
      </c>
      <c r="G74" s="45">
        <v>1.8895970637239832E-2</v>
      </c>
      <c r="H74" s="45">
        <v>6.0692407842891302E-3</v>
      </c>
      <c r="I74" s="45">
        <v>2.3018926441965414E-2</v>
      </c>
      <c r="J74" s="45">
        <v>3.1380129683040645E-4</v>
      </c>
      <c r="K74" s="46">
        <v>1.9663078401495206E-2</v>
      </c>
      <c r="M74" s="18" t="str">
        <f t="shared" si="5"/>
        <v>BEGIN</v>
      </c>
      <c r="N74" s="17" t="b">
        <f t="shared" si="6"/>
        <v>0</v>
      </c>
      <c r="U74" s="18" t="str">
        <f t="shared" si="7"/>
        <v>BEGIN</v>
      </c>
      <c r="V74" s="18">
        <f t="shared" si="8"/>
        <v>3.1380129683040645E-4</v>
      </c>
      <c r="W74" s="18">
        <f t="shared" si="9"/>
        <v>3.0575482111054944E-4</v>
      </c>
    </row>
    <row r="75" spans="1:23" ht="15.75" thickBot="1" x14ac:dyDescent="0.3">
      <c r="A75" s="13" t="s">
        <v>69</v>
      </c>
      <c r="B75" s="47">
        <v>7.906325064735379E-3</v>
      </c>
      <c r="C75" s="48">
        <v>1.7303089213991058E-2</v>
      </c>
      <c r="D75" s="48">
        <v>5.2920468110115235E-3</v>
      </c>
      <c r="E75" s="48">
        <v>6.8899990010890949E-3</v>
      </c>
      <c r="F75" s="48">
        <v>1.6446264879030757E-2</v>
      </c>
      <c r="G75" s="48">
        <v>1.8258915683161007E-2</v>
      </c>
      <c r="H75" s="48">
        <v>9.2449466804087679E-3</v>
      </c>
      <c r="I75" s="48">
        <v>2.4797472961170363E-2</v>
      </c>
      <c r="J75" s="48">
        <v>5.585286720241868E-3</v>
      </c>
      <c r="K75" s="49">
        <v>2.1782859182974006E-2</v>
      </c>
      <c r="M75" s="19" t="str">
        <f t="shared" si="5"/>
        <v>YES</v>
      </c>
      <c r="N75" s="21" t="b">
        <f t="shared" si="6"/>
        <v>0</v>
      </c>
      <c r="O75" s="30">
        <f>COUNTIF($N66:$N75,TRUE)/(10 - COUNTIF($N66:$N75,"#N/A"))</f>
        <v>0.1</v>
      </c>
      <c r="U75" s="19" t="str">
        <f t="shared" si="7"/>
        <v>YES</v>
      </c>
      <c r="V75" s="19">
        <f t="shared" si="8"/>
        <v>5.2920468110115235E-3</v>
      </c>
      <c r="W75" s="19">
        <f t="shared" si="9"/>
        <v>2.9323990923034449E-4</v>
      </c>
    </row>
    <row r="76" spans="1:23" x14ac:dyDescent="0.25">
      <c r="A76" s="11" t="s">
        <v>70</v>
      </c>
      <c r="B76" s="41">
        <v>1.5759979887159645E-2</v>
      </c>
      <c r="C76" s="42">
        <v>1.8568206120184758E-2</v>
      </c>
      <c r="D76" s="42">
        <v>3.45392632889144E-2</v>
      </c>
      <c r="E76" s="42">
        <v>2.2843308998502856E-2</v>
      </c>
      <c r="F76" s="42">
        <v>7.3801654709038456E-3</v>
      </c>
      <c r="G76" s="42">
        <v>1.199514975657605E-2</v>
      </c>
      <c r="H76" s="42">
        <v>4.9474204472923097E-2</v>
      </c>
      <c r="I76" s="42">
        <v>3.1632518407444382E-3</v>
      </c>
      <c r="J76" s="42">
        <v>3.7163605035291383E-2</v>
      </c>
      <c r="K76" s="43">
        <v>1.0928333648511422E-2</v>
      </c>
      <c r="M76" s="16" t="str">
        <f t="shared" si="5"/>
        <v>PAUSE</v>
      </c>
      <c r="N76" s="20" t="b">
        <f t="shared" si="6"/>
        <v>1</v>
      </c>
      <c r="U76" s="16" t="str">
        <f t="shared" si="7"/>
        <v>PAUSE</v>
      </c>
      <c r="V76" s="16">
        <f t="shared" si="8"/>
        <v>3.1632518407444382E-3</v>
      </c>
      <c r="W76" s="16">
        <f t="shared" si="9"/>
        <v>4.2169136301594074E-3</v>
      </c>
    </row>
    <row r="77" spans="1:23" x14ac:dyDescent="0.25">
      <c r="A77" s="12" t="s">
        <v>70</v>
      </c>
      <c r="B77" s="44">
        <v>1.4867735335155204E-2</v>
      </c>
      <c r="C77" s="45">
        <v>2.1111241508511631E-2</v>
      </c>
      <c r="D77" s="45">
        <v>3.5551081467874057E-2</v>
      </c>
      <c r="E77" s="45">
        <v>1.9550622828610028E-2</v>
      </c>
      <c r="F77" s="45">
        <v>9.1935586101063466E-3</v>
      </c>
      <c r="G77" s="45">
        <v>1.1460136151361971E-2</v>
      </c>
      <c r="H77" s="45">
        <v>4.7115003721193288E-2</v>
      </c>
      <c r="I77" s="45">
        <v>6.8737762460480845E-3</v>
      </c>
      <c r="J77" s="45">
        <v>3.7905884274156407E-2</v>
      </c>
      <c r="K77" s="46">
        <v>1.1872683449774983E-2</v>
      </c>
      <c r="M77" s="18" t="str">
        <f t="shared" si="5"/>
        <v>PAUSE</v>
      </c>
      <c r="N77" s="17" t="b">
        <f t="shared" si="6"/>
        <v>1</v>
      </c>
      <c r="U77" s="18" t="str">
        <f t="shared" si="7"/>
        <v>PAUSE</v>
      </c>
      <c r="V77" s="18">
        <f t="shared" si="8"/>
        <v>6.8737762460480845E-3</v>
      </c>
      <c r="W77" s="18">
        <f t="shared" si="9"/>
        <v>2.3197823640582621E-3</v>
      </c>
    </row>
    <row r="78" spans="1:23" x14ac:dyDescent="0.25">
      <c r="A78" s="12" t="s">
        <v>70</v>
      </c>
      <c r="B78" s="44">
        <v>1.0575048424939629E-2</v>
      </c>
      <c r="C78" s="45">
        <v>1.0560544645792718E-2</v>
      </c>
      <c r="D78" s="45">
        <v>3.3850788507458901E-2</v>
      </c>
      <c r="E78" s="45">
        <v>1.7919120392799623E-2</v>
      </c>
      <c r="F78" s="45">
        <v>5.8662537442630662E-3</v>
      </c>
      <c r="G78" s="45">
        <v>7.7019146801142208E-3</v>
      </c>
      <c r="H78" s="45">
        <v>4.301064160869536E-2</v>
      </c>
      <c r="I78" s="45">
        <v>3.9013224038368655E-6</v>
      </c>
      <c r="J78" s="45">
        <v>3.5368945621285675E-2</v>
      </c>
      <c r="K78" s="46">
        <v>4.6091512574220027E-3</v>
      </c>
      <c r="M78" s="18" t="str">
        <f t="shared" si="5"/>
        <v>PAUSE</v>
      </c>
      <c r="N78" s="17" t="b">
        <f t="shared" si="6"/>
        <v>1</v>
      </c>
      <c r="U78" s="18" t="str">
        <f t="shared" si="7"/>
        <v>PAUSE</v>
      </c>
      <c r="V78" s="18">
        <f t="shared" si="8"/>
        <v>3.9013224038368655E-6</v>
      </c>
      <c r="W78" s="18">
        <f t="shared" si="9"/>
        <v>4.6052499350181658E-3</v>
      </c>
    </row>
    <row r="79" spans="1:23" x14ac:dyDescent="0.25">
      <c r="A79" s="12" t="s">
        <v>70</v>
      </c>
      <c r="B79" s="44">
        <v>1.4436249946858257E-2</v>
      </c>
      <c r="C79" s="45">
        <v>1.884509172666456E-2</v>
      </c>
      <c r="D79" s="45">
        <v>3.3027139577107227E-2</v>
      </c>
      <c r="E79" s="45">
        <v>2.0221676290685664E-2</v>
      </c>
      <c r="F79" s="45">
        <v>1.0844727249697438E-2</v>
      </c>
      <c r="G79" s="45">
        <v>1.1119794941148496E-2</v>
      </c>
      <c r="H79" s="45">
        <v>4.4388776864189038E-2</v>
      </c>
      <c r="I79" s="45">
        <v>4.9845002714773452E-3</v>
      </c>
      <c r="J79" s="45">
        <v>3.5883178314815113E-2</v>
      </c>
      <c r="K79" s="46">
        <v>1.136111930736039E-2</v>
      </c>
      <c r="M79" s="18" t="str">
        <f t="shared" si="5"/>
        <v>PAUSE</v>
      </c>
      <c r="N79" s="17" t="b">
        <f t="shared" si="6"/>
        <v>1</v>
      </c>
      <c r="U79" s="18" t="str">
        <f t="shared" si="7"/>
        <v>PAUSE</v>
      </c>
      <c r="V79" s="18">
        <f t="shared" si="8"/>
        <v>4.9845002714773452E-3</v>
      </c>
      <c r="W79" s="18">
        <f t="shared" si="9"/>
        <v>5.8602269782200931E-3</v>
      </c>
    </row>
    <row r="80" spans="1:23" x14ac:dyDescent="0.25">
      <c r="A80" s="12" t="s">
        <v>70</v>
      </c>
      <c r="B80" s="44">
        <v>1.1890735177458492E-2</v>
      </c>
      <c r="C80" s="45">
        <v>1.3533007432934513E-2</v>
      </c>
      <c r="D80" s="45">
        <v>3.5631382238274181E-2</v>
      </c>
      <c r="E80" s="45">
        <v>2.0327066957742061E-2</v>
      </c>
      <c r="F80" s="45">
        <v>9.930204245993007E-3</v>
      </c>
      <c r="G80" s="45">
        <v>1.1641283414516538E-2</v>
      </c>
      <c r="H80" s="45">
        <v>4.4204372381320751E-2</v>
      </c>
      <c r="I80" s="45">
        <v>3.4005611865085827E-4</v>
      </c>
      <c r="J80" s="45">
        <v>3.700882301375652E-2</v>
      </c>
      <c r="K80" s="46">
        <v>6.198640145317888E-3</v>
      </c>
      <c r="M80" s="18" t="str">
        <f t="shared" si="5"/>
        <v>PAUSE</v>
      </c>
      <c r="N80" s="17" t="b">
        <f t="shared" si="6"/>
        <v>1</v>
      </c>
      <c r="U80" s="18" t="str">
        <f t="shared" si="7"/>
        <v>PAUSE</v>
      </c>
      <c r="V80" s="18">
        <f t="shared" si="8"/>
        <v>3.4005611865085827E-4</v>
      </c>
      <c r="W80" s="18">
        <f t="shared" si="9"/>
        <v>5.8585840266670297E-3</v>
      </c>
    </row>
    <row r="81" spans="1:23" x14ac:dyDescent="0.25">
      <c r="A81" s="12" t="s">
        <v>70</v>
      </c>
      <c r="B81" s="44">
        <v>1.1991592616459025E-2</v>
      </c>
      <c r="C81" s="45">
        <v>1.4394417363332222E-2</v>
      </c>
      <c r="D81" s="45">
        <v>3.4469177483245898E-2</v>
      </c>
      <c r="E81" s="45">
        <v>1.9580572622515266E-2</v>
      </c>
      <c r="F81" s="45">
        <v>8.2162924235800253E-3</v>
      </c>
      <c r="G81" s="45">
        <v>9.7498487498830586E-3</v>
      </c>
      <c r="H81" s="45">
        <v>4.4762280235197106E-2</v>
      </c>
      <c r="I81" s="45">
        <v>9.0341920636984041E-4</v>
      </c>
      <c r="J81" s="45">
        <v>3.7072930549255298E-2</v>
      </c>
      <c r="K81" s="46">
        <v>7.294097461494585E-3</v>
      </c>
      <c r="M81" s="18" t="str">
        <f t="shared" si="5"/>
        <v>PAUSE</v>
      </c>
      <c r="N81" s="17" t="b">
        <f t="shared" si="6"/>
        <v>1</v>
      </c>
      <c r="U81" s="18" t="str">
        <f t="shared" si="7"/>
        <v>PAUSE</v>
      </c>
      <c r="V81" s="18">
        <f t="shared" si="8"/>
        <v>9.0341920636984041E-4</v>
      </c>
      <c r="W81" s="18">
        <f t="shared" si="9"/>
        <v>6.3906782551247446E-3</v>
      </c>
    </row>
    <row r="82" spans="1:23" x14ac:dyDescent="0.25">
      <c r="A82" s="12" t="s">
        <v>70</v>
      </c>
      <c r="B82" s="44">
        <v>1.2202941971758724E-2</v>
      </c>
      <c r="C82" s="45">
        <v>1.5468333471380765E-2</v>
      </c>
      <c r="D82" s="45">
        <v>3.0614020854530459E-2</v>
      </c>
      <c r="E82" s="45">
        <v>1.8140886851288486E-2</v>
      </c>
      <c r="F82" s="45">
        <v>1.009210801912242E-2</v>
      </c>
      <c r="G82" s="45">
        <v>9.8803755217634574E-3</v>
      </c>
      <c r="H82" s="45">
        <v>4.0307683111465716E-2</v>
      </c>
      <c r="I82" s="45">
        <v>3.2704866570048112E-3</v>
      </c>
      <c r="J82" s="45">
        <v>3.3993679510018124E-2</v>
      </c>
      <c r="K82" s="46">
        <v>9.3114637182704976E-3</v>
      </c>
      <c r="M82" s="18" t="str">
        <f t="shared" si="5"/>
        <v>PAUSE</v>
      </c>
      <c r="N82" s="17" t="b">
        <f t="shared" si="6"/>
        <v>1</v>
      </c>
      <c r="U82" s="18" t="str">
        <f t="shared" si="7"/>
        <v>PAUSE</v>
      </c>
      <c r="V82" s="18">
        <f t="shared" si="8"/>
        <v>3.2704866570048112E-3</v>
      </c>
      <c r="W82" s="18">
        <f t="shared" si="9"/>
        <v>6.0409770612656864E-3</v>
      </c>
    </row>
    <row r="83" spans="1:23" x14ac:dyDescent="0.25">
      <c r="A83" s="12" t="s">
        <v>70</v>
      </c>
      <c r="B83" s="44">
        <v>1.34633492673259E-2</v>
      </c>
      <c r="C83" s="45">
        <v>1.5587888452771941E-2</v>
      </c>
      <c r="D83" s="45">
        <v>3.7182679105227143E-2</v>
      </c>
      <c r="E83" s="45">
        <v>2.0948301685839048E-2</v>
      </c>
      <c r="F83" s="45">
        <v>6.0729642875929852E-3</v>
      </c>
      <c r="G83" s="45">
        <v>8.9618059547988335E-3</v>
      </c>
      <c r="H83" s="45">
        <v>4.7003028483954275E-2</v>
      </c>
      <c r="I83" s="45">
        <v>1.8482368826400683E-3</v>
      </c>
      <c r="J83" s="45">
        <v>3.8614190790714084E-2</v>
      </c>
      <c r="K83" s="46">
        <v>7.2221018184368442E-3</v>
      </c>
      <c r="M83" s="18" t="str">
        <f t="shared" si="5"/>
        <v>PAUSE</v>
      </c>
      <c r="N83" s="17" t="b">
        <f t="shared" si="6"/>
        <v>1</v>
      </c>
      <c r="U83" s="18" t="str">
        <f t="shared" si="7"/>
        <v>PAUSE</v>
      </c>
      <c r="V83" s="18">
        <f t="shared" si="8"/>
        <v>1.8482368826400683E-3</v>
      </c>
      <c r="W83" s="18">
        <f t="shared" si="9"/>
        <v>4.2247274049529169E-3</v>
      </c>
    </row>
    <row r="84" spans="1:23" ht="15.75" thickBot="1" x14ac:dyDescent="0.3">
      <c r="A84" s="12" t="s">
        <v>70</v>
      </c>
      <c r="B84" s="44">
        <v>1.3979906769183393E-2</v>
      </c>
      <c r="C84" s="45">
        <v>1.9376082282708679E-2</v>
      </c>
      <c r="D84" s="45">
        <v>3.3255522647987326E-2</v>
      </c>
      <c r="E84" s="45">
        <v>2.0900085502340963E-2</v>
      </c>
      <c r="F84" s="45">
        <v>9.5606939200200414E-3</v>
      </c>
      <c r="G84" s="45">
        <v>1.3285764771949132E-2</v>
      </c>
      <c r="H84" s="45">
        <v>4.7493165100292348E-2</v>
      </c>
      <c r="I84" s="45">
        <v>5.9101102229263663E-3</v>
      </c>
      <c r="J84" s="45">
        <v>3.6079295831799689E-2</v>
      </c>
      <c r="K84" s="46">
        <v>1.361259802904102E-2</v>
      </c>
      <c r="M84" s="18" t="str">
        <f t="shared" si="5"/>
        <v>PAUSE</v>
      </c>
      <c r="N84" s="17" t="b">
        <f t="shared" si="6"/>
        <v>1</v>
      </c>
      <c r="U84" s="18" t="str">
        <f t="shared" si="7"/>
        <v>PAUSE</v>
      </c>
      <c r="V84" s="18">
        <f t="shared" si="8"/>
        <v>5.9101102229263663E-3</v>
      </c>
      <c r="W84" s="18">
        <f t="shared" si="9"/>
        <v>3.6505836970936751E-3</v>
      </c>
    </row>
    <row r="85" spans="1:23" ht="15.75" thickBot="1" x14ac:dyDescent="0.3">
      <c r="A85" s="13" t="s">
        <v>70</v>
      </c>
      <c r="B85" s="47">
        <v>1.3227577395836146E-2</v>
      </c>
      <c r="C85" s="48">
        <v>1.2876202705034786E-2</v>
      </c>
      <c r="D85" s="48">
        <v>3.7764552561788615E-2</v>
      </c>
      <c r="E85" s="48">
        <v>2.1620713618951584E-2</v>
      </c>
      <c r="F85" s="48">
        <v>6.1276590284222573E-3</v>
      </c>
      <c r="G85" s="48">
        <v>1.0174499569937448E-2</v>
      </c>
      <c r="H85" s="48">
        <v>4.7770324919082389E-2</v>
      </c>
      <c r="I85" s="48">
        <v>2.3292350450534148E-3</v>
      </c>
      <c r="J85" s="48">
        <v>3.8718242951015489E-2</v>
      </c>
      <c r="K85" s="49">
        <v>3.5679297718967488E-3</v>
      </c>
      <c r="M85" s="19" t="str">
        <f t="shared" si="5"/>
        <v>PAUSE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PAUSE</v>
      </c>
      <c r="V85" s="19">
        <f t="shared" si="8"/>
        <v>2.3292350450534148E-3</v>
      </c>
      <c r="W85" s="19">
        <f t="shared" si="9"/>
        <v>1.238694726843334E-3</v>
      </c>
    </row>
    <row r="86" spans="1:23" x14ac:dyDescent="0.25">
      <c r="A86" s="11" t="s">
        <v>71</v>
      </c>
      <c r="B86" s="41">
        <v>1.0774835569214641E-2</v>
      </c>
      <c r="C86" s="42">
        <v>1.9551412149178604E-2</v>
      </c>
      <c r="D86" s="42">
        <v>4.3507189150437942E-4</v>
      </c>
      <c r="E86" s="42">
        <v>1.1326955342374843E-2</v>
      </c>
      <c r="F86" s="42">
        <v>1.6965490587651563E-2</v>
      </c>
      <c r="G86" s="42">
        <v>2.2659467252273281E-2</v>
      </c>
      <c r="H86" s="42">
        <v>1.3182650615946829E-2</v>
      </c>
      <c r="I86" s="42">
        <v>2.7509849683711004E-2</v>
      </c>
      <c r="J86" s="42">
        <v>4.2970044459456069E-4</v>
      </c>
      <c r="K86" s="43">
        <v>2.8945529081878609E-2</v>
      </c>
      <c r="M86" s="16" t="str">
        <f t="shared" si="5"/>
        <v>BEGIN</v>
      </c>
      <c r="N86" s="20" t="b">
        <f t="shared" si="6"/>
        <v>1</v>
      </c>
      <c r="U86" s="16" t="str">
        <f t="shared" si="7"/>
        <v>BEGIN</v>
      </c>
      <c r="V86" s="16">
        <f t="shared" si="8"/>
        <v>4.2970044459456069E-4</v>
      </c>
      <c r="W86" s="16">
        <f t="shared" si="9"/>
        <v>5.3714469098187223E-6</v>
      </c>
    </row>
    <row r="87" spans="1:23" x14ac:dyDescent="0.25">
      <c r="A87" s="12" t="s">
        <v>71</v>
      </c>
      <c r="B87" s="44">
        <v>1.2118738309379828E-2</v>
      </c>
      <c r="C87" s="45">
        <v>2.4402759381228184E-2</v>
      </c>
      <c r="D87" s="45">
        <v>5.5077559074003975E-3</v>
      </c>
      <c r="E87" s="45">
        <v>1.2860336811888662E-2</v>
      </c>
      <c r="F87" s="45">
        <v>1.685279184222466E-2</v>
      </c>
      <c r="G87" s="45">
        <v>2.4300544979161919E-2</v>
      </c>
      <c r="H87" s="45">
        <v>2.0584906625140748E-2</v>
      </c>
      <c r="I87" s="45">
        <v>2.8131487371490342E-2</v>
      </c>
      <c r="J87" s="45">
        <v>7.1795247440623947E-3</v>
      </c>
      <c r="K87" s="46">
        <v>3.1347635642187614E-2</v>
      </c>
      <c r="M87" s="18" t="str">
        <f t="shared" si="5"/>
        <v>YES</v>
      </c>
      <c r="N87" s="17" t="b">
        <f t="shared" si="6"/>
        <v>0</v>
      </c>
      <c r="U87" s="18" t="str">
        <f t="shared" si="7"/>
        <v>YES</v>
      </c>
      <c r="V87" s="18">
        <f t="shared" si="8"/>
        <v>5.5077559074003975E-3</v>
      </c>
      <c r="W87" s="18">
        <f t="shared" si="9"/>
        <v>1.6717688366619972E-3</v>
      </c>
    </row>
    <row r="88" spans="1:23" x14ac:dyDescent="0.25">
      <c r="A88" s="12" t="s">
        <v>71</v>
      </c>
      <c r="B88" s="44">
        <v>7.5201051417276912E-3</v>
      </c>
      <c r="C88" s="45">
        <v>1.5647993322326321E-2</v>
      </c>
      <c r="D88" s="45">
        <v>1.4353192914445465E-3</v>
      </c>
      <c r="E88" s="45">
        <v>8.5186004278586837E-3</v>
      </c>
      <c r="F88" s="45">
        <v>1.7817676573077472E-2</v>
      </c>
      <c r="G88" s="45">
        <v>1.9923550314877317E-2</v>
      </c>
      <c r="H88" s="45">
        <v>1.2289478378677728E-2</v>
      </c>
      <c r="I88" s="45">
        <v>2.7426774258843267E-2</v>
      </c>
      <c r="J88" s="45">
        <v>1.9042258967329022E-3</v>
      </c>
      <c r="K88" s="46">
        <v>2.6363278294645305E-2</v>
      </c>
      <c r="M88" s="18" t="str">
        <f t="shared" si="5"/>
        <v>YES</v>
      </c>
      <c r="N88" s="17" t="b">
        <f t="shared" si="6"/>
        <v>0</v>
      </c>
      <c r="U88" s="18" t="str">
        <f t="shared" si="7"/>
        <v>YES</v>
      </c>
      <c r="V88" s="18">
        <f t="shared" si="8"/>
        <v>1.4353192914445465E-3</v>
      </c>
      <c r="W88" s="18">
        <f t="shared" si="9"/>
        <v>4.6890660528835573E-4</v>
      </c>
    </row>
    <row r="89" spans="1:23" x14ac:dyDescent="0.25">
      <c r="A89" s="12" t="s">
        <v>71</v>
      </c>
      <c r="B89" s="44">
        <v>1.1247584753995917E-2</v>
      </c>
      <c r="C89" s="45">
        <v>2.0401020982820477E-2</v>
      </c>
      <c r="D89" s="45">
        <v>2.3915990013388781E-3</v>
      </c>
      <c r="E89" s="45">
        <v>1.0738315694388316E-2</v>
      </c>
      <c r="F89" s="45">
        <v>2.0459678107329654E-2</v>
      </c>
      <c r="G89" s="45">
        <v>2.3216541433374559E-2</v>
      </c>
      <c r="H89" s="45">
        <v>1.3392148848388869E-2</v>
      </c>
      <c r="I89" s="45">
        <v>3.1914212262451176E-2</v>
      </c>
      <c r="J89" s="45">
        <v>1.7376899554190292E-3</v>
      </c>
      <c r="K89" s="46">
        <v>3.3205205549312763E-2</v>
      </c>
      <c r="M89" s="18" t="str">
        <f t="shared" si="5"/>
        <v>BEGIN</v>
      </c>
      <c r="N89" s="17" t="b">
        <f t="shared" si="6"/>
        <v>1</v>
      </c>
      <c r="U89" s="18" t="str">
        <f t="shared" si="7"/>
        <v>BEGIN</v>
      </c>
      <c r="V89" s="18">
        <f t="shared" si="8"/>
        <v>1.7376899554190292E-3</v>
      </c>
      <c r="W89" s="18">
        <f t="shared" si="9"/>
        <v>6.5390904591984891E-4</v>
      </c>
    </row>
    <row r="90" spans="1:23" x14ac:dyDescent="0.25">
      <c r="A90" s="12" t="s">
        <v>71</v>
      </c>
      <c r="B90" s="44">
        <v>1.0649021430795361E-2</v>
      </c>
      <c r="C90" s="45">
        <v>2.0936072997870515E-2</v>
      </c>
      <c r="D90" s="45">
        <v>4.9656857498158145E-3</v>
      </c>
      <c r="E90" s="45">
        <v>8.8994100929519482E-3</v>
      </c>
      <c r="F90" s="45">
        <v>1.7825355840282723E-2</v>
      </c>
      <c r="G90" s="45">
        <v>2.4416463732336947E-2</v>
      </c>
      <c r="H90" s="45">
        <v>7.2467372907071767E-3</v>
      </c>
      <c r="I90" s="45">
        <v>3.277767010941661E-2</v>
      </c>
      <c r="J90" s="45">
        <v>3.2157105178539508E-3</v>
      </c>
      <c r="K90" s="46">
        <v>3.3522236085893664E-2</v>
      </c>
      <c r="M90" s="18" t="str">
        <f t="shared" si="5"/>
        <v>BEGIN</v>
      </c>
      <c r="N90" s="17" t="b">
        <f t="shared" si="6"/>
        <v>1</v>
      </c>
      <c r="U90" s="18" t="str">
        <f t="shared" si="7"/>
        <v>BEGIN</v>
      </c>
      <c r="V90" s="18">
        <f t="shared" si="8"/>
        <v>3.2157105178539508E-3</v>
      </c>
      <c r="W90" s="18">
        <f t="shared" si="9"/>
        <v>1.7499752319618637E-3</v>
      </c>
    </row>
    <row r="91" spans="1:23" x14ac:dyDescent="0.25">
      <c r="A91" s="12" t="s">
        <v>71</v>
      </c>
      <c r="B91" s="44">
        <v>6.1252875646166261E-3</v>
      </c>
      <c r="C91" s="45">
        <v>1.2264791813260522E-2</v>
      </c>
      <c r="D91" s="45">
        <v>4.0471127420028397E-3</v>
      </c>
      <c r="E91" s="45">
        <v>6.7134694026392897E-3</v>
      </c>
      <c r="F91" s="45">
        <v>1.7831351929814606E-2</v>
      </c>
      <c r="G91" s="45">
        <v>2.1595304348329528E-2</v>
      </c>
      <c r="H91" s="45">
        <v>8.0491467343808097E-3</v>
      </c>
      <c r="I91" s="45">
        <v>2.803040432286814E-2</v>
      </c>
      <c r="J91" s="45">
        <v>3.6717358011080156E-3</v>
      </c>
      <c r="K91" s="46">
        <v>2.7646262423327843E-2</v>
      </c>
      <c r="M91" s="18" t="str">
        <f t="shared" si="5"/>
        <v>BEGIN</v>
      </c>
      <c r="N91" s="17" t="b">
        <f t="shared" si="6"/>
        <v>1</v>
      </c>
      <c r="U91" s="18" t="str">
        <f t="shared" si="7"/>
        <v>BEGIN</v>
      </c>
      <c r="V91" s="18">
        <f t="shared" si="8"/>
        <v>3.6717358011080156E-3</v>
      </c>
      <c r="W91" s="18">
        <f t="shared" si="9"/>
        <v>3.7537694089482404E-4</v>
      </c>
    </row>
    <row r="92" spans="1:23" x14ac:dyDescent="0.25">
      <c r="A92" s="12" t="s">
        <v>71</v>
      </c>
      <c r="B92" s="44">
        <v>9.0726383761797272E-3</v>
      </c>
      <c r="C92" s="45">
        <v>1.8482885565271709E-2</v>
      </c>
      <c r="D92" s="45">
        <v>4.6453347542986002E-3</v>
      </c>
      <c r="E92" s="45">
        <v>9.4816568814231929E-3</v>
      </c>
      <c r="F92" s="45">
        <v>1.8370342146122112E-2</v>
      </c>
      <c r="G92" s="45">
        <v>2.5233705739085208E-2</v>
      </c>
      <c r="H92" s="45">
        <v>9.1782596632029589E-3</v>
      </c>
      <c r="I92" s="45">
        <v>3.1001290731941324E-2</v>
      </c>
      <c r="J92" s="45">
        <v>2.3923859375447817E-3</v>
      </c>
      <c r="K92" s="46">
        <v>3.4111215792953259E-2</v>
      </c>
      <c r="M92" s="18" t="str">
        <f t="shared" si="5"/>
        <v>BEGIN</v>
      </c>
      <c r="N92" s="17" t="b">
        <f t="shared" si="6"/>
        <v>1</v>
      </c>
      <c r="U92" s="18" t="str">
        <f t="shared" si="7"/>
        <v>BEGIN</v>
      </c>
      <c r="V92" s="18">
        <f t="shared" si="8"/>
        <v>2.3923859375447817E-3</v>
      </c>
      <c r="W92" s="18">
        <f t="shared" si="9"/>
        <v>2.2529488167538185E-3</v>
      </c>
    </row>
    <row r="93" spans="1:23" x14ac:dyDescent="0.25">
      <c r="A93" s="12" t="s">
        <v>71</v>
      </c>
      <c r="B93" s="44">
        <v>1.0778317767862793E-2</v>
      </c>
      <c r="C93" s="45">
        <v>1.9284684555861031E-2</v>
      </c>
      <c r="D93" s="45">
        <v>2.0780037711284234E-3</v>
      </c>
      <c r="E93" s="45">
        <v>1.0217588593789198E-2</v>
      </c>
      <c r="F93" s="45">
        <v>1.6307611865927565E-2</v>
      </c>
      <c r="G93" s="45">
        <v>2.15008420560912E-2</v>
      </c>
      <c r="H93" s="45">
        <v>1.5453900672102366E-2</v>
      </c>
      <c r="I93" s="45">
        <v>2.7893966642804899E-2</v>
      </c>
      <c r="J93" s="45">
        <v>3.2324860886341518E-3</v>
      </c>
      <c r="K93" s="46">
        <v>2.8824091997452599E-2</v>
      </c>
      <c r="M93" s="18" t="str">
        <f t="shared" si="5"/>
        <v>YES</v>
      </c>
      <c r="N93" s="17" t="b">
        <f t="shared" si="6"/>
        <v>0</v>
      </c>
      <c r="U93" s="18" t="str">
        <f t="shared" si="7"/>
        <v>YES</v>
      </c>
      <c r="V93" s="18">
        <f t="shared" si="8"/>
        <v>2.0780037711284234E-3</v>
      </c>
      <c r="W93" s="18">
        <f t="shared" si="9"/>
        <v>1.1544823175057284E-3</v>
      </c>
    </row>
    <row r="94" spans="1:23" ht="15.75" thickBot="1" x14ac:dyDescent="0.3">
      <c r="A94" s="12" t="s">
        <v>71</v>
      </c>
      <c r="B94" s="44">
        <v>9.2349671256248544E-3</v>
      </c>
      <c r="C94" s="45">
        <v>1.687757735574226E-2</v>
      </c>
      <c r="D94" s="45">
        <v>1.865732623203116E-3</v>
      </c>
      <c r="E94" s="45">
        <v>9.6754860897106786E-3</v>
      </c>
      <c r="F94" s="45">
        <v>1.8725291755534855E-2</v>
      </c>
      <c r="G94" s="45">
        <v>2.1483730499601936E-2</v>
      </c>
      <c r="H94" s="45">
        <v>1.4235288884963476E-2</v>
      </c>
      <c r="I94" s="45">
        <v>2.7101254619884191E-2</v>
      </c>
      <c r="J94" s="45">
        <v>2.1658512537692035E-3</v>
      </c>
      <c r="K94" s="46">
        <v>2.7559363776554411E-2</v>
      </c>
      <c r="M94" s="18" t="str">
        <f t="shared" si="5"/>
        <v>YES</v>
      </c>
      <c r="N94" s="17" t="b">
        <f t="shared" si="6"/>
        <v>0</v>
      </c>
      <c r="U94" s="18" t="str">
        <f t="shared" si="7"/>
        <v>YES</v>
      </c>
      <c r="V94" s="18">
        <f t="shared" si="8"/>
        <v>1.865732623203116E-3</v>
      </c>
      <c r="W94" s="18">
        <f t="shared" si="9"/>
        <v>3.0011863056608745E-4</v>
      </c>
    </row>
    <row r="95" spans="1:23" ht="15.75" thickBot="1" x14ac:dyDescent="0.3">
      <c r="A95" s="13" t="s">
        <v>71</v>
      </c>
      <c r="B95" s="47">
        <v>1.2068802176920201E-2</v>
      </c>
      <c r="C95" s="48">
        <v>2.1882912538901809E-2</v>
      </c>
      <c r="D95" s="48">
        <v>1.5045715320068861E-3</v>
      </c>
      <c r="E95" s="48">
        <v>9.9065034117582357E-3</v>
      </c>
      <c r="F95" s="48">
        <v>1.8539026165980924E-2</v>
      </c>
      <c r="G95" s="48">
        <v>2.1579006950822842E-2</v>
      </c>
      <c r="H95" s="48">
        <v>1.0152400400171974E-2</v>
      </c>
      <c r="I95" s="48">
        <v>3.0835310654699674E-2</v>
      </c>
      <c r="J95" s="48">
        <v>1.7513485042655041E-3</v>
      </c>
      <c r="K95" s="49">
        <v>2.9266751615803169E-2</v>
      </c>
      <c r="M95" s="19" t="str">
        <f t="shared" si="5"/>
        <v>YES</v>
      </c>
      <c r="N95" s="21" t="b">
        <f t="shared" si="6"/>
        <v>0</v>
      </c>
      <c r="O95" s="30">
        <f>COUNTIF($N86:$N95,TRUE)/(10 - COUNTIF($N86:$N95,"#N/A"))</f>
        <v>0.5</v>
      </c>
      <c r="U95" s="19" t="str">
        <f t="shared" si="7"/>
        <v>YES</v>
      </c>
      <c r="V95" s="19">
        <f t="shared" si="8"/>
        <v>1.5045715320068861E-3</v>
      </c>
      <c r="W95" s="19">
        <f t="shared" si="9"/>
        <v>2.46776972258618E-4</v>
      </c>
    </row>
    <row r="96" spans="1:23" x14ac:dyDescent="0.25">
      <c r="A96" s="11" t="s">
        <v>72</v>
      </c>
      <c r="B96" s="41">
        <v>1.0475771707038638E-2</v>
      </c>
      <c r="C96" s="42">
        <v>1.2871741945289396E-2</v>
      </c>
      <c r="D96" s="42">
        <v>3.5562479723386657E-2</v>
      </c>
      <c r="E96" s="42">
        <v>1.3537467377557615E-2</v>
      </c>
      <c r="F96" s="42">
        <v>3.3888811764104122E-3</v>
      </c>
      <c r="G96" s="42">
        <v>3.0978178167828403E-3</v>
      </c>
      <c r="H96" s="42">
        <v>4.0169958204874352E-2</v>
      </c>
      <c r="I96" s="42">
        <v>1.9318908416134095E-3</v>
      </c>
      <c r="J96" s="42">
        <v>3.6479139804484653E-2</v>
      </c>
      <c r="K96" s="43">
        <v>5.195016663345868E-4</v>
      </c>
      <c r="M96" s="16" t="str">
        <f t="shared" si="5"/>
        <v>MODIFY</v>
      </c>
      <c r="N96" s="20" t="b">
        <f t="shared" si="6"/>
        <v>1</v>
      </c>
      <c r="U96" s="16" t="str">
        <f t="shared" si="7"/>
        <v>MODIFY</v>
      </c>
      <c r="V96" s="16">
        <f t="shared" si="8"/>
        <v>5.195016663345868E-4</v>
      </c>
      <c r="W96" s="16">
        <f t="shared" si="9"/>
        <v>1.4123891752788227E-3</v>
      </c>
    </row>
    <row r="97" spans="1:23" x14ac:dyDescent="0.25">
      <c r="A97" s="12" t="s">
        <v>72</v>
      </c>
      <c r="B97" s="44">
        <v>1.0436871128098577E-2</v>
      </c>
      <c r="C97" s="45">
        <v>1.1940824585303557E-2</v>
      </c>
      <c r="D97" s="45">
        <v>3.3944024950892049E-2</v>
      </c>
      <c r="E97" s="45">
        <v>1.3846655280043248E-2</v>
      </c>
      <c r="F97" s="45">
        <v>3.352998327265478E-3</v>
      </c>
      <c r="G97" s="45">
        <v>1.9504450514050073E-3</v>
      </c>
      <c r="H97" s="45">
        <v>3.9105846313770044E-2</v>
      </c>
      <c r="I97" s="45">
        <v>1.1659007796868091E-3</v>
      </c>
      <c r="J97" s="45">
        <v>3.4468605188024734E-2</v>
      </c>
      <c r="K97" s="46">
        <v>1.0090731075272294E-3</v>
      </c>
      <c r="M97" s="18" t="str">
        <f t="shared" si="5"/>
        <v>MODIFY</v>
      </c>
      <c r="N97" s="17" t="b">
        <f t="shared" si="6"/>
        <v>1</v>
      </c>
      <c r="U97" s="18" t="str">
        <f t="shared" si="7"/>
        <v>MODIFY</v>
      </c>
      <c r="V97" s="18">
        <f t="shared" si="8"/>
        <v>1.0090731075272294E-3</v>
      </c>
      <c r="W97" s="18">
        <f t="shared" si="9"/>
        <v>1.5682767215957974E-4</v>
      </c>
    </row>
    <row r="98" spans="1:23" x14ac:dyDescent="0.25">
      <c r="A98" s="12" t="s">
        <v>72</v>
      </c>
      <c r="B98" s="44">
        <v>7.5180327211457759E-3</v>
      </c>
      <c r="C98" s="45">
        <v>1.1008888453270714E-2</v>
      </c>
      <c r="D98" s="45">
        <v>3.3692283648503012E-2</v>
      </c>
      <c r="E98" s="45">
        <v>1.1206550610293294E-2</v>
      </c>
      <c r="F98" s="45">
        <v>1.8190024745620998E-3</v>
      </c>
      <c r="G98" s="45">
        <v>5.382204858735383E-4</v>
      </c>
      <c r="H98" s="45">
        <v>3.8335220273544815E-2</v>
      </c>
      <c r="I98" s="45">
        <v>3.2168210831018812E-3</v>
      </c>
      <c r="J98" s="45">
        <v>3.5408718473134523E-2</v>
      </c>
      <c r="K98" s="46">
        <v>1.6559122191054654E-3</v>
      </c>
      <c r="M98" s="18" t="str">
        <f t="shared" si="5"/>
        <v>STOP</v>
      </c>
      <c r="N98" s="17" t="b">
        <f t="shared" si="6"/>
        <v>0</v>
      </c>
      <c r="U98" s="18" t="str">
        <f t="shared" si="7"/>
        <v>STOP</v>
      </c>
      <c r="V98" s="18">
        <f t="shared" si="8"/>
        <v>5.382204858735383E-4</v>
      </c>
      <c r="W98" s="18">
        <f t="shared" si="9"/>
        <v>1.1176917332319271E-3</v>
      </c>
    </row>
    <row r="99" spans="1:23" x14ac:dyDescent="0.25">
      <c r="A99" s="12" t="s">
        <v>72</v>
      </c>
      <c r="B99" s="44">
        <v>1.0940792765029938E-2</v>
      </c>
      <c r="C99" s="45">
        <v>1.2984988607405958E-2</v>
      </c>
      <c r="D99" s="45">
        <v>3.3475227637791281E-2</v>
      </c>
      <c r="E99" s="45">
        <v>1.2547671344923397E-2</v>
      </c>
      <c r="F99" s="45">
        <v>2.8430010514772005E-3</v>
      </c>
      <c r="G99" s="45">
        <v>2.4840997173099164E-3</v>
      </c>
      <c r="H99" s="45">
        <v>3.8483205224837606E-2</v>
      </c>
      <c r="I99" s="45">
        <v>3.9022811775936209E-3</v>
      </c>
      <c r="J99" s="45">
        <v>3.5361826568651687E-2</v>
      </c>
      <c r="K99" s="46">
        <v>2.2354034283898934E-3</v>
      </c>
      <c r="M99" s="18" t="str">
        <f t="shared" si="5"/>
        <v>MODIFY</v>
      </c>
      <c r="N99" s="17" t="b">
        <f t="shared" si="6"/>
        <v>1</v>
      </c>
      <c r="U99" s="18" t="str">
        <f t="shared" si="7"/>
        <v>MODIFY</v>
      </c>
      <c r="V99" s="18">
        <f t="shared" si="8"/>
        <v>2.2354034283898934E-3</v>
      </c>
      <c r="W99" s="18">
        <f t="shared" si="9"/>
        <v>2.4869628892002296E-4</v>
      </c>
    </row>
    <row r="100" spans="1:23" x14ac:dyDescent="0.25">
      <c r="A100" s="12" t="s">
        <v>72</v>
      </c>
      <c r="B100" s="44">
        <v>8.4350409251282166E-3</v>
      </c>
      <c r="C100" s="45">
        <v>7.2130111606128755E-3</v>
      </c>
      <c r="D100" s="45">
        <v>3.8471506721642956E-2</v>
      </c>
      <c r="E100" s="45">
        <v>1.343335697757948E-2</v>
      </c>
      <c r="F100" s="45">
        <v>1.4589669178653036E-4</v>
      </c>
      <c r="G100" s="45">
        <v>2.976259314681276E-3</v>
      </c>
      <c r="H100" s="45">
        <v>4.219825261839235E-2</v>
      </c>
      <c r="I100" s="45">
        <v>2.1717653973618578E-3</v>
      </c>
      <c r="J100" s="45">
        <v>3.9792418284624369E-2</v>
      </c>
      <c r="K100" s="46">
        <v>2.2771371714045974E-3</v>
      </c>
      <c r="M100" s="18" t="str">
        <f t="shared" si="5"/>
        <v>START</v>
      </c>
      <c r="N100" s="17" t="b">
        <f t="shared" si="6"/>
        <v>0</v>
      </c>
      <c r="U100" s="18" t="str">
        <f t="shared" si="7"/>
        <v>START</v>
      </c>
      <c r="V100" s="18">
        <f t="shared" si="8"/>
        <v>1.4589669178653036E-4</v>
      </c>
      <c r="W100" s="18">
        <f t="shared" si="9"/>
        <v>2.0258687055753274E-3</v>
      </c>
    </row>
    <row r="101" spans="1:23" x14ac:dyDescent="0.25">
      <c r="A101" s="12" t="s">
        <v>72</v>
      </c>
      <c r="B101" s="44">
        <v>7.9158064659916958E-3</v>
      </c>
      <c r="C101" s="45">
        <v>8.7134623780512691E-3</v>
      </c>
      <c r="D101" s="45">
        <v>3.2713136993299891E-2</v>
      </c>
      <c r="E101" s="45">
        <v>1.2463217944177788E-2</v>
      </c>
      <c r="F101" s="45">
        <v>5.1831590613677942E-3</v>
      </c>
      <c r="G101" s="45">
        <v>5.284722511096419E-3</v>
      </c>
      <c r="H101" s="45">
        <v>3.6809459052809614E-2</v>
      </c>
      <c r="I101" s="45">
        <v>5.7081264537330034E-4</v>
      </c>
      <c r="J101" s="45">
        <v>3.3160322644688316E-2</v>
      </c>
      <c r="K101" s="46">
        <v>6.3766860828808059E-4</v>
      </c>
      <c r="M101" s="18" t="str">
        <f t="shared" si="5"/>
        <v>PAUSE</v>
      </c>
      <c r="N101" s="17" t="b">
        <f t="shared" si="6"/>
        <v>0</v>
      </c>
      <c r="U101" s="18" t="str">
        <f t="shared" si="7"/>
        <v>PAUSE</v>
      </c>
      <c r="V101" s="18">
        <f t="shared" si="8"/>
        <v>5.7081264537330034E-4</v>
      </c>
      <c r="W101" s="18">
        <f t="shared" si="9"/>
        <v>6.6855962914780243E-5</v>
      </c>
    </row>
    <row r="102" spans="1:23" x14ac:dyDescent="0.25">
      <c r="A102" s="12" t="s">
        <v>72</v>
      </c>
      <c r="B102" s="44">
        <v>6.6216397641836481E-3</v>
      </c>
      <c r="C102" s="45">
        <v>4.4664176061851545E-3</v>
      </c>
      <c r="D102" s="45">
        <v>3.1486380849827772E-2</v>
      </c>
      <c r="E102" s="45">
        <v>1.0326827307312655E-2</v>
      </c>
      <c r="F102" s="45">
        <v>2.4971269770074529E-3</v>
      </c>
      <c r="G102" s="45">
        <v>1.866518021762428E-3</v>
      </c>
      <c r="H102" s="45">
        <v>3.2289002923709807E-2</v>
      </c>
      <c r="I102" s="45">
        <v>5.5390056233033461E-4</v>
      </c>
      <c r="J102" s="45">
        <v>3.102247090909967E-2</v>
      </c>
      <c r="K102" s="46">
        <v>5.1660791286291113E-3</v>
      </c>
      <c r="M102" s="18" t="str">
        <f t="shared" si="5"/>
        <v>PAUSE</v>
      </c>
      <c r="N102" s="17" t="b">
        <f t="shared" si="6"/>
        <v>0</v>
      </c>
      <c r="U102" s="18" t="str">
        <f t="shared" si="7"/>
        <v>PAUSE</v>
      </c>
      <c r="V102" s="18">
        <f t="shared" si="8"/>
        <v>5.5390056233033461E-4</v>
      </c>
      <c r="W102" s="18">
        <f t="shared" si="9"/>
        <v>1.3126174594320934E-3</v>
      </c>
    </row>
    <row r="103" spans="1:23" x14ac:dyDescent="0.25">
      <c r="A103" s="12" t="s">
        <v>72</v>
      </c>
      <c r="B103" s="44">
        <v>7.1874504455557535E-3</v>
      </c>
      <c r="C103" s="45">
        <v>6.0110894098824308E-3</v>
      </c>
      <c r="D103" s="45">
        <v>3.104089652382807E-2</v>
      </c>
      <c r="E103" s="45">
        <v>1.0625992423663098E-2</v>
      </c>
      <c r="F103" s="45">
        <v>5.054020474703734E-3</v>
      </c>
      <c r="G103" s="45">
        <v>4.0652677519713541E-3</v>
      </c>
      <c r="H103" s="45">
        <v>3.1089896197310767E-2</v>
      </c>
      <c r="I103" s="45">
        <v>1.9946046028034292E-3</v>
      </c>
      <c r="J103" s="45">
        <v>3.089076095459449E-2</v>
      </c>
      <c r="K103" s="46">
        <v>1.4938007895560976E-3</v>
      </c>
      <c r="M103" s="18" t="str">
        <f t="shared" si="5"/>
        <v>MODIFY</v>
      </c>
      <c r="N103" s="17" t="b">
        <f t="shared" si="6"/>
        <v>1</v>
      </c>
      <c r="U103" s="18" t="str">
        <f t="shared" si="7"/>
        <v>MODIFY</v>
      </c>
      <c r="V103" s="18">
        <f t="shared" si="8"/>
        <v>1.4938007895560976E-3</v>
      </c>
      <c r="W103" s="18">
        <f t="shared" si="9"/>
        <v>5.0080381324733164E-4</v>
      </c>
    </row>
    <row r="104" spans="1:23" ht="15.75" thickBot="1" x14ac:dyDescent="0.3">
      <c r="A104" s="12" t="s">
        <v>72</v>
      </c>
      <c r="B104" s="44">
        <v>8.7238717503483783E-3</v>
      </c>
      <c r="C104" s="45">
        <v>1.0212116560691804E-2</v>
      </c>
      <c r="D104" s="45">
        <v>3.4516699057349776E-2</v>
      </c>
      <c r="E104" s="45">
        <v>1.4348119573782642E-2</v>
      </c>
      <c r="F104" s="45">
        <v>3.5390024592718422E-3</v>
      </c>
      <c r="G104" s="45">
        <v>3.2742487915276806E-3</v>
      </c>
      <c r="H104" s="45">
        <v>3.9596648507198809E-2</v>
      </c>
      <c r="I104" s="45">
        <v>3.1622804052455766E-4</v>
      </c>
      <c r="J104" s="45">
        <v>3.4668604815957231E-2</v>
      </c>
      <c r="K104" s="46">
        <v>7.8253173364294104E-4</v>
      </c>
      <c r="M104" s="18" t="str">
        <f t="shared" si="5"/>
        <v>PAUSE</v>
      </c>
      <c r="N104" s="17" t="b">
        <f t="shared" si="6"/>
        <v>0</v>
      </c>
      <c r="U104" s="18" t="str">
        <f t="shared" si="7"/>
        <v>PAUSE</v>
      </c>
      <c r="V104" s="18">
        <f t="shared" si="8"/>
        <v>3.1622804052455766E-4</v>
      </c>
      <c r="W104" s="18">
        <f t="shared" si="9"/>
        <v>4.6630369311838338E-4</v>
      </c>
    </row>
    <row r="105" spans="1:23" ht="15.75" thickBot="1" x14ac:dyDescent="0.3">
      <c r="A105" s="13" t="s">
        <v>72</v>
      </c>
      <c r="B105" s="47">
        <v>1.0282435264138069E-2</v>
      </c>
      <c r="C105" s="48">
        <v>1.2736651311528987E-2</v>
      </c>
      <c r="D105" s="48">
        <v>3.4435132975318784E-2</v>
      </c>
      <c r="E105" s="48">
        <v>1.4426191538964583E-2</v>
      </c>
      <c r="F105" s="48">
        <v>3.7278009652579013E-3</v>
      </c>
      <c r="G105" s="48">
        <v>2.0412525966268663E-3</v>
      </c>
      <c r="H105" s="48">
        <v>4.1417962952085781E-2</v>
      </c>
      <c r="I105" s="48">
        <v>2.7016064861711542E-3</v>
      </c>
      <c r="J105" s="48">
        <v>3.5632504102897457E-2</v>
      </c>
      <c r="K105" s="49">
        <v>2.2702151278749458E-3</v>
      </c>
      <c r="M105" s="19" t="str">
        <f t="shared" si="5"/>
        <v>STOP</v>
      </c>
      <c r="N105" s="21" t="b">
        <f t="shared" si="6"/>
        <v>0</v>
      </c>
      <c r="O105" s="30">
        <f>COUNTIF($N96:$N105,TRUE)/(10 - COUNTIF($N96:$N105,"#N/A"))</f>
        <v>0.4</v>
      </c>
      <c r="U105" s="19" t="str">
        <f t="shared" si="7"/>
        <v>STOP</v>
      </c>
      <c r="V105" s="19">
        <f t="shared" si="8"/>
        <v>2.0412525966268663E-3</v>
      </c>
      <c r="W105" s="19">
        <f t="shared" si="9"/>
        <v>2.2896253124807947E-4</v>
      </c>
    </row>
  </sheetData>
  <mergeCells count="2">
    <mergeCell ref="B4:K4"/>
    <mergeCell ref="R17:S17"/>
  </mergeCells>
  <conditionalFormatting sqref="B6:K6">
    <cfRule type="top10" dxfId="3623" priority="902" bottom="1" rank="1"/>
    <cfRule type="top10" dxfId="3622" priority="903" bottom="1" rank="2"/>
    <cfRule type="top10" dxfId="3621" priority="904" bottom="1" rank="3"/>
    <cfRule type="top10" dxfId="3620" priority="905" bottom="1" rank="4"/>
  </conditionalFormatting>
  <conditionalFormatting sqref="M6 A6">
    <cfRule type="duplicateValues" dxfId="3619" priority="901"/>
  </conditionalFormatting>
  <conditionalFormatting sqref="N6">
    <cfRule type="duplicateValues" dxfId="3618" priority="900"/>
  </conditionalFormatting>
  <conditionalFormatting sqref="B7:K7">
    <cfRule type="top10" dxfId="3617" priority="896" bottom="1" rank="1"/>
    <cfRule type="top10" dxfId="3616" priority="897" bottom="1" rank="2"/>
    <cfRule type="top10" dxfId="3615" priority="898" bottom="1" rank="3"/>
    <cfRule type="top10" dxfId="3614" priority="899" bottom="1" rank="4"/>
  </conditionalFormatting>
  <conditionalFormatting sqref="M7 A7">
    <cfRule type="duplicateValues" dxfId="3613" priority="895"/>
  </conditionalFormatting>
  <conditionalFormatting sqref="B8:K8">
    <cfRule type="top10" dxfId="3612" priority="891" bottom="1" rank="1"/>
    <cfRule type="top10" dxfId="3611" priority="892" bottom="1" rank="2"/>
    <cfRule type="top10" dxfId="3610" priority="893" bottom="1" rank="3"/>
    <cfRule type="top10" dxfId="3609" priority="894" bottom="1" rank="4"/>
  </conditionalFormatting>
  <conditionalFormatting sqref="M8 A8">
    <cfRule type="duplicateValues" dxfId="3608" priority="890"/>
  </conditionalFormatting>
  <conditionalFormatting sqref="B9:K9">
    <cfRule type="top10" dxfId="3607" priority="886" bottom="1" rank="1"/>
    <cfRule type="top10" dxfId="3606" priority="887" bottom="1" rank="2"/>
    <cfRule type="top10" dxfId="3605" priority="888" bottom="1" rank="3"/>
    <cfRule type="top10" dxfId="3604" priority="889" bottom="1" rank="4"/>
  </conditionalFormatting>
  <conditionalFormatting sqref="M9 A9">
    <cfRule type="duplicateValues" dxfId="3603" priority="885"/>
  </conditionalFormatting>
  <conditionalFormatting sqref="B10:K10">
    <cfRule type="top10" dxfId="3602" priority="881" bottom="1" rank="1"/>
    <cfRule type="top10" dxfId="3601" priority="882" bottom="1" rank="2"/>
    <cfRule type="top10" dxfId="3600" priority="883" bottom="1" rank="3"/>
    <cfRule type="top10" dxfId="3599" priority="884" bottom="1" rank="4"/>
  </conditionalFormatting>
  <conditionalFormatting sqref="M10 A10">
    <cfRule type="duplicateValues" dxfId="3598" priority="880"/>
  </conditionalFormatting>
  <conditionalFormatting sqref="B11:K11">
    <cfRule type="top10" dxfId="3597" priority="876" bottom="1" rank="1"/>
    <cfRule type="top10" dxfId="3596" priority="877" bottom="1" rank="2"/>
    <cfRule type="top10" dxfId="3595" priority="878" bottom="1" rank="3"/>
    <cfRule type="top10" dxfId="3594" priority="879" bottom="1" rank="4"/>
  </conditionalFormatting>
  <conditionalFormatting sqref="M11 A11">
    <cfRule type="duplicateValues" dxfId="3593" priority="875"/>
  </conditionalFormatting>
  <conditionalFormatting sqref="B12:K12">
    <cfRule type="top10" dxfId="3592" priority="871" bottom="1" rank="1"/>
    <cfRule type="top10" dxfId="3591" priority="872" bottom="1" rank="2"/>
    <cfRule type="top10" dxfId="3590" priority="873" bottom="1" rank="3"/>
    <cfRule type="top10" dxfId="3589" priority="874" bottom="1" rank="4"/>
  </conditionalFormatting>
  <conditionalFormatting sqref="M12 A12">
    <cfRule type="duplicateValues" dxfId="3588" priority="870"/>
  </conditionalFormatting>
  <conditionalFormatting sqref="B13:K13">
    <cfRule type="top10" dxfId="3587" priority="866" bottom="1" rank="1"/>
    <cfRule type="top10" dxfId="3586" priority="867" bottom="1" rank="2"/>
    <cfRule type="top10" dxfId="3585" priority="868" bottom="1" rank="3"/>
    <cfRule type="top10" dxfId="3584" priority="869" bottom="1" rank="4"/>
  </conditionalFormatting>
  <conditionalFormatting sqref="M13 A13">
    <cfRule type="duplicateValues" dxfId="3583" priority="865"/>
  </conditionalFormatting>
  <conditionalFormatting sqref="B14:K14">
    <cfRule type="top10" dxfId="3582" priority="861" bottom="1" rank="1"/>
    <cfRule type="top10" dxfId="3581" priority="862" bottom="1" rank="2"/>
    <cfRule type="top10" dxfId="3580" priority="863" bottom="1" rank="3"/>
    <cfRule type="top10" dxfId="3579" priority="864" bottom="1" rank="4"/>
  </conditionalFormatting>
  <conditionalFormatting sqref="M14 A14">
    <cfRule type="duplicateValues" dxfId="3578" priority="860"/>
  </conditionalFormatting>
  <conditionalFormatting sqref="B15:K15">
    <cfRule type="top10" dxfId="3577" priority="856" bottom="1" rank="1"/>
    <cfRule type="top10" dxfId="3576" priority="857" bottom="1" rank="2"/>
    <cfRule type="top10" dxfId="3575" priority="858" bottom="1" rank="3"/>
    <cfRule type="top10" dxfId="3574" priority="859" bottom="1" rank="4"/>
  </conditionalFormatting>
  <conditionalFormatting sqref="M15 A15">
    <cfRule type="duplicateValues" dxfId="3573" priority="855"/>
  </conditionalFormatting>
  <conditionalFormatting sqref="B16:K16">
    <cfRule type="top10" dxfId="3572" priority="851" bottom="1" rank="1"/>
    <cfRule type="top10" dxfId="3571" priority="852" bottom="1" rank="2"/>
    <cfRule type="top10" dxfId="3570" priority="853" bottom="1" rank="3"/>
    <cfRule type="top10" dxfId="3569" priority="854" bottom="1" rank="4"/>
  </conditionalFormatting>
  <conditionalFormatting sqref="M16 A16">
    <cfRule type="duplicateValues" dxfId="3568" priority="850"/>
  </conditionalFormatting>
  <conditionalFormatting sqref="B17:K17">
    <cfRule type="top10" dxfId="3567" priority="846" bottom="1" rank="1"/>
    <cfRule type="top10" dxfId="3566" priority="847" bottom="1" rank="2"/>
    <cfRule type="top10" dxfId="3565" priority="848" bottom="1" rank="3"/>
    <cfRule type="top10" dxfId="3564" priority="849" bottom="1" rank="4"/>
  </conditionalFormatting>
  <conditionalFormatting sqref="M17 A17">
    <cfRule type="duplicateValues" dxfId="3563" priority="845"/>
  </conditionalFormatting>
  <conditionalFormatting sqref="B18:K18">
    <cfRule type="top10" dxfId="3562" priority="841" bottom="1" rank="1"/>
    <cfRule type="top10" dxfId="3561" priority="842" bottom="1" rank="2"/>
    <cfRule type="top10" dxfId="3560" priority="843" bottom="1" rank="3"/>
    <cfRule type="top10" dxfId="3559" priority="844" bottom="1" rank="4"/>
  </conditionalFormatting>
  <conditionalFormatting sqref="M18 A18">
    <cfRule type="duplicateValues" dxfId="3558" priority="840"/>
  </conditionalFormatting>
  <conditionalFormatting sqref="B19:K19">
    <cfRule type="top10" dxfId="3557" priority="836" bottom="1" rank="1"/>
    <cfRule type="top10" dxfId="3556" priority="837" bottom="1" rank="2"/>
    <cfRule type="top10" dxfId="3555" priority="838" bottom="1" rank="3"/>
    <cfRule type="top10" dxfId="3554" priority="839" bottom="1" rank="4"/>
  </conditionalFormatting>
  <conditionalFormatting sqref="M19 A19">
    <cfRule type="duplicateValues" dxfId="3553" priority="835"/>
  </conditionalFormatting>
  <conditionalFormatting sqref="B20:K20">
    <cfRule type="top10" dxfId="3552" priority="831" bottom="1" rank="1"/>
    <cfRule type="top10" dxfId="3551" priority="832" bottom="1" rank="2"/>
    <cfRule type="top10" dxfId="3550" priority="833" bottom="1" rank="3"/>
    <cfRule type="top10" dxfId="3549" priority="834" bottom="1" rank="4"/>
  </conditionalFormatting>
  <conditionalFormatting sqref="M20 A20">
    <cfRule type="duplicateValues" dxfId="3548" priority="830"/>
  </conditionalFormatting>
  <conditionalFormatting sqref="B21:K21">
    <cfRule type="top10" dxfId="3547" priority="826" bottom="1" rank="1"/>
    <cfRule type="top10" dxfId="3546" priority="827" bottom="1" rank="2"/>
    <cfRule type="top10" dxfId="3545" priority="828" bottom="1" rank="3"/>
    <cfRule type="top10" dxfId="3544" priority="829" bottom="1" rank="4"/>
  </conditionalFormatting>
  <conditionalFormatting sqref="M21 A21">
    <cfRule type="duplicateValues" dxfId="3543" priority="825"/>
  </conditionalFormatting>
  <conditionalFormatting sqref="B22:K22">
    <cfRule type="top10" dxfId="3542" priority="821" bottom="1" rank="1"/>
    <cfRule type="top10" dxfId="3541" priority="822" bottom="1" rank="2"/>
    <cfRule type="top10" dxfId="3540" priority="823" bottom="1" rank="3"/>
    <cfRule type="top10" dxfId="3539" priority="824" bottom="1" rank="4"/>
  </conditionalFormatting>
  <conditionalFormatting sqref="M22 A22">
    <cfRule type="duplicateValues" dxfId="3538" priority="820"/>
  </conditionalFormatting>
  <conditionalFormatting sqref="B23:K23">
    <cfRule type="top10" dxfId="3537" priority="816" bottom="1" rank="1"/>
    <cfRule type="top10" dxfId="3536" priority="817" bottom="1" rank="2"/>
    <cfRule type="top10" dxfId="3535" priority="818" bottom="1" rank="3"/>
    <cfRule type="top10" dxfId="3534" priority="819" bottom="1" rank="4"/>
  </conditionalFormatting>
  <conditionalFormatting sqref="M23 A23">
    <cfRule type="duplicateValues" dxfId="3533" priority="815"/>
  </conditionalFormatting>
  <conditionalFormatting sqref="B24:K24">
    <cfRule type="top10" dxfId="3532" priority="811" bottom="1" rank="1"/>
    <cfRule type="top10" dxfId="3531" priority="812" bottom="1" rank="2"/>
    <cfRule type="top10" dxfId="3530" priority="813" bottom="1" rank="3"/>
    <cfRule type="top10" dxfId="3529" priority="814" bottom="1" rank="4"/>
  </conditionalFormatting>
  <conditionalFormatting sqref="M24 A24">
    <cfRule type="duplicateValues" dxfId="3528" priority="810"/>
  </conditionalFormatting>
  <conditionalFormatting sqref="B25:K25">
    <cfRule type="top10" dxfId="3527" priority="806" bottom="1" rank="1"/>
    <cfRule type="top10" dxfId="3526" priority="807" bottom="1" rank="2"/>
    <cfRule type="top10" dxfId="3525" priority="808" bottom="1" rank="3"/>
    <cfRule type="top10" dxfId="3524" priority="809" bottom="1" rank="4"/>
  </conditionalFormatting>
  <conditionalFormatting sqref="M25 A25">
    <cfRule type="duplicateValues" dxfId="3523" priority="805"/>
  </conditionalFormatting>
  <conditionalFormatting sqref="B26:K26">
    <cfRule type="top10" dxfId="3522" priority="801" bottom="1" rank="1"/>
    <cfRule type="top10" dxfId="3521" priority="802" bottom="1" rank="2"/>
    <cfRule type="top10" dxfId="3520" priority="803" bottom="1" rank="3"/>
    <cfRule type="top10" dxfId="3519" priority="804" bottom="1" rank="4"/>
  </conditionalFormatting>
  <conditionalFormatting sqref="M26 A26">
    <cfRule type="duplicateValues" dxfId="3518" priority="800"/>
  </conditionalFormatting>
  <conditionalFormatting sqref="B27:K27">
    <cfRule type="top10" dxfId="3517" priority="796" bottom="1" rank="1"/>
    <cfRule type="top10" dxfId="3516" priority="797" bottom="1" rank="2"/>
    <cfRule type="top10" dxfId="3515" priority="798" bottom="1" rank="3"/>
    <cfRule type="top10" dxfId="3514" priority="799" bottom="1" rank="4"/>
  </conditionalFormatting>
  <conditionalFormatting sqref="M27 A27">
    <cfRule type="duplicateValues" dxfId="3513" priority="795"/>
  </conditionalFormatting>
  <conditionalFormatting sqref="B28:K28">
    <cfRule type="top10" dxfId="3512" priority="791" bottom="1" rank="1"/>
    <cfRule type="top10" dxfId="3511" priority="792" bottom="1" rank="2"/>
    <cfRule type="top10" dxfId="3510" priority="793" bottom="1" rank="3"/>
    <cfRule type="top10" dxfId="3509" priority="794" bottom="1" rank="4"/>
  </conditionalFormatting>
  <conditionalFormatting sqref="M28 A28">
    <cfRule type="duplicateValues" dxfId="3508" priority="790"/>
  </conditionalFormatting>
  <conditionalFormatting sqref="B29:K29">
    <cfRule type="top10" dxfId="3507" priority="786" bottom="1" rank="1"/>
    <cfRule type="top10" dxfId="3506" priority="787" bottom="1" rank="2"/>
    <cfRule type="top10" dxfId="3505" priority="788" bottom="1" rank="3"/>
    <cfRule type="top10" dxfId="3504" priority="789" bottom="1" rank="4"/>
  </conditionalFormatting>
  <conditionalFormatting sqref="M29 A29">
    <cfRule type="duplicateValues" dxfId="3503" priority="785"/>
  </conditionalFormatting>
  <conditionalFormatting sqref="B30:K30">
    <cfRule type="top10" dxfId="3502" priority="781" bottom="1" rank="1"/>
    <cfRule type="top10" dxfId="3501" priority="782" bottom="1" rank="2"/>
    <cfRule type="top10" dxfId="3500" priority="783" bottom="1" rank="3"/>
    <cfRule type="top10" dxfId="3499" priority="784" bottom="1" rank="4"/>
  </conditionalFormatting>
  <conditionalFormatting sqref="M30 A30">
    <cfRule type="duplicateValues" dxfId="3498" priority="780"/>
  </conditionalFormatting>
  <conditionalFormatting sqref="B31:K31">
    <cfRule type="top10" dxfId="3497" priority="776" bottom="1" rank="1"/>
    <cfRule type="top10" dxfId="3496" priority="777" bottom="1" rank="2"/>
    <cfRule type="top10" dxfId="3495" priority="778" bottom="1" rank="3"/>
    <cfRule type="top10" dxfId="3494" priority="779" bottom="1" rank="4"/>
  </conditionalFormatting>
  <conditionalFormatting sqref="M31 A31">
    <cfRule type="duplicateValues" dxfId="3493" priority="775"/>
  </conditionalFormatting>
  <conditionalFormatting sqref="B32:K32">
    <cfRule type="top10" dxfId="3492" priority="771" bottom="1" rank="1"/>
    <cfRule type="top10" dxfId="3491" priority="772" bottom="1" rank="2"/>
    <cfRule type="top10" dxfId="3490" priority="773" bottom="1" rank="3"/>
    <cfRule type="top10" dxfId="3489" priority="774" bottom="1" rank="4"/>
  </conditionalFormatting>
  <conditionalFormatting sqref="M32 A32">
    <cfRule type="duplicateValues" dxfId="3488" priority="770"/>
  </conditionalFormatting>
  <conditionalFormatting sqref="B33:K33">
    <cfRule type="top10" dxfId="3487" priority="766" bottom="1" rank="1"/>
    <cfRule type="top10" dxfId="3486" priority="767" bottom="1" rank="2"/>
    <cfRule type="top10" dxfId="3485" priority="768" bottom="1" rank="3"/>
    <cfRule type="top10" dxfId="3484" priority="769" bottom="1" rank="4"/>
  </conditionalFormatting>
  <conditionalFormatting sqref="M33 A33">
    <cfRule type="duplicateValues" dxfId="3483" priority="765"/>
  </conditionalFormatting>
  <conditionalFormatting sqref="B34:K34">
    <cfRule type="top10" dxfId="3482" priority="761" bottom="1" rank="1"/>
    <cfRule type="top10" dxfId="3481" priority="762" bottom="1" rank="2"/>
    <cfRule type="top10" dxfId="3480" priority="763" bottom="1" rank="3"/>
    <cfRule type="top10" dxfId="3479" priority="764" bottom="1" rank="4"/>
  </conditionalFormatting>
  <conditionalFormatting sqref="M34 A34">
    <cfRule type="duplicateValues" dxfId="3478" priority="760"/>
  </conditionalFormatting>
  <conditionalFormatting sqref="B35:K35">
    <cfRule type="top10" dxfId="3477" priority="756" bottom="1" rank="1"/>
    <cfRule type="top10" dxfId="3476" priority="757" bottom="1" rank="2"/>
    <cfRule type="top10" dxfId="3475" priority="758" bottom="1" rank="3"/>
    <cfRule type="top10" dxfId="3474" priority="759" bottom="1" rank="4"/>
  </conditionalFormatting>
  <conditionalFormatting sqref="M35 A35">
    <cfRule type="duplicateValues" dxfId="3473" priority="755"/>
  </conditionalFormatting>
  <conditionalFormatting sqref="B36:K36">
    <cfRule type="top10" dxfId="3472" priority="751" bottom="1" rank="1"/>
    <cfRule type="top10" dxfId="3471" priority="752" bottom="1" rank="2"/>
    <cfRule type="top10" dxfId="3470" priority="753" bottom="1" rank="3"/>
    <cfRule type="top10" dxfId="3469" priority="754" bottom="1" rank="4"/>
  </conditionalFormatting>
  <conditionalFormatting sqref="M36 A36">
    <cfRule type="duplicateValues" dxfId="3468" priority="750"/>
  </conditionalFormatting>
  <conditionalFormatting sqref="B37:K37">
    <cfRule type="top10" dxfId="3467" priority="746" bottom="1" rank="1"/>
    <cfRule type="top10" dxfId="3466" priority="747" bottom="1" rank="2"/>
    <cfRule type="top10" dxfId="3465" priority="748" bottom="1" rank="3"/>
    <cfRule type="top10" dxfId="3464" priority="749" bottom="1" rank="4"/>
  </conditionalFormatting>
  <conditionalFormatting sqref="M37 A37">
    <cfRule type="duplicateValues" dxfId="3463" priority="745"/>
  </conditionalFormatting>
  <conditionalFormatting sqref="B38:K38">
    <cfRule type="top10" dxfId="3462" priority="741" bottom="1" rank="1"/>
    <cfRule type="top10" dxfId="3461" priority="742" bottom="1" rank="2"/>
    <cfRule type="top10" dxfId="3460" priority="743" bottom="1" rank="3"/>
    <cfRule type="top10" dxfId="3459" priority="744" bottom="1" rank="4"/>
  </conditionalFormatting>
  <conditionalFormatting sqref="M38 A38">
    <cfRule type="duplicateValues" dxfId="3458" priority="740"/>
  </conditionalFormatting>
  <conditionalFormatting sqref="B39:K39">
    <cfRule type="top10" dxfId="3457" priority="736" bottom="1" rank="1"/>
    <cfRule type="top10" dxfId="3456" priority="737" bottom="1" rank="2"/>
    <cfRule type="top10" dxfId="3455" priority="738" bottom="1" rank="3"/>
    <cfRule type="top10" dxfId="3454" priority="739" bottom="1" rank="4"/>
  </conditionalFormatting>
  <conditionalFormatting sqref="M39 A39">
    <cfRule type="duplicateValues" dxfId="3453" priority="735"/>
  </conditionalFormatting>
  <conditionalFormatting sqref="B40:K40">
    <cfRule type="top10" dxfId="3452" priority="731" bottom="1" rank="1"/>
    <cfRule type="top10" dxfId="3451" priority="732" bottom="1" rank="2"/>
    <cfRule type="top10" dxfId="3450" priority="733" bottom="1" rank="3"/>
    <cfRule type="top10" dxfId="3449" priority="734" bottom="1" rank="4"/>
  </conditionalFormatting>
  <conditionalFormatting sqref="M40 A40">
    <cfRule type="duplicateValues" dxfId="3448" priority="730"/>
  </conditionalFormatting>
  <conditionalFormatting sqref="B41:K41">
    <cfRule type="top10" dxfId="3447" priority="726" bottom="1" rank="1"/>
    <cfRule type="top10" dxfId="3446" priority="727" bottom="1" rank="2"/>
    <cfRule type="top10" dxfId="3445" priority="728" bottom="1" rank="3"/>
    <cfRule type="top10" dxfId="3444" priority="729" bottom="1" rank="4"/>
  </conditionalFormatting>
  <conditionalFormatting sqref="M41 A41">
    <cfRule type="duplicateValues" dxfId="3443" priority="725"/>
  </conditionalFormatting>
  <conditionalFormatting sqref="B42:K42">
    <cfRule type="top10" dxfId="3442" priority="721" bottom="1" rank="1"/>
    <cfRule type="top10" dxfId="3441" priority="722" bottom="1" rank="2"/>
    <cfRule type="top10" dxfId="3440" priority="723" bottom="1" rank="3"/>
    <cfRule type="top10" dxfId="3439" priority="724" bottom="1" rank="4"/>
  </conditionalFormatting>
  <conditionalFormatting sqref="M42 A42">
    <cfRule type="duplicateValues" dxfId="3438" priority="720"/>
  </conditionalFormatting>
  <conditionalFormatting sqref="B43:K43">
    <cfRule type="top10" dxfId="3437" priority="716" bottom="1" rank="1"/>
    <cfRule type="top10" dxfId="3436" priority="717" bottom="1" rank="2"/>
    <cfRule type="top10" dxfId="3435" priority="718" bottom="1" rank="3"/>
    <cfRule type="top10" dxfId="3434" priority="719" bottom="1" rank="4"/>
  </conditionalFormatting>
  <conditionalFormatting sqref="M43 A43">
    <cfRule type="duplicateValues" dxfId="3433" priority="715"/>
  </conditionalFormatting>
  <conditionalFormatting sqref="B44:K44">
    <cfRule type="top10" dxfId="3432" priority="711" bottom="1" rank="1"/>
    <cfRule type="top10" dxfId="3431" priority="712" bottom="1" rank="2"/>
    <cfRule type="top10" dxfId="3430" priority="713" bottom="1" rank="3"/>
    <cfRule type="top10" dxfId="3429" priority="714" bottom="1" rank="4"/>
  </conditionalFormatting>
  <conditionalFormatting sqref="M44 A44">
    <cfRule type="duplicateValues" dxfId="3428" priority="710"/>
  </conditionalFormatting>
  <conditionalFormatting sqref="B45:K45">
    <cfRule type="top10" dxfId="3427" priority="706" bottom="1" rank="1"/>
    <cfRule type="top10" dxfId="3426" priority="707" bottom="1" rank="2"/>
    <cfRule type="top10" dxfId="3425" priority="708" bottom="1" rank="3"/>
    <cfRule type="top10" dxfId="3424" priority="709" bottom="1" rank="4"/>
  </conditionalFormatting>
  <conditionalFormatting sqref="M45 A45">
    <cfRule type="duplicateValues" dxfId="3423" priority="705"/>
  </conditionalFormatting>
  <conditionalFormatting sqref="B46:K46">
    <cfRule type="top10" dxfId="3422" priority="701" bottom="1" rank="1"/>
    <cfRule type="top10" dxfId="3421" priority="702" bottom="1" rank="2"/>
    <cfRule type="top10" dxfId="3420" priority="703" bottom="1" rank="3"/>
    <cfRule type="top10" dxfId="3419" priority="704" bottom="1" rank="4"/>
  </conditionalFormatting>
  <conditionalFormatting sqref="M46 A46">
    <cfRule type="duplicateValues" dxfId="3418" priority="700"/>
  </conditionalFormatting>
  <conditionalFormatting sqref="B47:K47">
    <cfRule type="top10" dxfId="3417" priority="696" bottom="1" rank="1"/>
    <cfRule type="top10" dxfId="3416" priority="697" bottom="1" rank="2"/>
    <cfRule type="top10" dxfId="3415" priority="698" bottom="1" rank="3"/>
    <cfRule type="top10" dxfId="3414" priority="699" bottom="1" rank="4"/>
  </conditionalFormatting>
  <conditionalFormatting sqref="M47 A47">
    <cfRule type="duplicateValues" dxfId="3413" priority="695"/>
  </conditionalFormatting>
  <conditionalFormatting sqref="B48:K48">
    <cfRule type="top10" dxfId="3412" priority="691" bottom="1" rank="1"/>
    <cfRule type="top10" dxfId="3411" priority="692" bottom="1" rank="2"/>
    <cfRule type="top10" dxfId="3410" priority="693" bottom="1" rank="3"/>
    <cfRule type="top10" dxfId="3409" priority="694" bottom="1" rank="4"/>
  </conditionalFormatting>
  <conditionalFormatting sqref="M48 A48">
    <cfRule type="duplicateValues" dxfId="3408" priority="690"/>
  </conditionalFormatting>
  <conditionalFormatting sqref="B49:K49">
    <cfRule type="top10" dxfId="3407" priority="686" bottom="1" rank="1"/>
    <cfRule type="top10" dxfId="3406" priority="687" bottom="1" rank="2"/>
    <cfRule type="top10" dxfId="3405" priority="688" bottom="1" rank="3"/>
    <cfRule type="top10" dxfId="3404" priority="689" bottom="1" rank="4"/>
  </conditionalFormatting>
  <conditionalFormatting sqref="M49 A49">
    <cfRule type="duplicateValues" dxfId="3403" priority="685"/>
  </conditionalFormatting>
  <conditionalFormatting sqref="B50:K50">
    <cfRule type="top10" dxfId="3402" priority="681" bottom="1" rank="1"/>
    <cfRule type="top10" dxfId="3401" priority="682" bottom="1" rank="2"/>
    <cfRule type="top10" dxfId="3400" priority="683" bottom="1" rank="3"/>
    <cfRule type="top10" dxfId="3399" priority="684" bottom="1" rank="4"/>
  </conditionalFormatting>
  <conditionalFormatting sqref="M50 A50">
    <cfRule type="duplicateValues" dxfId="3398" priority="680"/>
  </conditionalFormatting>
  <conditionalFormatting sqref="B51:K51">
    <cfRule type="top10" dxfId="3397" priority="676" bottom="1" rank="1"/>
    <cfRule type="top10" dxfId="3396" priority="677" bottom="1" rank="2"/>
    <cfRule type="top10" dxfId="3395" priority="678" bottom="1" rank="3"/>
    <cfRule type="top10" dxfId="3394" priority="679" bottom="1" rank="4"/>
  </conditionalFormatting>
  <conditionalFormatting sqref="M51 A51">
    <cfRule type="duplicateValues" dxfId="3393" priority="675"/>
  </conditionalFormatting>
  <conditionalFormatting sqref="B52:K52">
    <cfRule type="top10" dxfId="3392" priority="671" bottom="1" rank="1"/>
    <cfRule type="top10" dxfId="3391" priority="672" bottom="1" rank="2"/>
    <cfRule type="top10" dxfId="3390" priority="673" bottom="1" rank="3"/>
    <cfRule type="top10" dxfId="3389" priority="674" bottom="1" rank="4"/>
  </conditionalFormatting>
  <conditionalFormatting sqref="M52 A52">
    <cfRule type="duplicateValues" dxfId="3388" priority="670"/>
  </conditionalFormatting>
  <conditionalFormatting sqref="B53:K53">
    <cfRule type="top10" dxfId="3387" priority="666" bottom="1" rank="1"/>
    <cfRule type="top10" dxfId="3386" priority="667" bottom="1" rank="2"/>
    <cfRule type="top10" dxfId="3385" priority="668" bottom="1" rank="3"/>
    <cfRule type="top10" dxfId="3384" priority="669" bottom="1" rank="4"/>
  </conditionalFormatting>
  <conditionalFormatting sqref="M53 A53">
    <cfRule type="duplicateValues" dxfId="3383" priority="665"/>
  </conditionalFormatting>
  <conditionalFormatting sqref="B54:K54">
    <cfRule type="top10" dxfId="3382" priority="661" bottom="1" rank="1"/>
    <cfRule type="top10" dxfId="3381" priority="662" bottom="1" rank="2"/>
    <cfRule type="top10" dxfId="3380" priority="663" bottom="1" rank="3"/>
    <cfRule type="top10" dxfId="3379" priority="664" bottom="1" rank="4"/>
  </conditionalFormatting>
  <conditionalFormatting sqref="M54 A54">
    <cfRule type="duplicateValues" dxfId="3378" priority="660"/>
  </conditionalFormatting>
  <conditionalFormatting sqref="B55:K55">
    <cfRule type="top10" dxfId="3377" priority="656" bottom="1" rank="1"/>
    <cfRule type="top10" dxfId="3376" priority="657" bottom="1" rank="2"/>
    <cfRule type="top10" dxfId="3375" priority="658" bottom="1" rank="3"/>
    <cfRule type="top10" dxfId="3374" priority="659" bottom="1" rank="4"/>
  </conditionalFormatting>
  <conditionalFormatting sqref="M55 A55">
    <cfRule type="duplicateValues" dxfId="3373" priority="655"/>
  </conditionalFormatting>
  <conditionalFormatting sqref="B56:K56">
    <cfRule type="top10" dxfId="3372" priority="651" bottom="1" rank="1"/>
    <cfRule type="top10" dxfId="3371" priority="652" bottom="1" rank="2"/>
    <cfRule type="top10" dxfId="3370" priority="653" bottom="1" rank="3"/>
    <cfRule type="top10" dxfId="3369" priority="654" bottom="1" rank="4"/>
  </conditionalFormatting>
  <conditionalFormatting sqref="M56 A56">
    <cfRule type="duplicateValues" dxfId="3368" priority="650"/>
  </conditionalFormatting>
  <conditionalFormatting sqref="B57:K57">
    <cfRule type="top10" dxfId="3367" priority="646" bottom="1" rank="1"/>
    <cfRule type="top10" dxfId="3366" priority="647" bottom="1" rank="2"/>
    <cfRule type="top10" dxfId="3365" priority="648" bottom="1" rank="3"/>
    <cfRule type="top10" dxfId="3364" priority="649" bottom="1" rank="4"/>
  </conditionalFormatting>
  <conditionalFormatting sqref="M57 A57">
    <cfRule type="duplicateValues" dxfId="3363" priority="645"/>
  </conditionalFormatting>
  <conditionalFormatting sqref="B58:K58">
    <cfRule type="top10" dxfId="3362" priority="641" bottom="1" rank="1"/>
    <cfRule type="top10" dxfId="3361" priority="642" bottom="1" rank="2"/>
    <cfRule type="top10" dxfId="3360" priority="643" bottom="1" rank="3"/>
    <cfRule type="top10" dxfId="3359" priority="644" bottom="1" rank="4"/>
  </conditionalFormatting>
  <conditionalFormatting sqref="M58 A58">
    <cfRule type="duplicateValues" dxfId="3358" priority="640"/>
  </conditionalFormatting>
  <conditionalFormatting sqref="B59:K59">
    <cfRule type="top10" dxfId="3357" priority="636" bottom="1" rank="1"/>
    <cfRule type="top10" dxfId="3356" priority="637" bottom="1" rank="2"/>
    <cfRule type="top10" dxfId="3355" priority="638" bottom="1" rank="3"/>
    <cfRule type="top10" dxfId="3354" priority="639" bottom="1" rank="4"/>
  </conditionalFormatting>
  <conditionalFormatting sqref="M59 A59">
    <cfRule type="duplicateValues" dxfId="3353" priority="635"/>
  </conditionalFormatting>
  <conditionalFormatting sqref="B60:K60">
    <cfRule type="top10" dxfId="3352" priority="631" bottom="1" rank="1"/>
    <cfRule type="top10" dxfId="3351" priority="632" bottom="1" rank="2"/>
    <cfRule type="top10" dxfId="3350" priority="633" bottom="1" rank="3"/>
    <cfRule type="top10" dxfId="3349" priority="634" bottom="1" rank="4"/>
  </conditionalFormatting>
  <conditionalFormatting sqref="M60 A60">
    <cfRule type="duplicateValues" dxfId="3348" priority="630"/>
  </conditionalFormatting>
  <conditionalFormatting sqref="B61:K61">
    <cfRule type="top10" dxfId="3347" priority="626" bottom="1" rank="1"/>
    <cfRule type="top10" dxfId="3346" priority="627" bottom="1" rank="2"/>
    <cfRule type="top10" dxfId="3345" priority="628" bottom="1" rank="3"/>
    <cfRule type="top10" dxfId="3344" priority="629" bottom="1" rank="4"/>
  </conditionalFormatting>
  <conditionalFormatting sqref="M61 A61">
    <cfRule type="duplicateValues" dxfId="3343" priority="625"/>
  </conditionalFormatting>
  <conditionalFormatting sqref="B62:K62">
    <cfRule type="top10" dxfId="3342" priority="621" bottom="1" rank="1"/>
    <cfRule type="top10" dxfId="3341" priority="622" bottom="1" rank="2"/>
    <cfRule type="top10" dxfId="3340" priority="623" bottom="1" rank="3"/>
    <cfRule type="top10" dxfId="3339" priority="624" bottom="1" rank="4"/>
  </conditionalFormatting>
  <conditionalFormatting sqref="M62 A62">
    <cfRule type="duplicateValues" dxfId="3338" priority="620"/>
  </conditionalFormatting>
  <conditionalFormatting sqref="B63:K63">
    <cfRule type="top10" dxfId="3337" priority="616" bottom="1" rank="1"/>
    <cfRule type="top10" dxfId="3336" priority="617" bottom="1" rank="2"/>
    <cfRule type="top10" dxfId="3335" priority="618" bottom="1" rank="3"/>
    <cfRule type="top10" dxfId="3334" priority="619" bottom="1" rank="4"/>
  </conditionalFormatting>
  <conditionalFormatting sqref="M63 A63">
    <cfRule type="duplicateValues" dxfId="3333" priority="615"/>
  </conditionalFormatting>
  <conditionalFormatting sqref="B64:K64">
    <cfRule type="top10" dxfId="3332" priority="611" bottom="1" rank="1"/>
    <cfRule type="top10" dxfId="3331" priority="612" bottom="1" rank="2"/>
    <cfRule type="top10" dxfId="3330" priority="613" bottom="1" rank="3"/>
    <cfRule type="top10" dxfId="3329" priority="614" bottom="1" rank="4"/>
  </conditionalFormatting>
  <conditionalFormatting sqref="M64 A64">
    <cfRule type="duplicateValues" dxfId="3328" priority="610"/>
  </conditionalFormatting>
  <conditionalFormatting sqref="B65:K65">
    <cfRule type="top10" dxfId="3327" priority="606" bottom="1" rank="1"/>
    <cfRule type="top10" dxfId="3326" priority="607" bottom="1" rank="2"/>
    <cfRule type="top10" dxfId="3325" priority="608" bottom="1" rank="3"/>
    <cfRule type="top10" dxfId="3324" priority="609" bottom="1" rank="4"/>
  </conditionalFormatting>
  <conditionalFormatting sqref="M65 A65">
    <cfRule type="duplicateValues" dxfId="3323" priority="605"/>
  </conditionalFormatting>
  <conditionalFormatting sqref="B66:K66">
    <cfRule type="top10" dxfId="3322" priority="601" bottom="1" rank="1"/>
    <cfRule type="top10" dxfId="3321" priority="602" bottom="1" rank="2"/>
    <cfRule type="top10" dxfId="3320" priority="603" bottom="1" rank="3"/>
    <cfRule type="top10" dxfId="3319" priority="604" bottom="1" rank="4"/>
  </conditionalFormatting>
  <conditionalFormatting sqref="M66 A66">
    <cfRule type="duplicateValues" dxfId="3318" priority="600"/>
  </conditionalFormatting>
  <conditionalFormatting sqref="B67:K67">
    <cfRule type="top10" dxfId="3317" priority="596" bottom="1" rank="1"/>
    <cfRule type="top10" dxfId="3316" priority="597" bottom="1" rank="2"/>
    <cfRule type="top10" dxfId="3315" priority="598" bottom="1" rank="3"/>
    <cfRule type="top10" dxfId="3314" priority="599" bottom="1" rank="4"/>
  </conditionalFormatting>
  <conditionalFormatting sqref="M67 A67">
    <cfRule type="duplicateValues" dxfId="3313" priority="595"/>
  </conditionalFormatting>
  <conditionalFormatting sqref="B68:K68">
    <cfRule type="top10" dxfId="3312" priority="591" bottom="1" rank="1"/>
    <cfRule type="top10" dxfId="3311" priority="592" bottom="1" rank="2"/>
    <cfRule type="top10" dxfId="3310" priority="593" bottom="1" rank="3"/>
    <cfRule type="top10" dxfId="3309" priority="594" bottom="1" rank="4"/>
  </conditionalFormatting>
  <conditionalFormatting sqref="M68 A68">
    <cfRule type="duplicateValues" dxfId="3308" priority="590"/>
  </conditionalFormatting>
  <conditionalFormatting sqref="B69:K69">
    <cfRule type="top10" dxfId="3307" priority="586" bottom="1" rank="1"/>
    <cfRule type="top10" dxfId="3306" priority="587" bottom="1" rank="2"/>
    <cfRule type="top10" dxfId="3305" priority="588" bottom="1" rank="3"/>
    <cfRule type="top10" dxfId="3304" priority="589" bottom="1" rank="4"/>
  </conditionalFormatting>
  <conditionalFormatting sqref="M69 A69">
    <cfRule type="duplicateValues" dxfId="3303" priority="585"/>
  </conditionalFormatting>
  <conditionalFormatting sqref="B70:K70">
    <cfRule type="top10" dxfId="3302" priority="581" bottom="1" rank="1"/>
    <cfRule type="top10" dxfId="3301" priority="582" bottom="1" rank="2"/>
    <cfRule type="top10" dxfId="3300" priority="583" bottom="1" rank="3"/>
    <cfRule type="top10" dxfId="3299" priority="584" bottom="1" rank="4"/>
  </conditionalFormatting>
  <conditionalFormatting sqref="M70 A70">
    <cfRule type="duplicateValues" dxfId="3298" priority="580"/>
  </conditionalFormatting>
  <conditionalFormatting sqref="B71:K71">
    <cfRule type="top10" dxfId="3297" priority="576" bottom="1" rank="1"/>
    <cfRule type="top10" dxfId="3296" priority="577" bottom="1" rank="2"/>
    <cfRule type="top10" dxfId="3295" priority="578" bottom="1" rank="3"/>
    <cfRule type="top10" dxfId="3294" priority="579" bottom="1" rank="4"/>
  </conditionalFormatting>
  <conditionalFormatting sqref="M71 A71">
    <cfRule type="duplicateValues" dxfId="3293" priority="575"/>
  </conditionalFormatting>
  <conditionalFormatting sqref="B72:K72">
    <cfRule type="top10" dxfId="3292" priority="571" bottom="1" rank="1"/>
    <cfRule type="top10" dxfId="3291" priority="572" bottom="1" rank="2"/>
    <cfRule type="top10" dxfId="3290" priority="573" bottom="1" rank="3"/>
    <cfRule type="top10" dxfId="3289" priority="574" bottom="1" rank="4"/>
  </conditionalFormatting>
  <conditionalFormatting sqref="M72 A72">
    <cfRule type="duplicateValues" dxfId="3288" priority="570"/>
  </conditionalFormatting>
  <conditionalFormatting sqref="B73:K73">
    <cfRule type="top10" dxfId="3287" priority="566" bottom="1" rank="1"/>
    <cfRule type="top10" dxfId="3286" priority="567" bottom="1" rank="2"/>
    <cfRule type="top10" dxfId="3285" priority="568" bottom="1" rank="3"/>
    <cfRule type="top10" dxfId="3284" priority="569" bottom="1" rank="4"/>
  </conditionalFormatting>
  <conditionalFormatting sqref="M73 A73">
    <cfRule type="duplicateValues" dxfId="3283" priority="565"/>
  </conditionalFormatting>
  <conditionalFormatting sqref="B74:K74">
    <cfRule type="top10" dxfId="3282" priority="561" bottom="1" rank="1"/>
    <cfRule type="top10" dxfId="3281" priority="562" bottom="1" rank="2"/>
    <cfRule type="top10" dxfId="3280" priority="563" bottom="1" rank="3"/>
    <cfRule type="top10" dxfId="3279" priority="564" bottom="1" rank="4"/>
  </conditionalFormatting>
  <conditionalFormatting sqref="M74 A74">
    <cfRule type="duplicateValues" dxfId="3278" priority="560"/>
  </conditionalFormatting>
  <conditionalFormatting sqref="B75:K75">
    <cfRule type="top10" dxfId="3277" priority="556" bottom="1" rank="1"/>
    <cfRule type="top10" dxfId="3276" priority="557" bottom="1" rank="2"/>
    <cfRule type="top10" dxfId="3275" priority="558" bottom="1" rank="3"/>
    <cfRule type="top10" dxfId="3274" priority="559" bottom="1" rank="4"/>
  </conditionalFormatting>
  <conditionalFormatting sqref="M75 A75">
    <cfRule type="duplicateValues" dxfId="3273" priority="555"/>
  </conditionalFormatting>
  <conditionalFormatting sqref="B76:K76">
    <cfRule type="top10" dxfId="3272" priority="551" bottom="1" rank="1"/>
    <cfRule type="top10" dxfId="3271" priority="552" bottom="1" rank="2"/>
    <cfRule type="top10" dxfId="3270" priority="553" bottom="1" rank="3"/>
    <cfRule type="top10" dxfId="3269" priority="554" bottom="1" rank="4"/>
  </conditionalFormatting>
  <conditionalFormatting sqref="M76 A76">
    <cfRule type="duplicateValues" dxfId="3268" priority="550"/>
  </conditionalFormatting>
  <conditionalFormatting sqref="B77:K77">
    <cfRule type="top10" dxfId="3267" priority="546" bottom="1" rank="1"/>
    <cfRule type="top10" dxfId="3266" priority="547" bottom="1" rank="2"/>
    <cfRule type="top10" dxfId="3265" priority="548" bottom="1" rank="3"/>
    <cfRule type="top10" dxfId="3264" priority="549" bottom="1" rank="4"/>
  </conditionalFormatting>
  <conditionalFormatting sqref="M77 A77">
    <cfRule type="duplicateValues" dxfId="3263" priority="545"/>
  </conditionalFormatting>
  <conditionalFormatting sqref="B78:K78">
    <cfRule type="top10" dxfId="3262" priority="541" bottom="1" rank="1"/>
    <cfRule type="top10" dxfId="3261" priority="542" bottom="1" rank="2"/>
    <cfRule type="top10" dxfId="3260" priority="543" bottom="1" rank="3"/>
    <cfRule type="top10" dxfId="3259" priority="544" bottom="1" rank="4"/>
  </conditionalFormatting>
  <conditionalFormatting sqref="M78 A78">
    <cfRule type="duplicateValues" dxfId="3258" priority="540"/>
  </conditionalFormatting>
  <conditionalFormatting sqref="B79:K79">
    <cfRule type="top10" dxfId="3257" priority="536" bottom="1" rank="1"/>
    <cfRule type="top10" dxfId="3256" priority="537" bottom="1" rank="2"/>
    <cfRule type="top10" dxfId="3255" priority="538" bottom="1" rank="3"/>
    <cfRule type="top10" dxfId="3254" priority="539" bottom="1" rank="4"/>
  </conditionalFormatting>
  <conditionalFormatting sqref="M79 A79">
    <cfRule type="duplicateValues" dxfId="3253" priority="535"/>
  </conditionalFormatting>
  <conditionalFormatting sqref="B80:K80">
    <cfRule type="top10" dxfId="3252" priority="531" bottom="1" rank="1"/>
    <cfRule type="top10" dxfId="3251" priority="532" bottom="1" rank="2"/>
    <cfRule type="top10" dxfId="3250" priority="533" bottom="1" rank="3"/>
    <cfRule type="top10" dxfId="3249" priority="534" bottom="1" rank="4"/>
  </conditionalFormatting>
  <conditionalFormatting sqref="M80 A80">
    <cfRule type="duplicateValues" dxfId="3248" priority="530"/>
  </conditionalFormatting>
  <conditionalFormatting sqref="B81:K81">
    <cfRule type="top10" dxfId="3247" priority="526" bottom="1" rank="1"/>
    <cfRule type="top10" dxfId="3246" priority="527" bottom="1" rank="2"/>
    <cfRule type="top10" dxfId="3245" priority="528" bottom="1" rank="3"/>
    <cfRule type="top10" dxfId="3244" priority="529" bottom="1" rank="4"/>
  </conditionalFormatting>
  <conditionalFormatting sqref="M81 A81">
    <cfRule type="duplicateValues" dxfId="3243" priority="525"/>
  </conditionalFormatting>
  <conditionalFormatting sqref="B82:K82">
    <cfRule type="top10" dxfId="3242" priority="521" bottom="1" rank="1"/>
    <cfRule type="top10" dxfId="3241" priority="522" bottom="1" rank="2"/>
    <cfRule type="top10" dxfId="3240" priority="523" bottom="1" rank="3"/>
    <cfRule type="top10" dxfId="3239" priority="524" bottom="1" rank="4"/>
  </conditionalFormatting>
  <conditionalFormatting sqref="M82 A82">
    <cfRule type="duplicateValues" dxfId="3238" priority="520"/>
  </conditionalFormatting>
  <conditionalFormatting sqref="B83:K83">
    <cfRule type="top10" dxfId="3237" priority="516" bottom="1" rank="1"/>
    <cfRule type="top10" dxfId="3236" priority="517" bottom="1" rank="2"/>
    <cfRule type="top10" dxfId="3235" priority="518" bottom="1" rank="3"/>
    <cfRule type="top10" dxfId="3234" priority="519" bottom="1" rank="4"/>
  </conditionalFormatting>
  <conditionalFormatting sqref="M83 A83">
    <cfRule type="duplicateValues" dxfId="3233" priority="515"/>
  </conditionalFormatting>
  <conditionalFormatting sqref="B84:K84">
    <cfRule type="top10" dxfId="3232" priority="511" bottom="1" rank="1"/>
    <cfRule type="top10" dxfId="3231" priority="512" bottom="1" rank="2"/>
    <cfRule type="top10" dxfId="3230" priority="513" bottom="1" rank="3"/>
    <cfRule type="top10" dxfId="3229" priority="514" bottom="1" rank="4"/>
  </conditionalFormatting>
  <conditionalFormatting sqref="M84 A84">
    <cfRule type="duplicateValues" dxfId="3228" priority="510"/>
  </conditionalFormatting>
  <conditionalFormatting sqref="B85:K85">
    <cfRule type="top10" dxfId="3227" priority="506" bottom="1" rank="1"/>
    <cfRule type="top10" dxfId="3226" priority="507" bottom="1" rank="2"/>
    <cfRule type="top10" dxfId="3225" priority="508" bottom="1" rank="3"/>
    <cfRule type="top10" dxfId="3224" priority="509" bottom="1" rank="4"/>
  </conditionalFormatting>
  <conditionalFormatting sqref="M85 A85">
    <cfRule type="duplicateValues" dxfId="3223" priority="505"/>
  </conditionalFormatting>
  <conditionalFormatting sqref="B86:K86">
    <cfRule type="top10" dxfId="3222" priority="501" bottom="1" rank="1"/>
    <cfRule type="top10" dxfId="3221" priority="502" bottom="1" rank="2"/>
    <cfRule type="top10" dxfId="3220" priority="503" bottom="1" rank="3"/>
    <cfRule type="top10" dxfId="3219" priority="504" bottom="1" rank="4"/>
  </conditionalFormatting>
  <conditionalFormatting sqref="M86 A86">
    <cfRule type="duplicateValues" dxfId="3218" priority="500"/>
  </conditionalFormatting>
  <conditionalFormatting sqref="B87:K87">
    <cfRule type="top10" dxfId="3217" priority="496" bottom="1" rank="1"/>
    <cfRule type="top10" dxfId="3216" priority="497" bottom="1" rank="2"/>
    <cfRule type="top10" dxfId="3215" priority="498" bottom="1" rank="3"/>
    <cfRule type="top10" dxfId="3214" priority="499" bottom="1" rank="4"/>
  </conditionalFormatting>
  <conditionalFormatting sqref="M87 A87">
    <cfRule type="duplicateValues" dxfId="3213" priority="495"/>
  </conditionalFormatting>
  <conditionalFormatting sqref="B88:K88">
    <cfRule type="top10" dxfId="3212" priority="491" bottom="1" rank="1"/>
    <cfRule type="top10" dxfId="3211" priority="492" bottom="1" rank="2"/>
    <cfRule type="top10" dxfId="3210" priority="493" bottom="1" rank="3"/>
    <cfRule type="top10" dxfId="3209" priority="494" bottom="1" rank="4"/>
  </conditionalFormatting>
  <conditionalFormatting sqref="M88 A88">
    <cfRule type="duplicateValues" dxfId="3208" priority="490"/>
  </conditionalFormatting>
  <conditionalFormatting sqref="B89:K89">
    <cfRule type="top10" dxfId="3207" priority="486" bottom="1" rank="1"/>
    <cfRule type="top10" dxfId="3206" priority="487" bottom="1" rank="2"/>
    <cfRule type="top10" dxfId="3205" priority="488" bottom="1" rank="3"/>
    <cfRule type="top10" dxfId="3204" priority="489" bottom="1" rank="4"/>
  </conditionalFormatting>
  <conditionalFormatting sqref="M89 A89">
    <cfRule type="duplicateValues" dxfId="3203" priority="485"/>
  </conditionalFormatting>
  <conditionalFormatting sqref="B90:K90">
    <cfRule type="top10" dxfId="3202" priority="481" bottom="1" rank="1"/>
    <cfRule type="top10" dxfId="3201" priority="482" bottom="1" rank="2"/>
    <cfRule type="top10" dxfId="3200" priority="483" bottom="1" rank="3"/>
    <cfRule type="top10" dxfId="3199" priority="484" bottom="1" rank="4"/>
  </conditionalFormatting>
  <conditionalFormatting sqref="M90 A90">
    <cfRule type="duplicateValues" dxfId="3198" priority="480"/>
  </conditionalFormatting>
  <conditionalFormatting sqref="B91:K91">
    <cfRule type="top10" dxfId="3197" priority="476" bottom="1" rank="1"/>
    <cfRule type="top10" dxfId="3196" priority="477" bottom="1" rank="2"/>
    <cfRule type="top10" dxfId="3195" priority="478" bottom="1" rank="3"/>
    <cfRule type="top10" dxfId="3194" priority="479" bottom="1" rank="4"/>
  </conditionalFormatting>
  <conditionalFormatting sqref="M91 A91">
    <cfRule type="duplicateValues" dxfId="3193" priority="475"/>
  </conditionalFormatting>
  <conditionalFormatting sqref="B92:K92">
    <cfRule type="top10" dxfId="3192" priority="471" bottom="1" rank="1"/>
    <cfRule type="top10" dxfId="3191" priority="472" bottom="1" rank="2"/>
    <cfRule type="top10" dxfId="3190" priority="473" bottom="1" rank="3"/>
    <cfRule type="top10" dxfId="3189" priority="474" bottom="1" rank="4"/>
  </conditionalFormatting>
  <conditionalFormatting sqref="M92 A92">
    <cfRule type="duplicateValues" dxfId="3188" priority="470"/>
  </conditionalFormatting>
  <conditionalFormatting sqref="B93:K93">
    <cfRule type="top10" dxfId="3187" priority="466" bottom="1" rank="1"/>
    <cfRule type="top10" dxfId="3186" priority="467" bottom="1" rank="2"/>
    <cfRule type="top10" dxfId="3185" priority="468" bottom="1" rank="3"/>
    <cfRule type="top10" dxfId="3184" priority="469" bottom="1" rank="4"/>
  </conditionalFormatting>
  <conditionalFormatting sqref="M93 A93">
    <cfRule type="duplicateValues" dxfId="3183" priority="465"/>
  </conditionalFormatting>
  <conditionalFormatting sqref="B94:K94">
    <cfRule type="top10" dxfId="3182" priority="461" bottom="1" rank="1"/>
    <cfRule type="top10" dxfId="3181" priority="462" bottom="1" rank="2"/>
    <cfRule type="top10" dxfId="3180" priority="463" bottom="1" rank="3"/>
    <cfRule type="top10" dxfId="3179" priority="464" bottom="1" rank="4"/>
  </conditionalFormatting>
  <conditionalFormatting sqref="M94 A94">
    <cfRule type="duplicateValues" dxfId="3178" priority="460"/>
  </conditionalFormatting>
  <conditionalFormatting sqref="B95:K95">
    <cfRule type="top10" dxfId="3177" priority="456" bottom="1" rank="1"/>
    <cfRule type="top10" dxfId="3176" priority="457" bottom="1" rank="2"/>
    <cfRule type="top10" dxfId="3175" priority="458" bottom="1" rank="3"/>
    <cfRule type="top10" dxfId="3174" priority="459" bottom="1" rank="4"/>
  </conditionalFormatting>
  <conditionalFormatting sqref="M95 A95">
    <cfRule type="duplicateValues" dxfId="3173" priority="455"/>
  </conditionalFormatting>
  <conditionalFormatting sqref="B96:K96">
    <cfRule type="top10" dxfId="3172" priority="451" bottom="1" rank="1"/>
    <cfRule type="top10" dxfId="3171" priority="452" bottom="1" rank="2"/>
    <cfRule type="top10" dxfId="3170" priority="453" bottom="1" rank="3"/>
    <cfRule type="top10" dxfId="3169" priority="454" bottom="1" rank="4"/>
  </conditionalFormatting>
  <conditionalFormatting sqref="M96 A96">
    <cfRule type="duplicateValues" dxfId="3168" priority="450"/>
  </conditionalFormatting>
  <conditionalFormatting sqref="B97:K97">
    <cfRule type="top10" dxfId="3167" priority="446" bottom="1" rank="1"/>
    <cfRule type="top10" dxfId="3166" priority="447" bottom="1" rank="2"/>
    <cfRule type="top10" dxfId="3165" priority="448" bottom="1" rank="3"/>
    <cfRule type="top10" dxfId="3164" priority="449" bottom="1" rank="4"/>
  </conditionalFormatting>
  <conditionalFormatting sqref="M97 A97">
    <cfRule type="duplicateValues" dxfId="3163" priority="445"/>
  </conditionalFormatting>
  <conditionalFormatting sqref="B98:K98">
    <cfRule type="top10" dxfId="3162" priority="441" bottom="1" rank="1"/>
    <cfRule type="top10" dxfId="3161" priority="442" bottom="1" rank="2"/>
    <cfRule type="top10" dxfId="3160" priority="443" bottom="1" rank="3"/>
    <cfRule type="top10" dxfId="3159" priority="444" bottom="1" rank="4"/>
  </conditionalFormatting>
  <conditionalFormatting sqref="M98 A98">
    <cfRule type="duplicateValues" dxfId="3158" priority="440"/>
  </conditionalFormatting>
  <conditionalFormatting sqref="B99:K99">
    <cfRule type="top10" dxfId="3157" priority="436" bottom="1" rank="1"/>
    <cfRule type="top10" dxfId="3156" priority="437" bottom="1" rank="2"/>
    <cfRule type="top10" dxfId="3155" priority="438" bottom="1" rank="3"/>
    <cfRule type="top10" dxfId="3154" priority="439" bottom="1" rank="4"/>
  </conditionalFormatting>
  <conditionalFormatting sqref="M99 A99">
    <cfRule type="duplicateValues" dxfId="3153" priority="435"/>
  </conditionalFormatting>
  <conditionalFormatting sqref="B100:K100">
    <cfRule type="top10" dxfId="3152" priority="431" bottom="1" rank="1"/>
    <cfRule type="top10" dxfId="3151" priority="432" bottom="1" rank="2"/>
    <cfRule type="top10" dxfId="3150" priority="433" bottom="1" rank="3"/>
    <cfRule type="top10" dxfId="3149" priority="434" bottom="1" rank="4"/>
  </conditionalFormatting>
  <conditionalFormatting sqref="M100 A100">
    <cfRule type="duplicateValues" dxfId="3148" priority="430"/>
  </conditionalFormatting>
  <conditionalFormatting sqref="B101:K101">
    <cfRule type="top10" dxfId="3147" priority="426" bottom="1" rank="1"/>
    <cfRule type="top10" dxfId="3146" priority="427" bottom="1" rank="2"/>
    <cfRule type="top10" dxfId="3145" priority="428" bottom="1" rank="3"/>
    <cfRule type="top10" dxfId="3144" priority="429" bottom="1" rank="4"/>
  </conditionalFormatting>
  <conditionalFormatting sqref="M101 A101">
    <cfRule type="duplicateValues" dxfId="3143" priority="425"/>
  </conditionalFormatting>
  <conditionalFormatting sqref="B102:K102">
    <cfRule type="top10" dxfId="3142" priority="421" bottom="1" rank="1"/>
    <cfRule type="top10" dxfId="3141" priority="422" bottom="1" rank="2"/>
    <cfRule type="top10" dxfId="3140" priority="423" bottom="1" rank="3"/>
    <cfRule type="top10" dxfId="3139" priority="424" bottom="1" rank="4"/>
  </conditionalFormatting>
  <conditionalFormatting sqref="M102 A102">
    <cfRule type="duplicateValues" dxfId="3138" priority="420"/>
  </conditionalFormatting>
  <conditionalFormatting sqref="B103:K103">
    <cfRule type="top10" dxfId="3137" priority="416" bottom="1" rank="1"/>
    <cfRule type="top10" dxfId="3136" priority="417" bottom="1" rank="2"/>
    <cfRule type="top10" dxfId="3135" priority="418" bottom="1" rank="3"/>
    <cfRule type="top10" dxfId="3134" priority="419" bottom="1" rank="4"/>
  </conditionalFormatting>
  <conditionalFormatting sqref="M103 A103">
    <cfRule type="duplicateValues" dxfId="3133" priority="415"/>
  </conditionalFormatting>
  <conditionalFormatting sqref="B104:K104">
    <cfRule type="top10" dxfId="3132" priority="411" bottom="1" rank="1"/>
    <cfRule type="top10" dxfId="3131" priority="412" bottom="1" rank="2"/>
    <cfRule type="top10" dxfId="3130" priority="413" bottom="1" rank="3"/>
    <cfRule type="top10" dxfId="3129" priority="414" bottom="1" rank="4"/>
  </conditionalFormatting>
  <conditionalFormatting sqref="M104 A104">
    <cfRule type="duplicateValues" dxfId="3128" priority="410"/>
  </conditionalFormatting>
  <conditionalFormatting sqref="B105:K105">
    <cfRule type="top10" dxfId="3127" priority="406" bottom="1" rank="1"/>
    <cfRule type="top10" dxfId="3126" priority="407" bottom="1" rank="2"/>
    <cfRule type="top10" dxfId="3125" priority="408" bottom="1" rank="3"/>
    <cfRule type="top10" dxfId="3124" priority="409" bottom="1" rank="4"/>
  </conditionalFormatting>
  <conditionalFormatting sqref="M105 A105">
    <cfRule type="duplicateValues" dxfId="3123" priority="405"/>
  </conditionalFormatting>
  <conditionalFormatting sqref="N7">
    <cfRule type="duplicateValues" dxfId="3122" priority="404"/>
  </conditionalFormatting>
  <conditionalFormatting sqref="N8">
    <cfRule type="duplicateValues" dxfId="3121" priority="403"/>
  </conditionalFormatting>
  <conditionalFormatting sqref="N9">
    <cfRule type="duplicateValues" dxfId="3120" priority="402"/>
  </conditionalFormatting>
  <conditionalFormatting sqref="N10">
    <cfRule type="duplicateValues" dxfId="3119" priority="401"/>
  </conditionalFormatting>
  <conditionalFormatting sqref="N11">
    <cfRule type="duplicateValues" dxfId="3118" priority="400"/>
  </conditionalFormatting>
  <conditionalFormatting sqref="N12">
    <cfRule type="duplicateValues" dxfId="3117" priority="399"/>
  </conditionalFormatting>
  <conditionalFormatting sqref="N13">
    <cfRule type="duplicateValues" dxfId="3116" priority="398"/>
  </conditionalFormatting>
  <conditionalFormatting sqref="N14">
    <cfRule type="duplicateValues" dxfId="3115" priority="397"/>
  </conditionalFormatting>
  <conditionalFormatting sqref="N15">
    <cfRule type="duplicateValues" dxfId="3114" priority="396"/>
  </conditionalFormatting>
  <conditionalFormatting sqref="N16">
    <cfRule type="duplicateValues" dxfId="3113" priority="395"/>
  </conditionalFormatting>
  <conditionalFormatting sqref="N17">
    <cfRule type="duplicateValues" dxfId="3112" priority="394"/>
  </conditionalFormatting>
  <conditionalFormatting sqref="N18">
    <cfRule type="duplicateValues" dxfId="3111" priority="393"/>
  </conditionalFormatting>
  <conditionalFormatting sqref="N19">
    <cfRule type="duplicateValues" dxfId="3110" priority="392"/>
  </conditionalFormatting>
  <conditionalFormatting sqref="N20">
    <cfRule type="duplicateValues" dxfId="3109" priority="391"/>
  </conditionalFormatting>
  <conditionalFormatting sqref="N21">
    <cfRule type="duplicateValues" dxfId="3108" priority="390"/>
  </conditionalFormatting>
  <conditionalFormatting sqref="N22">
    <cfRule type="duplicateValues" dxfId="3107" priority="389"/>
  </conditionalFormatting>
  <conditionalFormatting sqref="N23">
    <cfRule type="duplicateValues" dxfId="3106" priority="388"/>
  </conditionalFormatting>
  <conditionalFormatting sqref="N24">
    <cfRule type="duplicateValues" dxfId="3105" priority="387"/>
  </conditionalFormatting>
  <conditionalFormatting sqref="N25">
    <cfRule type="duplicateValues" dxfId="3104" priority="386"/>
  </conditionalFormatting>
  <conditionalFormatting sqref="N26">
    <cfRule type="duplicateValues" dxfId="3103" priority="385"/>
  </conditionalFormatting>
  <conditionalFormatting sqref="N27">
    <cfRule type="duplicateValues" dxfId="3102" priority="384"/>
  </conditionalFormatting>
  <conditionalFormatting sqref="N28">
    <cfRule type="duplicateValues" dxfId="3101" priority="383"/>
  </conditionalFormatting>
  <conditionalFormatting sqref="N29">
    <cfRule type="duplicateValues" dxfId="3100" priority="382"/>
  </conditionalFormatting>
  <conditionalFormatting sqref="N30">
    <cfRule type="duplicateValues" dxfId="3099" priority="381"/>
  </conditionalFormatting>
  <conditionalFormatting sqref="N31">
    <cfRule type="duplicateValues" dxfId="3098" priority="380"/>
  </conditionalFormatting>
  <conditionalFormatting sqref="N32">
    <cfRule type="duplicateValues" dxfId="3097" priority="379"/>
  </conditionalFormatting>
  <conditionalFormatting sqref="N33">
    <cfRule type="duplicateValues" dxfId="3096" priority="378"/>
  </conditionalFormatting>
  <conditionalFormatting sqref="N34">
    <cfRule type="duplicateValues" dxfId="3095" priority="377"/>
  </conditionalFormatting>
  <conditionalFormatting sqref="N35">
    <cfRule type="duplicateValues" dxfId="3094" priority="376"/>
  </conditionalFormatting>
  <conditionalFormatting sqref="N36">
    <cfRule type="duplicateValues" dxfId="3093" priority="375"/>
  </conditionalFormatting>
  <conditionalFormatting sqref="N37">
    <cfRule type="duplicateValues" dxfId="3092" priority="374"/>
  </conditionalFormatting>
  <conditionalFormatting sqref="N38">
    <cfRule type="duplicateValues" dxfId="3091" priority="373"/>
  </conditionalFormatting>
  <conditionalFormatting sqref="N39">
    <cfRule type="duplicateValues" dxfId="3090" priority="372"/>
  </conditionalFormatting>
  <conditionalFormatting sqref="N40">
    <cfRule type="duplicateValues" dxfId="3089" priority="371"/>
  </conditionalFormatting>
  <conditionalFormatting sqref="N41">
    <cfRule type="duplicateValues" dxfId="3088" priority="370"/>
  </conditionalFormatting>
  <conditionalFormatting sqref="N42">
    <cfRule type="duplicateValues" dxfId="3087" priority="369"/>
  </conditionalFormatting>
  <conditionalFormatting sqref="N43">
    <cfRule type="duplicateValues" dxfId="3086" priority="368"/>
  </conditionalFormatting>
  <conditionalFormatting sqref="N44">
    <cfRule type="duplicateValues" dxfId="3085" priority="367"/>
  </conditionalFormatting>
  <conditionalFormatting sqref="N45">
    <cfRule type="duplicateValues" dxfId="3084" priority="366"/>
  </conditionalFormatting>
  <conditionalFormatting sqref="N46">
    <cfRule type="duplicateValues" dxfId="3083" priority="365"/>
  </conditionalFormatting>
  <conditionalFormatting sqref="N47">
    <cfRule type="duplicateValues" dxfId="3082" priority="364"/>
  </conditionalFormatting>
  <conditionalFormatting sqref="N48">
    <cfRule type="duplicateValues" dxfId="3081" priority="363"/>
  </conditionalFormatting>
  <conditionalFormatting sqref="N49">
    <cfRule type="duplicateValues" dxfId="3080" priority="362"/>
  </conditionalFormatting>
  <conditionalFormatting sqref="N50">
    <cfRule type="duplicateValues" dxfId="3079" priority="361"/>
  </conditionalFormatting>
  <conditionalFormatting sqref="N51">
    <cfRule type="duplicateValues" dxfId="3078" priority="360"/>
  </conditionalFormatting>
  <conditionalFormatting sqref="N52">
    <cfRule type="duplicateValues" dxfId="3077" priority="359"/>
  </conditionalFormatting>
  <conditionalFormatting sqref="N53">
    <cfRule type="duplicateValues" dxfId="3076" priority="358"/>
  </conditionalFormatting>
  <conditionalFormatting sqref="N54">
    <cfRule type="duplicateValues" dxfId="3075" priority="357"/>
  </conditionalFormatting>
  <conditionalFormatting sqref="N55">
    <cfRule type="duplicateValues" dxfId="3074" priority="356"/>
  </conditionalFormatting>
  <conditionalFormatting sqref="N56">
    <cfRule type="duplicateValues" dxfId="3073" priority="355"/>
  </conditionalFormatting>
  <conditionalFormatting sqref="N57">
    <cfRule type="duplicateValues" dxfId="3072" priority="354"/>
  </conditionalFormatting>
  <conditionalFormatting sqref="N58">
    <cfRule type="duplicateValues" dxfId="3071" priority="353"/>
  </conditionalFormatting>
  <conditionalFormatting sqref="N59">
    <cfRule type="duplicateValues" dxfId="3070" priority="352"/>
  </conditionalFormatting>
  <conditionalFormatting sqref="N60">
    <cfRule type="duplicateValues" dxfId="3069" priority="351"/>
  </conditionalFormatting>
  <conditionalFormatting sqref="N61">
    <cfRule type="duplicateValues" dxfId="3068" priority="350"/>
  </conditionalFormatting>
  <conditionalFormatting sqref="N62">
    <cfRule type="duplicateValues" dxfId="3067" priority="349"/>
  </conditionalFormatting>
  <conditionalFormatting sqref="N63">
    <cfRule type="duplicateValues" dxfId="3066" priority="348"/>
  </conditionalFormatting>
  <conditionalFormatting sqref="N64">
    <cfRule type="duplicateValues" dxfId="3065" priority="347"/>
  </conditionalFormatting>
  <conditionalFormatting sqref="N65">
    <cfRule type="duplicateValues" dxfId="3064" priority="346"/>
  </conditionalFormatting>
  <conditionalFormatting sqref="N66">
    <cfRule type="duplicateValues" dxfId="3063" priority="345"/>
  </conditionalFormatting>
  <conditionalFormatting sqref="N67">
    <cfRule type="duplicateValues" dxfId="3062" priority="344"/>
  </conditionalFormatting>
  <conditionalFormatting sqref="N68">
    <cfRule type="duplicateValues" dxfId="3061" priority="343"/>
  </conditionalFormatting>
  <conditionalFormatting sqref="N69">
    <cfRule type="duplicateValues" dxfId="3060" priority="342"/>
  </conditionalFormatting>
  <conditionalFormatting sqref="N70">
    <cfRule type="duplicateValues" dxfId="3059" priority="341"/>
  </conditionalFormatting>
  <conditionalFormatting sqref="N71">
    <cfRule type="duplicateValues" dxfId="3058" priority="340"/>
  </conditionalFormatting>
  <conditionalFormatting sqref="N72">
    <cfRule type="duplicateValues" dxfId="3057" priority="339"/>
  </conditionalFormatting>
  <conditionalFormatting sqref="N73">
    <cfRule type="duplicateValues" dxfId="3056" priority="338"/>
  </conditionalFormatting>
  <conditionalFormatting sqref="N74">
    <cfRule type="duplicateValues" dxfId="3055" priority="337"/>
  </conditionalFormatting>
  <conditionalFormatting sqref="N75">
    <cfRule type="duplicateValues" dxfId="3054" priority="336"/>
  </conditionalFormatting>
  <conditionalFormatting sqref="N76">
    <cfRule type="duplicateValues" dxfId="3053" priority="335"/>
  </conditionalFormatting>
  <conditionalFormatting sqref="N77">
    <cfRule type="duplicateValues" dxfId="3052" priority="334"/>
  </conditionalFormatting>
  <conditionalFormatting sqref="N78">
    <cfRule type="duplicateValues" dxfId="3051" priority="333"/>
  </conditionalFormatting>
  <conditionalFormatting sqref="N79">
    <cfRule type="duplicateValues" dxfId="3050" priority="332"/>
  </conditionalFormatting>
  <conditionalFormatting sqref="N80">
    <cfRule type="duplicateValues" dxfId="3049" priority="331"/>
  </conditionalFormatting>
  <conditionalFormatting sqref="N81">
    <cfRule type="duplicateValues" dxfId="3048" priority="330"/>
  </conditionalFormatting>
  <conditionalFormatting sqref="N82">
    <cfRule type="duplicateValues" dxfId="3047" priority="329"/>
  </conditionalFormatting>
  <conditionalFormatting sqref="N83">
    <cfRule type="duplicateValues" dxfId="3046" priority="328"/>
  </conditionalFormatting>
  <conditionalFormatting sqref="N84">
    <cfRule type="duplicateValues" dxfId="3045" priority="327"/>
  </conditionalFormatting>
  <conditionalFormatting sqref="N85">
    <cfRule type="duplicateValues" dxfId="3044" priority="326"/>
  </conditionalFormatting>
  <conditionalFormatting sqref="N86">
    <cfRule type="duplicateValues" dxfId="3043" priority="325"/>
  </conditionalFormatting>
  <conditionalFormatting sqref="N87">
    <cfRule type="duplicateValues" dxfId="3042" priority="324"/>
  </conditionalFormatting>
  <conditionalFormatting sqref="N88">
    <cfRule type="duplicateValues" dxfId="3041" priority="323"/>
  </conditionalFormatting>
  <conditionalFormatting sqref="N89">
    <cfRule type="duplicateValues" dxfId="3040" priority="322"/>
  </conditionalFormatting>
  <conditionalFormatting sqref="N90">
    <cfRule type="duplicateValues" dxfId="3039" priority="321"/>
  </conditionalFormatting>
  <conditionalFormatting sqref="N91">
    <cfRule type="duplicateValues" dxfId="3038" priority="320"/>
  </conditionalFormatting>
  <conditionalFormatting sqref="N92">
    <cfRule type="duplicateValues" dxfId="3037" priority="319"/>
  </conditionalFormatting>
  <conditionalFormatting sqref="N93">
    <cfRule type="duplicateValues" dxfId="3036" priority="318"/>
  </conditionalFormatting>
  <conditionalFormatting sqref="N94">
    <cfRule type="duplicateValues" dxfId="3035" priority="317"/>
  </conditionalFormatting>
  <conditionalFormatting sqref="N95">
    <cfRule type="duplicateValues" dxfId="3034" priority="316"/>
  </conditionalFormatting>
  <conditionalFormatting sqref="N96">
    <cfRule type="duplicateValues" dxfId="3033" priority="315"/>
  </conditionalFormatting>
  <conditionalFormatting sqref="N97">
    <cfRule type="duplicateValues" dxfId="3032" priority="314"/>
  </conditionalFormatting>
  <conditionalFormatting sqref="N98">
    <cfRule type="duplicateValues" dxfId="3031" priority="313"/>
  </conditionalFormatting>
  <conditionalFormatting sqref="N99">
    <cfRule type="duplicateValues" dxfId="3030" priority="312"/>
  </conditionalFormatting>
  <conditionalFormatting sqref="N100">
    <cfRule type="duplicateValues" dxfId="3029" priority="311"/>
  </conditionalFormatting>
  <conditionalFormatting sqref="N101">
    <cfRule type="duplicateValues" dxfId="3028" priority="310"/>
  </conditionalFormatting>
  <conditionalFormatting sqref="N102">
    <cfRule type="duplicateValues" dxfId="3027" priority="309"/>
  </conditionalFormatting>
  <conditionalFormatting sqref="N103">
    <cfRule type="duplicateValues" dxfId="3026" priority="308"/>
  </conditionalFormatting>
  <conditionalFormatting sqref="N104">
    <cfRule type="duplicateValues" dxfId="3025" priority="307"/>
  </conditionalFormatting>
  <conditionalFormatting sqref="N105">
    <cfRule type="duplicateValues" dxfId="3024" priority="306"/>
  </conditionalFormatting>
  <conditionalFormatting sqref="M6:N105">
    <cfRule type="expression" dxfId="3023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22" priority="303"/>
  </conditionalFormatting>
  <conditionalFormatting sqref="U7">
    <cfRule type="duplicateValues" dxfId="3021" priority="302"/>
  </conditionalFormatting>
  <conditionalFormatting sqref="U8">
    <cfRule type="duplicateValues" dxfId="3020" priority="301"/>
  </conditionalFormatting>
  <conditionalFormatting sqref="U9">
    <cfRule type="duplicateValues" dxfId="3019" priority="300"/>
  </conditionalFormatting>
  <conditionalFormatting sqref="U10">
    <cfRule type="duplicateValues" dxfId="3018" priority="299"/>
  </conditionalFormatting>
  <conditionalFormatting sqref="U11">
    <cfRule type="duplicateValues" dxfId="3017" priority="298"/>
  </conditionalFormatting>
  <conditionalFormatting sqref="U12">
    <cfRule type="duplicateValues" dxfId="3016" priority="297"/>
  </conditionalFormatting>
  <conditionalFormatting sqref="U13">
    <cfRule type="duplicateValues" dxfId="3015" priority="296"/>
  </conditionalFormatting>
  <conditionalFormatting sqref="U14">
    <cfRule type="duplicateValues" dxfId="3014" priority="295"/>
  </conditionalFormatting>
  <conditionalFormatting sqref="U15">
    <cfRule type="duplicateValues" dxfId="3013" priority="294"/>
  </conditionalFormatting>
  <conditionalFormatting sqref="U16">
    <cfRule type="duplicateValues" dxfId="3012" priority="293"/>
  </conditionalFormatting>
  <conditionalFormatting sqref="U17">
    <cfRule type="duplicateValues" dxfId="3011" priority="292"/>
  </conditionalFormatting>
  <conditionalFormatting sqref="U18">
    <cfRule type="duplicateValues" dxfId="3010" priority="291"/>
  </conditionalFormatting>
  <conditionalFormatting sqref="U19">
    <cfRule type="duplicateValues" dxfId="3009" priority="290"/>
  </conditionalFormatting>
  <conditionalFormatting sqref="U20">
    <cfRule type="duplicateValues" dxfId="3008" priority="289"/>
  </conditionalFormatting>
  <conditionalFormatting sqref="U21">
    <cfRule type="duplicateValues" dxfId="3007" priority="288"/>
  </conditionalFormatting>
  <conditionalFormatting sqref="U22">
    <cfRule type="duplicateValues" dxfId="3006" priority="287"/>
  </conditionalFormatting>
  <conditionalFormatting sqref="U23">
    <cfRule type="duplicateValues" dxfId="3005" priority="286"/>
  </conditionalFormatting>
  <conditionalFormatting sqref="U24">
    <cfRule type="duplicateValues" dxfId="3004" priority="285"/>
  </conditionalFormatting>
  <conditionalFormatting sqref="U25">
    <cfRule type="duplicateValues" dxfId="3003" priority="284"/>
  </conditionalFormatting>
  <conditionalFormatting sqref="U26">
    <cfRule type="duplicateValues" dxfId="3002" priority="283"/>
  </conditionalFormatting>
  <conditionalFormatting sqref="U27">
    <cfRule type="duplicateValues" dxfId="3001" priority="282"/>
  </conditionalFormatting>
  <conditionalFormatting sqref="U28">
    <cfRule type="duplicateValues" dxfId="3000" priority="281"/>
  </conditionalFormatting>
  <conditionalFormatting sqref="U29">
    <cfRule type="duplicateValues" dxfId="2999" priority="280"/>
  </conditionalFormatting>
  <conditionalFormatting sqref="U30">
    <cfRule type="duplicateValues" dxfId="2998" priority="279"/>
  </conditionalFormatting>
  <conditionalFormatting sqref="U31">
    <cfRule type="duplicateValues" dxfId="2997" priority="278"/>
  </conditionalFormatting>
  <conditionalFormatting sqref="U32">
    <cfRule type="duplicateValues" dxfId="2996" priority="277"/>
  </conditionalFormatting>
  <conditionalFormatting sqref="U33">
    <cfRule type="duplicateValues" dxfId="2995" priority="276"/>
  </conditionalFormatting>
  <conditionalFormatting sqref="U34">
    <cfRule type="duplicateValues" dxfId="2994" priority="275"/>
  </conditionalFormatting>
  <conditionalFormatting sqref="U35">
    <cfRule type="duplicateValues" dxfId="2993" priority="274"/>
  </conditionalFormatting>
  <conditionalFormatting sqref="U36">
    <cfRule type="duplicateValues" dxfId="2992" priority="273"/>
  </conditionalFormatting>
  <conditionalFormatting sqref="U37">
    <cfRule type="duplicateValues" dxfId="2991" priority="272"/>
  </conditionalFormatting>
  <conditionalFormatting sqref="U38">
    <cfRule type="duplicateValues" dxfId="2990" priority="271"/>
  </conditionalFormatting>
  <conditionalFormatting sqref="U39">
    <cfRule type="duplicateValues" dxfId="2989" priority="270"/>
  </conditionalFormatting>
  <conditionalFormatting sqref="U40">
    <cfRule type="duplicateValues" dxfId="2988" priority="269"/>
  </conditionalFormatting>
  <conditionalFormatting sqref="U41">
    <cfRule type="duplicateValues" dxfId="2987" priority="268"/>
  </conditionalFormatting>
  <conditionalFormatting sqref="U42">
    <cfRule type="duplicateValues" dxfId="2986" priority="267"/>
  </conditionalFormatting>
  <conditionalFormatting sqref="U43">
    <cfRule type="duplicateValues" dxfId="2985" priority="266"/>
  </conditionalFormatting>
  <conditionalFormatting sqref="U44">
    <cfRule type="duplicateValues" dxfId="2984" priority="265"/>
  </conditionalFormatting>
  <conditionalFormatting sqref="U45">
    <cfRule type="duplicateValues" dxfId="2983" priority="264"/>
  </conditionalFormatting>
  <conditionalFormatting sqref="U46">
    <cfRule type="duplicateValues" dxfId="2982" priority="263"/>
  </conditionalFormatting>
  <conditionalFormatting sqref="U47">
    <cfRule type="duplicateValues" dxfId="2981" priority="262"/>
  </conditionalFormatting>
  <conditionalFormatting sqref="U48">
    <cfRule type="duplicateValues" dxfId="2980" priority="261"/>
  </conditionalFormatting>
  <conditionalFormatting sqref="U49">
    <cfRule type="duplicateValues" dxfId="2979" priority="260"/>
  </conditionalFormatting>
  <conditionalFormatting sqref="U50">
    <cfRule type="duplicateValues" dxfId="2978" priority="259"/>
  </conditionalFormatting>
  <conditionalFormatting sqref="U51">
    <cfRule type="duplicateValues" dxfId="2977" priority="258"/>
  </conditionalFormatting>
  <conditionalFormatting sqref="U52">
    <cfRule type="duplicateValues" dxfId="2976" priority="257"/>
  </conditionalFormatting>
  <conditionalFormatting sqref="U53">
    <cfRule type="duplicateValues" dxfId="2975" priority="256"/>
  </conditionalFormatting>
  <conditionalFormatting sqref="U54">
    <cfRule type="duplicateValues" dxfId="2974" priority="255"/>
  </conditionalFormatting>
  <conditionalFormatting sqref="U55">
    <cfRule type="duplicateValues" dxfId="2973" priority="254"/>
  </conditionalFormatting>
  <conditionalFormatting sqref="U56">
    <cfRule type="duplicateValues" dxfId="2972" priority="253"/>
  </conditionalFormatting>
  <conditionalFormatting sqref="U57">
    <cfRule type="duplicateValues" dxfId="2971" priority="252"/>
  </conditionalFormatting>
  <conditionalFormatting sqref="U58">
    <cfRule type="duplicateValues" dxfId="2970" priority="251"/>
  </conditionalFormatting>
  <conditionalFormatting sqref="U59">
    <cfRule type="duplicateValues" dxfId="2969" priority="250"/>
  </conditionalFormatting>
  <conditionalFormatting sqref="U60">
    <cfRule type="duplicateValues" dxfId="2968" priority="249"/>
  </conditionalFormatting>
  <conditionalFormatting sqref="U61">
    <cfRule type="duplicateValues" dxfId="2967" priority="248"/>
  </conditionalFormatting>
  <conditionalFormatting sqref="U62">
    <cfRule type="duplicateValues" dxfId="2966" priority="247"/>
  </conditionalFormatting>
  <conditionalFormatting sqref="U63">
    <cfRule type="duplicateValues" dxfId="2965" priority="246"/>
  </conditionalFormatting>
  <conditionalFormatting sqref="U64">
    <cfRule type="duplicateValues" dxfId="2964" priority="245"/>
  </conditionalFormatting>
  <conditionalFormatting sqref="U65">
    <cfRule type="duplicateValues" dxfId="2963" priority="244"/>
  </conditionalFormatting>
  <conditionalFormatting sqref="U66">
    <cfRule type="duplicateValues" dxfId="2962" priority="243"/>
  </conditionalFormatting>
  <conditionalFormatting sqref="U67">
    <cfRule type="duplicateValues" dxfId="2961" priority="242"/>
  </conditionalFormatting>
  <conditionalFormatting sqref="U68">
    <cfRule type="duplicateValues" dxfId="2960" priority="241"/>
  </conditionalFormatting>
  <conditionalFormatting sqref="U69">
    <cfRule type="duplicateValues" dxfId="2959" priority="240"/>
  </conditionalFormatting>
  <conditionalFormatting sqref="U70">
    <cfRule type="duplicateValues" dxfId="2958" priority="239"/>
  </conditionalFormatting>
  <conditionalFormatting sqref="U71">
    <cfRule type="duplicateValues" dxfId="2957" priority="238"/>
  </conditionalFormatting>
  <conditionalFormatting sqref="U72">
    <cfRule type="duplicateValues" dxfId="2956" priority="237"/>
  </conditionalFormatting>
  <conditionalFormatting sqref="U73">
    <cfRule type="duplicateValues" dxfId="2955" priority="236"/>
  </conditionalFormatting>
  <conditionalFormatting sqref="U74">
    <cfRule type="duplicateValues" dxfId="2954" priority="235"/>
  </conditionalFormatting>
  <conditionalFormatting sqref="U75">
    <cfRule type="duplicateValues" dxfId="2953" priority="234"/>
  </conditionalFormatting>
  <conditionalFormatting sqref="U76">
    <cfRule type="duplicateValues" dxfId="2952" priority="233"/>
  </conditionalFormatting>
  <conditionalFormatting sqref="U77">
    <cfRule type="duplicateValues" dxfId="2951" priority="232"/>
  </conditionalFormatting>
  <conditionalFormatting sqref="U78">
    <cfRule type="duplicateValues" dxfId="2950" priority="231"/>
  </conditionalFormatting>
  <conditionalFormatting sqref="U79">
    <cfRule type="duplicateValues" dxfId="2949" priority="230"/>
  </conditionalFormatting>
  <conditionalFormatting sqref="U80">
    <cfRule type="duplicateValues" dxfId="2948" priority="229"/>
  </conditionalFormatting>
  <conditionalFormatting sqref="U81">
    <cfRule type="duplicateValues" dxfId="2947" priority="228"/>
  </conditionalFormatting>
  <conditionalFormatting sqref="U82">
    <cfRule type="duplicateValues" dxfId="2946" priority="227"/>
  </conditionalFormatting>
  <conditionalFormatting sqref="U83">
    <cfRule type="duplicateValues" dxfId="2945" priority="226"/>
  </conditionalFormatting>
  <conditionalFormatting sqref="U84">
    <cfRule type="duplicateValues" dxfId="2944" priority="225"/>
  </conditionalFormatting>
  <conditionalFormatting sqref="U85">
    <cfRule type="duplicateValues" dxfId="2943" priority="224"/>
  </conditionalFormatting>
  <conditionalFormatting sqref="U86">
    <cfRule type="duplicateValues" dxfId="2942" priority="223"/>
  </conditionalFormatting>
  <conditionalFormatting sqref="U87">
    <cfRule type="duplicateValues" dxfId="2941" priority="222"/>
  </conditionalFormatting>
  <conditionalFormatting sqref="U88">
    <cfRule type="duplicateValues" dxfId="2940" priority="221"/>
  </conditionalFormatting>
  <conditionalFormatting sqref="U89">
    <cfRule type="duplicateValues" dxfId="2939" priority="220"/>
  </conditionalFormatting>
  <conditionalFormatting sqref="U90">
    <cfRule type="duplicateValues" dxfId="2938" priority="219"/>
  </conditionalFormatting>
  <conditionalFormatting sqref="U91">
    <cfRule type="duplicateValues" dxfId="2937" priority="218"/>
  </conditionalFormatting>
  <conditionalFormatting sqref="U92">
    <cfRule type="duplicateValues" dxfId="2936" priority="217"/>
  </conditionalFormatting>
  <conditionalFormatting sqref="U93">
    <cfRule type="duplicateValues" dxfId="2935" priority="216"/>
  </conditionalFormatting>
  <conditionalFormatting sqref="U94">
    <cfRule type="duplicateValues" dxfId="2934" priority="215"/>
  </conditionalFormatting>
  <conditionalFormatting sqref="U95">
    <cfRule type="duplicateValues" dxfId="2933" priority="214"/>
  </conditionalFormatting>
  <conditionalFormatting sqref="U96">
    <cfRule type="duplicateValues" dxfId="2932" priority="213"/>
  </conditionalFormatting>
  <conditionalFormatting sqref="U97">
    <cfRule type="duplicateValues" dxfId="2931" priority="212"/>
  </conditionalFormatting>
  <conditionalFormatting sqref="U98">
    <cfRule type="duplicateValues" dxfId="2930" priority="211"/>
  </conditionalFormatting>
  <conditionalFormatting sqref="U99">
    <cfRule type="duplicateValues" dxfId="2929" priority="210"/>
  </conditionalFormatting>
  <conditionalFormatting sqref="U100">
    <cfRule type="duplicateValues" dxfId="2928" priority="209"/>
  </conditionalFormatting>
  <conditionalFormatting sqref="U101">
    <cfRule type="duplicateValues" dxfId="2927" priority="208"/>
  </conditionalFormatting>
  <conditionalFormatting sqref="U102">
    <cfRule type="duplicateValues" dxfId="2926" priority="207"/>
  </conditionalFormatting>
  <conditionalFormatting sqref="U103">
    <cfRule type="duplicateValues" dxfId="2925" priority="206"/>
  </conditionalFormatting>
  <conditionalFormatting sqref="U104">
    <cfRule type="duplicateValues" dxfId="2924" priority="205"/>
  </conditionalFormatting>
  <conditionalFormatting sqref="U105">
    <cfRule type="duplicateValues" dxfId="2923" priority="204"/>
  </conditionalFormatting>
  <conditionalFormatting sqref="U6:U105">
    <cfRule type="expression" dxfId="2922" priority="203">
      <formula>ISNA($N6)</formula>
    </cfRule>
  </conditionalFormatting>
  <conditionalFormatting sqref="V6">
    <cfRule type="duplicateValues" dxfId="2921" priority="202"/>
  </conditionalFormatting>
  <conditionalFormatting sqref="V7">
    <cfRule type="duplicateValues" dxfId="2920" priority="201"/>
  </conditionalFormatting>
  <conditionalFormatting sqref="V8">
    <cfRule type="duplicateValues" dxfId="2919" priority="200"/>
  </conditionalFormatting>
  <conditionalFormatting sqref="V9">
    <cfRule type="duplicateValues" dxfId="2918" priority="199"/>
  </conditionalFormatting>
  <conditionalFormatting sqref="V10">
    <cfRule type="duplicateValues" dxfId="2917" priority="198"/>
  </conditionalFormatting>
  <conditionalFormatting sqref="V11">
    <cfRule type="duplicateValues" dxfId="2916" priority="197"/>
  </conditionalFormatting>
  <conditionalFormatting sqref="V12">
    <cfRule type="duplicateValues" dxfId="2915" priority="196"/>
  </conditionalFormatting>
  <conditionalFormatting sqref="V13">
    <cfRule type="duplicateValues" dxfId="2914" priority="195"/>
  </conditionalFormatting>
  <conditionalFormatting sqref="V14">
    <cfRule type="duplicateValues" dxfId="2913" priority="194"/>
  </conditionalFormatting>
  <conditionalFormatting sqref="V15">
    <cfRule type="duplicateValues" dxfId="2912" priority="193"/>
  </conditionalFormatting>
  <conditionalFormatting sqref="V16">
    <cfRule type="duplicateValues" dxfId="2911" priority="192"/>
  </conditionalFormatting>
  <conditionalFormatting sqref="V17">
    <cfRule type="duplicateValues" dxfId="2910" priority="191"/>
  </conditionalFormatting>
  <conditionalFormatting sqref="V18">
    <cfRule type="duplicateValues" dxfId="2909" priority="190"/>
  </conditionalFormatting>
  <conditionalFormatting sqref="V19">
    <cfRule type="duplicateValues" dxfId="2908" priority="189"/>
  </conditionalFormatting>
  <conditionalFormatting sqref="V20">
    <cfRule type="duplicateValues" dxfId="2907" priority="188"/>
  </conditionalFormatting>
  <conditionalFormatting sqref="V21">
    <cfRule type="duplicateValues" dxfId="2906" priority="187"/>
  </conditionalFormatting>
  <conditionalFormatting sqref="V22">
    <cfRule type="duplicateValues" dxfId="2905" priority="186"/>
  </conditionalFormatting>
  <conditionalFormatting sqref="V23">
    <cfRule type="duplicateValues" dxfId="2904" priority="185"/>
  </conditionalFormatting>
  <conditionalFormatting sqref="V24">
    <cfRule type="duplicateValues" dxfId="2903" priority="184"/>
  </conditionalFormatting>
  <conditionalFormatting sqref="V25">
    <cfRule type="duplicateValues" dxfId="2902" priority="183"/>
  </conditionalFormatting>
  <conditionalFormatting sqref="V26">
    <cfRule type="duplicateValues" dxfId="2901" priority="182"/>
  </conditionalFormatting>
  <conditionalFormatting sqref="V27">
    <cfRule type="duplicateValues" dxfId="2900" priority="181"/>
  </conditionalFormatting>
  <conditionalFormatting sqref="V28">
    <cfRule type="duplicateValues" dxfId="2899" priority="180"/>
  </conditionalFormatting>
  <conditionalFormatting sqref="V29">
    <cfRule type="duplicateValues" dxfId="2898" priority="179"/>
  </conditionalFormatting>
  <conditionalFormatting sqref="V30">
    <cfRule type="duplicateValues" dxfId="2897" priority="178"/>
  </conditionalFormatting>
  <conditionalFormatting sqref="V31">
    <cfRule type="duplicateValues" dxfId="2896" priority="177"/>
  </conditionalFormatting>
  <conditionalFormatting sqref="V32">
    <cfRule type="duplicateValues" dxfId="2895" priority="176"/>
  </conditionalFormatting>
  <conditionalFormatting sqref="V33">
    <cfRule type="duplicateValues" dxfId="2894" priority="175"/>
  </conditionalFormatting>
  <conditionalFormatting sqref="V34">
    <cfRule type="duplicateValues" dxfId="2893" priority="174"/>
  </conditionalFormatting>
  <conditionalFormatting sqref="V35">
    <cfRule type="duplicateValues" dxfId="2892" priority="173"/>
  </conditionalFormatting>
  <conditionalFormatting sqref="V36">
    <cfRule type="duplicateValues" dxfId="2891" priority="172"/>
  </conditionalFormatting>
  <conditionalFormatting sqref="V37">
    <cfRule type="duplicateValues" dxfId="2890" priority="171"/>
  </conditionalFormatting>
  <conditionalFormatting sqref="V38">
    <cfRule type="duplicateValues" dxfId="2889" priority="170"/>
  </conditionalFormatting>
  <conditionalFormatting sqref="V39">
    <cfRule type="duplicateValues" dxfId="2888" priority="169"/>
  </conditionalFormatting>
  <conditionalFormatting sqref="V40">
    <cfRule type="duplicateValues" dxfId="2887" priority="168"/>
  </conditionalFormatting>
  <conditionalFormatting sqref="V41">
    <cfRule type="duplicateValues" dxfId="2886" priority="167"/>
  </conditionalFormatting>
  <conditionalFormatting sqref="V42">
    <cfRule type="duplicateValues" dxfId="2885" priority="166"/>
  </conditionalFormatting>
  <conditionalFormatting sqref="V43">
    <cfRule type="duplicateValues" dxfId="2884" priority="165"/>
  </conditionalFormatting>
  <conditionalFormatting sqref="V44">
    <cfRule type="duplicateValues" dxfId="2883" priority="164"/>
  </conditionalFormatting>
  <conditionalFormatting sqref="V45">
    <cfRule type="duplicateValues" dxfId="2882" priority="163"/>
  </conditionalFormatting>
  <conditionalFormatting sqref="V46">
    <cfRule type="duplicateValues" dxfId="2881" priority="162"/>
  </conditionalFormatting>
  <conditionalFormatting sqref="V47">
    <cfRule type="duplicateValues" dxfId="2880" priority="161"/>
  </conditionalFormatting>
  <conditionalFormatting sqref="V48">
    <cfRule type="duplicateValues" dxfId="2879" priority="160"/>
  </conditionalFormatting>
  <conditionalFormatting sqref="V49">
    <cfRule type="duplicateValues" dxfId="2878" priority="159"/>
  </conditionalFormatting>
  <conditionalFormatting sqref="V50">
    <cfRule type="duplicateValues" dxfId="2877" priority="158"/>
  </conditionalFormatting>
  <conditionalFormatting sqref="V51">
    <cfRule type="duplicateValues" dxfId="2876" priority="157"/>
  </conditionalFormatting>
  <conditionalFormatting sqref="V52">
    <cfRule type="duplicateValues" dxfId="2875" priority="156"/>
  </conditionalFormatting>
  <conditionalFormatting sqref="V53">
    <cfRule type="duplicateValues" dxfId="2874" priority="155"/>
  </conditionalFormatting>
  <conditionalFormatting sqref="V54">
    <cfRule type="duplicateValues" dxfId="2873" priority="154"/>
  </conditionalFormatting>
  <conditionalFormatting sqref="V55">
    <cfRule type="duplicateValues" dxfId="2872" priority="153"/>
  </conditionalFormatting>
  <conditionalFormatting sqref="V56">
    <cfRule type="duplicateValues" dxfId="2871" priority="152"/>
  </conditionalFormatting>
  <conditionalFormatting sqref="V57">
    <cfRule type="duplicateValues" dxfId="2870" priority="151"/>
  </conditionalFormatting>
  <conditionalFormatting sqref="V58">
    <cfRule type="duplicateValues" dxfId="2869" priority="150"/>
  </conditionalFormatting>
  <conditionalFormatting sqref="V59">
    <cfRule type="duplicateValues" dxfId="2868" priority="149"/>
  </conditionalFormatting>
  <conditionalFormatting sqref="V60">
    <cfRule type="duplicateValues" dxfId="2867" priority="148"/>
  </conditionalFormatting>
  <conditionalFormatting sqref="V61">
    <cfRule type="duplicateValues" dxfId="2866" priority="147"/>
  </conditionalFormatting>
  <conditionalFormatting sqref="V62">
    <cfRule type="duplicateValues" dxfId="2865" priority="146"/>
  </conditionalFormatting>
  <conditionalFormatting sqref="V63">
    <cfRule type="duplicateValues" dxfId="2864" priority="145"/>
  </conditionalFormatting>
  <conditionalFormatting sqref="V64">
    <cfRule type="duplicateValues" dxfId="2863" priority="144"/>
  </conditionalFormatting>
  <conditionalFormatting sqref="V65">
    <cfRule type="duplicateValues" dxfId="2862" priority="143"/>
  </conditionalFormatting>
  <conditionalFormatting sqref="V66">
    <cfRule type="duplicateValues" dxfId="2861" priority="142"/>
  </conditionalFormatting>
  <conditionalFormatting sqref="V67">
    <cfRule type="duplicateValues" dxfId="2860" priority="141"/>
  </conditionalFormatting>
  <conditionalFormatting sqref="V68">
    <cfRule type="duplicateValues" dxfId="2859" priority="140"/>
  </conditionalFormatting>
  <conditionalFormatting sqref="V69">
    <cfRule type="duplicateValues" dxfId="2858" priority="139"/>
  </conditionalFormatting>
  <conditionalFormatting sqref="V70">
    <cfRule type="duplicateValues" dxfId="2857" priority="138"/>
  </conditionalFormatting>
  <conditionalFormatting sqref="V71">
    <cfRule type="duplicateValues" dxfId="2856" priority="137"/>
  </conditionalFormatting>
  <conditionalFormatting sqref="V72">
    <cfRule type="duplicateValues" dxfId="2855" priority="136"/>
  </conditionalFormatting>
  <conditionalFormatting sqref="V73">
    <cfRule type="duplicateValues" dxfId="2854" priority="135"/>
  </conditionalFormatting>
  <conditionalFormatting sqref="V74">
    <cfRule type="duplicateValues" dxfId="2853" priority="134"/>
  </conditionalFormatting>
  <conditionalFormatting sqref="V75">
    <cfRule type="duplicateValues" dxfId="2852" priority="133"/>
  </conditionalFormatting>
  <conditionalFormatting sqref="V76">
    <cfRule type="duplicateValues" dxfId="2851" priority="132"/>
  </conditionalFormatting>
  <conditionalFormatting sqref="V77">
    <cfRule type="duplicateValues" dxfId="2850" priority="131"/>
  </conditionalFormatting>
  <conditionalFormatting sqref="V78">
    <cfRule type="duplicateValues" dxfId="2849" priority="130"/>
  </conditionalFormatting>
  <conditionalFormatting sqref="V79">
    <cfRule type="duplicateValues" dxfId="2848" priority="129"/>
  </conditionalFormatting>
  <conditionalFormatting sqref="V80">
    <cfRule type="duplicateValues" dxfId="2847" priority="128"/>
  </conditionalFormatting>
  <conditionalFormatting sqref="V81">
    <cfRule type="duplicateValues" dxfId="2846" priority="127"/>
  </conditionalFormatting>
  <conditionalFormatting sqref="V82">
    <cfRule type="duplicateValues" dxfId="2845" priority="126"/>
  </conditionalFormatting>
  <conditionalFormatting sqref="V83">
    <cfRule type="duplicateValues" dxfId="2844" priority="125"/>
  </conditionalFormatting>
  <conditionalFormatting sqref="V84">
    <cfRule type="duplicateValues" dxfId="2843" priority="124"/>
  </conditionalFormatting>
  <conditionalFormatting sqref="V85">
    <cfRule type="duplicateValues" dxfId="2842" priority="123"/>
  </conditionalFormatting>
  <conditionalFormatting sqref="V86">
    <cfRule type="duplicateValues" dxfId="2841" priority="122"/>
  </conditionalFormatting>
  <conditionalFormatting sqref="V87">
    <cfRule type="duplicateValues" dxfId="2840" priority="121"/>
  </conditionalFormatting>
  <conditionalFormatting sqref="V88">
    <cfRule type="duplicateValues" dxfId="2839" priority="120"/>
  </conditionalFormatting>
  <conditionalFormatting sqref="V89">
    <cfRule type="duplicateValues" dxfId="2838" priority="119"/>
  </conditionalFormatting>
  <conditionalFormatting sqref="V90">
    <cfRule type="duplicateValues" dxfId="2837" priority="118"/>
  </conditionalFormatting>
  <conditionalFormatting sqref="V91">
    <cfRule type="duplicateValues" dxfId="2836" priority="117"/>
  </conditionalFormatting>
  <conditionalFormatting sqref="V92">
    <cfRule type="duplicateValues" dxfId="2835" priority="116"/>
  </conditionalFormatting>
  <conditionalFormatting sqref="V93">
    <cfRule type="duplicateValues" dxfId="2834" priority="115"/>
  </conditionalFormatting>
  <conditionalFormatting sqref="V94">
    <cfRule type="duplicateValues" dxfId="2833" priority="114"/>
  </conditionalFormatting>
  <conditionalFormatting sqref="V95">
    <cfRule type="duplicateValues" dxfId="2832" priority="113"/>
  </conditionalFormatting>
  <conditionalFormatting sqref="V96">
    <cfRule type="duplicateValues" dxfId="2831" priority="112"/>
  </conditionalFormatting>
  <conditionalFormatting sqref="V97">
    <cfRule type="duplicateValues" dxfId="2830" priority="111"/>
  </conditionalFormatting>
  <conditionalFormatting sqref="V98">
    <cfRule type="duplicateValues" dxfId="2829" priority="110"/>
  </conditionalFormatting>
  <conditionalFormatting sqref="V99">
    <cfRule type="duplicateValues" dxfId="2828" priority="109"/>
  </conditionalFormatting>
  <conditionalFormatting sqref="V100">
    <cfRule type="duplicateValues" dxfId="2827" priority="108"/>
  </conditionalFormatting>
  <conditionalFormatting sqref="V101">
    <cfRule type="duplicateValues" dxfId="2826" priority="107"/>
  </conditionalFormatting>
  <conditionalFormatting sqref="V102">
    <cfRule type="duplicateValues" dxfId="2825" priority="106"/>
  </conditionalFormatting>
  <conditionalFormatting sqref="V103">
    <cfRule type="duplicateValues" dxfId="2824" priority="105"/>
  </conditionalFormatting>
  <conditionalFormatting sqref="V104">
    <cfRule type="duplicateValues" dxfId="2823" priority="104"/>
  </conditionalFormatting>
  <conditionalFormatting sqref="V105">
    <cfRule type="duplicateValues" dxfId="2822" priority="103"/>
  </conditionalFormatting>
  <conditionalFormatting sqref="V6:V105">
    <cfRule type="expression" dxfId="2821" priority="102">
      <formula>ISNA($N6)</formula>
    </cfRule>
  </conditionalFormatting>
  <conditionalFormatting sqref="W6">
    <cfRule type="duplicateValues" dxfId="2820" priority="101"/>
  </conditionalFormatting>
  <conditionalFormatting sqref="W7">
    <cfRule type="duplicateValues" dxfId="2819" priority="100"/>
  </conditionalFormatting>
  <conditionalFormatting sqref="W8">
    <cfRule type="duplicateValues" dxfId="2818" priority="99"/>
  </conditionalFormatting>
  <conditionalFormatting sqref="W9">
    <cfRule type="duplicateValues" dxfId="2817" priority="98"/>
  </conditionalFormatting>
  <conditionalFormatting sqref="W10">
    <cfRule type="duplicateValues" dxfId="2816" priority="97"/>
  </conditionalFormatting>
  <conditionalFormatting sqref="W11">
    <cfRule type="duplicateValues" dxfId="2815" priority="96"/>
  </conditionalFormatting>
  <conditionalFormatting sqref="W12">
    <cfRule type="duplicateValues" dxfId="2814" priority="95"/>
  </conditionalFormatting>
  <conditionalFormatting sqref="W13">
    <cfRule type="duplicateValues" dxfId="2813" priority="94"/>
  </conditionalFormatting>
  <conditionalFormatting sqref="W14">
    <cfRule type="duplicateValues" dxfId="2812" priority="93"/>
  </conditionalFormatting>
  <conditionalFormatting sqref="W15">
    <cfRule type="duplicateValues" dxfId="2811" priority="92"/>
  </conditionalFormatting>
  <conditionalFormatting sqref="W16">
    <cfRule type="duplicateValues" dxfId="2810" priority="91"/>
  </conditionalFormatting>
  <conditionalFormatting sqref="W17">
    <cfRule type="duplicateValues" dxfId="2809" priority="90"/>
  </conditionalFormatting>
  <conditionalFormatting sqref="W18">
    <cfRule type="duplicateValues" dxfId="2808" priority="89"/>
  </conditionalFormatting>
  <conditionalFormatting sqref="W19">
    <cfRule type="duplicateValues" dxfId="2807" priority="88"/>
  </conditionalFormatting>
  <conditionalFormatting sqref="W20">
    <cfRule type="duplicateValues" dxfId="2806" priority="87"/>
  </conditionalFormatting>
  <conditionalFormatting sqref="W21">
    <cfRule type="duplicateValues" dxfId="2805" priority="86"/>
  </conditionalFormatting>
  <conditionalFormatting sqref="W22">
    <cfRule type="duplicateValues" dxfId="2804" priority="85"/>
  </conditionalFormatting>
  <conditionalFormatting sqref="W23">
    <cfRule type="duplicateValues" dxfId="2803" priority="84"/>
  </conditionalFormatting>
  <conditionalFormatting sqref="W24">
    <cfRule type="duplicateValues" dxfId="2802" priority="83"/>
  </conditionalFormatting>
  <conditionalFormatting sqref="W25">
    <cfRule type="duplicateValues" dxfId="2801" priority="82"/>
  </conditionalFormatting>
  <conditionalFormatting sqref="W26">
    <cfRule type="duplicateValues" dxfId="2800" priority="81"/>
  </conditionalFormatting>
  <conditionalFormatting sqref="W27">
    <cfRule type="duplicateValues" dxfId="2799" priority="80"/>
  </conditionalFormatting>
  <conditionalFormatting sqref="W28">
    <cfRule type="duplicateValues" dxfId="2798" priority="79"/>
  </conditionalFormatting>
  <conditionalFormatting sqref="W29">
    <cfRule type="duplicateValues" dxfId="2797" priority="78"/>
  </conditionalFormatting>
  <conditionalFormatting sqref="W30">
    <cfRule type="duplicateValues" dxfId="2796" priority="77"/>
  </conditionalFormatting>
  <conditionalFormatting sqref="W31">
    <cfRule type="duplicateValues" dxfId="2795" priority="76"/>
  </conditionalFormatting>
  <conditionalFormatting sqref="W32">
    <cfRule type="duplicateValues" dxfId="2794" priority="75"/>
  </conditionalFormatting>
  <conditionalFormatting sqref="W33">
    <cfRule type="duplicateValues" dxfId="2793" priority="74"/>
  </conditionalFormatting>
  <conditionalFormatting sqref="W34">
    <cfRule type="duplicateValues" dxfId="2792" priority="73"/>
  </conditionalFormatting>
  <conditionalFormatting sqref="W35">
    <cfRule type="duplicateValues" dxfId="2791" priority="72"/>
  </conditionalFormatting>
  <conditionalFormatting sqref="W36">
    <cfRule type="duplicateValues" dxfId="2790" priority="71"/>
  </conditionalFormatting>
  <conditionalFormatting sqref="W37">
    <cfRule type="duplicateValues" dxfId="2789" priority="70"/>
  </conditionalFormatting>
  <conditionalFormatting sqref="W38">
    <cfRule type="duplicateValues" dxfId="2788" priority="69"/>
  </conditionalFormatting>
  <conditionalFormatting sqref="W39">
    <cfRule type="duplicateValues" dxfId="2787" priority="68"/>
  </conditionalFormatting>
  <conditionalFormatting sqref="W40">
    <cfRule type="duplicateValues" dxfId="2786" priority="67"/>
  </conditionalFormatting>
  <conditionalFormatting sqref="W41">
    <cfRule type="duplicateValues" dxfId="2785" priority="66"/>
  </conditionalFormatting>
  <conditionalFormatting sqref="W42">
    <cfRule type="duplicateValues" dxfId="2784" priority="65"/>
  </conditionalFormatting>
  <conditionalFormatting sqref="W43">
    <cfRule type="duplicateValues" dxfId="2783" priority="64"/>
  </conditionalFormatting>
  <conditionalFormatting sqref="W44">
    <cfRule type="duplicateValues" dxfId="2782" priority="63"/>
  </conditionalFormatting>
  <conditionalFormatting sqref="W45">
    <cfRule type="duplicateValues" dxfId="2781" priority="62"/>
  </conditionalFormatting>
  <conditionalFormatting sqref="W46">
    <cfRule type="duplicateValues" dxfId="2780" priority="61"/>
  </conditionalFormatting>
  <conditionalFormatting sqref="W47">
    <cfRule type="duplicateValues" dxfId="2779" priority="60"/>
  </conditionalFormatting>
  <conditionalFormatting sqref="W48">
    <cfRule type="duplicateValues" dxfId="2778" priority="59"/>
  </conditionalFormatting>
  <conditionalFormatting sqref="W49">
    <cfRule type="duplicateValues" dxfId="2777" priority="58"/>
  </conditionalFormatting>
  <conditionalFormatting sqref="W50">
    <cfRule type="duplicateValues" dxfId="2776" priority="57"/>
  </conditionalFormatting>
  <conditionalFormatting sqref="W51">
    <cfRule type="duplicateValues" dxfId="2775" priority="56"/>
  </conditionalFormatting>
  <conditionalFormatting sqref="W52">
    <cfRule type="duplicateValues" dxfId="2774" priority="55"/>
  </conditionalFormatting>
  <conditionalFormatting sqref="W53">
    <cfRule type="duplicateValues" dxfId="2773" priority="54"/>
  </conditionalFormatting>
  <conditionalFormatting sqref="W54">
    <cfRule type="duplicateValues" dxfId="2772" priority="53"/>
  </conditionalFormatting>
  <conditionalFormatting sqref="W55">
    <cfRule type="duplicateValues" dxfId="2771" priority="52"/>
  </conditionalFormatting>
  <conditionalFormatting sqref="W56">
    <cfRule type="duplicateValues" dxfId="2770" priority="51"/>
  </conditionalFormatting>
  <conditionalFormatting sqref="W57">
    <cfRule type="duplicateValues" dxfId="2769" priority="50"/>
  </conditionalFormatting>
  <conditionalFormatting sqref="W58">
    <cfRule type="duplicateValues" dxfId="2768" priority="49"/>
  </conditionalFormatting>
  <conditionalFormatting sqref="W59">
    <cfRule type="duplicateValues" dxfId="2767" priority="48"/>
  </conditionalFormatting>
  <conditionalFormatting sqref="W60">
    <cfRule type="duplicateValues" dxfId="2766" priority="47"/>
  </conditionalFormatting>
  <conditionalFormatting sqref="W61">
    <cfRule type="duplicateValues" dxfId="2765" priority="46"/>
  </conditionalFormatting>
  <conditionalFormatting sqref="W62">
    <cfRule type="duplicateValues" dxfId="2764" priority="45"/>
  </conditionalFormatting>
  <conditionalFormatting sqref="W63">
    <cfRule type="duplicateValues" dxfId="2763" priority="44"/>
  </conditionalFormatting>
  <conditionalFormatting sqref="W64">
    <cfRule type="duplicateValues" dxfId="2762" priority="43"/>
  </conditionalFormatting>
  <conditionalFormatting sqref="W65">
    <cfRule type="duplicateValues" dxfId="2761" priority="42"/>
  </conditionalFormatting>
  <conditionalFormatting sqref="W66">
    <cfRule type="duplicateValues" dxfId="2760" priority="41"/>
  </conditionalFormatting>
  <conditionalFormatting sqref="W67">
    <cfRule type="duplicateValues" dxfId="2759" priority="40"/>
  </conditionalFormatting>
  <conditionalFormatting sqref="W68">
    <cfRule type="duplicateValues" dxfId="2758" priority="39"/>
  </conditionalFormatting>
  <conditionalFormatting sqref="W69">
    <cfRule type="duplicateValues" dxfId="2757" priority="38"/>
  </conditionalFormatting>
  <conditionalFormatting sqref="W70">
    <cfRule type="duplicateValues" dxfId="2756" priority="37"/>
  </conditionalFormatting>
  <conditionalFormatting sqref="W71">
    <cfRule type="duplicateValues" dxfId="2755" priority="36"/>
  </conditionalFormatting>
  <conditionalFormatting sqref="W72">
    <cfRule type="duplicateValues" dxfId="2754" priority="35"/>
  </conditionalFormatting>
  <conditionalFormatting sqref="W73">
    <cfRule type="duplicateValues" dxfId="2753" priority="34"/>
  </conditionalFormatting>
  <conditionalFormatting sqref="W74">
    <cfRule type="duplicateValues" dxfId="2752" priority="33"/>
  </conditionalFormatting>
  <conditionalFormatting sqref="W75">
    <cfRule type="duplicateValues" dxfId="2751" priority="32"/>
  </conditionalFormatting>
  <conditionalFormatting sqref="W76">
    <cfRule type="duplicateValues" dxfId="2750" priority="31"/>
  </conditionalFormatting>
  <conditionalFormatting sqref="W77">
    <cfRule type="duplicateValues" dxfId="2749" priority="30"/>
  </conditionalFormatting>
  <conditionalFormatting sqref="W78">
    <cfRule type="duplicateValues" dxfId="2748" priority="29"/>
  </conditionalFormatting>
  <conditionalFormatting sqref="W79">
    <cfRule type="duplicateValues" dxfId="2747" priority="28"/>
  </conditionalFormatting>
  <conditionalFormatting sqref="W80">
    <cfRule type="duplicateValues" dxfId="2746" priority="27"/>
  </conditionalFormatting>
  <conditionalFormatting sqref="W81">
    <cfRule type="duplicateValues" dxfId="2745" priority="26"/>
  </conditionalFormatting>
  <conditionalFormatting sqref="W82">
    <cfRule type="duplicateValues" dxfId="2744" priority="25"/>
  </conditionalFormatting>
  <conditionalFormatting sqref="W83">
    <cfRule type="duplicateValues" dxfId="2743" priority="24"/>
  </conditionalFormatting>
  <conditionalFormatting sqref="W84">
    <cfRule type="duplicateValues" dxfId="2742" priority="23"/>
  </conditionalFormatting>
  <conditionalFormatting sqref="W85">
    <cfRule type="duplicateValues" dxfId="2741" priority="22"/>
  </conditionalFormatting>
  <conditionalFormatting sqref="W86">
    <cfRule type="duplicateValues" dxfId="2740" priority="21"/>
  </conditionalFormatting>
  <conditionalFormatting sqref="W87">
    <cfRule type="duplicateValues" dxfId="2739" priority="20"/>
  </conditionalFormatting>
  <conditionalFormatting sqref="W88">
    <cfRule type="duplicateValues" dxfId="2738" priority="19"/>
  </conditionalFormatting>
  <conditionalFormatting sqref="W89">
    <cfRule type="duplicateValues" dxfId="2737" priority="18"/>
  </conditionalFormatting>
  <conditionalFormatting sqref="W90">
    <cfRule type="duplicateValues" dxfId="2736" priority="17"/>
  </conditionalFormatting>
  <conditionalFormatting sqref="W91">
    <cfRule type="duplicateValues" dxfId="2735" priority="16"/>
  </conditionalFormatting>
  <conditionalFormatting sqref="W92">
    <cfRule type="duplicateValues" dxfId="2734" priority="15"/>
  </conditionalFormatting>
  <conditionalFormatting sqref="W93">
    <cfRule type="duplicateValues" dxfId="2733" priority="14"/>
  </conditionalFormatting>
  <conditionalFormatting sqref="W94">
    <cfRule type="duplicateValues" dxfId="2732" priority="13"/>
  </conditionalFormatting>
  <conditionalFormatting sqref="W95">
    <cfRule type="duplicateValues" dxfId="2731" priority="12"/>
  </conditionalFormatting>
  <conditionalFormatting sqref="W96">
    <cfRule type="duplicateValues" dxfId="2730" priority="11"/>
  </conditionalFormatting>
  <conditionalFormatting sqref="W97">
    <cfRule type="duplicateValues" dxfId="2729" priority="10"/>
  </conditionalFormatting>
  <conditionalFormatting sqref="W98">
    <cfRule type="duplicateValues" dxfId="2728" priority="9"/>
  </conditionalFormatting>
  <conditionalFormatting sqref="W99">
    <cfRule type="duplicateValues" dxfId="2727" priority="8"/>
  </conditionalFormatting>
  <conditionalFormatting sqref="W100">
    <cfRule type="duplicateValues" dxfId="2726" priority="7"/>
  </conditionalFormatting>
  <conditionalFormatting sqref="W101">
    <cfRule type="duplicateValues" dxfId="2725" priority="6"/>
  </conditionalFormatting>
  <conditionalFormatting sqref="W102">
    <cfRule type="duplicateValues" dxfId="2724" priority="5"/>
  </conditionalFormatting>
  <conditionalFormatting sqref="W103">
    <cfRule type="duplicateValues" dxfId="2723" priority="4"/>
  </conditionalFormatting>
  <conditionalFormatting sqref="W104">
    <cfRule type="duplicateValues" dxfId="2722" priority="3"/>
  </conditionalFormatting>
  <conditionalFormatting sqref="W105">
    <cfRule type="duplicateValues" dxfId="2721" priority="2"/>
  </conditionalFormatting>
  <conditionalFormatting sqref="W6:W105">
    <cfRule type="expression" dxfId="2720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 t="s">
        <v>70</v>
      </c>
      <c r="J5" s="1" t="s">
        <v>71</v>
      </c>
      <c r="K5" s="10" t="s">
        <v>72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0.45614117725844355</v>
      </c>
      <c r="C6" s="42">
        <v>0.67390814059939641</v>
      </c>
      <c r="D6" s="42">
        <v>1.0542528048093542</v>
      </c>
      <c r="E6" s="42">
        <v>0.69072024938416221</v>
      </c>
      <c r="F6" s="42">
        <v>0.51267109383837273</v>
      </c>
      <c r="G6" s="42">
        <v>0.73424533163612105</v>
      </c>
      <c r="H6" s="42">
        <v>1.1488802801025981</v>
      </c>
      <c r="I6" s="42">
        <v>0.71039603311363175</v>
      </c>
      <c r="J6" s="42">
        <v>1.087892717726658</v>
      </c>
      <c r="K6" s="43">
        <v>0.80045856463267551</v>
      </c>
      <c r="M6" s="16" t="str">
        <f t="shared" ref="M6:M69" si="0">INDEX($B$5:$K$5,MATCH(MIN($B6:$K6),$B6:$K6,0))</f>
        <v>OPEN</v>
      </c>
      <c r="N6" s="20" t="b">
        <f t="shared" ref="N6:N69" si="1">$M6 = $A6</f>
        <v>1</v>
      </c>
      <c r="Q6" s="22" t="s">
        <v>7</v>
      </c>
      <c r="R6" s="25">
        <f>IF(ISERR($O$15)," ",$O$15)</f>
        <v>0.5</v>
      </c>
      <c r="S6" s="20">
        <f>(10 - COUNTIF($N6:$N15,"#N/A"))</f>
        <v>10</v>
      </c>
      <c r="U6" s="16" t="str">
        <f t="shared" ref="U6:U69" si="2">INDEX($B$5:$K$5,MATCH(MIN($B6:$K6),$B6:$K6,0))</f>
        <v>OPEN</v>
      </c>
      <c r="V6" s="16">
        <f>MIN(B6:K6)</f>
        <v>0.45614117725844355</v>
      </c>
      <c r="W6" s="16">
        <f>SMALL(B6:K6,2)-V6</f>
        <v>5.6529916579929174E-2</v>
      </c>
    </row>
    <row r="7" spans="1:23" x14ac:dyDescent="0.25">
      <c r="A7" s="12" t="s">
        <v>63</v>
      </c>
      <c r="B7" s="44">
        <v>0.45536152131020996</v>
      </c>
      <c r="C7" s="45">
        <v>0.8329212414183268</v>
      </c>
      <c r="D7" s="45">
        <v>1.0376684533705449</v>
      </c>
      <c r="E7" s="45">
        <v>0.57246580517013124</v>
      </c>
      <c r="F7" s="45">
        <v>0.54360106720367918</v>
      </c>
      <c r="G7" s="45">
        <v>0.75094943438438666</v>
      </c>
      <c r="H7" s="45">
        <v>1.1498583968151608</v>
      </c>
      <c r="I7" s="45">
        <v>0.84439636340798463</v>
      </c>
      <c r="J7" s="45">
        <v>1.0568787806704423</v>
      </c>
      <c r="K7" s="46">
        <v>0.85609191994427203</v>
      </c>
      <c r="M7" s="18" t="str">
        <f t="shared" si="0"/>
        <v>OPEN</v>
      </c>
      <c r="N7" s="17" t="b">
        <f t="shared" si="1"/>
        <v>1</v>
      </c>
      <c r="Q7" s="23" t="s">
        <v>6</v>
      </c>
      <c r="R7" s="26">
        <f>IF(ISERR($O$25)," ",$O$25)</f>
        <v>0.8</v>
      </c>
      <c r="S7" s="17">
        <f>(10 - COUNTIF($N16:$N25,"#N/A"))</f>
        <v>10</v>
      </c>
      <c r="U7" s="18" t="str">
        <f t="shared" si="2"/>
        <v>OPEN</v>
      </c>
      <c r="V7" s="18">
        <f t="shared" ref="V7:V70" si="3">MIN(B7:K7)</f>
        <v>0.45536152131020996</v>
      </c>
      <c r="W7" s="18">
        <f t="shared" ref="W7:W70" si="4">SMALL(B7:K7,2)-V7</f>
        <v>8.8239545893469218E-2</v>
      </c>
    </row>
    <row r="8" spans="1:23" x14ac:dyDescent="0.25">
      <c r="A8" s="12" t="s">
        <v>63</v>
      </c>
      <c r="B8" s="44">
        <v>0.44531420809618422</v>
      </c>
      <c r="C8" s="45">
        <v>0.67374875139180657</v>
      </c>
      <c r="D8" s="45">
        <v>0.99422931351168486</v>
      </c>
      <c r="E8" s="45">
        <v>0.49014310824083346</v>
      </c>
      <c r="F8" s="45">
        <v>0.63116119105030344</v>
      </c>
      <c r="G8" s="45">
        <v>0.79463162864810677</v>
      </c>
      <c r="H8" s="45">
        <v>0.91457866556508816</v>
      </c>
      <c r="I8" s="45">
        <v>1.0123781981010276</v>
      </c>
      <c r="J8" s="45">
        <v>1.0110055116611947</v>
      </c>
      <c r="K8" s="46">
        <v>0.91514660350310728</v>
      </c>
      <c r="M8" s="18" t="str">
        <f t="shared" si="0"/>
        <v>OPEN</v>
      </c>
      <c r="N8" s="17" t="b">
        <f t="shared" si="1"/>
        <v>1</v>
      </c>
      <c r="Q8" s="23" t="s">
        <v>8</v>
      </c>
      <c r="R8" s="26">
        <f>IF(ISERR($O$35)," ",$O$35)</f>
        <v>0.2</v>
      </c>
      <c r="S8" s="17">
        <f>(10 - COUNTIF($N26:$N35,"#N/A"))</f>
        <v>10</v>
      </c>
      <c r="U8" s="18" t="str">
        <f t="shared" si="2"/>
        <v>OPEN</v>
      </c>
      <c r="V8" s="18">
        <f t="shared" si="3"/>
        <v>0.44531420809618422</v>
      </c>
      <c r="W8" s="18">
        <f t="shared" si="4"/>
        <v>4.4828900144649242E-2</v>
      </c>
    </row>
    <row r="9" spans="1:23" x14ac:dyDescent="0.25">
      <c r="A9" s="12" t="s">
        <v>63</v>
      </c>
      <c r="B9" s="44">
        <v>0.43754311160413817</v>
      </c>
      <c r="C9" s="45">
        <v>0.75099936330657469</v>
      </c>
      <c r="D9" s="45">
        <v>0.84399642505847261</v>
      </c>
      <c r="E9" s="45">
        <v>0.46218252718132424</v>
      </c>
      <c r="F9" s="45">
        <v>0.55623247223629979</v>
      </c>
      <c r="G9" s="45">
        <v>0.67789612302828339</v>
      </c>
      <c r="H9" s="45">
        <v>0.88903350069127474</v>
      </c>
      <c r="I9" s="45">
        <v>0.93002727175551569</v>
      </c>
      <c r="J9" s="45">
        <v>0.81705847515778807</v>
      </c>
      <c r="K9" s="46">
        <v>0.81729536095222932</v>
      </c>
      <c r="M9" s="18" t="str">
        <f t="shared" si="0"/>
        <v>OPEN</v>
      </c>
      <c r="N9" s="17" t="b">
        <f t="shared" si="1"/>
        <v>1</v>
      </c>
      <c r="Q9" s="23" t="s">
        <v>9</v>
      </c>
      <c r="R9" s="26">
        <f>IF(ISERR($O$45)," ",$O$45)</f>
        <v>0.4</v>
      </c>
      <c r="S9" s="17">
        <f>(10 - COUNTIF($N36:$N45,"#N/A"))</f>
        <v>10</v>
      </c>
      <c r="U9" s="18" t="str">
        <f t="shared" si="2"/>
        <v>OPEN</v>
      </c>
      <c r="V9" s="18">
        <f t="shared" si="3"/>
        <v>0.43754311160413817</v>
      </c>
      <c r="W9" s="18">
        <f t="shared" si="4"/>
        <v>2.4639415577186075E-2</v>
      </c>
    </row>
    <row r="10" spans="1:23" x14ac:dyDescent="0.25">
      <c r="A10" s="12" t="s">
        <v>63</v>
      </c>
      <c r="B10" s="44">
        <v>0.63778079960288125</v>
      </c>
      <c r="C10" s="45">
        <v>0.55252011130648149</v>
      </c>
      <c r="D10" s="45">
        <v>1.0507914714344098</v>
      </c>
      <c r="E10" s="45">
        <v>0.78735258536551067</v>
      </c>
      <c r="F10" s="45">
        <v>0.3843534226113301</v>
      </c>
      <c r="G10" s="45">
        <v>0.7653840990576557</v>
      </c>
      <c r="H10" s="45">
        <v>1.0974439581672228</v>
      </c>
      <c r="I10" s="45">
        <v>0.66677894675097626</v>
      </c>
      <c r="J10" s="45">
        <v>1.035100394751213</v>
      </c>
      <c r="K10" s="46">
        <v>0.69521761642874857</v>
      </c>
      <c r="M10" s="18" t="str">
        <f t="shared" si="0"/>
        <v>START</v>
      </c>
      <c r="N10" s="17" t="b">
        <f t="shared" si="1"/>
        <v>0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START</v>
      </c>
      <c r="V10" s="18">
        <f t="shared" si="3"/>
        <v>0.3843534226113301</v>
      </c>
      <c r="W10" s="18">
        <f t="shared" si="4"/>
        <v>0.16816668869515139</v>
      </c>
    </row>
    <row r="11" spans="1:23" x14ac:dyDescent="0.25">
      <c r="A11" s="12" t="s">
        <v>63</v>
      </c>
      <c r="B11" s="44">
        <v>0.59267727944895765</v>
      </c>
      <c r="C11" s="45">
        <v>0.64482873683701492</v>
      </c>
      <c r="D11" s="45">
        <v>1.0135266738609658</v>
      </c>
      <c r="E11" s="45">
        <v>0.7536774406239849</v>
      </c>
      <c r="F11" s="45">
        <v>0.39650003412988422</v>
      </c>
      <c r="G11" s="45">
        <v>0.74457650017756083</v>
      </c>
      <c r="H11" s="45">
        <v>1.1885462776808609</v>
      </c>
      <c r="I11" s="45">
        <v>0.60444368981268937</v>
      </c>
      <c r="J11" s="45">
        <v>1.0385730918240514</v>
      </c>
      <c r="K11" s="46">
        <v>0.75616522908466732</v>
      </c>
      <c r="M11" s="18" t="str">
        <f t="shared" si="0"/>
        <v>START</v>
      </c>
      <c r="N11" s="17" t="b">
        <f t="shared" si="1"/>
        <v>0</v>
      </c>
      <c r="Q11" s="23" t="s">
        <v>11</v>
      </c>
      <c r="R11" s="26">
        <f>IF(ISERR($O$65)," ",$O$65)</f>
        <v>0.1</v>
      </c>
      <c r="S11" s="17">
        <f>(10 - COUNTIF($N56:$N65,"#N/A"))</f>
        <v>10</v>
      </c>
      <c r="U11" s="18" t="str">
        <f t="shared" si="2"/>
        <v>START</v>
      </c>
      <c r="V11" s="18">
        <f t="shared" si="3"/>
        <v>0.39650003412988422</v>
      </c>
      <c r="W11" s="18">
        <f t="shared" si="4"/>
        <v>0.19617724531907343</v>
      </c>
    </row>
    <row r="12" spans="1:23" x14ac:dyDescent="0.25">
      <c r="A12" s="12" t="s">
        <v>63</v>
      </c>
      <c r="B12" s="44">
        <v>0.69911250225538335</v>
      </c>
      <c r="C12" s="45">
        <v>0.55148628320764015</v>
      </c>
      <c r="D12" s="45">
        <v>1.0421188604299598</v>
      </c>
      <c r="E12" s="45">
        <v>0.83499859058385306</v>
      </c>
      <c r="F12" s="45">
        <v>0.38100720372352376</v>
      </c>
      <c r="G12" s="45">
        <v>0.77060267548787953</v>
      </c>
      <c r="H12" s="45">
        <v>1.0894844528887282</v>
      </c>
      <c r="I12" s="45">
        <v>0.66910154786339937</v>
      </c>
      <c r="J12" s="45">
        <v>1.0307423636324431</v>
      </c>
      <c r="K12" s="46">
        <v>0.70030668206354107</v>
      </c>
      <c r="M12" s="18" t="str">
        <f t="shared" si="0"/>
        <v>START</v>
      </c>
      <c r="N12" s="17" t="b">
        <f t="shared" si="1"/>
        <v>0</v>
      </c>
      <c r="Q12" s="23" t="s">
        <v>12</v>
      </c>
      <c r="R12" s="26">
        <f>IF(ISERR($O$75)," ",$O$75)</f>
        <v>0.6</v>
      </c>
      <c r="S12" s="17">
        <f>(10 - COUNTIF($N66:$N75,"#N/A"))</f>
        <v>10</v>
      </c>
      <c r="U12" s="18" t="str">
        <f t="shared" si="2"/>
        <v>START</v>
      </c>
      <c r="V12" s="18">
        <f t="shared" si="3"/>
        <v>0.38100720372352376</v>
      </c>
      <c r="W12" s="18">
        <f t="shared" si="4"/>
        <v>0.17047907948411639</v>
      </c>
    </row>
    <row r="13" spans="1:23" x14ac:dyDescent="0.25">
      <c r="A13" s="12" t="s">
        <v>63</v>
      </c>
      <c r="B13" s="44">
        <v>0.58004720160540901</v>
      </c>
      <c r="C13" s="45">
        <v>0.73850930208309917</v>
      </c>
      <c r="D13" s="45">
        <v>1.0281814929526778</v>
      </c>
      <c r="E13" s="45">
        <v>0.69548259296116988</v>
      </c>
      <c r="F13" s="45">
        <v>0.42766414814469578</v>
      </c>
      <c r="G13" s="45">
        <v>0.77095413463673224</v>
      </c>
      <c r="H13" s="45">
        <v>1.1708064078875187</v>
      </c>
      <c r="I13" s="45">
        <v>0.70343370837074981</v>
      </c>
      <c r="J13" s="45">
        <v>1.0123573106431016</v>
      </c>
      <c r="K13" s="46">
        <v>0.7731997044229284</v>
      </c>
      <c r="M13" s="18" t="str">
        <f t="shared" si="0"/>
        <v>START</v>
      </c>
      <c r="N13" s="17" t="b">
        <f t="shared" si="1"/>
        <v>0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START</v>
      </c>
      <c r="V13" s="18">
        <f t="shared" si="3"/>
        <v>0.42766414814469578</v>
      </c>
      <c r="W13" s="18">
        <f t="shared" si="4"/>
        <v>0.15238305346071324</v>
      </c>
    </row>
    <row r="14" spans="1:23" ht="15.75" thickBot="1" x14ac:dyDescent="0.3">
      <c r="A14" s="12" t="s">
        <v>63</v>
      </c>
      <c r="B14" s="44">
        <v>0.35969433658507777</v>
      </c>
      <c r="C14" s="45">
        <v>0.75605917945893064</v>
      </c>
      <c r="D14" s="45">
        <v>0.84063646411634196</v>
      </c>
      <c r="E14" s="45">
        <v>0.42294156337431071</v>
      </c>
      <c r="F14" s="45">
        <v>0.51488339012220619</v>
      </c>
      <c r="G14" s="45">
        <v>0.67636305578506961</v>
      </c>
      <c r="H14" s="45">
        <v>0.91600707644620916</v>
      </c>
      <c r="I14" s="45">
        <v>0.88927411597902706</v>
      </c>
      <c r="J14" s="45">
        <v>0.8582880693345174</v>
      </c>
      <c r="K14" s="46">
        <v>0.84692476153667084</v>
      </c>
      <c r="M14" s="18" t="str">
        <f t="shared" si="0"/>
        <v>OPEN</v>
      </c>
      <c r="N14" s="17" t="b">
        <f t="shared" si="1"/>
        <v>1</v>
      </c>
      <c r="Q14" s="23" t="s">
        <v>14</v>
      </c>
      <c r="R14" s="26">
        <f>IF(ISERR($O$95)," ",$O$95)</f>
        <v>0.7</v>
      </c>
      <c r="S14" s="17">
        <f>(10 - COUNTIF($N86:$N95,"#N/A"))</f>
        <v>10</v>
      </c>
      <c r="U14" s="18" t="str">
        <f t="shared" si="2"/>
        <v>OPEN</v>
      </c>
      <c r="V14" s="18">
        <f t="shared" si="3"/>
        <v>0.35969433658507777</v>
      </c>
      <c r="W14" s="18">
        <f t="shared" si="4"/>
        <v>6.3247226789232946E-2</v>
      </c>
    </row>
    <row r="15" spans="1:23" ht="15.75" thickBot="1" x14ac:dyDescent="0.3">
      <c r="A15" s="13" t="s">
        <v>63</v>
      </c>
      <c r="B15" s="47">
        <v>0.54507600613033103</v>
      </c>
      <c r="C15" s="48">
        <v>0.66456218042506821</v>
      </c>
      <c r="D15" s="48">
        <v>1.0424508566374173</v>
      </c>
      <c r="E15" s="48">
        <v>0.71420103723476691</v>
      </c>
      <c r="F15" s="48">
        <v>0.35764242085636722</v>
      </c>
      <c r="G15" s="48">
        <v>0.70881479741609721</v>
      </c>
      <c r="H15" s="48">
        <v>1.1622127822809609</v>
      </c>
      <c r="I15" s="48">
        <v>0.65090205148422453</v>
      </c>
      <c r="J15" s="48">
        <v>1.0530892718552154</v>
      </c>
      <c r="K15" s="49">
        <v>0.73852051181864564</v>
      </c>
      <c r="M15" s="19" t="str">
        <f t="shared" si="0"/>
        <v>START</v>
      </c>
      <c r="N15" s="21" t="b">
        <f t="shared" si="1"/>
        <v>0</v>
      </c>
      <c r="O15" s="30">
        <f>COUNTIF($N6:$N15,TRUE)/(10 - COUNTIF($N6:$N15,"#N/A"))</f>
        <v>0.5</v>
      </c>
      <c r="Q15" s="24" t="s">
        <v>15</v>
      </c>
      <c r="R15" s="27">
        <f>IF(ISERR($O$105)," ",$O$105)</f>
        <v>1</v>
      </c>
      <c r="S15" s="21">
        <f>(10 - COUNTIF($N96:$N105,"#N/A"))</f>
        <v>10</v>
      </c>
      <c r="U15" s="19" t="str">
        <f t="shared" si="2"/>
        <v>START</v>
      </c>
      <c r="V15" s="19">
        <f t="shared" si="3"/>
        <v>0.35764242085636722</v>
      </c>
      <c r="W15" s="19">
        <f t="shared" si="4"/>
        <v>0.18743358527396381</v>
      </c>
    </row>
    <row r="16" spans="1:23" ht="15.75" thickBot="1" x14ac:dyDescent="0.3">
      <c r="A16" s="11" t="s">
        <v>64</v>
      </c>
      <c r="B16" s="41">
        <v>0.6493710275274901</v>
      </c>
      <c r="C16" s="42">
        <v>0.5125736009575117</v>
      </c>
      <c r="D16" s="42">
        <v>0.99668003306887198</v>
      </c>
      <c r="E16" s="42">
        <v>0.8563635379361314</v>
      </c>
      <c r="F16" s="42">
        <v>0.7633446776817745</v>
      </c>
      <c r="G16" s="42">
        <v>0.92978759020535884</v>
      </c>
      <c r="H16" s="42">
        <v>1.0881077762292581</v>
      </c>
      <c r="I16" s="42">
        <v>0.67933340037115442</v>
      </c>
      <c r="J16" s="42">
        <v>0.95672814978583909</v>
      </c>
      <c r="K16" s="43">
        <v>0.81680669966236674</v>
      </c>
      <c r="M16" s="16" t="str">
        <f t="shared" si="0"/>
        <v>CLOSE</v>
      </c>
      <c r="N16" s="20" t="b">
        <f t="shared" si="1"/>
        <v>1</v>
      </c>
      <c r="U16" s="16" t="str">
        <f t="shared" si="2"/>
        <v>CLOSE</v>
      </c>
      <c r="V16" s="16">
        <f t="shared" si="3"/>
        <v>0.5125736009575117</v>
      </c>
      <c r="W16" s="16">
        <f t="shared" si="4"/>
        <v>0.1367974265699784</v>
      </c>
    </row>
    <row r="17" spans="1:23" ht="15.75" thickBot="1" x14ac:dyDescent="0.3">
      <c r="A17" s="12" t="s">
        <v>64</v>
      </c>
      <c r="B17" s="44">
        <v>0.55092641370430884</v>
      </c>
      <c r="C17" s="45">
        <v>0.38987472657414368</v>
      </c>
      <c r="D17" s="45">
        <v>0.97928372750834713</v>
      </c>
      <c r="E17" s="45">
        <v>0.78877461131054449</v>
      </c>
      <c r="F17" s="45">
        <v>0.56610398230702375</v>
      </c>
      <c r="G17" s="45">
        <v>0.79049927333711267</v>
      </c>
      <c r="H17" s="45">
        <v>1.0554342982844869</v>
      </c>
      <c r="I17" s="45">
        <v>0.46996233918580577</v>
      </c>
      <c r="J17" s="45">
        <v>0.94688429154042453</v>
      </c>
      <c r="K17" s="46">
        <v>0.58866377201312781</v>
      </c>
      <c r="M17" s="18" t="str">
        <f t="shared" si="0"/>
        <v>CLOSE</v>
      </c>
      <c r="N17" s="17" t="b">
        <f t="shared" si="1"/>
        <v>1</v>
      </c>
      <c r="Q17" s="61" t="s">
        <v>21</v>
      </c>
      <c r="R17" s="126">
        <f>COUNTIF($N6:$N105,TRUE)/(100 - COUNTIF($N6:$N105,"#N/A"))</f>
        <v>0.63</v>
      </c>
      <c r="S17" s="127"/>
      <c r="U17" s="18" t="str">
        <f t="shared" si="2"/>
        <v>CLOSE</v>
      </c>
      <c r="V17" s="18">
        <f t="shared" si="3"/>
        <v>0.38987472657414368</v>
      </c>
      <c r="W17" s="18">
        <f t="shared" si="4"/>
        <v>8.0087612611662085E-2</v>
      </c>
    </row>
    <row r="18" spans="1:23" x14ac:dyDescent="0.25">
      <c r="A18" s="12" t="s">
        <v>64</v>
      </c>
      <c r="B18" s="44">
        <v>0.70250931740340905</v>
      </c>
      <c r="C18" s="45">
        <v>0.42804230797832349</v>
      </c>
      <c r="D18" s="45">
        <v>1.020172013930835</v>
      </c>
      <c r="E18" s="45">
        <v>0.84113384231174126</v>
      </c>
      <c r="F18" s="45">
        <v>0.82784670740226252</v>
      </c>
      <c r="G18" s="45">
        <v>0.90381796132707215</v>
      </c>
      <c r="H18" s="45">
        <v>0.90775986925552155</v>
      </c>
      <c r="I18" s="45">
        <v>0.90954149523014949</v>
      </c>
      <c r="J18" s="45">
        <v>0.98725247631479363</v>
      </c>
      <c r="K18" s="46">
        <v>0.83175000377450559</v>
      </c>
      <c r="M18" s="18" t="str">
        <f t="shared" si="0"/>
        <v>CLOSE</v>
      </c>
      <c r="N18" s="17" t="b">
        <f t="shared" si="1"/>
        <v>1</v>
      </c>
      <c r="U18" s="18" t="str">
        <f t="shared" si="2"/>
        <v>CLOSE</v>
      </c>
      <c r="V18" s="18">
        <f t="shared" si="3"/>
        <v>0.42804230797832349</v>
      </c>
      <c r="W18" s="18">
        <f t="shared" si="4"/>
        <v>0.27446700942508556</v>
      </c>
    </row>
    <row r="19" spans="1:23" x14ac:dyDescent="0.25">
      <c r="A19" s="12" t="s">
        <v>64</v>
      </c>
      <c r="B19" s="44">
        <v>0.56498314505247615</v>
      </c>
      <c r="C19" s="45">
        <v>0.40455224084326824</v>
      </c>
      <c r="D19" s="45">
        <v>0.99888452228313074</v>
      </c>
      <c r="E19" s="45">
        <v>0.82197293996205445</v>
      </c>
      <c r="F19" s="45">
        <v>0.6170501428208377</v>
      </c>
      <c r="G19" s="45">
        <v>0.83923515243593627</v>
      </c>
      <c r="H19" s="45">
        <v>1.0360734466489374</v>
      </c>
      <c r="I19" s="45">
        <v>0.54610148696501204</v>
      </c>
      <c r="J19" s="45">
        <v>0.93261252820566465</v>
      </c>
      <c r="K19" s="46">
        <v>0.60572787822488705</v>
      </c>
      <c r="M19" s="18" t="str">
        <f t="shared" si="0"/>
        <v>CLOSE</v>
      </c>
      <c r="N19" s="17" t="b">
        <f t="shared" si="1"/>
        <v>1</v>
      </c>
      <c r="U19" s="18" t="str">
        <f t="shared" si="2"/>
        <v>CLOSE</v>
      </c>
      <c r="V19" s="18">
        <f t="shared" si="3"/>
        <v>0.40455224084326824</v>
      </c>
      <c r="W19" s="18">
        <f t="shared" si="4"/>
        <v>0.1415492461217438</v>
      </c>
    </row>
    <row r="20" spans="1:23" x14ac:dyDescent="0.25">
      <c r="A20" s="12" t="s">
        <v>64</v>
      </c>
      <c r="B20" s="44">
        <v>0.58699553911804159</v>
      </c>
      <c r="C20" s="45">
        <v>0.37963939512207495</v>
      </c>
      <c r="D20" s="45">
        <v>0.99981425703602256</v>
      </c>
      <c r="E20" s="45">
        <v>0.80577569430134366</v>
      </c>
      <c r="F20" s="45">
        <v>0.61331428038156444</v>
      </c>
      <c r="G20" s="45">
        <v>0.78897416195076697</v>
      </c>
      <c r="H20" s="45">
        <v>1.0314297887077692</v>
      </c>
      <c r="I20" s="45">
        <v>0.52484601908711992</v>
      </c>
      <c r="J20" s="45">
        <v>0.9710249108661273</v>
      </c>
      <c r="K20" s="46">
        <v>0.62263560864584089</v>
      </c>
      <c r="M20" s="18" t="str">
        <f t="shared" si="0"/>
        <v>CLOSE</v>
      </c>
      <c r="N20" s="17" t="b">
        <f t="shared" si="1"/>
        <v>1</v>
      </c>
      <c r="U20" s="18" t="str">
        <f t="shared" si="2"/>
        <v>CLOSE</v>
      </c>
      <c r="V20" s="18">
        <f t="shared" si="3"/>
        <v>0.37963939512207495</v>
      </c>
      <c r="W20" s="18">
        <f t="shared" si="4"/>
        <v>0.14520662396504497</v>
      </c>
    </row>
    <row r="21" spans="1:23" x14ac:dyDescent="0.25">
      <c r="A21" s="12" t="s">
        <v>64</v>
      </c>
      <c r="B21" s="44">
        <v>0.61549943344419111</v>
      </c>
      <c r="C21" s="45">
        <v>0.46041532245130784</v>
      </c>
      <c r="D21" s="45">
        <v>0.93303671828443446</v>
      </c>
      <c r="E21" s="45">
        <v>0.82331307909471452</v>
      </c>
      <c r="F21" s="45">
        <v>0.54549313459258975</v>
      </c>
      <c r="G21" s="45">
        <v>0.80054211119907193</v>
      </c>
      <c r="H21" s="45">
        <v>1.0839010274686645</v>
      </c>
      <c r="I21" s="45">
        <v>0.49219746277269072</v>
      </c>
      <c r="J21" s="45">
        <v>0.91885615286158417</v>
      </c>
      <c r="K21" s="46">
        <v>0.66900994090122889</v>
      </c>
      <c r="M21" s="18" t="str">
        <f t="shared" si="0"/>
        <v>CLOSE</v>
      </c>
      <c r="N21" s="17" t="b">
        <f t="shared" si="1"/>
        <v>1</v>
      </c>
      <c r="U21" s="18" t="str">
        <f t="shared" si="2"/>
        <v>CLOSE</v>
      </c>
      <c r="V21" s="18">
        <f t="shared" si="3"/>
        <v>0.46041532245130784</v>
      </c>
      <c r="W21" s="18">
        <f t="shared" si="4"/>
        <v>3.1782140321382879E-2</v>
      </c>
    </row>
    <row r="22" spans="1:23" x14ac:dyDescent="0.25">
      <c r="A22" s="12" t="s">
        <v>64</v>
      </c>
      <c r="B22" s="44">
        <v>0.56948248872445673</v>
      </c>
      <c r="C22" s="45">
        <v>0.43307731648613418</v>
      </c>
      <c r="D22" s="45">
        <v>0.95454558294834546</v>
      </c>
      <c r="E22" s="45">
        <v>0.79547878388746129</v>
      </c>
      <c r="F22" s="45">
        <v>0.53394159445578027</v>
      </c>
      <c r="G22" s="45">
        <v>0.77421259414626031</v>
      </c>
      <c r="H22" s="45">
        <v>1.0599364818843935</v>
      </c>
      <c r="I22" s="45">
        <v>0.47046559683909606</v>
      </c>
      <c r="J22" s="45">
        <v>0.91671773373705212</v>
      </c>
      <c r="K22" s="46">
        <v>0.58582910403972221</v>
      </c>
      <c r="M22" s="18" t="str">
        <f t="shared" si="0"/>
        <v>CLOSE</v>
      </c>
      <c r="N22" s="17" t="b">
        <f t="shared" si="1"/>
        <v>1</v>
      </c>
      <c r="U22" s="18" t="str">
        <f t="shared" si="2"/>
        <v>CLOSE</v>
      </c>
      <c r="V22" s="18">
        <f t="shared" si="3"/>
        <v>0.43307731648613418</v>
      </c>
      <c r="W22" s="18">
        <f t="shared" si="4"/>
        <v>3.7388280352961878E-2</v>
      </c>
    </row>
    <row r="23" spans="1:23" x14ac:dyDescent="0.25">
      <c r="A23" s="12" t="s">
        <v>64</v>
      </c>
      <c r="B23" s="44">
        <v>0.69235369829512339</v>
      </c>
      <c r="C23" s="45">
        <v>0.62884139243595527</v>
      </c>
      <c r="D23" s="45">
        <v>1.0372839627390678</v>
      </c>
      <c r="E23" s="45">
        <v>0.9064405413269766</v>
      </c>
      <c r="F23" s="45">
        <v>0.56814442053823389</v>
      </c>
      <c r="G23" s="45">
        <v>0.87681632938335896</v>
      </c>
      <c r="H23" s="45">
        <v>1.2112934521456065</v>
      </c>
      <c r="I23" s="45">
        <v>0.54252639556776616</v>
      </c>
      <c r="J23" s="45">
        <v>1.0043318899068316</v>
      </c>
      <c r="K23" s="46">
        <v>0.7305040399077275</v>
      </c>
      <c r="M23" s="18" t="str">
        <f t="shared" si="0"/>
        <v>PAUSE</v>
      </c>
      <c r="N23" s="17" t="b">
        <f t="shared" si="1"/>
        <v>0</v>
      </c>
      <c r="U23" s="18" t="str">
        <f t="shared" si="2"/>
        <v>PAUSE</v>
      </c>
      <c r="V23" s="18">
        <f t="shared" si="3"/>
        <v>0.54252639556776616</v>
      </c>
      <c r="W23" s="18">
        <f t="shared" si="4"/>
        <v>2.5618024970467723E-2</v>
      </c>
    </row>
    <row r="24" spans="1:23" ht="15.75" thickBot="1" x14ac:dyDescent="0.3">
      <c r="A24" s="12" t="s">
        <v>64</v>
      </c>
      <c r="B24" s="44">
        <v>0.61561042308007718</v>
      </c>
      <c r="C24" s="45">
        <v>0.4978233641238195</v>
      </c>
      <c r="D24" s="45">
        <v>1.081559797205347</v>
      </c>
      <c r="E24" s="45">
        <v>0.86597694578285667</v>
      </c>
      <c r="F24" s="45">
        <v>0.58600337880680031</v>
      </c>
      <c r="G24" s="45">
        <v>0.83848804246722941</v>
      </c>
      <c r="H24" s="50">
        <v>1.1704867715267304</v>
      </c>
      <c r="I24" s="45">
        <v>0.48274681957011395</v>
      </c>
      <c r="J24" s="45">
        <v>1.0397900154723634</v>
      </c>
      <c r="K24" s="46">
        <v>0.63021891419853182</v>
      </c>
      <c r="M24" s="18" t="str">
        <f t="shared" si="0"/>
        <v>PAUSE</v>
      </c>
      <c r="N24" s="17" t="b">
        <f t="shared" si="1"/>
        <v>0</v>
      </c>
      <c r="U24" s="18" t="str">
        <f t="shared" si="2"/>
        <v>PAUSE</v>
      </c>
      <c r="V24" s="18">
        <f t="shared" si="3"/>
        <v>0.48274681957011395</v>
      </c>
      <c r="W24" s="18">
        <f t="shared" si="4"/>
        <v>1.5076544553705551E-2</v>
      </c>
    </row>
    <row r="25" spans="1:23" ht="15.75" thickBot="1" x14ac:dyDescent="0.3">
      <c r="A25" s="13" t="s">
        <v>64</v>
      </c>
      <c r="B25" s="47">
        <v>0.56156259366430694</v>
      </c>
      <c r="C25" s="48">
        <v>0.46492805792204056</v>
      </c>
      <c r="D25" s="48">
        <v>1.0551381926687191</v>
      </c>
      <c r="E25" s="48">
        <v>0.80581270760280033</v>
      </c>
      <c r="F25" s="48">
        <v>0.60747635062762151</v>
      </c>
      <c r="G25" s="48">
        <v>0.76368080822576689</v>
      </c>
      <c r="H25" s="48">
        <v>1.1013673579363017</v>
      </c>
      <c r="I25" s="48">
        <v>0.488567466641464</v>
      </c>
      <c r="J25" s="48">
        <v>1.0046549157899427</v>
      </c>
      <c r="K25" s="49">
        <v>0.56413952874832485</v>
      </c>
      <c r="M25" s="19" t="str">
        <f t="shared" si="0"/>
        <v>CLOSE</v>
      </c>
      <c r="N25" s="21" t="b">
        <f t="shared" si="1"/>
        <v>1</v>
      </c>
      <c r="O25" s="30">
        <f>COUNTIF($N16:$N25,TRUE)/(10 - COUNTIF($N16:$N25,"#N/A"))</f>
        <v>0.8</v>
      </c>
      <c r="U25" s="19" t="str">
        <f t="shared" si="2"/>
        <v>CLOSE</v>
      </c>
      <c r="V25" s="19">
        <f t="shared" si="3"/>
        <v>0.46492805792204056</v>
      </c>
      <c r="W25" s="19">
        <f t="shared" si="4"/>
        <v>2.3639408719423438E-2</v>
      </c>
    </row>
    <row r="26" spans="1:23" x14ac:dyDescent="0.25">
      <c r="A26" s="11" t="s">
        <v>65</v>
      </c>
      <c r="B26" s="41">
        <v>0.68294836629276334</v>
      </c>
      <c r="C26" s="42">
        <v>0.89971161928962573</v>
      </c>
      <c r="D26" s="42">
        <v>0.55618528768287034</v>
      </c>
      <c r="E26" s="42">
        <v>0.59530372483331273</v>
      </c>
      <c r="F26" s="42">
        <v>0.88279442751290504</v>
      </c>
      <c r="G26" s="42">
        <v>0.9231540028816615</v>
      </c>
      <c r="H26" s="42">
        <v>0.59348736652103051</v>
      </c>
      <c r="I26" s="42">
        <v>1.0241634818205989</v>
      </c>
      <c r="J26" s="42">
        <v>0.61518335206265595</v>
      </c>
      <c r="K26" s="43">
        <v>0.99749413946087695</v>
      </c>
      <c r="M26" s="16" t="str">
        <f t="shared" si="0"/>
        <v>YES</v>
      </c>
      <c r="N26" s="20" t="b">
        <f t="shared" si="1"/>
        <v>1</v>
      </c>
      <c r="U26" s="16" t="str">
        <f t="shared" si="2"/>
        <v>YES</v>
      </c>
      <c r="V26" s="16">
        <f t="shared" si="3"/>
        <v>0.55618528768287034</v>
      </c>
      <c r="W26" s="16">
        <f t="shared" si="4"/>
        <v>3.7302078838160169E-2</v>
      </c>
    </row>
    <row r="27" spans="1:23" x14ac:dyDescent="0.25">
      <c r="A27" s="12" t="s">
        <v>65</v>
      </c>
      <c r="B27" s="44">
        <v>0.41049967979867297</v>
      </c>
      <c r="C27" s="45">
        <v>0.76257305754499005</v>
      </c>
      <c r="D27" s="45">
        <v>0.5681054993291148</v>
      </c>
      <c r="E27" s="45">
        <v>0.42069490070805243</v>
      </c>
      <c r="F27" s="45">
        <v>0.75570821361063556</v>
      </c>
      <c r="G27" s="45">
        <v>0.73893083802975001</v>
      </c>
      <c r="H27" s="45">
        <v>0.76929999201614252</v>
      </c>
      <c r="I27" s="45">
        <v>0.89054400694289571</v>
      </c>
      <c r="J27" s="45">
        <v>0.61276016011869883</v>
      </c>
      <c r="K27" s="46">
        <v>0.8538568088675248</v>
      </c>
      <c r="M27" s="18" t="str">
        <f t="shared" si="0"/>
        <v>OPEN</v>
      </c>
      <c r="N27" s="17" t="b">
        <f t="shared" si="1"/>
        <v>0</v>
      </c>
      <c r="U27" s="18" t="str">
        <f t="shared" si="2"/>
        <v>OPEN</v>
      </c>
      <c r="V27" s="18">
        <f t="shared" si="3"/>
        <v>0.41049967979867297</v>
      </c>
      <c r="W27" s="18">
        <f t="shared" si="4"/>
        <v>1.0195220909379465E-2</v>
      </c>
    </row>
    <row r="28" spans="1:23" x14ac:dyDescent="0.25">
      <c r="A28" s="12" t="s">
        <v>65</v>
      </c>
      <c r="B28" s="44">
        <v>0.57797499461939028</v>
      </c>
      <c r="C28" s="45">
        <v>0.83853446971492573</v>
      </c>
      <c r="D28" s="45">
        <v>0.43536188856454827</v>
      </c>
      <c r="E28" s="45">
        <v>0.43423366777658484</v>
      </c>
      <c r="F28" s="45">
        <v>0.77978499854998284</v>
      </c>
      <c r="G28" s="45">
        <v>0.81537956450598736</v>
      </c>
      <c r="H28" s="45">
        <v>0.50953559083091793</v>
      </c>
      <c r="I28" s="45">
        <v>1.0489905219142146</v>
      </c>
      <c r="J28" s="45">
        <v>0.50554756826260383</v>
      </c>
      <c r="K28" s="46">
        <v>0.95820855603298072</v>
      </c>
      <c r="M28" s="18" t="str">
        <f t="shared" si="0"/>
        <v>NO</v>
      </c>
      <c r="N28" s="17" t="b">
        <f t="shared" si="1"/>
        <v>0</v>
      </c>
      <c r="U28" s="18" t="str">
        <f t="shared" si="2"/>
        <v>NO</v>
      </c>
      <c r="V28" s="18">
        <f t="shared" si="3"/>
        <v>0.43423366777658484</v>
      </c>
      <c r="W28" s="18">
        <f t="shared" si="4"/>
        <v>1.1282207879634298E-3</v>
      </c>
    </row>
    <row r="29" spans="1:23" x14ac:dyDescent="0.25">
      <c r="A29" s="12" t="s">
        <v>65</v>
      </c>
      <c r="B29" s="44">
        <v>0.36211630956004087</v>
      </c>
      <c r="C29" s="45">
        <v>0.80909147520139879</v>
      </c>
      <c r="D29" s="45">
        <v>0.75296086090582337</v>
      </c>
      <c r="E29" s="45">
        <v>0.2754763597236724</v>
      </c>
      <c r="F29" s="45">
        <v>0.71064492650085276</v>
      </c>
      <c r="G29" s="45">
        <v>0.60262522773338245</v>
      </c>
      <c r="H29" s="45">
        <v>0.82116506257944144</v>
      </c>
      <c r="I29" s="45">
        <v>0.86166335805054572</v>
      </c>
      <c r="J29" s="45">
        <v>0.80485866689639995</v>
      </c>
      <c r="K29" s="46">
        <v>0.77752257676932035</v>
      </c>
      <c r="M29" s="18" t="str">
        <f t="shared" si="0"/>
        <v>NO</v>
      </c>
      <c r="N29" s="17" t="b">
        <f t="shared" si="1"/>
        <v>0</v>
      </c>
      <c r="U29" s="18" t="str">
        <f t="shared" si="2"/>
        <v>NO</v>
      </c>
      <c r="V29" s="18">
        <f t="shared" si="3"/>
        <v>0.2754763597236724</v>
      </c>
      <c r="W29" s="18">
        <f t="shared" si="4"/>
        <v>8.6639949836368468E-2</v>
      </c>
    </row>
    <row r="30" spans="1:23" x14ac:dyDescent="0.25">
      <c r="A30" s="12" t="s">
        <v>65</v>
      </c>
      <c r="B30" s="44">
        <v>0.5751461973160138</v>
      </c>
      <c r="C30" s="45">
        <v>0.86067889926730234</v>
      </c>
      <c r="D30" s="45">
        <v>0.43632444602226123</v>
      </c>
      <c r="E30" s="45">
        <v>0.47490385256426715</v>
      </c>
      <c r="F30" s="45">
        <v>0.8626994669590814</v>
      </c>
      <c r="G30" s="45">
        <v>0.86013498670100641</v>
      </c>
      <c r="H30" s="45">
        <v>0.62656897354493213</v>
      </c>
      <c r="I30" s="45">
        <v>1.0809555486607012</v>
      </c>
      <c r="J30" s="45">
        <v>0.54638980415059524</v>
      </c>
      <c r="K30" s="46">
        <v>1.0290762873064299</v>
      </c>
      <c r="M30" s="18" t="str">
        <f t="shared" si="0"/>
        <v>YES</v>
      </c>
      <c r="N30" s="17" t="b">
        <f t="shared" si="1"/>
        <v>1</v>
      </c>
      <c r="U30" s="18" t="str">
        <f t="shared" si="2"/>
        <v>YES</v>
      </c>
      <c r="V30" s="18">
        <f t="shared" si="3"/>
        <v>0.43632444602226123</v>
      </c>
      <c r="W30" s="18">
        <f t="shared" si="4"/>
        <v>3.8579406542005923E-2</v>
      </c>
    </row>
    <row r="31" spans="1:23" x14ac:dyDescent="0.25">
      <c r="A31" s="12" t="s">
        <v>65</v>
      </c>
      <c r="B31" s="44">
        <v>0.47186550780119951</v>
      </c>
      <c r="C31" s="45">
        <v>0.7525524880202169</v>
      </c>
      <c r="D31" s="45">
        <v>0.60713621140970397</v>
      </c>
      <c r="E31" s="45">
        <v>0.5425998312310828</v>
      </c>
      <c r="F31" s="45">
        <v>0.90352507936338256</v>
      </c>
      <c r="G31" s="45">
        <v>0.89428869307154235</v>
      </c>
      <c r="H31" s="45">
        <v>0.71923474449518154</v>
      </c>
      <c r="I31" s="45">
        <v>0.94430408525315634</v>
      </c>
      <c r="J31" s="45">
        <v>0.59670359645993432</v>
      </c>
      <c r="K31" s="46">
        <v>0.89909616959161831</v>
      </c>
      <c r="M31" s="18" t="str">
        <f t="shared" si="0"/>
        <v>OPEN</v>
      </c>
      <c r="N31" s="17" t="b">
        <f t="shared" si="1"/>
        <v>0</v>
      </c>
      <c r="U31" s="18" t="str">
        <f t="shared" si="2"/>
        <v>OPEN</v>
      </c>
      <c r="V31" s="18">
        <f t="shared" si="3"/>
        <v>0.47186550780119951</v>
      </c>
      <c r="W31" s="18">
        <f t="shared" si="4"/>
        <v>7.0734323429883283E-2</v>
      </c>
    </row>
    <row r="32" spans="1:23" x14ac:dyDescent="0.25">
      <c r="A32" s="12" t="s">
        <v>65</v>
      </c>
      <c r="B32" s="44">
        <v>0.51292194015556936</v>
      </c>
      <c r="C32" s="45">
        <v>0.79333230183808223</v>
      </c>
      <c r="D32" s="45">
        <v>0.49435839908819385</v>
      </c>
      <c r="E32" s="45">
        <v>0.44639045318226628</v>
      </c>
      <c r="F32" s="45">
        <v>0.84219362708783585</v>
      </c>
      <c r="G32" s="45">
        <v>0.86736433073011887</v>
      </c>
      <c r="H32" s="45">
        <v>0.59227299969503078</v>
      </c>
      <c r="I32" s="45">
        <v>1.0137861117166627</v>
      </c>
      <c r="J32" s="45">
        <v>0.54878459884099551</v>
      </c>
      <c r="K32" s="46">
        <v>0.96570294564029924</v>
      </c>
      <c r="M32" s="18" t="str">
        <f t="shared" si="0"/>
        <v>NO</v>
      </c>
      <c r="N32" s="17" t="b">
        <f t="shared" si="1"/>
        <v>0</v>
      </c>
      <c r="U32" s="18" t="str">
        <f t="shared" si="2"/>
        <v>NO</v>
      </c>
      <c r="V32" s="18">
        <f t="shared" si="3"/>
        <v>0.44639045318226628</v>
      </c>
      <c r="W32" s="18">
        <f t="shared" si="4"/>
        <v>4.7967945905927567E-2</v>
      </c>
    </row>
    <row r="33" spans="1:23" x14ac:dyDescent="0.25">
      <c r="A33" s="12" t="s">
        <v>65</v>
      </c>
      <c r="B33" s="44">
        <v>0.51916895266087237</v>
      </c>
      <c r="C33" s="45">
        <v>0.87016179325104415</v>
      </c>
      <c r="D33" s="45">
        <v>0.56195662510118438</v>
      </c>
      <c r="E33" s="45">
        <v>0.39046980495365879</v>
      </c>
      <c r="F33" s="45">
        <v>0.768917916119499</v>
      </c>
      <c r="G33" s="45">
        <v>0.78268566394111605</v>
      </c>
      <c r="H33" s="45">
        <v>0.70252844661646741</v>
      </c>
      <c r="I33" s="45">
        <v>1.0577100293779189</v>
      </c>
      <c r="J33" s="45">
        <v>0.64132269195872504</v>
      </c>
      <c r="K33" s="46">
        <v>0.96646171335730502</v>
      </c>
      <c r="M33" s="18" t="str">
        <f t="shared" si="0"/>
        <v>NO</v>
      </c>
      <c r="N33" s="17" t="b">
        <f t="shared" si="1"/>
        <v>0</v>
      </c>
      <c r="U33" s="18" t="str">
        <f t="shared" si="2"/>
        <v>NO</v>
      </c>
      <c r="V33" s="18">
        <f t="shared" si="3"/>
        <v>0.39046980495365879</v>
      </c>
      <c r="W33" s="18">
        <f t="shared" si="4"/>
        <v>0.12869914770721358</v>
      </c>
    </row>
    <row r="34" spans="1:23" ht="15.75" thickBot="1" x14ac:dyDescent="0.3">
      <c r="A34" s="12" t="s">
        <v>65</v>
      </c>
      <c r="B34" s="44">
        <v>0.40998752079216438</v>
      </c>
      <c r="C34" s="45">
        <v>0.90482456088334462</v>
      </c>
      <c r="D34" s="45">
        <v>0.79839322950821801</v>
      </c>
      <c r="E34" s="45">
        <v>0.2679726256725139</v>
      </c>
      <c r="F34" s="45">
        <v>0.69371500122042273</v>
      </c>
      <c r="G34" s="45">
        <v>0.61459718233287619</v>
      </c>
      <c r="H34" s="45">
        <v>0.90352351844854639</v>
      </c>
      <c r="I34" s="45">
        <v>0.95166706257607325</v>
      </c>
      <c r="J34" s="45">
        <v>0.86407850327861224</v>
      </c>
      <c r="K34" s="46">
        <v>0.8746092265951253</v>
      </c>
      <c r="M34" s="18" t="str">
        <f t="shared" si="0"/>
        <v>NO</v>
      </c>
      <c r="N34" s="17" t="b">
        <f t="shared" si="1"/>
        <v>0</v>
      </c>
      <c r="U34" s="18" t="str">
        <f t="shared" si="2"/>
        <v>NO</v>
      </c>
      <c r="V34" s="18">
        <f t="shared" si="3"/>
        <v>0.2679726256725139</v>
      </c>
      <c r="W34" s="18">
        <f t="shared" si="4"/>
        <v>0.14201489511965049</v>
      </c>
    </row>
    <row r="35" spans="1:23" ht="15.75" thickBot="1" x14ac:dyDescent="0.3">
      <c r="A35" s="13" t="s">
        <v>65</v>
      </c>
      <c r="B35" s="47">
        <v>0.76052712983984849</v>
      </c>
      <c r="C35" s="48">
        <v>0.95591097829019145</v>
      </c>
      <c r="D35" s="48">
        <v>0.56075141014030327</v>
      </c>
      <c r="E35" s="48">
        <v>0.65128247554282725</v>
      </c>
      <c r="F35" s="48">
        <v>1.061450342290458</v>
      </c>
      <c r="G35" s="48">
        <v>1.0527250572701317</v>
      </c>
      <c r="H35" s="48">
        <v>0.4192658574010612</v>
      </c>
      <c r="I35" s="48">
        <v>1.2258617693482305</v>
      </c>
      <c r="J35" s="48">
        <v>0.56759256744099817</v>
      </c>
      <c r="K35" s="49">
        <v>1.1005483632575888</v>
      </c>
      <c r="M35" s="19" t="str">
        <f t="shared" si="0"/>
        <v>CANCEL</v>
      </c>
      <c r="N35" s="21" t="b">
        <f t="shared" si="1"/>
        <v>0</v>
      </c>
      <c r="O35" s="30">
        <f>COUNTIF($N26:$N35,TRUE)/(10 - COUNTIF($N26:$N35,"#N/A"))</f>
        <v>0.2</v>
      </c>
      <c r="U35" s="19" t="str">
        <f t="shared" si="2"/>
        <v>CANCEL</v>
      </c>
      <c r="V35" s="19">
        <f t="shared" si="3"/>
        <v>0.4192658574010612</v>
      </c>
      <c r="W35" s="19">
        <f t="shared" si="4"/>
        <v>0.14148555273924207</v>
      </c>
    </row>
    <row r="36" spans="1:23" x14ac:dyDescent="0.25">
      <c r="A36" s="11" t="s">
        <v>66</v>
      </c>
      <c r="B36" s="41">
        <v>0.41298864889936721</v>
      </c>
      <c r="C36" s="42">
        <v>0.76720668415311022</v>
      </c>
      <c r="D36" s="42">
        <v>0.90440376390419197</v>
      </c>
      <c r="E36" s="42">
        <v>0.43274474418533043</v>
      </c>
      <c r="F36" s="42">
        <v>0.47458069608856629</v>
      </c>
      <c r="G36" s="42">
        <v>0.53464892008847464</v>
      </c>
      <c r="H36" s="42">
        <v>1.0079240008675037</v>
      </c>
      <c r="I36" s="42">
        <v>0.76489569316365447</v>
      </c>
      <c r="J36" s="42">
        <v>0.9685758326008006</v>
      </c>
      <c r="K36" s="43">
        <v>0.78816809100695284</v>
      </c>
      <c r="M36" s="16" t="str">
        <f t="shared" si="0"/>
        <v>OPEN</v>
      </c>
      <c r="N36" s="20" t="b">
        <f t="shared" si="1"/>
        <v>0</v>
      </c>
      <c r="U36" s="16" t="str">
        <f t="shared" si="2"/>
        <v>OPEN</v>
      </c>
      <c r="V36" s="16">
        <f t="shared" si="3"/>
        <v>0.41298864889936721</v>
      </c>
      <c r="W36" s="16">
        <f t="shared" si="4"/>
        <v>1.9756095285963227E-2</v>
      </c>
    </row>
    <row r="37" spans="1:23" x14ac:dyDescent="0.25">
      <c r="A37" s="12" t="s">
        <v>66</v>
      </c>
      <c r="B37" s="44">
        <v>0.33882898775561776</v>
      </c>
      <c r="C37" s="45">
        <v>0.61288139490222815</v>
      </c>
      <c r="D37" s="45">
        <v>0.82501305669743785</v>
      </c>
      <c r="E37" s="45">
        <v>0.35562212642155516</v>
      </c>
      <c r="F37" s="45">
        <v>0.46745577167544583</v>
      </c>
      <c r="G37" s="45">
        <v>0.50747604384559075</v>
      </c>
      <c r="H37" s="45">
        <v>0.90534974100592691</v>
      </c>
      <c r="I37" s="45">
        <v>0.65494524484275796</v>
      </c>
      <c r="J37" s="45">
        <v>0.85996674122313344</v>
      </c>
      <c r="K37" s="46">
        <v>0.62660875871902699</v>
      </c>
      <c r="M37" s="18" t="str">
        <f t="shared" si="0"/>
        <v>OPEN</v>
      </c>
      <c r="N37" s="17" t="b">
        <f t="shared" si="1"/>
        <v>0</v>
      </c>
      <c r="U37" s="18" t="str">
        <f t="shared" si="2"/>
        <v>OPEN</v>
      </c>
      <c r="V37" s="18">
        <f t="shared" si="3"/>
        <v>0.33882898775561776</v>
      </c>
      <c r="W37" s="18">
        <f t="shared" si="4"/>
        <v>1.6793138665937402E-2</v>
      </c>
    </row>
    <row r="38" spans="1:23" x14ac:dyDescent="0.25">
      <c r="A38" s="12" t="s">
        <v>66</v>
      </c>
      <c r="B38" s="44">
        <v>0.30873349801669586</v>
      </c>
      <c r="C38" s="45">
        <v>0.65931566411803</v>
      </c>
      <c r="D38" s="45">
        <v>0.88426993538398679</v>
      </c>
      <c r="E38" s="45">
        <v>0.23894800946172143</v>
      </c>
      <c r="F38" s="45">
        <v>0.5790816831425234</v>
      </c>
      <c r="G38" s="45">
        <v>0.56778422267490813</v>
      </c>
      <c r="H38" s="45">
        <v>0.86007960674688044</v>
      </c>
      <c r="I38" s="45">
        <v>0.8774597321495744</v>
      </c>
      <c r="J38" s="45">
        <v>0.8995354984697761</v>
      </c>
      <c r="K38" s="46">
        <v>0.73522677754625887</v>
      </c>
      <c r="M38" s="18" t="str">
        <f t="shared" si="0"/>
        <v>NO</v>
      </c>
      <c r="N38" s="17" t="b">
        <f t="shared" si="1"/>
        <v>1</v>
      </c>
      <c r="U38" s="18" t="str">
        <f t="shared" si="2"/>
        <v>NO</v>
      </c>
      <c r="V38" s="18">
        <f t="shared" si="3"/>
        <v>0.23894800946172143</v>
      </c>
      <c r="W38" s="18">
        <f t="shared" si="4"/>
        <v>6.9785488554974434E-2</v>
      </c>
    </row>
    <row r="39" spans="1:23" x14ac:dyDescent="0.25">
      <c r="A39" s="12" t="s">
        <v>66</v>
      </c>
      <c r="B39" s="44">
        <v>0.31853016788218541</v>
      </c>
      <c r="C39" s="45">
        <v>0.58428885339643477</v>
      </c>
      <c r="D39" s="45">
        <v>0.75463926652930668</v>
      </c>
      <c r="E39" s="45">
        <v>0.30583396098399113</v>
      </c>
      <c r="F39" s="45">
        <v>0.60419519276238809</v>
      </c>
      <c r="G39" s="45">
        <v>0.58694158263203222</v>
      </c>
      <c r="H39" s="45">
        <v>0.78767180741698972</v>
      </c>
      <c r="I39" s="45">
        <v>0.81424344880201427</v>
      </c>
      <c r="J39" s="45">
        <v>0.75653231151088063</v>
      </c>
      <c r="K39" s="46">
        <v>0.6959692121308213</v>
      </c>
      <c r="M39" s="18" t="str">
        <f t="shared" si="0"/>
        <v>NO</v>
      </c>
      <c r="N39" s="17" t="b">
        <f t="shared" si="1"/>
        <v>1</v>
      </c>
      <c r="U39" s="18" t="str">
        <f t="shared" si="2"/>
        <v>NO</v>
      </c>
      <c r="V39" s="18">
        <f t="shared" si="3"/>
        <v>0.30583396098399113</v>
      </c>
      <c r="W39" s="18">
        <f t="shared" si="4"/>
        <v>1.2696206898194284E-2</v>
      </c>
    </row>
    <row r="40" spans="1:23" x14ac:dyDescent="0.25">
      <c r="A40" s="12" t="s">
        <v>66</v>
      </c>
      <c r="B40" s="44">
        <v>0.49934384596823239</v>
      </c>
      <c r="C40" s="45">
        <v>0.9275614927815361</v>
      </c>
      <c r="D40" s="45">
        <v>0.88992770543108668</v>
      </c>
      <c r="E40" s="45">
        <v>0.29257204565020289</v>
      </c>
      <c r="F40" s="45">
        <v>0.91840446124974029</v>
      </c>
      <c r="G40" s="45">
        <v>0.82324196874955313</v>
      </c>
      <c r="H40" s="45">
        <v>0.77998157490028519</v>
      </c>
      <c r="I40" s="45">
        <v>1.1928845837935618</v>
      </c>
      <c r="J40" s="45">
        <v>0.92179390167126707</v>
      </c>
      <c r="K40" s="46">
        <v>1.0307239878395875</v>
      </c>
      <c r="M40" s="18" t="str">
        <f t="shared" si="0"/>
        <v>NO</v>
      </c>
      <c r="N40" s="17" t="b">
        <f t="shared" si="1"/>
        <v>1</v>
      </c>
      <c r="U40" s="18" t="str">
        <f t="shared" si="2"/>
        <v>NO</v>
      </c>
      <c r="V40" s="18">
        <f t="shared" si="3"/>
        <v>0.29257204565020289</v>
      </c>
      <c r="W40" s="18">
        <f t="shared" si="4"/>
        <v>0.2067718003180295</v>
      </c>
    </row>
    <row r="41" spans="1:23" x14ac:dyDescent="0.25">
      <c r="A41" s="12" t="s">
        <v>66</v>
      </c>
      <c r="B41" s="44">
        <v>0.28178269919455057</v>
      </c>
      <c r="C41" s="45">
        <v>0.55692129040523941</v>
      </c>
      <c r="D41" s="45">
        <v>0.78576780436187987</v>
      </c>
      <c r="E41" s="45">
        <v>0.44016105239160191</v>
      </c>
      <c r="F41" s="45">
        <v>0.53867210898445494</v>
      </c>
      <c r="G41" s="45">
        <v>0.58582626959841932</v>
      </c>
      <c r="H41" s="45">
        <v>0.87877543700512584</v>
      </c>
      <c r="I41" s="45">
        <v>0.61146228307590955</v>
      </c>
      <c r="J41" s="45">
        <v>0.77130705903638774</v>
      </c>
      <c r="K41" s="46">
        <v>0.59855417055986859</v>
      </c>
      <c r="M41" s="18" t="str">
        <f t="shared" si="0"/>
        <v>OPEN</v>
      </c>
      <c r="N41" s="17" t="b">
        <f t="shared" si="1"/>
        <v>0</v>
      </c>
      <c r="U41" s="18" t="str">
        <f t="shared" si="2"/>
        <v>OPEN</v>
      </c>
      <c r="V41" s="18">
        <f t="shared" si="3"/>
        <v>0.28178269919455057</v>
      </c>
      <c r="W41" s="18">
        <f t="shared" si="4"/>
        <v>0.15837835319705135</v>
      </c>
    </row>
    <row r="42" spans="1:23" x14ac:dyDescent="0.25">
      <c r="A42" s="12" t="s">
        <v>66</v>
      </c>
      <c r="B42" s="44">
        <v>0.43162592646743897</v>
      </c>
      <c r="C42" s="45">
        <v>0.85359094941972902</v>
      </c>
      <c r="D42" s="45">
        <v>0.78889387067095906</v>
      </c>
      <c r="E42" s="45">
        <v>0.35249848103728104</v>
      </c>
      <c r="F42" s="45">
        <v>0.57325240108290842</v>
      </c>
      <c r="G42" s="45">
        <v>0.66465071254543184</v>
      </c>
      <c r="H42" s="45">
        <v>0.92819173289869616</v>
      </c>
      <c r="I42" s="45">
        <v>0.92648310464592287</v>
      </c>
      <c r="J42" s="45">
        <v>0.80976006469572337</v>
      </c>
      <c r="K42" s="46">
        <v>0.85558910240005159</v>
      </c>
      <c r="M42" s="18" t="str">
        <f t="shared" si="0"/>
        <v>NO</v>
      </c>
      <c r="N42" s="17" t="b">
        <f t="shared" si="1"/>
        <v>1</v>
      </c>
      <c r="U42" s="18" t="str">
        <f t="shared" si="2"/>
        <v>NO</v>
      </c>
      <c r="V42" s="18">
        <f t="shared" si="3"/>
        <v>0.35249848103728104</v>
      </c>
      <c r="W42" s="18">
        <f t="shared" si="4"/>
        <v>7.9127445430157928E-2</v>
      </c>
    </row>
    <row r="43" spans="1:23" x14ac:dyDescent="0.25">
      <c r="A43" s="12" t="s">
        <v>66</v>
      </c>
      <c r="B43" s="44">
        <v>0.25565212377746216</v>
      </c>
      <c r="C43" s="45">
        <v>0.68180545502864498</v>
      </c>
      <c r="D43" s="45">
        <v>0.87905375458448387</v>
      </c>
      <c r="E43" s="45">
        <v>0.32257546266111931</v>
      </c>
      <c r="F43" s="45">
        <v>0.67207998568556526</v>
      </c>
      <c r="G43" s="45">
        <v>0.63258698489813314</v>
      </c>
      <c r="H43" s="45">
        <v>0.8413090157764328</v>
      </c>
      <c r="I43" s="45">
        <v>0.80341371096381498</v>
      </c>
      <c r="J43" s="45">
        <v>0.86380903232975437</v>
      </c>
      <c r="K43" s="46">
        <v>0.70082667847393176</v>
      </c>
      <c r="M43" s="18" t="str">
        <f t="shared" si="0"/>
        <v>OPEN</v>
      </c>
      <c r="N43" s="17" t="b">
        <f t="shared" si="1"/>
        <v>0</v>
      </c>
      <c r="U43" s="18" t="str">
        <f t="shared" si="2"/>
        <v>OPEN</v>
      </c>
      <c r="V43" s="18">
        <f t="shared" si="3"/>
        <v>0.25565212377746216</v>
      </c>
      <c r="W43" s="18">
        <f t="shared" si="4"/>
        <v>6.6923338883657146E-2</v>
      </c>
    </row>
    <row r="44" spans="1:23" ht="15.75" thickBot="1" x14ac:dyDescent="0.3">
      <c r="A44" s="12" t="s">
        <v>66</v>
      </c>
      <c r="B44" s="44">
        <v>0.45143777471763658</v>
      </c>
      <c r="C44" s="45">
        <v>0.76290661073232291</v>
      </c>
      <c r="D44" s="45">
        <v>0.97053541724955117</v>
      </c>
      <c r="E44" s="45">
        <v>0.54177444502991534</v>
      </c>
      <c r="F44" s="45">
        <v>0.53270103502358535</v>
      </c>
      <c r="G44" s="45">
        <v>0.72061333362675128</v>
      </c>
      <c r="H44" s="45">
        <v>1.0273604329310801</v>
      </c>
      <c r="I44" s="45">
        <v>0.76181460630045938</v>
      </c>
      <c r="J44" s="45">
        <v>0.99652244962473568</v>
      </c>
      <c r="K44" s="46">
        <v>0.79473239623261926</v>
      </c>
      <c r="M44" s="18" t="str">
        <f t="shared" si="0"/>
        <v>OPEN</v>
      </c>
      <c r="N44" s="17" t="b">
        <f t="shared" si="1"/>
        <v>0</v>
      </c>
      <c r="U44" s="18" t="str">
        <f t="shared" si="2"/>
        <v>OPEN</v>
      </c>
      <c r="V44" s="18">
        <f t="shared" si="3"/>
        <v>0.45143777471763658</v>
      </c>
      <c r="W44" s="18">
        <f t="shared" si="4"/>
        <v>8.126326030594877E-2</v>
      </c>
    </row>
    <row r="45" spans="1:23" ht="15.75" thickBot="1" x14ac:dyDescent="0.3">
      <c r="A45" s="13" t="s">
        <v>66</v>
      </c>
      <c r="B45" s="47">
        <v>0.48218139511957286</v>
      </c>
      <c r="C45" s="48">
        <v>0.69126592976453349</v>
      </c>
      <c r="D45" s="48">
        <v>0.76928814246497268</v>
      </c>
      <c r="E45" s="48">
        <v>0.64056261596947917</v>
      </c>
      <c r="F45" s="48">
        <v>0.69891273437895041</v>
      </c>
      <c r="G45" s="48">
        <v>0.76097092394911281</v>
      </c>
      <c r="H45" s="48">
        <v>0.91251592005186</v>
      </c>
      <c r="I45" s="48">
        <v>0.68591846415707669</v>
      </c>
      <c r="J45" s="48">
        <v>0.77847941521482145</v>
      </c>
      <c r="K45" s="49">
        <v>0.80324976072603271</v>
      </c>
      <c r="M45" s="19" t="str">
        <f t="shared" si="0"/>
        <v>OPEN</v>
      </c>
      <c r="N45" s="21" t="b">
        <f t="shared" si="1"/>
        <v>0</v>
      </c>
      <c r="O45" s="30">
        <f>COUNTIF($N36:$N45,TRUE)/(10 - COUNTIF($N36:$N45,"#N/A"))</f>
        <v>0.4</v>
      </c>
      <c r="U45" s="19" t="str">
        <f t="shared" si="2"/>
        <v>OPEN</v>
      </c>
      <c r="V45" s="19">
        <f t="shared" si="3"/>
        <v>0.48218139511957286</v>
      </c>
      <c r="W45" s="19">
        <f t="shared" si="4"/>
        <v>0.1583812208499063</v>
      </c>
    </row>
    <row r="46" spans="1:23" x14ac:dyDescent="0.25">
      <c r="A46" s="11" t="s">
        <v>67</v>
      </c>
      <c r="B46" s="41">
        <v>0.89722518770717363</v>
      </c>
      <c r="C46" s="42">
        <v>1.0238911994627626</v>
      </c>
      <c r="D46" s="42">
        <v>1.2442589791235399</v>
      </c>
      <c r="E46" s="42">
        <v>0.92411018843326631</v>
      </c>
      <c r="F46" s="42">
        <v>0.46442007451943557</v>
      </c>
      <c r="G46" s="42">
        <v>0.83273205079391921</v>
      </c>
      <c r="H46" s="42">
        <v>1.3495212123123401</v>
      </c>
      <c r="I46" s="42">
        <v>0.79964337611130387</v>
      </c>
      <c r="J46" s="42">
        <v>1.2875892288690167</v>
      </c>
      <c r="K46" s="43">
        <v>0.87450873656025874</v>
      </c>
      <c r="M46" s="16" t="str">
        <f t="shared" si="0"/>
        <v>START</v>
      </c>
      <c r="N46" s="20" t="b">
        <f t="shared" si="1"/>
        <v>1</v>
      </c>
      <c r="U46" s="16" t="str">
        <f t="shared" si="2"/>
        <v>START</v>
      </c>
      <c r="V46" s="16">
        <f t="shared" si="3"/>
        <v>0.46442007451943557</v>
      </c>
      <c r="W46" s="16">
        <f t="shared" si="4"/>
        <v>0.33522330159186831</v>
      </c>
    </row>
    <row r="47" spans="1:23" x14ac:dyDescent="0.25">
      <c r="A47" s="12" t="s">
        <v>67</v>
      </c>
      <c r="B47" s="44">
        <v>0.82428619619545296</v>
      </c>
      <c r="C47" s="45">
        <v>0.8902568881738665</v>
      </c>
      <c r="D47" s="45">
        <v>1.0878290627094112</v>
      </c>
      <c r="E47" s="45">
        <v>0.7864509827134486</v>
      </c>
      <c r="F47" s="45">
        <v>0.29205357394694792</v>
      </c>
      <c r="G47" s="45">
        <v>0.71279514574737457</v>
      </c>
      <c r="H47" s="45">
        <v>1.1471470037603706</v>
      </c>
      <c r="I47" s="45">
        <v>0.76813372247854395</v>
      </c>
      <c r="J47" s="45">
        <v>1.1414217884076008</v>
      </c>
      <c r="K47" s="46">
        <v>0.7732010190390467</v>
      </c>
      <c r="M47" s="18" t="str">
        <f t="shared" si="0"/>
        <v>START</v>
      </c>
      <c r="N47" s="17" t="b">
        <f t="shared" si="1"/>
        <v>1</v>
      </c>
      <c r="U47" s="18" t="str">
        <f t="shared" si="2"/>
        <v>START</v>
      </c>
      <c r="V47" s="18">
        <f t="shared" si="3"/>
        <v>0.29205357394694792</v>
      </c>
      <c r="W47" s="18">
        <f t="shared" si="4"/>
        <v>0.42074157180042665</v>
      </c>
    </row>
    <row r="48" spans="1:23" x14ac:dyDescent="0.25">
      <c r="A48" s="12" t="s">
        <v>67</v>
      </c>
      <c r="B48" s="44">
        <v>0.60938536663743226</v>
      </c>
      <c r="C48" s="45">
        <v>0.72347454081348639</v>
      </c>
      <c r="D48" s="45">
        <v>0.98545070147222902</v>
      </c>
      <c r="E48" s="45">
        <v>0.66112921210260667</v>
      </c>
      <c r="F48" s="45">
        <v>0.23444816163608578</v>
      </c>
      <c r="G48" s="45">
        <v>0.57396023395346885</v>
      </c>
      <c r="H48" s="45">
        <v>1.1230966422447137</v>
      </c>
      <c r="I48" s="45">
        <v>0.68836617246735399</v>
      </c>
      <c r="J48" s="45">
        <v>1.0304119923321777</v>
      </c>
      <c r="K48" s="46">
        <v>0.71112388585413056</v>
      </c>
      <c r="M48" s="18" t="str">
        <f t="shared" si="0"/>
        <v>START</v>
      </c>
      <c r="N48" s="17" t="b">
        <f t="shared" si="1"/>
        <v>1</v>
      </c>
      <c r="U48" s="18" t="str">
        <f t="shared" si="2"/>
        <v>START</v>
      </c>
      <c r="V48" s="18">
        <f t="shared" si="3"/>
        <v>0.23444816163608578</v>
      </c>
      <c r="W48" s="18">
        <f t="shared" si="4"/>
        <v>0.33951207231738306</v>
      </c>
    </row>
    <row r="49" spans="1:23" x14ac:dyDescent="0.25">
      <c r="A49" s="12" t="s">
        <v>67</v>
      </c>
      <c r="B49" s="44">
        <v>0.60917620294895747</v>
      </c>
      <c r="C49" s="45">
        <v>0.68001659855902608</v>
      </c>
      <c r="D49" s="45">
        <v>0.90285690814786501</v>
      </c>
      <c r="E49" s="45">
        <v>0.66187405662297327</v>
      </c>
      <c r="F49" s="45">
        <v>0.17006741562640906</v>
      </c>
      <c r="G49" s="45">
        <v>0.57647998509747478</v>
      </c>
      <c r="H49" s="45">
        <v>1.0137812707649079</v>
      </c>
      <c r="I49" s="45">
        <v>0.57537977006922059</v>
      </c>
      <c r="J49" s="45">
        <v>0.94545244725711031</v>
      </c>
      <c r="K49" s="46">
        <v>0.64332353463858127</v>
      </c>
      <c r="M49" s="18" t="str">
        <f t="shared" si="0"/>
        <v>START</v>
      </c>
      <c r="N49" s="17" t="b">
        <f t="shared" si="1"/>
        <v>1</v>
      </c>
      <c r="U49" s="18" t="str">
        <f t="shared" si="2"/>
        <v>START</v>
      </c>
      <c r="V49" s="18">
        <f t="shared" si="3"/>
        <v>0.17006741562640906</v>
      </c>
      <c r="W49" s="18">
        <f t="shared" si="4"/>
        <v>0.40531235444281155</v>
      </c>
    </row>
    <row r="50" spans="1:23" x14ac:dyDescent="0.25">
      <c r="A50" s="12" t="s">
        <v>67</v>
      </c>
      <c r="B50" s="44">
        <v>0.68948731983397138</v>
      </c>
      <c r="C50" s="45">
        <v>0.73208455289115049</v>
      </c>
      <c r="D50" s="45">
        <v>1.0524515872498577</v>
      </c>
      <c r="E50" s="45">
        <v>0.72526242849383382</v>
      </c>
      <c r="F50" s="45">
        <v>0.17622162895724092</v>
      </c>
      <c r="G50" s="45">
        <v>0.57969772377200879</v>
      </c>
      <c r="H50" s="45">
        <v>1.0911948645288008</v>
      </c>
      <c r="I50" s="45">
        <v>0.64332075145517365</v>
      </c>
      <c r="J50" s="45">
        <v>1.069303661167168</v>
      </c>
      <c r="K50" s="46">
        <v>0.60035666799022858</v>
      </c>
      <c r="M50" s="18" t="str">
        <f t="shared" si="0"/>
        <v>START</v>
      </c>
      <c r="N50" s="17" t="b">
        <f t="shared" si="1"/>
        <v>1</v>
      </c>
      <c r="U50" s="18" t="str">
        <f t="shared" si="2"/>
        <v>START</v>
      </c>
      <c r="V50" s="18">
        <f t="shared" si="3"/>
        <v>0.17622162895724092</v>
      </c>
      <c r="W50" s="18">
        <f t="shared" si="4"/>
        <v>0.40347609481476787</v>
      </c>
    </row>
    <row r="51" spans="1:23" x14ac:dyDescent="0.25">
      <c r="A51" s="12" t="s">
        <v>67</v>
      </c>
      <c r="B51" s="44">
        <v>0.52420408648840477</v>
      </c>
      <c r="C51" s="45">
        <v>0.66108753843898782</v>
      </c>
      <c r="D51" s="45">
        <v>1.0380509468542332</v>
      </c>
      <c r="E51" s="45">
        <v>0.6374226562894193</v>
      </c>
      <c r="F51" s="45">
        <v>0.27433720738450479</v>
      </c>
      <c r="G51" s="45">
        <v>0.56944678217430744</v>
      </c>
      <c r="H51" s="45">
        <v>1.1062142140245574</v>
      </c>
      <c r="I51" s="45">
        <v>0.60242247622881717</v>
      </c>
      <c r="J51" s="45">
        <v>1.0713200206513196</v>
      </c>
      <c r="K51" s="46">
        <v>0.63528441142915137</v>
      </c>
      <c r="M51" s="18" t="str">
        <f t="shared" si="0"/>
        <v>START</v>
      </c>
      <c r="N51" s="17" t="b">
        <f t="shared" si="1"/>
        <v>1</v>
      </c>
      <c r="U51" s="18" t="str">
        <f t="shared" si="2"/>
        <v>START</v>
      </c>
      <c r="V51" s="18">
        <f t="shared" si="3"/>
        <v>0.27433720738450479</v>
      </c>
      <c r="W51" s="18">
        <f t="shared" si="4"/>
        <v>0.24986687910389999</v>
      </c>
    </row>
    <row r="52" spans="1:23" x14ac:dyDescent="0.25">
      <c r="A52" s="12" t="s">
        <v>67</v>
      </c>
      <c r="B52" s="44">
        <v>0.51182749041999342</v>
      </c>
      <c r="C52" s="45">
        <v>0.51551401562461618</v>
      </c>
      <c r="D52" s="45">
        <v>0.92522948213281175</v>
      </c>
      <c r="E52" s="45">
        <v>0.61121323686711937</v>
      </c>
      <c r="F52" s="45">
        <v>0.33988211849927075</v>
      </c>
      <c r="G52" s="45">
        <v>0.57842731300202599</v>
      </c>
      <c r="H52" s="45">
        <v>0.9239450570722646</v>
      </c>
      <c r="I52" s="45">
        <v>0.56179516296341547</v>
      </c>
      <c r="J52" s="45">
        <v>0.95677523324224767</v>
      </c>
      <c r="K52" s="46">
        <v>0.57556782439643106</v>
      </c>
      <c r="M52" s="18" t="str">
        <f t="shared" si="0"/>
        <v>START</v>
      </c>
      <c r="N52" s="17" t="b">
        <f t="shared" si="1"/>
        <v>1</v>
      </c>
      <c r="U52" s="18" t="str">
        <f t="shared" si="2"/>
        <v>START</v>
      </c>
      <c r="V52" s="18">
        <f t="shared" si="3"/>
        <v>0.33988211849927075</v>
      </c>
      <c r="W52" s="18">
        <f t="shared" si="4"/>
        <v>0.17194537192072268</v>
      </c>
    </row>
    <row r="53" spans="1:23" x14ac:dyDescent="0.25">
      <c r="A53" s="12" t="s">
        <v>67</v>
      </c>
      <c r="B53" s="44">
        <v>0.38420879873984554</v>
      </c>
      <c r="C53" s="45">
        <v>0.49615550560640898</v>
      </c>
      <c r="D53" s="45">
        <v>0.95626919541683952</v>
      </c>
      <c r="E53" s="45">
        <v>0.53991482753588682</v>
      </c>
      <c r="F53" s="45">
        <v>0.37347539065343677</v>
      </c>
      <c r="G53" s="45">
        <v>0.58088989453498197</v>
      </c>
      <c r="H53" s="45">
        <v>0.97766648032926895</v>
      </c>
      <c r="I53" s="45">
        <v>0.6121614585354489</v>
      </c>
      <c r="J53" s="45">
        <v>0.95312404293421427</v>
      </c>
      <c r="K53" s="46">
        <v>0.5579095109918869</v>
      </c>
      <c r="M53" s="18" t="str">
        <f t="shared" si="0"/>
        <v>START</v>
      </c>
      <c r="N53" s="17" t="b">
        <f t="shared" si="1"/>
        <v>1</v>
      </c>
      <c r="U53" s="18" t="str">
        <f t="shared" si="2"/>
        <v>START</v>
      </c>
      <c r="V53" s="18">
        <f t="shared" si="3"/>
        <v>0.37347539065343677</v>
      </c>
      <c r="W53" s="18">
        <f t="shared" si="4"/>
        <v>1.0733408086408769E-2</v>
      </c>
    </row>
    <row r="54" spans="1:23" ht="15.75" thickBot="1" x14ac:dyDescent="0.3">
      <c r="A54" s="12" t="s">
        <v>67</v>
      </c>
      <c r="B54" s="44">
        <v>0.80874066641313624</v>
      </c>
      <c r="C54" s="45">
        <v>0.85149772874222163</v>
      </c>
      <c r="D54" s="45">
        <v>1.1444052047049027</v>
      </c>
      <c r="E54" s="45">
        <v>0.8563123063855278</v>
      </c>
      <c r="F54" s="45">
        <v>0.3344982316722041</v>
      </c>
      <c r="G54" s="45">
        <v>0.74631996616609719</v>
      </c>
      <c r="H54" s="45">
        <v>1.2044309038118977</v>
      </c>
      <c r="I54" s="45">
        <v>0.65960845741155594</v>
      </c>
      <c r="J54" s="45">
        <v>1.1715552391324902</v>
      </c>
      <c r="K54" s="46">
        <v>0.72437833274553809</v>
      </c>
      <c r="M54" s="18" t="str">
        <f t="shared" si="0"/>
        <v>START</v>
      </c>
      <c r="N54" s="17" t="b">
        <f t="shared" si="1"/>
        <v>1</v>
      </c>
      <c r="U54" s="18" t="str">
        <f t="shared" si="2"/>
        <v>START</v>
      </c>
      <c r="V54" s="18">
        <f t="shared" si="3"/>
        <v>0.3344982316722041</v>
      </c>
      <c r="W54" s="18">
        <f t="shared" si="4"/>
        <v>0.32511022573935183</v>
      </c>
    </row>
    <row r="55" spans="1:23" ht="15.75" thickBot="1" x14ac:dyDescent="0.3">
      <c r="A55" s="13" t="s">
        <v>67</v>
      </c>
      <c r="B55" s="47">
        <v>0.55409369162724742</v>
      </c>
      <c r="C55" s="48">
        <v>0.59179990164557317</v>
      </c>
      <c r="D55" s="48">
        <v>0.84939082367187824</v>
      </c>
      <c r="E55" s="48">
        <v>0.61610615974209271</v>
      </c>
      <c r="F55" s="48">
        <v>0.37899815827975319</v>
      </c>
      <c r="G55" s="48">
        <v>0.57474742550104341</v>
      </c>
      <c r="H55" s="48">
        <v>0.95052452388707831</v>
      </c>
      <c r="I55" s="48">
        <v>0.71669002971815099</v>
      </c>
      <c r="J55" s="48">
        <v>0.90283526248179324</v>
      </c>
      <c r="K55" s="49">
        <v>0.72398447317969938</v>
      </c>
      <c r="M55" s="19" t="str">
        <f t="shared" si="0"/>
        <v>START</v>
      </c>
      <c r="N55" s="21" t="b">
        <f t="shared" si="1"/>
        <v>1</v>
      </c>
      <c r="O55" s="30">
        <f>COUNTIF($N46:$N55,TRUE)/(10 - COUNTIF($N46:$N55,"#N/A"))</f>
        <v>1</v>
      </c>
      <c r="U55" s="19" t="str">
        <f t="shared" si="2"/>
        <v>START</v>
      </c>
      <c r="V55" s="19">
        <f t="shared" si="3"/>
        <v>0.37899815827975319</v>
      </c>
      <c r="W55" s="19">
        <f t="shared" si="4"/>
        <v>0.17509553334749423</v>
      </c>
    </row>
    <row r="56" spans="1:23" x14ac:dyDescent="0.25">
      <c r="A56" s="11" t="s">
        <v>68</v>
      </c>
      <c r="B56" s="41">
        <v>0.82287220120031646</v>
      </c>
      <c r="C56" s="42">
        <v>0.80644807731426482</v>
      </c>
      <c r="D56" s="42">
        <v>1.1831314951972294</v>
      </c>
      <c r="E56" s="42">
        <v>0.8540859104031403</v>
      </c>
      <c r="F56" s="42">
        <v>0.6568685495810761</v>
      </c>
      <c r="G56" s="42">
        <v>0.38413180798638358</v>
      </c>
      <c r="H56" s="42">
        <v>1.1551373709309558</v>
      </c>
      <c r="I56" s="42">
        <v>0.52962871977956283</v>
      </c>
      <c r="J56" s="42">
        <v>1.2127883419780705</v>
      </c>
      <c r="K56" s="43">
        <v>0.34218077397439212</v>
      </c>
      <c r="M56" s="16" t="str">
        <f t="shared" si="0"/>
        <v>MODIFY</v>
      </c>
      <c r="N56" s="20" t="b">
        <f t="shared" si="1"/>
        <v>0</v>
      </c>
      <c r="U56" s="16" t="str">
        <f t="shared" si="2"/>
        <v>MODIFY</v>
      </c>
      <c r="V56" s="16">
        <f t="shared" si="3"/>
        <v>0.34218077397439212</v>
      </c>
      <c r="W56" s="16">
        <f t="shared" si="4"/>
        <v>4.1951034011991462E-2</v>
      </c>
    </row>
    <row r="57" spans="1:23" x14ac:dyDescent="0.25">
      <c r="A57" s="12" t="s">
        <v>68</v>
      </c>
      <c r="B57" s="44">
        <v>0.74347141504656089</v>
      </c>
      <c r="C57" s="45">
        <v>0.82809244729424769</v>
      </c>
      <c r="D57" s="45">
        <v>1.1441385519891667</v>
      </c>
      <c r="E57" s="45">
        <v>0.76495074287000553</v>
      </c>
      <c r="F57" s="45">
        <v>0.61176645124852835</v>
      </c>
      <c r="G57" s="45">
        <v>0.35102669365884082</v>
      </c>
      <c r="H57" s="45">
        <v>1.1261779450497829</v>
      </c>
      <c r="I57" s="45">
        <v>0.48429436169632267</v>
      </c>
      <c r="J57" s="45">
        <v>1.1873344052127521</v>
      </c>
      <c r="K57" s="46">
        <v>0.36045501502706323</v>
      </c>
      <c r="M57" s="18" t="str">
        <f t="shared" si="0"/>
        <v>STOP</v>
      </c>
      <c r="N57" s="17" t="b">
        <f t="shared" si="1"/>
        <v>1</v>
      </c>
      <c r="U57" s="18" t="str">
        <f t="shared" si="2"/>
        <v>STOP</v>
      </c>
      <c r="V57" s="18">
        <f t="shared" si="3"/>
        <v>0.35102669365884082</v>
      </c>
      <c r="W57" s="18">
        <f t="shared" si="4"/>
        <v>9.4283213682224143E-3</v>
      </c>
    </row>
    <row r="58" spans="1:23" x14ac:dyDescent="0.25">
      <c r="A58" s="12" t="s">
        <v>68</v>
      </c>
      <c r="B58" s="44">
        <v>0.64010563543543286</v>
      </c>
      <c r="C58" s="45">
        <v>0.69835939140730507</v>
      </c>
      <c r="D58" s="45">
        <v>1.0384031979715307</v>
      </c>
      <c r="E58" s="45">
        <v>0.69253823275649751</v>
      </c>
      <c r="F58" s="45">
        <v>0.56991321261652461</v>
      </c>
      <c r="G58" s="45">
        <v>0.4476811914699213</v>
      </c>
      <c r="H58" s="45">
        <v>1.0314426812496962</v>
      </c>
      <c r="I58" s="45">
        <v>0.37294456581546964</v>
      </c>
      <c r="J58" s="45">
        <v>1.0539722177548116</v>
      </c>
      <c r="K58" s="46">
        <v>0.26022571176163445</v>
      </c>
      <c r="M58" s="18" t="str">
        <f t="shared" si="0"/>
        <v>MODIFY</v>
      </c>
      <c r="N58" s="17" t="b">
        <f t="shared" si="1"/>
        <v>0</v>
      </c>
      <c r="U58" s="18" t="str">
        <f t="shared" si="2"/>
        <v>MODIFY</v>
      </c>
      <c r="V58" s="18">
        <f t="shared" si="3"/>
        <v>0.26022571176163445</v>
      </c>
      <c r="W58" s="18">
        <f t="shared" si="4"/>
        <v>0.11271885405383519</v>
      </c>
    </row>
    <row r="59" spans="1:23" x14ac:dyDescent="0.25">
      <c r="A59" s="12" t="s">
        <v>68</v>
      </c>
      <c r="B59" s="44">
        <v>0.71918960968434442</v>
      </c>
      <c r="C59" s="45">
        <v>0.7006607854377086</v>
      </c>
      <c r="D59" s="45">
        <v>1.0155060527093152</v>
      </c>
      <c r="E59" s="45">
        <v>0.71446417873556478</v>
      </c>
      <c r="F59" s="45">
        <v>0.63486458645416044</v>
      </c>
      <c r="G59" s="45">
        <v>0.40250074050895579</v>
      </c>
      <c r="H59" s="45">
        <v>0.97670894851262391</v>
      </c>
      <c r="I59" s="45">
        <v>0.52829304755698692</v>
      </c>
      <c r="J59" s="45">
        <v>1.0537169807140707</v>
      </c>
      <c r="K59" s="46">
        <v>0.31169866514165617</v>
      </c>
      <c r="M59" s="18" t="str">
        <f t="shared" si="0"/>
        <v>MODIFY</v>
      </c>
      <c r="N59" s="17" t="b">
        <f t="shared" si="1"/>
        <v>0</v>
      </c>
      <c r="U59" s="18" t="str">
        <f t="shared" si="2"/>
        <v>MODIFY</v>
      </c>
      <c r="V59" s="18">
        <f t="shared" si="3"/>
        <v>0.31169866514165617</v>
      </c>
      <c r="W59" s="18">
        <f t="shared" si="4"/>
        <v>9.0802075367299617E-2</v>
      </c>
    </row>
    <row r="60" spans="1:23" x14ac:dyDescent="0.25">
      <c r="A60" s="12" t="s">
        <v>68</v>
      </c>
      <c r="B60" s="44">
        <v>0.72825950986368104</v>
      </c>
      <c r="C60" s="45">
        <v>0.78057494230116209</v>
      </c>
      <c r="D60" s="45">
        <v>1.165814787074563</v>
      </c>
      <c r="E60" s="45">
        <v>0.8058494397086664</v>
      </c>
      <c r="F60" s="45">
        <v>0.63923864848137324</v>
      </c>
      <c r="G60" s="45">
        <v>0.54171392216445835</v>
      </c>
      <c r="H60" s="45">
        <v>1.1367957295319997</v>
      </c>
      <c r="I60" s="45">
        <v>0.40981209418176201</v>
      </c>
      <c r="J60" s="45">
        <v>1.1878968888340919</v>
      </c>
      <c r="K60" s="46">
        <v>0.33812376397454991</v>
      </c>
      <c r="M60" s="18" t="str">
        <f t="shared" si="0"/>
        <v>MODIFY</v>
      </c>
      <c r="N60" s="17" t="b">
        <f t="shared" si="1"/>
        <v>0</v>
      </c>
      <c r="U60" s="18" t="str">
        <f t="shared" si="2"/>
        <v>MODIFY</v>
      </c>
      <c r="V60" s="18">
        <f t="shared" si="3"/>
        <v>0.33812376397454991</v>
      </c>
      <c r="W60" s="18">
        <f t="shared" si="4"/>
        <v>7.1688330207212103E-2</v>
      </c>
    </row>
    <row r="61" spans="1:23" x14ac:dyDescent="0.25">
      <c r="A61" s="12" t="s">
        <v>68</v>
      </c>
      <c r="B61" s="44">
        <v>0.69981684905749286</v>
      </c>
      <c r="C61" s="45">
        <v>0.70796523672437806</v>
      </c>
      <c r="D61" s="45">
        <v>1.1106118125761613</v>
      </c>
      <c r="E61" s="45">
        <v>0.76851137304819428</v>
      </c>
      <c r="F61" s="45">
        <v>0.63358179553385874</v>
      </c>
      <c r="G61" s="45">
        <v>0.50952419682963601</v>
      </c>
      <c r="H61" s="45">
        <v>1.0650955006212692</v>
      </c>
      <c r="I61" s="45">
        <v>0.3988069248749555</v>
      </c>
      <c r="J61" s="45">
        <v>1.1147607189492856</v>
      </c>
      <c r="K61" s="46">
        <v>0.18837535398535751</v>
      </c>
      <c r="M61" s="18" t="str">
        <f t="shared" si="0"/>
        <v>MODIFY</v>
      </c>
      <c r="N61" s="17" t="b">
        <f t="shared" si="1"/>
        <v>0</v>
      </c>
      <c r="U61" s="18" t="str">
        <f t="shared" si="2"/>
        <v>MODIFY</v>
      </c>
      <c r="V61" s="18">
        <f t="shared" si="3"/>
        <v>0.18837535398535751</v>
      </c>
      <c r="W61" s="18">
        <f t="shared" si="4"/>
        <v>0.21043157088959799</v>
      </c>
    </row>
    <row r="62" spans="1:23" x14ac:dyDescent="0.25">
      <c r="A62" s="12" t="s">
        <v>68</v>
      </c>
      <c r="B62" s="44">
        <v>0.56760748098223746</v>
      </c>
      <c r="C62" s="45">
        <v>0.64266208797144264</v>
      </c>
      <c r="D62" s="45">
        <v>0.96311369730730412</v>
      </c>
      <c r="E62" s="45">
        <v>0.53714170962939389</v>
      </c>
      <c r="F62" s="45">
        <v>0.74322753192868496</v>
      </c>
      <c r="G62" s="45">
        <v>0.56115697388356045</v>
      </c>
      <c r="H62" s="45">
        <v>0.8792136056518195</v>
      </c>
      <c r="I62" s="45">
        <v>0.74217211584846476</v>
      </c>
      <c r="J62" s="45">
        <v>0.97470160164474751</v>
      </c>
      <c r="K62" s="46">
        <v>0.49377942945939879</v>
      </c>
      <c r="M62" s="18" t="str">
        <f t="shared" si="0"/>
        <v>MODIFY</v>
      </c>
      <c r="N62" s="17" t="b">
        <f t="shared" si="1"/>
        <v>0</v>
      </c>
      <c r="U62" s="18" t="str">
        <f t="shared" si="2"/>
        <v>MODIFY</v>
      </c>
      <c r="V62" s="18">
        <f t="shared" si="3"/>
        <v>0.49377942945939879</v>
      </c>
      <c r="W62" s="18">
        <f t="shared" si="4"/>
        <v>4.3362280169995104E-2</v>
      </c>
    </row>
    <row r="63" spans="1:23" x14ac:dyDescent="0.25">
      <c r="A63" s="12" t="s">
        <v>68</v>
      </c>
      <c r="B63" s="44">
        <v>0.6981123520874486</v>
      </c>
      <c r="C63" s="45">
        <v>0.68559244388291074</v>
      </c>
      <c r="D63" s="45">
        <v>1.1082919443786838</v>
      </c>
      <c r="E63" s="45">
        <v>0.75005249516486105</v>
      </c>
      <c r="F63" s="45">
        <v>0.66244546697101059</v>
      </c>
      <c r="G63" s="45">
        <v>0.4912095900153699</v>
      </c>
      <c r="H63" s="45">
        <v>1.0598993675096915</v>
      </c>
      <c r="I63" s="45">
        <v>0.44994120458249343</v>
      </c>
      <c r="J63" s="45">
        <v>1.1056551334055056</v>
      </c>
      <c r="K63" s="46">
        <v>0.1247958922520887</v>
      </c>
      <c r="M63" s="18" t="str">
        <f t="shared" si="0"/>
        <v>MODIFY</v>
      </c>
      <c r="N63" s="17" t="b">
        <f t="shared" si="1"/>
        <v>0</v>
      </c>
      <c r="U63" s="18" t="str">
        <f t="shared" si="2"/>
        <v>MODIFY</v>
      </c>
      <c r="V63" s="18">
        <f t="shared" si="3"/>
        <v>0.1247958922520887</v>
      </c>
      <c r="W63" s="18">
        <f t="shared" si="4"/>
        <v>0.32514531233040472</v>
      </c>
    </row>
    <row r="64" spans="1:23" ht="15.75" thickBot="1" x14ac:dyDescent="0.3">
      <c r="A64" s="12" t="s">
        <v>68</v>
      </c>
      <c r="B64" s="44">
        <v>0.66191292714758332</v>
      </c>
      <c r="C64" s="45">
        <v>0.76877625981808873</v>
      </c>
      <c r="D64" s="45">
        <v>1.0513789689195858</v>
      </c>
      <c r="E64" s="45">
        <v>0.69283632238443882</v>
      </c>
      <c r="F64" s="45">
        <v>0.48622301167959414</v>
      </c>
      <c r="G64" s="45">
        <v>0.44819861424228147</v>
      </c>
      <c r="H64" s="45">
        <v>1.1212169785969544</v>
      </c>
      <c r="I64" s="45">
        <v>0.38475986471605339</v>
      </c>
      <c r="J64" s="45">
        <v>1.0854631979942602</v>
      </c>
      <c r="K64" s="46">
        <v>0.41540405862290702</v>
      </c>
      <c r="M64" s="18" t="str">
        <f t="shared" si="0"/>
        <v>PAUSE</v>
      </c>
      <c r="N64" s="17" t="b">
        <f t="shared" si="1"/>
        <v>0</v>
      </c>
      <c r="U64" s="18" t="str">
        <f t="shared" si="2"/>
        <v>PAUSE</v>
      </c>
      <c r="V64" s="18">
        <f t="shared" si="3"/>
        <v>0.38475986471605339</v>
      </c>
      <c r="W64" s="18">
        <f t="shared" si="4"/>
        <v>3.0644193906853634E-2</v>
      </c>
    </row>
    <row r="65" spans="1:23" ht="15.75" thickBot="1" x14ac:dyDescent="0.3">
      <c r="A65" s="13" t="s">
        <v>68</v>
      </c>
      <c r="B65" s="47">
        <v>0.53327311553866996</v>
      </c>
      <c r="C65" s="48">
        <v>0.61447558155174864</v>
      </c>
      <c r="D65" s="48">
        <v>0.93201709378712816</v>
      </c>
      <c r="E65" s="48">
        <v>0.59007863610079347</v>
      </c>
      <c r="F65" s="48">
        <v>0.55638767322703442</v>
      </c>
      <c r="G65" s="48">
        <v>0.52157022322480107</v>
      </c>
      <c r="H65" s="48">
        <v>0.93305323660821349</v>
      </c>
      <c r="I65" s="48">
        <v>0.42319266175234527</v>
      </c>
      <c r="J65" s="48">
        <v>0.92305727923273539</v>
      </c>
      <c r="K65" s="49">
        <v>0.36787882205538397</v>
      </c>
      <c r="M65" s="19" t="str">
        <f t="shared" si="0"/>
        <v>MODIFY</v>
      </c>
      <c r="N65" s="21" t="b">
        <f t="shared" si="1"/>
        <v>0</v>
      </c>
      <c r="O65" s="30">
        <f>COUNTIF($N56:$N65,TRUE)/(10 - COUNTIF($N56:$N65,"#N/A"))</f>
        <v>0.1</v>
      </c>
      <c r="U65" s="19" t="str">
        <f t="shared" si="2"/>
        <v>MODIFY</v>
      </c>
      <c r="V65" s="19">
        <f t="shared" si="3"/>
        <v>0.36787882205538397</v>
      </c>
      <c r="W65" s="19">
        <f t="shared" si="4"/>
        <v>5.5313839696961298E-2</v>
      </c>
    </row>
    <row r="66" spans="1:23" x14ac:dyDescent="0.25">
      <c r="A66" s="11" t="s">
        <v>69</v>
      </c>
      <c r="B66" s="41">
        <v>0.5523137156206871</v>
      </c>
      <c r="C66" s="42">
        <v>0.73804087142304187</v>
      </c>
      <c r="D66" s="42">
        <v>0.46715543046861024</v>
      </c>
      <c r="E66" s="42">
        <v>0.60379983820900895</v>
      </c>
      <c r="F66" s="42">
        <v>0.6605069181237363</v>
      </c>
      <c r="G66" s="42">
        <v>0.73144001463569908</v>
      </c>
      <c r="H66" s="42">
        <v>0.73173748020691776</v>
      </c>
      <c r="I66" s="42">
        <v>0.74823847311874825</v>
      </c>
      <c r="J66" s="42">
        <v>0.50518373512462744</v>
      </c>
      <c r="K66" s="43">
        <v>0.78477405713761628</v>
      </c>
      <c r="M66" s="16" t="str">
        <f t="shared" si="0"/>
        <v>YES</v>
      </c>
      <c r="N66" s="20" t="b">
        <f t="shared" si="1"/>
        <v>0</v>
      </c>
      <c r="U66" s="16" t="str">
        <f t="shared" si="2"/>
        <v>YES</v>
      </c>
      <c r="V66" s="16">
        <f t="shared" si="3"/>
        <v>0.46715543046861024</v>
      </c>
      <c r="W66" s="16">
        <f t="shared" si="4"/>
        <v>3.8028304656017198E-2</v>
      </c>
    </row>
    <row r="67" spans="1:23" x14ac:dyDescent="0.25">
      <c r="A67" s="12" t="s">
        <v>69</v>
      </c>
      <c r="B67" s="44">
        <v>0.87095804390727116</v>
      </c>
      <c r="C67" s="45">
        <v>0.92466651483276152</v>
      </c>
      <c r="D67" s="45">
        <v>0.53810358648293588</v>
      </c>
      <c r="E67" s="45">
        <v>0.77327796303807161</v>
      </c>
      <c r="F67" s="45">
        <v>1.0942727281393485</v>
      </c>
      <c r="G67" s="45">
        <v>1.0743840329405705</v>
      </c>
      <c r="H67" s="45">
        <v>0.2694593958616544</v>
      </c>
      <c r="I67" s="45">
        <v>1.1833750513024213</v>
      </c>
      <c r="J67" s="45">
        <v>0.49701989874757951</v>
      </c>
      <c r="K67" s="46">
        <v>1.0615748169881032</v>
      </c>
      <c r="M67" s="18" t="str">
        <f t="shared" si="0"/>
        <v>CANCEL</v>
      </c>
      <c r="N67" s="17" t="b">
        <f t="shared" si="1"/>
        <v>1</v>
      </c>
      <c r="U67" s="18" t="str">
        <f t="shared" si="2"/>
        <v>CANCEL</v>
      </c>
      <c r="V67" s="18">
        <f t="shared" si="3"/>
        <v>0.2694593958616544</v>
      </c>
      <c r="W67" s="18">
        <f t="shared" si="4"/>
        <v>0.22756050288592511</v>
      </c>
    </row>
    <row r="68" spans="1:23" x14ac:dyDescent="0.25">
      <c r="A68" s="12" t="s">
        <v>69</v>
      </c>
      <c r="B68" s="44">
        <v>0.75798457956199128</v>
      </c>
      <c r="C68" s="45">
        <v>0.68996079199179439</v>
      </c>
      <c r="D68" s="45">
        <v>0.50179043626424169</v>
      </c>
      <c r="E68" s="45">
        <v>0.77288877879399531</v>
      </c>
      <c r="F68" s="45">
        <v>0.97352391137275962</v>
      </c>
      <c r="G68" s="45">
        <v>1.0373769765114425</v>
      </c>
      <c r="H68" s="45">
        <v>0.39433902777284802</v>
      </c>
      <c r="I68" s="45">
        <v>1.0229795646575173</v>
      </c>
      <c r="J68" s="45">
        <v>0.49651787117807911</v>
      </c>
      <c r="K68" s="46">
        <v>0.9821454771626098</v>
      </c>
      <c r="M68" s="18" t="str">
        <f t="shared" si="0"/>
        <v>CANCEL</v>
      </c>
      <c r="N68" s="17" t="b">
        <f t="shared" si="1"/>
        <v>1</v>
      </c>
      <c r="U68" s="18" t="str">
        <f t="shared" si="2"/>
        <v>CANCEL</v>
      </c>
      <c r="V68" s="18">
        <f t="shared" si="3"/>
        <v>0.39433902777284802</v>
      </c>
      <c r="W68" s="18">
        <f t="shared" si="4"/>
        <v>0.10217884340523109</v>
      </c>
    </row>
    <row r="69" spans="1:23" x14ac:dyDescent="0.25">
      <c r="A69" s="12" t="s">
        <v>69</v>
      </c>
      <c r="B69" s="44">
        <v>0.93200033584196706</v>
      </c>
      <c r="C69" s="45">
        <v>0.99006574374260592</v>
      </c>
      <c r="D69" s="45">
        <v>0.49900053372639191</v>
      </c>
      <c r="E69" s="45">
        <v>0.85258005430165162</v>
      </c>
      <c r="F69" s="45">
        <v>1.1804998204544837</v>
      </c>
      <c r="G69" s="45">
        <v>1.1128143170107385</v>
      </c>
      <c r="H69" s="45">
        <v>0.32326573787842283</v>
      </c>
      <c r="I69" s="45">
        <v>1.2906247274033849</v>
      </c>
      <c r="J69" s="45">
        <v>0.46044278070851313</v>
      </c>
      <c r="K69" s="46">
        <v>1.1765400154491192</v>
      </c>
      <c r="M69" s="18" t="str">
        <f t="shared" si="0"/>
        <v>CANCEL</v>
      </c>
      <c r="N69" s="17" t="b">
        <f t="shared" si="1"/>
        <v>1</v>
      </c>
      <c r="U69" s="18" t="str">
        <f t="shared" si="2"/>
        <v>CANCEL</v>
      </c>
      <c r="V69" s="18">
        <f t="shared" si="3"/>
        <v>0.32326573787842283</v>
      </c>
      <c r="W69" s="18">
        <f t="shared" si="4"/>
        <v>0.1371770428300903</v>
      </c>
    </row>
    <row r="70" spans="1:23" x14ac:dyDescent="0.25">
      <c r="A70" s="12" t="s">
        <v>69</v>
      </c>
      <c r="B70" s="44">
        <v>0.5744164436916368</v>
      </c>
      <c r="C70" s="45">
        <v>0.69444964992887992</v>
      </c>
      <c r="D70" s="45">
        <v>0.4058782798650229</v>
      </c>
      <c r="E70" s="45">
        <v>0.55110176203473904</v>
      </c>
      <c r="F70" s="45">
        <v>0.76117987723609393</v>
      </c>
      <c r="G70" s="45">
        <v>0.78998971075856073</v>
      </c>
      <c r="H70" s="45">
        <v>0.49635172535910199</v>
      </c>
      <c r="I70" s="45">
        <v>0.85246185347706771</v>
      </c>
      <c r="J70" s="45">
        <v>0.40649341516458937</v>
      </c>
      <c r="K70" s="46">
        <v>0.82797164489865815</v>
      </c>
      <c r="M70" s="18" t="str">
        <f t="shared" ref="M70:M105" si="5">INDEX($B$5:$K$5,MATCH(MIN($B70:$K70),$B70:$K70,0))</f>
        <v>YES</v>
      </c>
      <c r="N70" s="17" t="b">
        <f t="shared" ref="N70:N105" si="6">$M70 = $A70</f>
        <v>0</v>
      </c>
      <c r="U70" s="18" t="str">
        <f t="shared" ref="U70:U105" si="7">INDEX($B$5:$K$5,MATCH(MIN($B70:$K70),$B70:$K70,0))</f>
        <v>YES</v>
      </c>
      <c r="V70" s="18">
        <f t="shared" si="3"/>
        <v>0.4058782798650229</v>
      </c>
      <c r="W70" s="18">
        <f t="shared" si="4"/>
        <v>6.1513529956647162E-4</v>
      </c>
    </row>
    <row r="71" spans="1:23" x14ac:dyDescent="0.25">
      <c r="A71" s="12" t="s">
        <v>69</v>
      </c>
      <c r="B71" s="44">
        <v>0.72352494889183216</v>
      </c>
      <c r="C71" s="45">
        <v>0.71106882338041655</v>
      </c>
      <c r="D71" s="45">
        <v>0.5081725172518502</v>
      </c>
      <c r="E71" s="45">
        <v>0.76423780985774126</v>
      </c>
      <c r="F71" s="45">
        <v>0.98903906054062596</v>
      </c>
      <c r="G71" s="45">
        <v>1.0098708145299153</v>
      </c>
      <c r="H71" s="45">
        <v>0.442542051110556</v>
      </c>
      <c r="I71" s="45">
        <v>0.97095662700228291</v>
      </c>
      <c r="J71" s="45">
        <v>0.45059201991079434</v>
      </c>
      <c r="K71" s="46">
        <v>0.92507977805352937</v>
      </c>
      <c r="M71" s="18" t="str">
        <f t="shared" si="5"/>
        <v>CANCEL</v>
      </c>
      <c r="N71" s="17" t="b">
        <f t="shared" si="6"/>
        <v>1</v>
      </c>
      <c r="U71" s="18" t="str">
        <f t="shared" si="7"/>
        <v>CANCEL</v>
      </c>
      <c r="V71" s="18">
        <f t="shared" ref="V71:V105" si="8">MIN(B71:K71)</f>
        <v>0.442542051110556</v>
      </c>
      <c r="W71" s="18">
        <f t="shared" ref="W71:W105" si="9">SMALL(B71:K71,2)-V71</f>
        <v>8.0499688002383385E-3</v>
      </c>
    </row>
    <row r="72" spans="1:23" x14ac:dyDescent="0.25">
      <c r="A72" s="12" t="s">
        <v>69</v>
      </c>
      <c r="B72" s="44">
        <v>0.80739957278968688</v>
      </c>
      <c r="C72" s="45">
        <v>0.85434810216148038</v>
      </c>
      <c r="D72" s="45">
        <v>0.49947429026930379</v>
      </c>
      <c r="E72" s="45">
        <v>0.73115562554193869</v>
      </c>
      <c r="F72" s="45">
        <v>1.0472191254698402</v>
      </c>
      <c r="G72" s="45">
        <v>1.0275528300973127</v>
      </c>
      <c r="H72" s="45">
        <v>0.17729891321642854</v>
      </c>
      <c r="I72" s="45">
        <v>1.1473516913966695</v>
      </c>
      <c r="J72" s="45">
        <v>0.45471166103685784</v>
      </c>
      <c r="K72" s="46">
        <v>1.0284205422420445</v>
      </c>
      <c r="M72" s="18" t="str">
        <f t="shared" si="5"/>
        <v>CANCEL</v>
      </c>
      <c r="N72" s="17" t="b">
        <f t="shared" si="6"/>
        <v>1</v>
      </c>
      <c r="U72" s="18" t="str">
        <f t="shared" si="7"/>
        <v>CANCEL</v>
      </c>
      <c r="V72" s="18">
        <f t="shared" si="8"/>
        <v>0.17729891321642854</v>
      </c>
      <c r="W72" s="18">
        <f t="shared" si="9"/>
        <v>0.2774127478204293</v>
      </c>
    </row>
    <row r="73" spans="1:23" x14ac:dyDescent="0.25">
      <c r="A73" s="12" t="s">
        <v>69</v>
      </c>
      <c r="B73" s="44">
        <v>0.61920935811837063</v>
      </c>
      <c r="C73" s="45">
        <v>0.68238370348918587</v>
      </c>
      <c r="D73" s="45">
        <v>0.49846250067153725</v>
      </c>
      <c r="E73" s="45">
        <v>0.70500305616350178</v>
      </c>
      <c r="F73" s="45">
        <v>0.75372260095131793</v>
      </c>
      <c r="G73" s="45">
        <v>0.83429328776367662</v>
      </c>
      <c r="H73" s="45">
        <v>0.69159731550956949</v>
      </c>
      <c r="I73" s="45">
        <v>0.73394918959560307</v>
      </c>
      <c r="J73" s="45">
        <v>0.49972109667453551</v>
      </c>
      <c r="K73" s="46">
        <v>0.77609730486066419</v>
      </c>
      <c r="M73" s="18" t="str">
        <f t="shared" si="5"/>
        <v>YES</v>
      </c>
      <c r="N73" s="17" t="b">
        <f t="shared" si="6"/>
        <v>0</v>
      </c>
      <c r="U73" s="18" t="str">
        <f t="shared" si="7"/>
        <v>YES</v>
      </c>
      <c r="V73" s="18">
        <f t="shared" si="8"/>
        <v>0.49846250067153725</v>
      </c>
      <c r="W73" s="18">
        <f t="shared" si="9"/>
        <v>1.258596002998269E-3</v>
      </c>
    </row>
    <row r="74" spans="1:23" ht="15.75" thickBot="1" x14ac:dyDescent="0.3">
      <c r="A74" s="12" t="s">
        <v>69</v>
      </c>
      <c r="B74" s="44">
        <v>0.87116000255469406</v>
      </c>
      <c r="C74" s="45">
        <v>0.84789069503798742</v>
      </c>
      <c r="D74" s="45">
        <v>0.5009386724367495</v>
      </c>
      <c r="E74" s="45">
        <v>0.85889029101721948</v>
      </c>
      <c r="F74" s="45">
        <v>1.1338811750855615</v>
      </c>
      <c r="G74" s="45">
        <v>1.0916633493072712</v>
      </c>
      <c r="H74" s="45">
        <v>0.46951003298768268</v>
      </c>
      <c r="I74" s="45">
        <v>1.1356641169618795</v>
      </c>
      <c r="J74" s="45">
        <v>0.41105969129764752</v>
      </c>
      <c r="K74" s="46">
        <v>1.0482727081472814</v>
      </c>
      <c r="M74" s="18" t="str">
        <f t="shared" si="5"/>
        <v>BEGIN</v>
      </c>
      <c r="N74" s="17" t="b">
        <f t="shared" si="6"/>
        <v>0</v>
      </c>
      <c r="U74" s="18" t="str">
        <f t="shared" si="7"/>
        <v>BEGIN</v>
      </c>
      <c r="V74" s="18">
        <f t="shared" si="8"/>
        <v>0.41105969129764752</v>
      </c>
      <c r="W74" s="18">
        <f t="shared" si="9"/>
        <v>5.8450341690035157E-2</v>
      </c>
    </row>
    <row r="75" spans="1:23" ht="15.75" thickBot="1" x14ac:dyDescent="0.3">
      <c r="A75" s="13" t="s">
        <v>69</v>
      </c>
      <c r="B75" s="47">
        <v>0.72882683733234921</v>
      </c>
      <c r="C75" s="48">
        <v>0.81683789735402701</v>
      </c>
      <c r="D75" s="48">
        <v>0.41234608153369084</v>
      </c>
      <c r="E75" s="48">
        <v>0.68647815132486723</v>
      </c>
      <c r="F75" s="48">
        <v>0.94233844055285154</v>
      </c>
      <c r="G75" s="48">
        <v>0.94354934943303714</v>
      </c>
      <c r="H75" s="48">
        <v>0.27499914989155222</v>
      </c>
      <c r="I75" s="48">
        <v>1.05264587749115</v>
      </c>
      <c r="J75" s="48">
        <v>0.38084188569613803</v>
      </c>
      <c r="K75" s="49">
        <v>0.95683655581361937</v>
      </c>
      <c r="M75" s="19" t="str">
        <f t="shared" si="5"/>
        <v>CANCEL</v>
      </c>
      <c r="N75" s="21" t="b">
        <f t="shared" si="6"/>
        <v>1</v>
      </c>
      <c r="O75" s="30">
        <f>COUNTIF($N66:$N75,TRUE)/(10 - COUNTIF($N66:$N75,"#N/A"))</f>
        <v>0.6</v>
      </c>
      <c r="U75" s="19" t="str">
        <f t="shared" si="7"/>
        <v>CANCEL</v>
      </c>
      <c r="V75" s="19">
        <f t="shared" si="8"/>
        <v>0.27499914989155222</v>
      </c>
      <c r="W75" s="19">
        <f t="shared" si="9"/>
        <v>0.10584273580458581</v>
      </c>
    </row>
    <row r="76" spans="1:23" x14ac:dyDescent="0.25">
      <c r="A76" s="11" t="s">
        <v>70</v>
      </c>
      <c r="B76" s="41">
        <v>0.81944091272706154</v>
      </c>
      <c r="C76" s="42">
        <v>0.74074106701664721</v>
      </c>
      <c r="D76" s="42">
        <v>1.087195472768544</v>
      </c>
      <c r="E76" s="42">
        <v>0.97250419416241374</v>
      </c>
      <c r="F76" s="42">
        <v>0.5956904679848567</v>
      </c>
      <c r="G76" s="42">
        <v>0.70389982998279355</v>
      </c>
      <c r="H76" s="42">
        <v>1.2383990524451733</v>
      </c>
      <c r="I76" s="42">
        <v>0.24419003577968787</v>
      </c>
      <c r="J76" s="42">
        <v>1.1121952757575684</v>
      </c>
      <c r="K76" s="43">
        <v>0.56918275115423989</v>
      </c>
      <c r="M76" s="16" t="str">
        <f t="shared" si="5"/>
        <v>PAUSE</v>
      </c>
      <c r="N76" s="20" t="b">
        <f t="shared" si="6"/>
        <v>1</v>
      </c>
      <c r="U76" s="16" t="str">
        <f t="shared" si="7"/>
        <v>PAUSE</v>
      </c>
      <c r="V76" s="16">
        <f t="shared" si="8"/>
        <v>0.24419003577968787</v>
      </c>
      <c r="W76" s="16">
        <f t="shared" si="9"/>
        <v>0.32499271537455199</v>
      </c>
    </row>
    <row r="77" spans="1:23" x14ac:dyDescent="0.25">
      <c r="A77" s="12" t="s">
        <v>70</v>
      </c>
      <c r="B77" s="44">
        <v>0.71003430287967417</v>
      </c>
      <c r="C77" s="45">
        <v>0.7197048886584384</v>
      </c>
      <c r="D77" s="45">
        <v>1.0431330422579876</v>
      </c>
      <c r="E77" s="45">
        <v>0.82503376824974461</v>
      </c>
      <c r="F77" s="45">
        <v>0.54329791163567842</v>
      </c>
      <c r="G77" s="45">
        <v>0.58088033808347495</v>
      </c>
      <c r="H77" s="45">
        <v>1.1418317913109803</v>
      </c>
      <c r="I77" s="45">
        <v>0.2792205386807709</v>
      </c>
      <c r="J77" s="45">
        <v>1.0651643365688317</v>
      </c>
      <c r="K77" s="46">
        <v>0.47677228518061532</v>
      </c>
      <c r="M77" s="18" t="str">
        <f t="shared" si="5"/>
        <v>PAUSE</v>
      </c>
      <c r="N77" s="17" t="b">
        <f t="shared" si="6"/>
        <v>1</v>
      </c>
      <c r="U77" s="18" t="str">
        <f t="shared" si="7"/>
        <v>PAUSE</v>
      </c>
      <c r="V77" s="18">
        <f t="shared" si="8"/>
        <v>0.2792205386807709</v>
      </c>
      <c r="W77" s="18">
        <f t="shared" si="9"/>
        <v>0.19755174649984442</v>
      </c>
    </row>
    <row r="78" spans="1:23" x14ac:dyDescent="0.25">
      <c r="A78" s="12" t="s">
        <v>70</v>
      </c>
      <c r="B78" s="44">
        <v>0.76332916140414619</v>
      </c>
      <c r="C78" s="45">
        <v>0.58738241069607766</v>
      </c>
      <c r="D78" s="45">
        <v>1.1253589532815651</v>
      </c>
      <c r="E78" s="45">
        <v>0.92905206672399321</v>
      </c>
      <c r="F78" s="45">
        <v>0.64147488174427336</v>
      </c>
      <c r="G78" s="45">
        <v>0.65578558886452765</v>
      </c>
      <c r="H78" s="45">
        <v>1.1765468659096816</v>
      </c>
      <c r="I78" s="45">
        <v>0.23592923512524111</v>
      </c>
      <c r="J78" s="45">
        <v>1.1325525168366419</v>
      </c>
      <c r="K78" s="46">
        <v>0.42773400262224986</v>
      </c>
      <c r="M78" s="18" t="str">
        <f t="shared" si="5"/>
        <v>PAUSE</v>
      </c>
      <c r="N78" s="17" t="b">
        <f t="shared" si="6"/>
        <v>1</v>
      </c>
      <c r="U78" s="18" t="str">
        <f t="shared" si="7"/>
        <v>PAUSE</v>
      </c>
      <c r="V78" s="18">
        <f t="shared" si="8"/>
        <v>0.23592923512524111</v>
      </c>
      <c r="W78" s="18">
        <f t="shared" si="9"/>
        <v>0.19180476749700875</v>
      </c>
    </row>
    <row r="79" spans="1:23" x14ac:dyDescent="0.25">
      <c r="A79" s="12" t="s">
        <v>70</v>
      </c>
      <c r="B79" s="44">
        <v>0.75826359104959662</v>
      </c>
      <c r="C79" s="45">
        <v>0.71742985807035398</v>
      </c>
      <c r="D79" s="45">
        <v>1.0358031189465966</v>
      </c>
      <c r="E79" s="45">
        <v>0.89111412684761038</v>
      </c>
      <c r="F79" s="45">
        <v>0.66992519023697439</v>
      </c>
      <c r="G79" s="45">
        <v>0.63836279742505808</v>
      </c>
      <c r="H79" s="45">
        <v>1.1311278520633237</v>
      </c>
      <c r="I79" s="45">
        <v>0.30303458010922135</v>
      </c>
      <c r="J79" s="45">
        <v>1.0683390884511303</v>
      </c>
      <c r="K79" s="46">
        <v>0.54082248309576908</v>
      </c>
      <c r="M79" s="18" t="str">
        <f t="shared" si="5"/>
        <v>PAUSE</v>
      </c>
      <c r="N79" s="17" t="b">
        <f t="shared" si="6"/>
        <v>1</v>
      </c>
      <c r="U79" s="18" t="str">
        <f t="shared" si="7"/>
        <v>PAUSE</v>
      </c>
      <c r="V79" s="18">
        <f t="shared" si="8"/>
        <v>0.30303458010922135</v>
      </c>
      <c r="W79" s="18">
        <f t="shared" si="9"/>
        <v>0.23778790298654773</v>
      </c>
    </row>
    <row r="80" spans="1:23" x14ac:dyDescent="0.25">
      <c r="A80" s="12" t="s">
        <v>70</v>
      </c>
      <c r="B80" s="44">
        <v>0.79904313035492269</v>
      </c>
      <c r="C80" s="45">
        <v>0.68552096142803998</v>
      </c>
      <c r="D80" s="45">
        <v>1.1620884499351773</v>
      </c>
      <c r="E80" s="45">
        <v>0.98428015579462969</v>
      </c>
      <c r="F80" s="45">
        <v>0.76107638951208956</v>
      </c>
      <c r="G80" s="45">
        <v>0.78017773004686242</v>
      </c>
      <c r="H80" s="45">
        <v>1.2036982294177352</v>
      </c>
      <c r="I80" s="45">
        <v>0.25828914249588764</v>
      </c>
      <c r="J80" s="45">
        <v>1.163205106130637</v>
      </c>
      <c r="K80" s="46">
        <v>0.5095624199773503</v>
      </c>
      <c r="M80" s="18" t="str">
        <f t="shared" si="5"/>
        <v>PAUSE</v>
      </c>
      <c r="N80" s="17" t="b">
        <f t="shared" si="6"/>
        <v>1</v>
      </c>
      <c r="U80" s="18" t="str">
        <f t="shared" si="7"/>
        <v>PAUSE</v>
      </c>
      <c r="V80" s="18">
        <f t="shared" si="8"/>
        <v>0.25828914249588764</v>
      </c>
      <c r="W80" s="18">
        <f t="shared" si="9"/>
        <v>0.25127327748146266</v>
      </c>
    </row>
    <row r="81" spans="1:23" x14ac:dyDescent="0.25">
      <c r="A81" s="12" t="s">
        <v>70</v>
      </c>
      <c r="B81" s="44">
        <v>0.76984616135664907</v>
      </c>
      <c r="C81" s="45">
        <v>0.6739544567131831</v>
      </c>
      <c r="D81" s="45">
        <v>1.1193632303077834</v>
      </c>
      <c r="E81" s="45">
        <v>0.94253395420829256</v>
      </c>
      <c r="F81" s="45">
        <v>0.67867464335653471</v>
      </c>
      <c r="G81" s="45">
        <v>0.69357711778152908</v>
      </c>
      <c r="H81" s="45">
        <v>1.1915249997219401</v>
      </c>
      <c r="I81" s="45">
        <v>0.20017445845292886</v>
      </c>
      <c r="J81" s="45">
        <v>1.1426189834621587</v>
      </c>
      <c r="K81" s="46">
        <v>0.50244016216433895</v>
      </c>
      <c r="M81" s="18" t="str">
        <f t="shared" si="5"/>
        <v>PAUSE</v>
      </c>
      <c r="N81" s="17" t="b">
        <f t="shared" si="6"/>
        <v>1</v>
      </c>
      <c r="U81" s="18" t="str">
        <f t="shared" si="7"/>
        <v>PAUSE</v>
      </c>
      <c r="V81" s="18">
        <f t="shared" si="8"/>
        <v>0.20017445845292886</v>
      </c>
      <c r="W81" s="18">
        <f t="shared" si="9"/>
        <v>0.30226570371141009</v>
      </c>
    </row>
    <row r="82" spans="1:23" x14ac:dyDescent="0.25">
      <c r="A82" s="12" t="s">
        <v>70</v>
      </c>
      <c r="B82" s="44">
        <v>0.7447463255631398</v>
      </c>
      <c r="C82" s="45">
        <v>0.67015733832021085</v>
      </c>
      <c r="D82" s="45">
        <v>1.0231964059180896</v>
      </c>
      <c r="E82" s="45">
        <v>0.88366586185087326</v>
      </c>
      <c r="F82" s="45">
        <v>0.69859588501487657</v>
      </c>
      <c r="G82" s="45">
        <v>0.65561353886736828</v>
      </c>
      <c r="H82" s="45">
        <v>1.089693880339067</v>
      </c>
      <c r="I82" s="45">
        <v>0.30230348026385551</v>
      </c>
      <c r="J82" s="45">
        <v>1.0653839694484695</v>
      </c>
      <c r="K82" s="46">
        <v>0.5302100183630557</v>
      </c>
      <c r="M82" s="18" t="str">
        <f t="shared" si="5"/>
        <v>PAUSE</v>
      </c>
      <c r="N82" s="17" t="b">
        <f t="shared" si="6"/>
        <v>1</v>
      </c>
      <c r="U82" s="18" t="str">
        <f t="shared" si="7"/>
        <v>PAUSE</v>
      </c>
      <c r="V82" s="18">
        <f t="shared" si="8"/>
        <v>0.30230348026385551</v>
      </c>
      <c r="W82" s="18">
        <f t="shared" si="9"/>
        <v>0.2279065380992002</v>
      </c>
    </row>
    <row r="83" spans="1:23" x14ac:dyDescent="0.25">
      <c r="A83" s="12" t="s">
        <v>70</v>
      </c>
      <c r="B83" s="44">
        <v>0.82232100851225998</v>
      </c>
      <c r="C83" s="45">
        <v>0.7236985979015641</v>
      </c>
      <c r="D83" s="45">
        <v>1.1732145942270671</v>
      </c>
      <c r="E83" s="45">
        <v>0.98055515084743983</v>
      </c>
      <c r="F83" s="45">
        <v>0.63047399962254325</v>
      </c>
      <c r="G83" s="45">
        <v>0.67533151714722461</v>
      </c>
      <c r="H83" s="45">
        <v>1.2329383142659243</v>
      </c>
      <c r="I83" s="45">
        <v>0.32891857815742587</v>
      </c>
      <c r="J83" s="45">
        <v>1.1791010172598464</v>
      </c>
      <c r="K83" s="46">
        <v>0.51396023324482731</v>
      </c>
      <c r="M83" s="18" t="str">
        <f t="shared" si="5"/>
        <v>PAUSE</v>
      </c>
      <c r="N83" s="17" t="b">
        <f t="shared" si="6"/>
        <v>1</v>
      </c>
      <c r="U83" s="18" t="str">
        <f t="shared" si="7"/>
        <v>PAUSE</v>
      </c>
      <c r="V83" s="18">
        <f t="shared" si="8"/>
        <v>0.32891857815742587</v>
      </c>
      <c r="W83" s="18">
        <f t="shared" si="9"/>
        <v>0.18504165508740145</v>
      </c>
    </row>
    <row r="84" spans="1:23" ht="15.75" thickBot="1" x14ac:dyDescent="0.3">
      <c r="A84" s="12" t="s">
        <v>70</v>
      </c>
      <c r="B84" s="44">
        <v>0.71878654247470708</v>
      </c>
      <c r="C84" s="45">
        <v>0.70693647075360622</v>
      </c>
      <c r="D84" s="45">
        <v>1.0271448033234054</v>
      </c>
      <c r="E84" s="45">
        <v>0.88856816640194336</v>
      </c>
      <c r="F84" s="45">
        <v>0.60010134934258941</v>
      </c>
      <c r="G84" s="45">
        <v>0.69163006938521543</v>
      </c>
      <c r="H84" s="45">
        <v>1.1756582765139372</v>
      </c>
      <c r="I84" s="45">
        <v>0.28503267141041438</v>
      </c>
      <c r="J84" s="45">
        <v>1.0541893753983524</v>
      </c>
      <c r="K84" s="46">
        <v>0.59665070215674965</v>
      </c>
      <c r="M84" s="18" t="str">
        <f t="shared" si="5"/>
        <v>PAUSE</v>
      </c>
      <c r="N84" s="17" t="b">
        <f t="shared" si="6"/>
        <v>1</v>
      </c>
      <c r="U84" s="18" t="str">
        <f t="shared" si="7"/>
        <v>PAUSE</v>
      </c>
      <c r="V84" s="18">
        <f t="shared" si="8"/>
        <v>0.28503267141041438</v>
      </c>
      <c r="W84" s="18">
        <f t="shared" si="9"/>
        <v>0.31161803074633526</v>
      </c>
    </row>
    <row r="85" spans="1:23" ht="15.75" thickBot="1" x14ac:dyDescent="0.3">
      <c r="A85" s="13" t="s">
        <v>70</v>
      </c>
      <c r="B85" s="47">
        <v>0.86737944425042757</v>
      </c>
      <c r="C85" s="48">
        <v>0.71037536452704286</v>
      </c>
      <c r="D85" s="48">
        <v>1.2239605014557002</v>
      </c>
      <c r="E85" s="48">
        <v>1.0402773202587174</v>
      </c>
      <c r="F85" s="48">
        <v>0.69852512565471236</v>
      </c>
      <c r="G85" s="48">
        <v>0.78354221929300139</v>
      </c>
      <c r="H85" s="48">
        <v>1.2863268600575342</v>
      </c>
      <c r="I85" s="48">
        <v>0.13873084619215137</v>
      </c>
      <c r="J85" s="48">
        <v>1.2174330357279257</v>
      </c>
      <c r="K85" s="49">
        <v>0.46560982587810168</v>
      </c>
      <c r="M85" s="19" t="str">
        <f t="shared" si="5"/>
        <v>PAUSE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PAUSE</v>
      </c>
      <c r="V85" s="19">
        <f t="shared" si="8"/>
        <v>0.13873084619215137</v>
      </c>
      <c r="W85" s="19">
        <f t="shared" si="9"/>
        <v>0.32687897968595031</v>
      </c>
    </row>
    <row r="86" spans="1:23" x14ac:dyDescent="0.25">
      <c r="A86" s="11" t="s">
        <v>71</v>
      </c>
      <c r="B86" s="41">
        <v>0.85515831684649868</v>
      </c>
      <c r="C86" s="42">
        <v>0.92112621872188916</v>
      </c>
      <c r="D86" s="42">
        <v>0.21538067663619226</v>
      </c>
      <c r="E86" s="42">
        <v>0.86428829015057573</v>
      </c>
      <c r="F86" s="42">
        <v>0.99917402168645331</v>
      </c>
      <c r="G86" s="42">
        <v>1.0904019172039068</v>
      </c>
      <c r="H86" s="42">
        <v>0.58915199843292876</v>
      </c>
      <c r="I86" s="42">
        <v>1.1359180612779856</v>
      </c>
      <c r="J86" s="42">
        <v>0.16592897703630635</v>
      </c>
      <c r="K86" s="43">
        <v>1.1437504960330096</v>
      </c>
      <c r="M86" s="16" t="str">
        <f t="shared" si="5"/>
        <v>BEGIN</v>
      </c>
      <c r="N86" s="20" t="b">
        <f t="shared" si="6"/>
        <v>1</v>
      </c>
      <c r="U86" s="16" t="str">
        <f t="shared" si="7"/>
        <v>BEGIN</v>
      </c>
      <c r="V86" s="16">
        <f t="shared" si="8"/>
        <v>0.16592897703630635</v>
      </c>
      <c r="W86" s="16">
        <f t="shared" si="9"/>
        <v>4.9451699599885907E-2</v>
      </c>
    </row>
    <row r="87" spans="1:23" x14ac:dyDescent="0.25">
      <c r="A87" s="12" t="s">
        <v>71</v>
      </c>
      <c r="B87" s="44">
        <v>0.759832979113785</v>
      </c>
      <c r="C87" s="45">
        <v>0.91284729180858815</v>
      </c>
      <c r="D87" s="45">
        <v>0.26688581552814566</v>
      </c>
      <c r="E87" s="45">
        <v>0.77285442516334235</v>
      </c>
      <c r="F87" s="45">
        <v>0.88603107234055323</v>
      </c>
      <c r="G87" s="45">
        <v>1.0184850063648545</v>
      </c>
      <c r="H87" s="45">
        <v>0.65431067239789253</v>
      </c>
      <c r="I87" s="45">
        <v>1.0537834616867432</v>
      </c>
      <c r="J87" s="45">
        <v>0.29825783082308793</v>
      </c>
      <c r="K87" s="46">
        <v>1.0914215715021274</v>
      </c>
      <c r="M87" s="18" t="str">
        <f t="shared" si="5"/>
        <v>YES</v>
      </c>
      <c r="N87" s="17" t="b">
        <f t="shared" si="6"/>
        <v>0</v>
      </c>
      <c r="U87" s="18" t="str">
        <f t="shared" si="7"/>
        <v>YES</v>
      </c>
      <c r="V87" s="18">
        <f t="shared" si="8"/>
        <v>0.26688581552814566</v>
      </c>
      <c r="W87" s="18">
        <f t="shared" si="9"/>
        <v>3.1372015294942268E-2</v>
      </c>
    </row>
    <row r="88" spans="1:23" x14ac:dyDescent="0.25">
      <c r="A88" s="12" t="s">
        <v>71</v>
      </c>
      <c r="B88" s="44">
        <v>0.90076941241277975</v>
      </c>
      <c r="C88" s="45">
        <v>0.94988453841565978</v>
      </c>
      <c r="D88" s="45">
        <v>0.46424890118334078</v>
      </c>
      <c r="E88" s="45">
        <v>0.9188104328524872</v>
      </c>
      <c r="F88" s="45">
        <v>1.1146649571488347</v>
      </c>
      <c r="G88" s="45">
        <v>1.1347764357856847</v>
      </c>
      <c r="H88" s="45">
        <v>0.72113882973347931</v>
      </c>
      <c r="I88" s="45">
        <v>1.2238954546943126</v>
      </c>
      <c r="J88" s="45">
        <v>0.37982333048549027</v>
      </c>
      <c r="K88" s="46">
        <v>1.1891110475380406</v>
      </c>
      <c r="M88" s="18" t="str">
        <f t="shared" si="5"/>
        <v>BEGIN</v>
      </c>
      <c r="N88" s="17" t="b">
        <f t="shared" si="6"/>
        <v>1</v>
      </c>
      <c r="U88" s="18" t="str">
        <f t="shared" si="7"/>
        <v>BEGIN</v>
      </c>
      <c r="V88" s="18">
        <f t="shared" si="8"/>
        <v>0.37982333048549027</v>
      </c>
      <c r="W88" s="18">
        <f t="shared" si="9"/>
        <v>8.4425570697850505E-2</v>
      </c>
    </row>
    <row r="89" spans="1:23" x14ac:dyDescent="0.25">
      <c r="A89" s="12" t="s">
        <v>71</v>
      </c>
      <c r="B89" s="44">
        <v>1.0046838379406744</v>
      </c>
      <c r="C89" s="45">
        <v>1.0670155825268119</v>
      </c>
      <c r="D89" s="45">
        <v>0.46560141802114913</v>
      </c>
      <c r="E89" s="45">
        <v>0.9878615642961498</v>
      </c>
      <c r="F89" s="45">
        <v>1.1811401821440479</v>
      </c>
      <c r="G89" s="45">
        <v>1.2045269177532951</v>
      </c>
      <c r="H89" s="45">
        <v>0.77438242450951833</v>
      </c>
      <c r="I89" s="45">
        <v>1.3159629001747182</v>
      </c>
      <c r="J89" s="45">
        <v>0.44526958322375843</v>
      </c>
      <c r="K89" s="46">
        <v>1.3140980723555906</v>
      </c>
      <c r="M89" s="18" t="str">
        <f t="shared" si="5"/>
        <v>BEGIN</v>
      </c>
      <c r="N89" s="17" t="b">
        <f t="shared" si="6"/>
        <v>1</v>
      </c>
      <c r="U89" s="18" t="str">
        <f t="shared" si="7"/>
        <v>BEGIN</v>
      </c>
      <c r="V89" s="18">
        <f t="shared" si="8"/>
        <v>0.44526958322375843</v>
      </c>
      <c r="W89" s="18">
        <f t="shared" si="9"/>
        <v>2.0331834797390702E-2</v>
      </c>
    </row>
    <row r="90" spans="1:23" x14ac:dyDescent="0.25">
      <c r="A90" s="12" t="s">
        <v>71</v>
      </c>
      <c r="B90" s="44">
        <v>0.96113700208596353</v>
      </c>
      <c r="C90" s="45">
        <v>1.0484813216309317</v>
      </c>
      <c r="D90" s="45">
        <v>0.23602285547512422</v>
      </c>
      <c r="E90" s="45">
        <v>0.91811262797834248</v>
      </c>
      <c r="F90" s="45">
        <v>1.1085128520932526</v>
      </c>
      <c r="G90" s="45">
        <v>1.2015871541390271</v>
      </c>
      <c r="H90" s="45">
        <v>0.54520046805467737</v>
      </c>
      <c r="I90" s="45">
        <v>1.3048299249196407</v>
      </c>
      <c r="J90" s="45">
        <v>0.27941587369112719</v>
      </c>
      <c r="K90" s="46">
        <v>1.2967422069998606</v>
      </c>
      <c r="M90" s="18" t="str">
        <f t="shared" si="5"/>
        <v>YES</v>
      </c>
      <c r="N90" s="17" t="b">
        <f t="shared" si="6"/>
        <v>0</v>
      </c>
      <c r="U90" s="18" t="str">
        <f t="shared" si="7"/>
        <v>YES</v>
      </c>
      <c r="V90" s="18">
        <f t="shared" si="8"/>
        <v>0.23602285547512422</v>
      </c>
      <c r="W90" s="18">
        <f t="shared" si="9"/>
        <v>4.3393018216002971E-2</v>
      </c>
    </row>
    <row r="91" spans="1:23" x14ac:dyDescent="0.25">
      <c r="A91" s="12" t="s">
        <v>71</v>
      </c>
      <c r="B91" s="44">
        <v>0.92130283930971368</v>
      </c>
      <c r="C91" s="45">
        <v>0.92742319564718934</v>
      </c>
      <c r="D91" s="45">
        <v>0.45178527614607539</v>
      </c>
      <c r="E91" s="45">
        <v>0.93011621316234949</v>
      </c>
      <c r="F91" s="45">
        <v>1.1559408736737002</v>
      </c>
      <c r="G91" s="45">
        <v>1.2031261008997638</v>
      </c>
      <c r="H91" s="45">
        <v>0.66589659991032446</v>
      </c>
      <c r="I91" s="45">
        <v>1.2709677414269378</v>
      </c>
      <c r="J91" s="45">
        <v>0.40834568207461303</v>
      </c>
      <c r="K91" s="46">
        <v>1.248340484826779</v>
      </c>
      <c r="M91" s="18" t="str">
        <f t="shared" si="5"/>
        <v>BEGIN</v>
      </c>
      <c r="N91" s="17" t="b">
        <f t="shared" si="6"/>
        <v>1</v>
      </c>
      <c r="U91" s="18" t="str">
        <f t="shared" si="7"/>
        <v>BEGIN</v>
      </c>
      <c r="V91" s="18">
        <f t="shared" si="8"/>
        <v>0.40834568207461303</v>
      </c>
      <c r="W91" s="18">
        <f t="shared" si="9"/>
        <v>4.3439594071462362E-2</v>
      </c>
    </row>
    <row r="92" spans="1:23" x14ac:dyDescent="0.25">
      <c r="A92" s="12" t="s">
        <v>71</v>
      </c>
      <c r="B92" s="44">
        <v>0.9308447640542884</v>
      </c>
      <c r="C92" s="45">
        <v>1.0033287385441312</v>
      </c>
      <c r="D92" s="45">
        <v>0.2708993294697507</v>
      </c>
      <c r="E92" s="45">
        <v>0.93348811523369202</v>
      </c>
      <c r="F92" s="45">
        <v>1.1207850535392663</v>
      </c>
      <c r="G92" s="45">
        <v>1.2168049605617202</v>
      </c>
      <c r="H92" s="45">
        <v>0.61562782934006011</v>
      </c>
      <c r="I92" s="45">
        <v>1.2797564149326377</v>
      </c>
      <c r="J92" s="45">
        <v>0.3414715935581587</v>
      </c>
      <c r="K92" s="46">
        <v>1.3076450340255588</v>
      </c>
      <c r="M92" s="18" t="str">
        <f t="shared" si="5"/>
        <v>YES</v>
      </c>
      <c r="N92" s="17" t="b">
        <f t="shared" si="6"/>
        <v>0</v>
      </c>
      <c r="U92" s="18" t="str">
        <f t="shared" si="7"/>
        <v>YES</v>
      </c>
      <c r="V92" s="18">
        <f t="shared" si="8"/>
        <v>0.2708993294697507</v>
      </c>
      <c r="W92" s="18">
        <f t="shared" si="9"/>
        <v>7.0572264088407999E-2</v>
      </c>
    </row>
    <row r="93" spans="1:23" x14ac:dyDescent="0.25">
      <c r="A93" s="12" t="s">
        <v>71</v>
      </c>
      <c r="B93" s="44">
        <v>0.80655644030577756</v>
      </c>
      <c r="C93" s="45">
        <v>0.86956550626429274</v>
      </c>
      <c r="D93" s="45">
        <v>0.25189389986694849</v>
      </c>
      <c r="E93" s="45">
        <v>0.78744756335360289</v>
      </c>
      <c r="F93" s="45">
        <v>0.94371339380208641</v>
      </c>
      <c r="G93" s="45">
        <v>1.0280924710917041</v>
      </c>
      <c r="H93" s="45">
        <v>0.59447639794331653</v>
      </c>
      <c r="I93" s="45">
        <v>1.1073633358683959</v>
      </c>
      <c r="J93" s="45">
        <v>0.24148543626732999</v>
      </c>
      <c r="K93" s="46">
        <v>1.1044274373763681</v>
      </c>
      <c r="M93" s="18" t="str">
        <f t="shared" si="5"/>
        <v>BEGIN</v>
      </c>
      <c r="N93" s="17" t="b">
        <f t="shared" si="6"/>
        <v>1</v>
      </c>
      <c r="U93" s="18" t="str">
        <f t="shared" si="7"/>
        <v>BEGIN</v>
      </c>
      <c r="V93" s="18">
        <f t="shared" si="8"/>
        <v>0.24148543626732999</v>
      </c>
      <c r="W93" s="18">
        <f t="shared" si="9"/>
        <v>1.04084635996185E-2</v>
      </c>
    </row>
    <row r="94" spans="1:23" ht="15.75" thickBot="1" x14ac:dyDescent="0.3">
      <c r="A94" s="12" t="s">
        <v>71</v>
      </c>
      <c r="B94" s="44">
        <v>0.81466014828213007</v>
      </c>
      <c r="C94" s="45">
        <v>0.85833465402903342</v>
      </c>
      <c r="D94" s="45">
        <v>0.36959841504284441</v>
      </c>
      <c r="E94" s="45">
        <v>0.82317138466792927</v>
      </c>
      <c r="F94" s="45">
        <v>1.0313071008103256</v>
      </c>
      <c r="G94" s="45">
        <v>1.0694588294570435</v>
      </c>
      <c r="H94" s="45">
        <v>0.62383935271796331</v>
      </c>
      <c r="I94" s="45">
        <v>1.1249442406463479</v>
      </c>
      <c r="J94" s="45">
        <v>0.30273926341232543</v>
      </c>
      <c r="K94" s="46">
        <v>1.1185002316980475</v>
      </c>
      <c r="M94" s="18" t="str">
        <f t="shared" si="5"/>
        <v>BEGIN</v>
      </c>
      <c r="N94" s="17" t="b">
        <f t="shared" si="6"/>
        <v>1</v>
      </c>
      <c r="U94" s="18" t="str">
        <f t="shared" si="7"/>
        <v>BEGIN</v>
      </c>
      <c r="V94" s="18">
        <f t="shared" si="8"/>
        <v>0.30273926341232543</v>
      </c>
      <c r="W94" s="18">
        <f t="shared" si="9"/>
        <v>6.6859151630518976E-2</v>
      </c>
    </row>
    <row r="95" spans="1:23" ht="15.75" thickBot="1" x14ac:dyDescent="0.3">
      <c r="A95" s="13" t="s">
        <v>71</v>
      </c>
      <c r="B95" s="47">
        <v>0.95061682378054724</v>
      </c>
      <c r="C95" s="48">
        <v>1.0305496692858007</v>
      </c>
      <c r="D95" s="48">
        <v>0.35092854044608784</v>
      </c>
      <c r="E95" s="48">
        <v>0.90005720013451895</v>
      </c>
      <c r="F95" s="48">
        <v>1.0870521641424682</v>
      </c>
      <c r="G95" s="48">
        <v>1.1244451348286149</v>
      </c>
      <c r="H95" s="48">
        <v>0.58734598887130629</v>
      </c>
      <c r="I95" s="48">
        <v>1.242806773091039</v>
      </c>
      <c r="J95" s="48">
        <v>0.24643245317689016</v>
      </c>
      <c r="K95" s="49">
        <v>1.2002165470198631</v>
      </c>
      <c r="M95" s="19" t="str">
        <f t="shared" si="5"/>
        <v>BEGIN</v>
      </c>
      <c r="N95" s="21" t="b">
        <f t="shared" si="6"/>
        <v>1</v>
      </c>
      <c r="O95" s="30">
        <f>COUNTIF($N86:$N95,TRUE)/(10 - COUNTIF($N86:$N95,"#N/A"))</f>
        <v>0.7</v>
      </c>
      <c r="U95" s="19" t="str">
        <f t="shared" si="7"/>
        <v>BEGIN</v>
      </c>
      <c r="V95" s="19">
        <f t="shared" si="8"/>
        <v>0.24643245317689016</v>
      </c>
      <c r="W95" s="19">
        <f t="shared" si="9"/>
        <v>0.10449608726919768</v>
      </c>
    </row>
    <row r="96" spans="1:23" x14ac:dyDescent="0.25">
      <c r="A96" s="11" t="s">
        <v>72</v>
      </c>
      <c r="B96" s="41">
        <v>0.77563172670153979</v>
      </c>
      <c r="C96" s="42">
        <v>0.67702951452470395</v>
      </c>
      <c r="D96" s="42">
        <v>1.1623473181849253</v>
      </c>
      <c r="E96" s="42">
        <v>0.84049852537641834</v>
      </c>
      <c r="F96" s="42">
        <v>0.5778259775216632</v>
      </c>
      <c r="G96" s="42">
        <v>0.50620942267759927</v>
      </c>
      <c r="H96" s="42">
        <v>1.133101579539221</v>
      </c>
      <c r="I96" s="42">
        <v>0.39949143861026754</v>
      </c>
      <c r="J96" s="42">
        <v>1.1614046955225892</v>
      </c>
      <c r="K96" s="43">
        <v>0.1878649325535405</v>
      </c>
      <c r="M96" s="16" t="str">
        <f t="shared" si="5"/>
        <v>MODIFY</v>
      </c>
      <c r="N96" s="20" t="b">
        <f t="shared" si="6"/>
        <v>1</v>
      </c>
      <c r="U96" s="16" t="str">
        <f t="shared" si="7"/>
        <v>MODIFY</v>
      </c>
      <c r="V96" s="16">
        <f t="shared" si="8"/>
        <v>0.1878649325535405</v>
      </c>
      <c r="W96" s="16">
        <f t="shared" si="9"/>
        <v>0.21162650605672703</v>
      </c>
    </row>
    <row r="97" spans="1:23" x14ac:dyDescent="0.25">
      <c r="A97" s="12" t="s">
        <v>72</v>
      </c>
      <c r="B97" s="44">
        <v>0.83016146852562944</v>
      </c>
      <c r="C97" s="45">
        <v>0.71346778118779142</v>
      </c>
      <c r="D97" s="45">
        <v>1.171038348349104</v>
      </c>
      <c r="E97" s="45">
        <v>0.89737950413990253</v>
      </c>
      <c r="F97" s="45">
        <v>0.64861908711172045</v>
      </c>
      <c r="G97" s="45">
        <v>0.54023312936538592</v>
      </c>
      <c r="H97" s="45">
        <v>1.1509262270389444</v>
      </c>
      <c r="I97" s="45">
        <v>0.46951710011319042</v>
      </c>
      <c r="J97" s="45">
        <v>1.1648497279210701</v>
      </c>
      <c r="K97" s="46">
        <v>0.2429597944733756</v>
      </c>
      <c r="M97" s="18" t="str">
        <f t="shared" si="5"/>
        <v>MODIFY</v>
      </c>
      <c r="N97" s="17" t="b">
        <f t="shared" si="6"/>
        <v>1</v>
      </c>
      <c r="U97" s="18" t="str">
        <f t="shared" si="7"/>
        <v>MODIFY</v>
      </c>
      <c r="V97" s="18">
        <f t="shared" si="8"/>
        <v>0.2429597944733756</v>
      </c>
      <c r="W97" s="18">
        <f t="shared" si="9"/>
        <v>0.22655730563981483</v>
      </c>
    </row>
    <row r="98" spans="1:23" x14ac:dyDescent="0.25">
      <c r="A98" s="12" t="s">
        <v>72</v>
      </c>
      <c r="B98" s="44">
        <v>0.73796505036248672</v>
      </c>
      <c r="C98" s="45">
        <v>0.66664553805764104</v>
      </c>
      <c r="D98" s="45">
        <v>1.1554468133728137</v>
      </c>
      <c r="E98" s="45">
        <v>0.82030677068618285</v>
      </c>
      <c r="F98" s="45">
        <v>0.57607656154920606</v>
      </c>
      <c r="G98" s="45">
        <v>0.45885440758756924</v>
      </c>
      <c r="H98" s="45">
        <v>1.126183508369871</v>
      </c>
      <c r="I98" s="45">
        <v>0.52318714394166965</v>
      </c>
      <c r="J98" s="45">
        <v>1.1691566230956909</v>
      </c>
      <c r="K98" s="46">
        <v>0.37346980244629996</v>
      </c>
      <c r="M98" s="18" t="str">
        <f t="shared" si="5"/>
        <v>MODIFY</v>
      </c>
      <c r="N98" s="17" t="b">
        <f t="shared" si="6"/>
        <v>1</v>
      </c>
      <c r="U98" s="18" t="str">
        <f t="shared" si="7"/>
        <v>MODIFY</v>
      </c>
      <c r="V98" s="18">
        <f t="shared" si="8"/>
        <v>0.37346980244629996</v>
      </c>
      <c r="W98" s="18">
        <f t="shared" si="9"/>
        <v>8.5384605141269276E-2</v>
      </c>
    </row>
    <row r="99" spans="1:23" x14ac:dyDescent="0.25">
      <c r="A99" s="12" t="s">
        <v>72</v>
      </c>
      <c r="B99" s="44">
        <v>0.7827829415583234</v>
      </c>
      <c r="C99" s="45">
        <v>0.67434774587537716</v>
      </c>
      <c r="D99" s="45">
        <v>1.1214948124879598</v>
      </c>
      <c r="E99" s="45">
        <v>0.8110963792848298</v>
      </c>
      <c r="F99" s="45">
        <v>0.55145041789657012</v>
      </c>
      <c r="G99" s="45">
        <v>0.46890179603953869</v>
      </c>
      <c r="H99" s="45">
        <v>1.0980159632354105</v>
      </c>
      <c r="I99" s="45">
        <v>0.48199041719391456</v>
      </c>
      <c r="J99" s="45">
        <v>1.1385602301391806</v>
      </c>
      <c r="K99" s="46">
        <v>0.30665814917798012</v>
      </c>
      <c r="M99" s="18" t="str">
        <f t="shared" si="5"/>
        <v>MODIFY</v>
      </c>
      <c r="N99" s="17" t="b">
        <f t="shared" si="6"/>
        <v>1</v>
      </c>
      <c r="U99" s="18" t="str">
        <f t="shared" si="7"/>
        <v>MODIFY</v>
      </c>
      <c r="V99" s="18">
        <f t="shared" si="8"/>
        <v>0.30665814917798012</v>
      </c>
      <c r="W99" s="18">
        <f t="shared" si="9"/>
        <v>0.16224364686155857</v>
      </c>
    </row>
    <row r="100" spans="1:23" x14ac:dyDescent="0.25">
      <c r="A100" s="12" t="s">
        <v>72</v>
      </c>
      <c r="B100" s="44">
        <v>0.84357203819069349</v>
      </c>
      <c r="C100" s="45">
        <v>0.65325985514300688</v>
      </c>
      <c r="D100" s="45">
        <v>1.2920832375790878</v>
      </c>
      <c r="E100" s="45">
        <v>0.94900500280582045</v>
      </c>
      <c r="F100" s="45">
        <v>0.62154443325708564</v>
      </c>
      <c r="G100" s="45">
        <v>0.67999914937750405</v>
      </c>
      <c r="H100" s="45">
        <v>1.2536126172468702</v>
      </c>
      <c r="I100" s="45">
        <v>0.42550274008216865</v>
      </c>
      <c r="J100" s="45">
        <v>1.2941289325577514</v>
      </c>
      <c r="K100" s="46">
        <v>0.35474852103753302</v>
      </c>
      <c r="M100" s="18" t="str">
        <f t="shared" si="5"/>
        <v>MODIFY</v>
      </c>
      <c r="N100" s="17" t="b">
        <f t="shared" si="6"/>
        <v>1</v>
      </c>
      <c r="U100" s="18" t="str">
        <f t="shared" si="7"/>
        <v>MODIFY</v>
      </c>
      <c r="V100" s="18">
        <f t="shared" si="8"/>
        <v>0.35474852103753302</v>
      </c>
      <c r="W100" s="18">
        <f t="shared" si="9"/>
        <v>7.0754219044635636E-2</v>
      </c>
    </row>
    <row r="101" spans="1:23" x14ac:dyDescent="0.25">
      <c r="A101" s="12" t="s">
        <v>72</v>
      </c>
      <c r="B101" s="44">
        <v>0.74620999829731383</v>
      </c>
      <c r="C101" s="45">
        <v>0.59342495113400551</v>
      </c>
      <c r="D101" s="45">
        <v>1.1415385935590179</v>
      </c>
      <c r="E101" s="45">
        <v>0.85234560627456801</v>
      </c>
      <c r="F101" s="45">
        <v>0.68193930201684216</v>
      </c>
      <c r="G101" s="45">
        <v>0.64573322964100388</v>
      </c>
      <c r="H101" s="45">
        <v>1.1041294611500325</v>
      </c>
      <c r="I101" s="45">
        <v>0.3973772041980293</v>
      </c>
      <c r="J101" s="45">
        <v>1.1292183619761056</v>
      </c>
      <c r="K101" s="46">
        <v>0.2352087261324306</v>
      </c>
      <c r="M101" s="18" t="str">
        <f t="shared" si="5"/>
        <v>MODIFY</v>
      </c>
      <c r="N101" s="17" t="b">
        <f t="shared" si="6"/>
        <v>1</v>
      </c>
      <c r="U101" s="18" t="str">
        <f t="shared" si="7"/>
        <v>MODIFY</v>
      </c>
      <c r="V101" s="18">
        <f t="shared" si="8"/>
        <v>0.2352087261324306</v>
      </c>
      <c r="W101" s="18">
        <f t="shared" si="9"/>
        <v>0.1621684780655987</v>
      </c>
    </row>
    <row r="102" spans="1:23" x14ac:dyDescent="0.25">
      <c r="A102" s="12" t="s">
        <v>72</v>
      </c>
      <c r="B102" s="44">
        <v>0.86507252849947325</v>
      </c>
      <c r="C102" s="45">
        <v>0.65094788143628324</v>
      </c>
      <c r="D102" s="45">
        <v>1.2211330305085715</v>
      </c>
      <c r="E102" s="45">
        <v>0.93827872388136646</v>
      </c>
      <c r="F102" s="45">
        <v>0.77433536078196097</v>
      </c>
      <c r="G102" s="45">
        <v>0.71559943903974965</v>
      </c>
      <c r="H102" s="45">
        <v>1.128181523406196</v>
      </c>
      <c r="I102" s="45">
        <v>0.59981062069883351</v>
      </c>
      <c r="J102" s="45">
        <v>1.19661193047889</v>
      </c>
      <c r="K102" s="46">
        <v>0.33332330838056362</v>
      </c>
      <c r="M102" s="18" t="str">
        <f t="shared" si="5"/>
        <v>MODIFY</v>
      </c>
      <c r="N102" s="17" t="b">
        <f t="shared" si="6"/>
        <v>1</v>
      </c>
      <c r="U102" s="18" t="str">
        <f t="shared" si="7"/>
        <v>MODIFY</v>
      </c>
      <c r="V102" s="18">
        <f t="shared" si="8"/>
        <v>0.33332330838056362</v>
      </c>
      <c r="W102" s="18">
        <f t="shared" si="9"/>
        <v>0.26648731231826989</v>
      </c>
    </row>
    <row r="103" spans="1:23" x14ac:dyDescent="0.25">
      <c r="A103" s="12" t="s">
        <v>72</v>
      </c>
      <c r="B103" s="44">
        <v>0.76966470174893453</v>
      </c>
      <c r="C103" s="45">
        <v>0.55199419234971081</v>
      </c>
      <c r="D103" s="45">
        <v>1.1345681038792261</v>
      </c>
      <c r="E103" s="45">
        <v>0.84197094571859754</v>
      </c>
      <c r="F103" s="45">
        <v>0.72228678426251747</v>
      </c>
      <c r="G103" s="45">
        <v>0.63835282682713346</v>
      </c>
      <c r="H103" s="45">
        <v>1.0176161595479336</v>
      </c>
      <c r="I103" s="45">
        <v>0.53614760367468206</v>
      </c>
      <c r="J103" s="45">
        <v>1.1165846443371403</v>
      </c>
      <c r="K103" s="46">
        <v>0.26765745999543106</v>
      </c>
      <c r="M103" s="18" t="str">
        <f t="shared" si="5"/>
        <v>MODIFY</v>
      </c>
      <c r="N103" s="17" t="b">
        <f t="shared" si="6"/>
        <v>1</v>
      </c>
      <c r="U103" s="18" t="str">
        <f t="shared" si="7"/>
        <v>MODIFY</v>
      </c>
      <c r="V103" s="18">
        <f t="shared" si="8"/>
        <v>0.26765745999543106</v>
      </c>
      <c r="W103" s="18">
        <f t="shared" si="9"/>
        <v>0.268490143679251</v>
      </c>
    </row>
    <row r="104" spans="1:23" ht="15.75" thickBot="1" x14ac:dyDescent="0.3">
      <c r="A104" s="12" t="s">
        <v>72</v>
      </c>
      <c r="B104" s="44">
        <v>0.77363826972776406</v>
      </c>
      <c r="C104" s="45">
        <v>0.64890797502180808</v>
      </c>
      <c r="D104" s="45">
        <v>1.1761496635380804</v>
      </c>
      <c r="E104" s="45">
        <v>0.90023624081136466</v>
      </c>
      <c r="F104" s="45">
        <v>0.63903738638653862</v>
      </c>
      <c r="G104" s="45">
        <v>0.58610732245150488</v>
      </c>
      <c r="H104" s="45">
        <v>1.1567702605819796</v>
      </c>
      <c r="I104" s="45">
        <v>0.39728476225451831</v>
      </c>
      <c r="J104" s="45">
        <v>1.1595751858347922</v>
      </c>
      <c r="K104" s="46">
        <v>0.23991724512481796</v>
      </c>
      <c r="M104" s="18" t="str">
        <f t="shared" si="5"/>
        <v>MODIFY</v>
      </c>
      <c r="N104" s="17" t="b">
        <f t="shared" si="6"/>
        <v>1</v>
      </c>
      <c r="U104" s="18" t="str">
        <f t="shared" si="7"/>
        <v>MODIFY</v>
      </c>
      <c r="V104" s="18">
        <f t="shared" si="8"/>
        <v>0.23991724512481796</v>
      </c>
      <c r="W104" s="18">
        <f t="shared" si="9"/>
        <v>0.15736751712970035</v>
      </c>
    </row>
    <row r="105" spans="1:23" ht="15.75" thickBot="1" x14ac:dyDescent="0.3">
      <c r="A105" s="13" t="s">
        <v>72</v>
      </c>
      <c r="B105" s="47">
        <v>0.80211105961288165</v>
      </c>
      <c r="C105" s="48">
        <v>0.70860759654630945</v>
      </c>
      <c r="D105" s="48">
        <v>1.1637361387914358</v>
      </c>
      <c r="E105" s="48">
        <v>0.88923310538240163</v>
      </c>
      <c r="F105" s="48">
        <v>0.62984267074872713</v>
      </c>
      <c r="G105" s="48">
        <v>0.51116701664914654</v>
      </c>
      <c r="H105" s="48">
        <v>1.1754403504425808</v>
      </c>
      <c r="I105" s="48">
        <v>0.49048911959565406</v>
      </c>
      <c r="J105" s="48">
        <v>1.1680361984854315</v>
      </c>
      <c r="K105" s="49">
        <v>0.3919261242213084</v>
      </c>
      <c r="M105" s="19" t="str">
        <f t="shared" si="5"/>
        <v>MODIFY</v>
      </c>
      <c r="N105" s="21" t="b">
        <f t="shared" si="6"/>
        <v>1</v>
      </c>
      <c r="O105" s="30">
        <f>COUNTIF($N96:$N105,TRUE)/(10 - COUNTIF($N96:$N105,"#N/A"))</f>
        <v>1</v>
      </c>
      <c r="U105" s="19" t="str">
        <f t="shared" si="7"/>
        <v>MODIFY</v>
      </c>
      <c r="V105" s="19">
        <f t="shared" si="8"/>
        <v>0.3919261242213084</v>
      </c>
      <c r="W105" s="19">
        <f t="shared" si="9"/>
        <v>9.8562995374345652E-2</v>
      </c>
    </row>
  </sheetData>
  <mergeCells count="2">
    <mergeCell ref="B4:K4"/>
    <mergeCell ref="R17:S17"/>
  </mergeCells>
  <conditionalFormatting sqref="B6:K6">
    <cfRule type="top10" dxfId="2719" priority="902" bottom="1" rank="1"/>
    <cfRule type="top10" dxfId="2718" priority="903" bottom="1" rank="2"/>
    <cfRule type="top10" dxfId="2717" priority="904" bottom="1" rank="3"/>
    <cfRule type="top10" dxfId="2716" priority="905" bottom="1" rank="4"/>
  </conditionalFormatting>
  <conditionalFormatting sqref="M6 A6">
    <cfRule type="duplicateValues" dxfId="2715" priority="901"/>
  </conditionalFormatting>
  <conditionalFormatting sqref="N6">
    <cfRule type="duplicateValues" dxfId="2714" priority="900"/>
  </conditionalFormatting>
  <conditionalFormatting sqref="B7:K7">
    <cfRule type="top10" dxfId="2713" priority="896" bottom="1" rank="1"/>
    <cfRule type="top10" dxfId="2712" priority="897" bottom="1" rank="2"/>
    <cfRule type="top10" dxfId="2711" priority="898" bottom="1" rank="3"/>
    <cfRule type="top10" dxfId="2710" priority="899" bottom="1" rank="4"/>
  </conditionalFormatting>
  <conditionalFormatting sqref="M7 A7">
    <cfRule type="duplicateValues" dxfId="2709" priority="895"/>
  </conditionalFormatting>
  <conditionalFormatting sqref="B8:K8">
    <cfRule type="top10" dxfId="2708" priority="891" bottom="1" rank="1"/>
    <cfRule type="top10" dxfId="2707" priority="892" bottom="1" rank="2"/>
    <cfRule type="top10" dxfId="2706" priority="893" bottom="1" rank="3"/>
    <cfRule type="top10" dxfId="2705" priority="894" bottom="1" rank="4"/>
  </conditionalFormatting>
  <conditionalFormatting sqref="M8 A8">
    <cfRule type="duplicateValues" dxfId="2704" priority="890"/>
  </conditionalFormatting>
  <conditionalFormatting sqref="B9:K9">
    <cfRule type="top10" dxfId="2703" priority="886" bottom="1" rank="1"/>
    <cfRule type="top10" dxfId="2702" priority="887" bottom="1" rank="2"/>
    <cfRule type="top10" dxfId="2701" priority="888" bottom="1" rank="3"/>
    <cfRule type="top10" dxfId="2700" priority="889" bottom="1" rank="4"/>
  </conditionalFormatting>
  <conditionalFormatting sqref="M9 A9">
    <cfRule type="duplicateValues" dxfId="2699" priority="885"/>
  </conditionalFormatting>
  <conditionalFormatting sqref="B10:K10">
    <cfRule type="top10" dxfId="2698" priority="881" bottom="1" rank="1"/>
    <cfRule type="top10" dxfId="2697" priority="882" bottom="1" rank="2"/>
    <cfRule type="top10" dxfId="2696" priority="883" bottom="1" rank="3"/>
    <cfRule type="top10" dxfId="2695" priority="884" bottom="1" rank="4"/>
  </conditionalFormatting>
  <conditionalFormatting sqref="M10 A10">
    <cfRule type="duplicateValues" dxfId="2694" priority="880"/>
  </conditionalFormatting>
  <conditionalFormatting sqref="B11:K11">
    <cfRule type="top10" dxfId="2693" priority="876" bottom="1" rank="1"/>
    <cfRule type="top10" dxfId="2692" priority="877" bottom="1" rank="2"/>
    <cfRule type="top10" dxfId="2691" priority="878" bottom="1" rank="3"/>
    <cfRule type="top10" dxfId="2690" priority="879" bottom="1" rank="4"/>
  </conditionalFormatting>
  <conditionalFormatting sqref="M11 A11">
    <cfRule type="duplicateValues" dxfId="2689" priority="875"/>
  </conditionalFormatting>
  <conditionalFormatting sqref="B12:K12">
    <cfRule type="top10" dxfId="2688" priority="871" bottom="1" rank="1"/>
    <cfRule type="top10" dxfId="2687" priority="872" bottom="1" rank="2"/>
    <cfRule type="top10" dxfId="2686" priority="873" bottom="1" rank="3"/>
    <cfRule type="top10" dxfId="2685" priority="874" bottom="1" rank="4"/>
  </conditionalFormatting>
  <conditionalFormatting sqref="M12 A12">
    <cfRule type="duplicateValues" dxfId="2684" priority="870"/>
  </conditionalFormatting>
  <conditionalFormatting sqref="B13:K13">
    <cfRule type="top10" dxfId="2683" priority="866" bottom="1" rank="1"/>
    <cfRule type="top10" dxfId="2682" priority="867" bottom="1" rank="2"/>
    <cfRule type="top10" dxfId="2681" priority="868" bottom="1" rank="3"/>
    <cfRule type="top10" dxfId="2680" priority="869" bottom="1" rank="4"/>
  </conditionalFormatting>
  <conditionalFormatting sqref="M13 A13">
    <cfRule type="duplicateValues" dxfId="2679" priority="865"/>
  </conditionalFormatting>
  <conditionalFormatting sqref="B14:K14">
    <cfRule type="top10" dxfId="2678" priority="861" bottom="1" rank="1"/>
    <cfRule type="top10" dxfId="2677" priority="862" bottom="1" rank="2"/>
    <cfRule type="top10" dxfId="2676" priority="863" bottom="1" rank="3"/>
    <cfRule type="top10" dxfId="2675" priority="864" bottom="1" rank="4"/>
  </conditionalFormatting>
  <conditionalFormatting sqref="M14 A14">
    <cfRule type="duplicateValues" dxfId="2674" priority="860"/>
  </conditionalFormatting>
  <conditionalFormatting sqref="B15:K15">
    <cfRule type="top10" dxfId="2673" priority="856" bottom="1" rank="1"/>
    <cfRule type="top10" dxfId="2672" priority="857" bottom="1" rank="2"/>
    <cfRule type="top10" dxfId="2671" priority="858" bottom="1" rank="3"/>
    <cfRule type="top10" dxfId="2670" priority="859" bottom="1" rank="4"/>
  </conditionalFormatting>
  <conditionalFormatting sqref="M15 A15">
    <cfRule type="duplicateValues" dxfId="2669" priority="855"/>
  </conditionalFormatting>
  <conditionalFormatting sqref="B16:K16">
    <cfRule type="top10" dxfId="2668" priority="851" bottom="1" rank="1"/>
    <cfRule type="top10" dxfId="2667" priority="852" bottom="1" rank="2"/>
    <cfRule type="top10" dxfId="2666" priority="853" bottom="1" rank="3"/>
    <cfRule type="top10" dxfId="2665" priority="854" bottom="1" rank="4"/>
  </conditionalFormatting>
  <conditionalFormatting sqref="M16 A16">
    <cfRule type="duplicateValues" dxfId="2664" priority="850"/>
  </conditionalFormatting>
  <conditionalFormatting sqref="B17:K17">
    <cfRule type="top10" dxfId="2663" priority="846" bottom="1" rank="1"/>
    <cfRule type="top10" dxfId="2662" priority="847" bottom="1" rank="2"/>
    <cfRule type="top10" dxfId="2661" priority="848" bottom="1" rank="3"/>
    <cfRule type="top10" dxfId="2660" priority="849" bottom="1" rank="4"/>
  </conditionalFormatting>
  <conditionalFormatting sqref="M17 A17">
    <cfRule type="duplicateValues" dxfId="2659" priority="845"/>
  </conditionalFormatting>
  <conditionalFormatting sqref="B18:K18">
    <cfRule type="top10" dxfId="2658" priority="841" bottom="1" rank="1"/>
    <cfRule type="top10" dxfId="2657" priority="842" bottom="1" rank="2"/>
    <cfRule type="top10" dxfId="2656" priority="843" bottom="1" rank="3"/>
    <cfRule type="top10" dxfId="2655" priority="844" bottom="1" rank="4"/>
  </conditionalFormatting>
  <conditionalFormatting sqref="M18 A18">
    <cfRule type="duplicateValues" dxfId="2654" priority="840"/>
  </conditionalFormatting>
  <conditionalFormatting sqref="B19:K19">
    <cfRule type="top10" dxfId="2653" priority="836" bottom="1" rank="1"/>
    <cfRule type="top10" dxfId="2652" priority="837" bottom="1" rank="2"/>
    <cfRule type="top10" dxfId="2651" priority="838" bottom="1" rank="3"/>
    <cfRule type="top10" dxfId="2650" priority="839" bottom="1" rank="4"/>
  </conditionalFormatting>
  <conditionalFormatting sqref="M19 A19">
    <cfRule type="duplicateValues" dxfId="2649" priority="835"/>
  </conditionalFormatting>
  <conditionalFormatting sqref="B20:K20">
    <cfRule type="top10" dxfId="2648" priority="831" bottom="1" rank="1"/>
    <cfRule type="top10" dxfId="2647" priority="832" bottom="1" rank="2"/>
    <cfRule type="top10" dxfId="2646" priority="833" bottom="1" rank="3"/>
    <cfRule type="top10" dxfId="2645" priority="834" bottom="1" rank="4"/>
  </conditionalFormatting>
  <conditionalFormatting sqref="M20 A20">
    <cfRule type="duplicateValues" dxfId="2644" priority="830"/>
  </conditionalFormatting>
  <conditionalFormatting sqref="B21:K21">
    <cfRule type="top10" dxfId="2643" priority="826" bottom="1" rank="1"/>
    <cfRule type="top10" dxfId="2642" priority="827" bottom="1" rank="2"/>
    <cfRule type="top10" dxfId="2641" priority="828" bottom="1" rank="3"/>
    <cfRule type="top10" dxfId="2640" priority="829" bottom="1" rank="4"/>
  </conditionalFormatting>
  <conditionalFormatting sqref="M21 A21">
    <cfRule type="duplicateValues" dxfId="2639" priority="825"/>
  </conditionalFormatting>
  <conditionalFormatting sqref="B22:K22">
    <cfRule type="top10" dxfId="2638" priority="821" bottom="1" rank="1"/>
    <cfRule type="top10" dxfId="2637" priority="822" bottom="1" rank="2"/>
    <cfRule type="top10" dxfId="2636" priority="823" bottom="1" rank="3"/>
    <cfRule type="top10" dxfId="2635" priority="824" bottom="1" rank="4"/>
  </conditionalFormatting>
  <conditionalFormatting sqref="M22 A22">
    <cfRule type="duplicateValues" dxfId="2634" priority="820"/>
  </conditionalFormatting>
  <conditionalFormatting sqref="B23:K23">
    <cfRule type="top10" dxfId="2633" priority="816" bottom="1" rank="1"/>
    <cfRule type="top10" dxfId="2632" priority="817" bottom="1" rank="2"/>
    <cfRule type="top10" dxfId="2631" priority="818" bottom="1" rank="3"/>
    <cfRule type="top10" dxfId="2630" priority="819" bottom="1" rank="4"/>
  </conditionalFormatting>
  <conditionalFormatting sqref="M23 A23">
    <cfRule type="duplicateValues" dxfId="2629" priority="815"/>
  </conditionalFormatting>
  <conditionalFormatting sqref="B24:K24">
    <cfRule type="top10" dxfId="2628" priority="811" bottom="1" rank="1"/>
    <cfRule type="top10" dxfId="2627" priority="812" bottom="1" rank="2"/>
    <cfRule type="top10" dxfId="2626" priority="813" bottom="1" rank="3"/>
    <cfRule type="top10" dxfId="2625" priority="814" bottom="1" rank="4"/>
  </conditionalFormatting>
  <conditionalFormatting sqref="M24 A24">
    <cfRule type="duplicateValues" dxfId="2624" priority="810"/>
  </conditionalFormatting>
  <conditionalFormatting sqref="B25:K25">
    <cfRule type="top10" dxfId="2623" priority="806" bottom="1" rank="1"/>
    <cfRule type="top10" dxfId="2622" priority="807" bottom="1" rank="2"/>
    <cfRule type="top10" dxfId="2621" priority="808" bottom="1" rank="3"/>
    <cfRule type="top10" dxfId="2620" priority="809" bottom="1" rank="4"/>
  </conditionalFormatting>
  <conditionalFormatting sqref="M25 A25">
    <cfRule type="duplicateValues" dxfId="2619" priority="805"/>
  </conditionalFormatting>
  <conditionalFormatting sqref="B26:K26">
    <cfRule type="top10" dxfId="2618" priority="801" bottom="1" rank="1"/>
    <cfRule type="top10" dxfId="2617" priority="802" bottom="1" rank="2"/>
    <cfRule type="top10" dxfId="2616" priority="803" bottom="1" rank="3"/>
    <cfRule type="top10" dxfId="2615" priority="804" bottom="1" rank="4"/>
  </conditionalFormatting>
  <conditionalFormatting sqref="M26 A26">
    <cfRule type="duplicateValues" dxfId="2614" priority="800"/>
  </conditionalFormatting>
  <conditionalFormatting sqref="B27:K27">
    <cfRule type="top10" dxfId="2613" priority="796" bottom="1" rank="1"/>
    <cfRule type="top10" dxfId="2612" priority="797" bottom="1" rank="2"/>
    <cfRule type="top10" dxfId="2611" priority="798" bottom="1" rank="3"/>
    <cfRule type="top10" dxfId="2610" priority="799" bottom="1" rank="4"/>
  </conditionalFormatting>
  <conditionalFormatting sqref="M27 A27">
    <cfRule type="duplicateValues" dxfId="2609" priority="795"/>
  </conditionalFormatting>
  <conditionalFormatting sqref="B28:K28">
    <cfRule type="top10" dxfId="2608" priority="791" bottom="1" rank="1"/>
    <cfRule type="top10" dxfId="2607" priority="792" bottom="1" rank="2"/>
    <cfRule type="top10" dxfId="2606" priority="793" bottom="1" rank="3"/>
    <cfRule type="top10" dxfId="2605" priority="794" bottom="1" rank="4"/>
  </conditionalFormatting>
  <conditionalFormatting sqref="M28 A28">
    <cfRule type="duplicateValues" dxfId="2604" priority="790"/>
  </conditionalFormatting>
  <conditionalFormatting sqref="B29:K29">
    <cfRule type="top10" dxfId="2603" priority="786" bottom="1" rank="1"/>
    <cfRule type="top10" dxfId="2602" priority="787" bottom="1" rank="2"/>
    <cfRule type="top10" dxfId="2601" priority="788" bottom="1" rank="3"/>
    <cfRule type="top10" dxfId="2600" priority="789" bottom="1" rank="4"/>
  </conditionalFormatting>
  <conditionalFormatting sqref="M29 A29">
    <cfRule type="duplicateValues" dxfId="2599" priority="785"/>
  </conditionalFormatting>
  <conditionalFormatting sqref="B30:K30">
    <cfRule type="top10" dxfId="2598" priority="781" bottom="1" rank="1"/>
    <cfRule type="top10" dxfId="2597" priority="782" bottom="1" rank="2"/>
    <cfRule type="top10" dxfId="2596" priority="783" bottom="1" rank="3"/>
    <cfRule type="top10" dxfId="2595" priority="784" bottom="1" rank="4"/>
  </conditionalFormatting>
  <conditionalFormatting sqref="M30 A30">
    <cfRule type="duplicateValues" dxfId="2594" priority="780"/>
  </conditionalFormatting>
  <conditionalFormatting sqref="B31:K31">
    <cfRule type="top10" dxfId="2593" priority="776" bottom="1" rank="1"/>
    <cfRule type="top10" dxfId="2592" priority="777" bottom="1" rank="2"/>
    <cfRule type="top10" dxfId="2591" priority="778" bottom="1" rank="3"/>
    <cfRule type="top10" dxfId="2590" priority="779" bottom="1" rank="4"/>
  </conditionalFormatting>
  <conditionalFormatting sqref="M31 A31">
    <cfRule type="duplicateValues" dxfId="2589" priority="775"/>
  </conditionalFormatting>
  <conditionalFormatting sqref="B32:K32">
    <cfRule type="top10" dxfId="2588" priority="771" bottom="1" rank="1"/>
    <cfRule type="top10" dxfId="2587" priority="772" bottom="1" rank="2"/>
    <cfRule type="top10" dxfId="2586" priority="773" bottom="1" rank="3"/>
    <cfRule type="top10" dxfId="2585" priority="774" bottom="1" rank="4"/>
  </conditionalFormatting>
  <conditionalFormatting sqref="M32 A32">
    <cfRule type="duplicateValues" dxfId="2584" priority="770"/>
  </conditionalFormatting>
  <conditionalFormatting sqref="B33:K33">
    <cfRule type="top10" dxfId="2583" priority="766" bottom="1" rank="1"/>
    <cfRule type="top10" dxfId="2582" priority="767" bottom="1" rank="2"/>
    <cfRule type="top10" dxfId="2581" priority="768" bottom="1" rank="3"/>
    <cfRule type="top10" dxfId="2580" priority="769" bottom="1" rank="4"/>
  </conditionalFormatting>
  <conditionalFormatting sqref="M33 A33">
    <cfRule type="duplicateValues" dxfId="2579" priority="765"/>
  </conditionalFormatting>
  <conditionalFormatting sqref="B34:K34">
    <cfRule type="top10" dxfId="2578" priority="761" bottom="1" rank="1"/>
    <cfRule type="top10" dxfId="2577" priority="762" bottom="1" rank="2"/>
    <cfRule type="top10" dxfId="2576" priority="763" bottom="1" rank="3"/>
    <cfRule type="top10" dxfId="2575" priority="764" bottom="1" rank="4"/>
  </conditionalFormatting>
  <conditionalFormatting sqref="M34 A34">
    <cfRule type="duplicateValues" dxfId="2574" priority="760"/>
  </conditionalFormatting>
  <conditionalFormatting sqref="B35:K35">
    <cfRule type="top10" dxfId="2573" priority="756" bottom="1" rank="1"/>
    <cfRule type="top10" dxfId="2572" priority="757" bottom="1" rank="2"/>
    <cfRule type="top10" dxfId="2571" priority="758" bottom="1" rank="3"/>
    <cfRule type="top10" dxfId="2570" priority="759" bottom="1" rank="4"/>
  </conditionalFormatting>
  <conditionalFormatting sqref="M35 A35">
    <cfRule type="duplicateValues" dxfId="2569" priority="755"/>
  </conditionalFormatting>
  <conditionalFormatting sqref="B36:K36">
    <cfRule type="top10" dxfId="2568" priority="751" bottom="1" rank="1"/>
    <cfRule type="top10" dxfId="2567" priority="752" bottom="1" rank="2"/>
    <cfRule type="top10" dxfId="2566" priority="753" bottom="1" rank="3"/>
    <cfRule type="top10" dxfId="2565" priority="754" bottom="1" rank="4"/>
  </conditionalFormatting>
  <conditionalFormatting sqref="M36 A36">
    <cfRule type="duplicateValues" dxfId="2564" priority="750"/>
  </conditionalFormatting>
  <conditionalFormatting sqref="B37:K37">
    <cfRule type="top10" dxfId="2563" priority="746" bottom="1" rank="1"/>
    <cfRule type="top10" dxfId="2562" priority="747" bottom="1" rank="2"/>
    <cfRule type="top10" dxfId="2561" priority="748" bottom="1" rank="3"/>
    <cfRule type="top10" dxfId="2560" priority="749" bottom="1" rank="4"/>
  </conditionalFormatting>
  <conditionalFormatting sqref="M37 A37">
    <cfRule type="duplicateValues" dxfId="2559" priority="745"/>
  </conditionalFormatting>
  <conditionalFormatting sqref="B38:K38">
    <cfRule type="top10" dxfId="2558" priority="741" bottom="1" rank="1"/>
    <cfRule type="top10" dxfId="2557" priority="742" bottom="1" rank="2"/>
    <cfRule type="top10" dxfId="2556" priority="743" bottom="1" rank="3"/>
    <cfRule type="top10" dxfId="2555" priority="744" bottom="1" rank="4"/>
  </conditionalFormatting>
  <conditionalFormatting sqref="M38 A38">
    <cfRule type="duplicateValues" dxfId="2554" priority="740"/>
  </conditionalFormatting>
  <conditionalFormatting sqref="B39:K39">
    <cfRule type="top10" dxfId="2553" priority="736" bottom="1" rank="1"/>
    <cfRule type="top10" dxfId="2552" priority="737" bottom="1" rank="2"/>
    <cfRule type="top10" dxfId="2551" priority="738" bottom="1" rank="3"/>
    <cfRule type="top10" dxfId="2550" priority="739" bottom="1" rank="4"/>
  </conditionalFormatting>
  <conditionalFormatting sqref="M39 A39">
    <cfRule type="duplicateValues" dxfId="2549" priority="735"/>
  </conditionalFormatting>
  <conditionalFormatting sqref="B40:K40">
    <cfRule type="top10" dxfId="2548" priority="731" bottom="1" rank="1"/>
    <cfRule type="top10" dxfId="2547" priority="732" bottom="1" rank="2"/>
    <cfRule type="top10" dxfId="2546" priority="733" bottom="1" rank="3"/>
    <cfRule type="top10" dxfId="2545" priority="734" bottom="1" rank="4"/>
  </conditionalFormatting>
  <conditionalFormatting sqref="M40 A40">
    <cfRule type="duplicateValues" dxfId="2544" priority="730"/>
  </conditionalFormatting>
  <conditionalFormatting sqref="B41:K41">
    <cfRule type="top10" dxfId="2543" priority="726" bottom="1" rank="1"/>
    <cfRule type="top10" dxfId="2542" priority="727" bottom="1" rank="2"/>
    <cfRule type="top10" dxfId="2541" priority="728" bottom="1" rank="3"/>
    <cfRule type="top10" dxfId="2540" priority="729" bottom="1" rank="4"/>
  </conditionalFormatting>
  <conditionalFormatting sqref="M41 A41">
    <cfRule type="duplicateValues" dxfId="2539" priority="725"/>
  </conditionalFormatting>
  <conditionalFormatting sqref="B42:K42">
    <cfRule type="top10" dxfId="2538" priority="721" bottom="1" rank="1"/>
    <cfRule type="top10" dxfId="2537" priority="722" bottom="1" rank="2"/>
    <cfRule type="top10" dxfId="2536" priority="723" bottom="1" rank="3"/>
    <cfRule type="top10" dxfId="2535" priority="724" bottom="1" rank="4"/>
  </conditionalFormatting>
  <conditionalFormatting sqref="M42 A42">
    <cfRule type="duplicateValues" dxfId="2534" priority="720"/>
  </conditionalFormatting>
  <conditionalFormatting sqref="B43:K43">
    <cfRule type="top10" dxfId="2533" priority="716" bottom="1" rank="1"/>
    <cfRule type="top10" dxfId="2532" priority="717" bottom="1" rank="2"/>
    <cfRule type="top10" dxfId="2531" priority="718" bottom="1" rank="3"/>
    <cfRule type="top10" dxfId="2530" priority="719" bottom="1" rank="4"/>
  </conditionalFormatting>
  <conditionalFormatting sqref="M43 A43">
    <cfRule type="duplicateValues" dxfId="2529" priority="715"/>
  </conditionalFormatting>
  <conditionalFormatting sqref="B44:K44">
    <cfRule type="top10" dxfId="2528" priority="711" bottom="1" rank="1"/>
    <cfRule type="top10" dxfId="2527" priority="712" bottom="1" rank="2"/>
    <cfRule type="top10" dxfId="2526" priority="713" bottom="1" rank="3"/>
    <cfRule type="top10" dxfId="2525" priority="714" bottom="1" rank="4"/>
  </conditionalFormatting>
  <conditionalFormatting sqref="M44 A44">
    <cfRule type="duplicateValues" dxfId="2524" priority="710"/>
  </conditionalFormatting>
  <conditionalFormatting sqref="B45:K45">
    <cfRule type="top10" dxfId="2523" priority="706" bottom="1" rank="1"/>
    <cfRule type="top10" dxfId="2522" priority="707" bottom="1" rank="2"/>
    <cfRule type="top10" dxfId="2521" priority="708" bottom="1" rank="3"/>
    <cfRule type="top10" dxfId="2520" priority="709" bottom="1" rank="4"/>
  </conditionalFormatting>
  <conditionalFormatting sqref="M45 A45">
    <cfRule type="duplicateValues" dxfId="2519" priority="705"/>
  </conditionalFormatting>
  <conditionalFormatting sqref="B46:K46">
    <cfRule type="top10" dxfId="2518" priority="701" bottom="1" rank="1"/>
    <cfRule type="top10" dxfId="2517" priority="702" bottom="1" rank="2"/>
    <cfRule type="top10" dxfId="2516" priority="703" bottom="1" rank="3"/>
    <cfRule type="top10" dxfId="2515" priority="704" bottom="1" rank="4"/>
  </conditionalFormatting>
  <conditionalFormatting sqref="M46 A46">
    <cfRule type="duplicateValues" dxfId="2514" priority="700"/>
  </conditionalFormatting>
  <conditionalFormatting sqref="B47:K47">
    <cfRule type="top10" dxfId="2513" priority="696" bottom="1" rank="1"/>
    <cfRule type="top10" dxfId="2512" priority="697" bottom="1" rank="2"/>
    <cfRule type="top10" dxfId="2511" priority="698" bottom="1" rank="3"/>
    <cfRule type="top10" dxfId="2510" priority="699" bottom="1" rank="4"/>
  </conditionalFormatting>
  <conditionalFormatting sqref="M47 A47">
    <cfRule type="duplicateValues" dxfId="2509" priority="695"/>
  </conditionalFormatting>
  <conditionalFormatting sqref="B48:K48">
    <cfRule type="top10" dxfId="2508" priority="691" bottom="1" rank="1"/>
    <cfRule type="top10" dxfId="2507" priority="692" bottom="1" rank="2"/>
    <cfRule type="top10" dxfId="2506" priority="693" bottom="1" rank="3"/>
    <cfRule type="top10" dxfId="2505" priority="694" bottom="1" rank="4"/>
  </conditionalFormatting>
  <conditionalFormatting sqref="M48 A48">
    <cfRule type="duplicateValues" dxfId="2504" priority="690"/>
  </conditionalFormatting>
  <conditionalFormatting sqref="B49:K49">
    <cfRule type="top10" dxfId="2503" priority="686" bottom="1" rank="1"/>
    <cfRule type="top10" dxfId="2502" priority="687" bottom="1" rank="2"/>
    <cfRule type="top10" dxfId="2501" priority="688" bottom="1" rank="3"/>
    <cfRule type="top10" dxfId="2500" priority="689" bottom="1" rank="4"/>
  </conditionalFormatting>
  <conditionalFormatting sqref="M49 A49">
    <cfRule type="duplicateValues" dxfId="2499" priority="685"/>
  </conditionalFormatting>
  <conditionalFormatting sqref="B50:K50">
    <cfRule type="top10" dxfId="2498" priority="681" bottom="1" rank="1"/>
    <cfRule type="top10" dxfId="2497" priority="682" bottom="1" rank="2"/>
    <cfRule type="top10" dxfId="2496" priority="683" bottom="1" rank="3"/>
    <cfRule type="top10" dxfId="2495" priority="684" bottom="1" rank="4"/>
  </conditionalFormatting>
  <conditionalFormatting sqref="M50 A50">
    <cfRule type="duplicateValues" dxfId="2494" priority="680"/>
  </conditionalFormatting>
  <conditionalFormatting sqref="B51:K51">
    <cfRule type="top10" dxfId="2493" priority="676" bottom="1" rank="1"/>
    <cfRule type="top10" dxfId="2492" priority="677" bottom="1" rank="2"/>
    <cfRule type="top10" dxfId="2491" priority="678" bottom="1" rank="3"/>
    <cfRule type="top10" dxfId="2490" priority="679" bottom="1" rank="4"/>
  </conditionalFormatting>
  <conditionalFormatting sqref="M51 A51">
    <cfRule type="duplicateValues" dxfId="2489" priority="675"/>
  </conditionalFormatting>
  <conditionalFormatting sqref="B52:K52">
    <cfRule type="top10" dxfId="2488" priority="671" bottom="1" rank="1"/>
    <cfRule type="top10" dxfId="2487" priority="672" bottom="1" rank="2"/>
    <cfRule type="top10" dxfId="2486" priority="673" bottom="1" rank="3"/>
    <cfRule type="top10" dxfId="2485" priority="674" bottom="1" rank="4"/>
  </conditionalFormatting>
  <conditionalFormatting sqref="M52 A52">
    <cfRule type="duplicateValues" dxfId="2484" priority="670"/>
  </conditionalFormatting>
  <conditionalFormatting sqref="B53:K53">
    <cfRule type="top10" dxfId="2483" priority="666" bottom="1" rank="1"/>
    <cfRule type="top10" dxfId="2482" priority="667" bottom="1" rank="2"/>
    <cfRule type="top10" dxfId="2481" priority="668" bottom="1" rank="3"/>
    <cfRule type="top10" dxfId="2480" priority="669" bottom="1" rank="4"/>
  </conditionalFormatting>
  <conditionalFormatting sqref="M53 A53">
    <cfRule type="duplicateValues" dxfId="2479" priority="665"/>
  </conditionalFormatting>
  <conditionalFormatting sqref="B54:K54">
    <cfRule type="top10" dxfId="2478" priority="661" bottom="1" rank="1"/>
    <cfRule type="top10" dxfId="2477" priority="662" bottom="1" rank="2"/>
    <cfRule type="top10" dxfId="2476" priority="663" bottom="1" rank="3"/>
    <cfRule type="top10" dxfId="2475" priority="664" bottom="1" rank="4"/>
  </conditionalFormatting>
  <conditionalFormatting sqref="M54 A54">
    <cfRule type="duplicateValues" dxfId="2474" priority="660"/>
  </conditionalFormatting>
  <conditionalFormatting sqref="B55:K55">
    <cfRule type="top10" dxfId="2473" priority="656" bottom="1" rank="1"/>
    <cfRule type="top10" dxfId="2472" priority="657" bottom="1" rank="2"/>
    <cfRule type="top10" dxfId="2471" priority="658" bottom="1" rank="3"/>
    <cfRule type="top10" dxfId="2470" priority="659" bottom="1" rank="4"/>
  </conditionalFormatting>
  <conditionalFormatting sqref="M55 A55">
    <cfRule type="duplicateValues" dxfId="2469" priority="655"/>
  </conditionalFormatting>
  <conditionalFormatting sqref="B56:K56">
    <cfRule type="top10" dxfId="2468" priority="651" bottom="1" rank="1"/>
    <cfRule type="top10" dxfId="2467" priority="652" bottom="1" rank="2"/>
    <cfRule type="top10" dxfId="2466" priority="653" bottom="1" rank="3"/>
    <cfRule type="top10" dxfId="2465" priority="654" bottom="1" rank="4"/>
  </conditionalFormatting>
  <conditionalFormatting sqref="M56 A56">
    <cfRule type="duplicateValues" dxfId="2464" priority="650"/>
  </conditionalFormatting>
  <conditionalFormatting sqref="B57:K57">
    <cfRule type="top10" dxfId="2463" priority="646" bottom="1" rank="1"/>
    <cfRule type="top10" dxfId="2462" priority="647" bottom="1" rank="2"/>
    <cfRule type="top10" dxfId="2461" priority="648" bottom="1" rank="3"/>
    <cfRule type="top10" dxfId="2460" priority="649" bottom="1" rank="4"/>
  </conditionalFormatting>
  <conditionalFormatting sqref="M57 A57">
    <cfRule type="duplicateValues" dxfId="2459" priority="645"/>
  </conditionalFormatting>
  <conditionalFormatting sqref="B58:K58">
    <cfRule type="top10" dxfId="2458" priority="641" bottom="1" rank="1"/>
    <cfRule type="top10" dxfId="2457" priority="642" bottom="1" rank="2"/>
    <cfRule type="top10" dxfId="2456" priority="643" bottom="1" rank="3"/>
    <cfRule type="top10" dxfId="2455" priority="644" bottom="1" rank="4"/>
  </conditionalFormatting>
  <conditionalFormatting sqref="M58 A58">
    <cfRule type="duplicateValues" dxfId="2454" priority="640"/>
  </conditionalFormatting>
  <conditionalFormatting sqref="B59:K59">
    <cfRule type="top10" dxfId="2453" priority="636" bottom="1" rank="1"/>
    <cfRule type="top10" dxfId="2452" priority="637" bottom="1" rank="2"/>
    <cfRule type="top10" dxfId="2451" priority="638" bottom="1" rank="3"/>
    <cfRule type="top10" dxfId="2450" priority="639" bottom="1" rank="4"/>
  </conditionalFormatting>
  <conditionalFormatting sqref="M59 A59">
    <cfRule type="duplicateValues" dxfId="2449" priority="635"/>
  </conditionalFormatting>
  <conditionalFormatting sqref="B60:K60">
    <cfRule type="top10" dxfId="2448" priority="631" bottom="1" rank="1"/>
    <cfRule type="top10" dxfId="2447" priority="632" bottom="1" rank="2"/>
    <cfRule type="top10" dxfId="2446" priority="633" bottom="1" rank="3"/>
    <cfRule type="top10" dxfId="2445" priority="634" bottom="1" rank="4"/>
  </conditionalFormatting>
  <conditionalFormatting sqref="M60 A60">
    <cfRule type="duplicateValues" dxfId="2444" priority="630"/>
  </conditionalFormatting>
  <conditionalFormatting sqref="B61:K61">
    <cfRule type="top10" dxfId="2443" priority="626" bottom="1" rank="1"/>
    <cfRule type="top10" dxfId="2442" priority="627" bottom="1" rank="2"/>
    <cfRule type="top10" dxfId="2441" priority="628" bottom="1" rank="3"/>
    <cfRule type="top10" dxfId="2440" priority="629" bottom="1" rank="4"/>
  </conditionalFormatting>
  <conditionalFormatting sqref="M61 A61">
    <cfRule type="duplicateValues" dxfId="2439" priority="625"/>
  </conditionalFormatting>
  <conditionalFormatting sqref="B62:K62">
    <cfRule type="top10" dxfId="2438" priority="621" bottom="1" rank="1"/>
    <cfRule type="top10" dxfId="2437" priority="622" bottom="1" rank="2"/>
    <cfRule type="top10" dxfId="2436" priority="623" bottom="1" rank="3"/>
    <cfRule type="top10" dxfId="2435" priority="624" bottom="1" rank="4"/>
  </conditionalFormatting>
  <conditionalFormatting sqref="M62 A62">
    <cfRule type="duplicateValues" dxfId="2434" priority="620"/>
  </conditionalFormatting>
  <conditionalFormatting sqref="B63:K63">
    <cfRule type="top10" dxfId="2433" priority="616" bottom="1" rank="1"/>
    <cfRule type="top10" dxfId="2432" priority="617" bottom="1" rank="2"/>
    <cfRule type="top10" dxfId="2431" priority="618" bottom="1" rank="3"/>
    <cfRule type="top10" dxfId="2430" priority="619" bottom="1" rank="4"/>
  </conditionalFormatting>
  <conditionalFormatting sqref="M63 A63">
    <cfRule type="duplicateValues" dxfId="2429" priority="615"/>
  </conditionalFormatting>
  <conditionalFormatting sqref="B64:K64">
    <cfRule type="top10" dxfId="2428" priority="611" bottom="1" rank="1"/>
    <cfRule type="top10" dxfId="2427" priority="612" bottom="1" rank="2"/>
    <cfRule type="top10" dxfId="2426" priority="613" bottom="1" rank="3"/>
    <cfRule type="top10" dxfId="2425" priority="614" bottom="1" rank="4"/>
  </conditionalFormatting>
  <conditionalFormatting sqref="M64 A64">
    <cfRule type="duplicateValues" dxfId="2424" priority="610"/>
  </conditionalFormatting>
  <conditionalFormatting sqref="B65:K65">
    <cfRule type="top10" dxfId="2423" priority="606" bottom="1" rank="1"/>
    <cfRule type="top10" dxfId="2422" priority="607" bottom="1" rank="2"/>
    <cfRule type="top10" dxfId="2421" priority="608" bottom="1" rank="3"/>
    <cfRule type="top10" dxfId="2420" priority="609" bottom="1" rank="4"/>
  </conditionalFormatting>
  <conditionalFormatting sqref="M65 A65">
    <cfRule type="duplicateValues" dxfId="2419" priority="605"/>
  </conditionalFormatting>
  <conditionalFormatting sqref="B66:K66">
    <cfRule type="top10" dxfId="2418" priority="601" bottom="1" rank="1"/>
    <cfRule type="top10" dxfId="2417" priority="602" bottom="1" rank="2"/>
    <cfRule type="top10" dxfId="2416" priority="603" bottom="1" rank="3"/>
    <cfRule type="top10" dxfId="2415" priority="604" bottom="1" rank="4"/>
  </conditionalFormatting>
  <conditionalFormatting sqref="M66 A66">
    <cfRule type="duplicateValues" dxfId="2414" priority="600"/>
  </conditionalFormatting>
  <conditionalFormatting sqref="B67:K67">
    <cfRule type="top10" dxfId="2413" priority="596" bottom="1" rank="1"/>
    <cfRule type="top10" dxfId="2412" priority="597" bottom="1" rank="2"/>
    <cfRule type="top10" dxfId="2411" priority="598" bottom="1" rank="3"/>
    <cfRule type="top10" dxfId="2410" priority="599" bottom="1" rank="4"/>
  </conditionalFormatting>
  <conditionalFormatting sqref="M67 A67">
    <cfRule type="duplicateValues" dxfId="2409" priority="595"/>
  </conditionalFormatting>
  <conditionalFormatting sqref="B68:K68">
    <cfRule type="top10" dxfId="2408" priority="591" bottom="1" rank="1"/>
    <cfRule type="top10" dxfId="2407" priority="592" bottom="1" rank="2"/>
    <cfRule type="top10" dxfId="2406" priority="593" bottom="1" rank="3"/>
    <cfRule type="top10" dxfId="2405" priority="594" bottom="1" rank="4"/>
  </conditionalFormatting>
  <conditionalFormatting sqref="M68 A68">
    <cfRule type="duplicateValues" dxfId="2404" priority="590"/>
  </conditionalFormatting>
  <conditionalFormatting sqref="B69:K69">
    <cfRule type="top10" dxfId="2403" priority="586" bottom="1" rank="1"/>
    <cfRule type="top10" dxfId="2402" priority="587" bottom="1" rank="2"/>
    <cfRule type="top10" dxfId="2401" priority="588" bottom="1" rank="3"/>
    <cfRule type="top10" dxfId="2400" priority="589" bottom="1" rank="4"/>
  </conditionalFormatting>
  <conditionalFormatting sqref="M69 A69">
    <cfRule type="duplicateValues" dxfId="2399" priority="585"/>
  </conditionalFormatting>
  <conditionalFormatting sqref="B70:K70">
    <cfRule type="top10" dxfId="2398" priority="581" bottom="1" rank="1"/>
    <cfRule type="top10" dxfId="2397" priority="582" bottom="1" rank="2"/>
    <cfRule type="top10" dxfId="2396" priority="583" bottom="1" rank="3"/>
    <cfRule type="top10" dxfId="2395" priority="584" bottom="1" rank="4"/>
  </conditionalFormatting>
  <conditionalFormatting sqref="M70 A70">
    <cfRule type="duplicateValues" dxfId="2394" priority="580"/>
  </conditionalFormatting>
  <conditionalFormatting sqref="B71:K71">
    <cfRule type="top10" dxfId="2393" priority="576" bottom="1" rank="1"/>
    <cfRule type="top10" dxfId="2392" priority="577" bottom="1" rank="2"/>
    <cfRule type="top10" dxfId="2391" priority="578" bottom="1" rank="3"/>
    <cfRule type="top10" dxfId="2390" priority="579" bottom="1" rank="4"/>
  </conditionalFormatting>
  <conditionalFormatting sqref="M71 A71">
    <cfRule type="duplicateValues" dxfId="2389" priority="575"/>
  </conditionalFormatting>
  <conditionalFormatting sqref="B72:K72">
    <cfRule type="top10" dxfId="2388" priority="571" bottom="1" rank="1"/>
    <cfRule type="top10" dxfId="2387" priority="572" bottom="1" rank="2"/>
    <cfRule type="top10" dxfId="2386" priority="573" bottom="1" rank="3"/>
    <cfRule type="top10" dxfId="2385" priority="574" bottom="1" rank="4"/>
  </conditionalFormatting>
  <conditionalFormatting sqref="M72 A72">
    <cfRule type="duplicateValues" dxfId="2384" priority="570"/>
  </conditionalFormatting>
  <conditionalFormatting sqref="B73:K73">
    <cfRule type="top10" dxfId="2383" priority="566" bottom="1" rank="1"/>
    <cfRule type="top10" dxfId="2382" priority="567" bottom="1" rank="2"/>
    <cfRule type="top10" dxfId="2381" priority="568" bottom="1" rank="3"/>
    <cfRule type="top10" dxfId="2380" priority="569" bottom="1" rank="4"/>
  </conditionalFormatting>
  <conditionalFormatting sqref="M73 A73">
    <cfRule type="duplicateValues" dxfId="2379" priority="565"/>
  </conditionalFormatting>
  <conditionalFormatting sqref="B74:K74">
    <cfRule type="top10" dxfId="2378" priority="561" bottom="1" rank="1"/>
    <cfRule type="top10" dxfId="2377" priority="562" bottom="1" rank="2"/>
    <cfRule type="top10" dxfId="2376" priority="563" bottom="1" rank="3"/>
    <cfRule type="top10" dxfId="2375" priority="564" bottom="1" rank="4"/>
  </conditionalFormatting>
  <conditionalFormatting sqref="M74 A74">
    <cfRule type="duplicateValues" dxfId="2374" priority="560"/>
  </conditionalFormatting>
  <conditionalFormatting sqref="B75:K75">
    <cfRule type="top10" dxfId="2373" priority="556" bottom="1" rank="1"/>
    <cfRule type="top10" dxfId="2372" priority="557" bottom="1" rank="2"/>
    <cfRule type="top10" dxfId="2371" priority="558" bottom="1" rank="3"/>
    <cfRule type="top10" dxfId="2370" priority="559" bottom="1" rank="4"/>
  </conditionalFormatting>
  <conditionalFormatting sqref="M75 A75">
    <cfRule type="duplicateValues" dxfId="2369" priority="555"/>
  </conditionalFormatting>
  <conditionalFormatting sqref="B76:K76">
    <cfRule type="top10" dxfId="2368" priority="551" bottom="1" rank="1"/>
    <cfRule type="top10" dxfId="2367" priority="552" bottom="1" rank="2"/>
    <cfRule type="top10" dxfId="2366" priority="553" bottom="1" rank="3"/>
    <cfRule type="top10" dxfId="2365" priority="554" bottom="1" rank="4"/>
  </conditionalFormatting>
  <conditionalFormatting sqref="M76 A76">
    <cfRule type="duplicateValues" dxfId="2364" priority="550"/>
  </conditionalFormatting>
  <conditionalFormatting sqref="B77:K77">
    <cfRule type="top10" dxfId="2363" priority="546" bottom="1" rank="1"/>
    <cfRule type="top10" dxfId="2362" priority="547" bottom="1" rank="2"/>
    <cfRule type="top10" dxfId="2361" priority="548" bottom="1" rank="3"/>
    <cfRule type="top10" dxfId="2360" priority="549" bottom="1" rank="4"/>
  </conditionalFormatting>
  <conditionalFormatting sqref="M77 A77">
    <cfRule type="duplicateValues" dxfId="2359" priority="545"/>
  </conditionalFormatting>
  <conditionalFormatting sqref="B78:K78">
    <cfRule type="top10" dxfId="2358" priority="541" bottom="1" rank="1"/>
    <cfRule type="top10" dxfId="2357" priority="542" bottom="1" rank="2"/>
    <cfRule type="top10" dxfId="2356" priority="543" bottom="1" rank="3"/>
    <cfRule type="top10" dxfId="2355" priority="544" bottom="1" rank="4"/>
  </conditionalFormatting>
  <conditionalFormatting sqref="M78 A78">
    <cfRule type="duplicateValues" dxfId="2354" priority="540"/>
  </conditionalFormatting>
  <conditionalFormatting sqref="B79:K79">
    <cfRule type="top10" dxfId="2353" priority="536" bottom="1" rank="1"/>
    <cfRule type="top10" dxfId="2352" priority="537" bottom="1" rank="2"/>
    <cfRule type="top10" dxfId="2351" priority="538" bottom="1" rank="3"/>
    <cfRule type="top10" dxfId="2350" priority="539" bottom="1" rank="4"/>
  </conditionalFormatting>
  <conditionalFormatting sqref="M79 A79">
    <cfRule type="duplicateValues" dxfId="2349" priority="535"/>
  </conditionalFormatting>
  <conditionalFormatting sqref="B80:K80">
    <cfRule type="top10" dxfId="2348" priority="531" bottom="1" rank="1"/>
    <cfRule type="top10" dxfId="2347" priority="532" bottom="1" rank="2"/>
    <cfRule type="top10" dxfId="2346" priority="533" bottom="1" rank="3"/>
    <cfRule type="top10" dxfId="2345" priority="534" bottom="1" rank="4"/>
  </conditionalFormatting>
  <conditionalFormatting sqref="M80 A80">
    <cfRule type="duplicateValues" dxfId="2344" priority="530"/>
  </conditionalFormatting>
  <conditionalFormatting sqref="B81:K81">
    <cfRule type="top10" dxfId="2343" priority="526" bottom="1" rank="1"/>
    <cfRule type="top10" dxfId="2342" priority="527" bottom="1" rank="2"/>
    <cfRule type="top10" dxfId="2341" priority="528" bottom="1" rank="3"/>
    <cfRule type="top10" dxfId="2340" priority="529" bottom="1" rank="4"/>
  </conditionalFormatting>
  <conditionalFormatting sqref="M81 A81">
    <cfRule type="duplicateValues" dxfId="2339" priority="525"/>
  </conditionalFormatting>
  <conditionalFormatting sqref="B82:K82">
    <cfRule type="top10" dxfId="2338" priority="521" bottom="1" rank="1"/>
    <cfRule type="top10" dxfId="2337" priority="522" bottom="1" rank="2"/>
    <cfRule type="top10" dxfId="2336" priority="523" bottom="1" rank="3"/>
    <cfRule type="top10" dxfId="2335" priority="524" bottom="1" rank="4"/>
  </conditionalFormatting>
  <conditionalFormatting sqref="M82 A82">
    <cfRule type="duplicateValues" dxfId="2334" priority="520"/>
  </conditionalFormatting>
  <conditionalFormatting sqref="B83:K83">
    <cfRule type="top10" dxfId="2333" priority="516" bottom="1" rank="1"/>
    <cfRule type="top10" dxfId="2332" priority="517" bottom="1" rank="2"/>
    <cfRule type="top10" dxfId="2331" priority="518" bottom="1" rank="3"/>
    <cfRule type="top10" dxfId="2330" priority="519" bottom="1" rank="4"/>
  </conditionalFormatting>
  <conditionalFormatting sqref="M83 A83">
    <cfRule type="duplicateValues" dxfId="2329" priority="515"/>
  </conditionalFormatting>
  <conditionalFormatting sqref="B84:K84">
    <cfRule type="top10" dxfId="2328" priority="511" bottom="1" rank="1"/>
    <cfRule type="top10" dxfId="2327" priority="512" bottom="1" rank="2"/>
    <cfRule type="top10" dxfId="2326" priority="513" bottom="1" rank="3"/>
    <cfRule type="top10" dxfId="2325" priority="514" bottom="1" rank="4"/>
  </conditionalFormatting>
  <conditionalFormatting sqref="M84 A84">
    <cfRule type="duplicateValues" dxfId="2324" priority="510"/>
  </conditionalFormatting>
  <conditionalFormatting sqref="B85:K85">
    <cfRule type="top10" dxfId="2323" priority="506" bottom="1" rank="1"/>
    <cfRule type="top10" dxfId="2322" priority="507" bottom="1" rank="2"/>
    <cfRule type="top10" dxfId="2321" priority="508" bottom="1" rank="3"/>
    <cfRule type="top10" dxfId="2320" priority="509" bottom="1" rank="4"/>
  </conditionalFormatting>
  <conditionalFormatting sqref="M85 A85">
    <cfRule type="duplicateValues" dxfId="2319" priority="505"/>
  </conditionalFormatting>
  <conditionalFormatting sqref="B86:K86">
    <cfRule type="top10" dxfId="2318" priority="501" bottom="1" rank="1"/>
    <cfRule type="top10" dxfId="2317" priority="502" bottom="1" rank="2"/>
    <cfRule type="top10" dxfId="2316" priority="503" bottom="1" rank="3"/>
    <cfRule type="top10" dxfId="2315" priority="504" bottom="1" rank="4"/>
  </conditionalFormatting>
  <conditionalFormatting sqref="M86 A86">
    <cfRule type="duplicateValues" dxfId="2314" priority="500"/>
  </conditionalFormatting>
  <conditionalFormatting sqref="B87:K87">
    <cfRule type="top10" dxfId="2313" priority="496" bottom="1" rank="1"/>
    <cfRule type="top10" dxfId="2312" priority="497" bottom="1" rank="2"/>
    <cfRule type="top10" dxfId="2311" priority="498" bottom="1" rank="3"/>
    <cfRule type="top10" dxfId="2310" priority="499" bottom="1" rank="4"/>
  </conditionalFormatting>
  <conditionalFormatting sqref="M87 A87">
    <cfRule type="duplicateValues" dxfId="2309" priority="495"/>
  </conditionalFormatting>
  <conditionalFormatting sqref="B88:K88">
    <cfRule type="top10" dxfId="2308" priority="491" bottom="1" rank="1"/>
    <cfRule type="top10" dxfId="2307" priority="492" bottom="1" rank="2"/>
    <cfRule type="top10" dxfId="2306" priority="493" bottom="1" rank="3"/>
    <cfRule type="top10" dxfId="2305" priority="494" bottom="1" rank="4"/>
  </conditionalFormatting>
  <conditionalFormatting sqref="M88 A88">
    <cfRule type="duplicateValues" dxfId="2304" priority="490"/>
  </conditionalFormatting>
  <conditionalFormatting sqref="B89:K89">
    <cfRule type="top10" dxfId="2303" priority="486" bottom="1" rank="1"/>
    <cfRule type="top10" dxfId="2302" priority="487" bottom="1" rank="2"/>
    <cfRule type="top10" dxfId="2301" priority="488" bottom="1" rank="3"/>
    <cfRule type="top10" dxfId="2300" priority="489" bottom="1" rank="4"/>
  </conditionalFormatting>
  <conditionalFormatting sqref="M89 A89">
    <cfRule type="duplicateValues" dxfId="2299" priority="485"/>
  </conditionalFormatting>
  <conditionalFormatting sqref="B90:K90">
    <cfRule type="top10" dxfId="2298" priority="481" bottom="1" rank="1"/>
    <cfRule type="top10" dxfId="2297" priority="482" bottom="1" rank="2"/>
    <cfRule type="top10" dxfId="2296" priority="483" bottom="1" rank="3"/>
    <cfRule type="top10" dxfId="2295" priority="484" bottom="1" rank="4"/>
  </conditionalFormatting>
  <conditionalFormatting sqref="M90 A90">
    <cfRule type="duplicateValues" dxfId="2294" priority="480"/>
  </conditionalFormatting>
  <conditionalFormatting sqref="B91:K91">
    <cfRule type="top10" dxfId="2293" priority="476" bottom="1" rank="1"/>
    <cfRule type="top10" dxfId="2292" priority="477" bottom="1" rank="2"/>
    <cfRule type="top10" dxfId="2291" priority="478" bottom="1" rank="3"/>
    <cfRule type="top10" dxfId="2290" priority="479" bottom="1" rank="4"/>
  </conditionalFormatting>
  <conditionalFormatting sqref="M91 A91">
    <cfRule type="duplicateValues" dxfId="2289" priority="475"/>
  </conditionalFormatting>
  <conditionalFormatting sqref="B92:K92">
    <cfRule type="top10" dxfId="2288" priority="471" bottom="1" rank="1"/>
    <cfRule type="top10" dxfId="2287" priority="472" bottom="1" rank="2"/>
    <cfRule type="top10" dxfId="2286" priority="473" bottom="1" rank="3"/>
    <cfRule type="top10" dxfId="2285" priority="474" bottom="1" rank="4"/>
  </conditionalFormatting>
  <conditionalFormatting sqref="M92 A92">
    <cfRule type="duplicateValues" dxfId="2284" priority="470"/>
  </conditionalFormatting>
  <conditionalFormatting sqref="B93:K93">
    <cfRule type="top10" dxfId="2283" priority="466" bottom="1" rank="1"/>
    <cfRule type="top10" dxfId="2282" priority="467" bottom="1" rank="2"/>
    <cfRule type="top10" dxfId="2281" priority="468" bottom="1" rank="3"/>
    <cfRule type="top10" dxfId="2280" priority="469" bottom="1" rank="4"/>
  </conditionalFormatting>
  <conditionalFormatting sqref="M93 A93">
    <cfRule type="duplicateValues" dxfId="2279" priority="465"/>
  </conditionalFormatting>
  <conditionalFormatting sqref="B94:K94">
    <cfRule type="top10" dxfId="2278" priority="461" bottom="1" rank="1"/>
    <cfRule type="top10" dxfId="2277" priority="462" bottom="1" rank="2"/>
    <cfRule type="top10" dxfId="2276" priority="463" bottom="1" rank="3"/>
    <cfRule type="top10" dxfId="2275" priority="464" bottom="1" rank="4"/>
  </conditionalFormatting>
  <conditionalFormatting sqref="M94 A94">
    <cfRule type="duplicateValues" dxfId="2274" priority="460"/>
  </conditionalFormatting>
  <conditionalFormatting sqref="B95:K95">
    <cfRule type="top10" dxfId="2273" priority="456" bottom="1" rank="1"/>
    <cfRule type="top10" dxfId="2272" priority="457" bottom="1" rank="2"/>
    <cfRule type="top10" dxfId="2271" priority="458" bottom="1" rank="3"/>
    <cfRule type="top10" dxfId="2270" priority="459" bottom="1" rank="4"/>
  </conditionalFormatting>
  <conditionalFormatting sqref="M95 A95">
    <cfRule type="duplicateValues" dxfId="2269" priority="455"/>
  </conditionalFormatting>
  <conditionalFormatting sqref="B96:K96">
    <cfRule type="top10" dxfId="2268" priority="451" bottom="1" rank="1"/>
    <cfRule type="top10" dxfId="2267" priority="452" bottom="1" rank="2"/>
    <cfRule type="top10" dxfId="2266" priority="453" bottom="1" rank="3"/>
    <cfRule type="top10" dxfId="2265" priority="454" bottom="1" rank="4"/>
  </conditionalFormatting>
  <conditionalFormatting sqref="M96 A96">
    <cfRule type="duplicateValues" dxfId="2264" priority="450"/>
  </conditionalFormatting>
  <conditionalFormatting sqref="B97:K97">
    <cfRule type="top10" dxfId="2263" priority="446" bottom="1" rank="1"/>
    <cfRule type="top10" dxfId="2262" priority="447" bottom="1" rank="2"/>
    <cfRule type="top10" dxfId="2261" priority="448" bottom="1" rank="3"/>
    <cfRule type="top10" dxfId="2260" priority="449" bottom="1" rank="4"/>
  </conditionalFormatting>
  <conditionalFormatting sqref="M97 A97">
    <cfRule type="duplicateValues" dxfId="2259" priority="445"/>
  </conditionalFormatting>
  <conditionalFormatting sqref="B98:K98">
    <cfRule type="top10" dxfId="2258" priority="441" bottom="1" rank="1"/>
    <cfRule type="top10" dxfId="2257" priority="442" bottom="1" rank="2"/>
    <cfRule type="top10" dxfId="2256" priority="443" bottom="1" rank="3"/>
    <cfRule type="top10" dxfId="2255" priority="444" bottom="1" rank="4"/>
  </conditionalFormatting>
  <conditionalFormatting sqref="M98 A98">
    <cfRule type="duplicateValues" dxfId="2254" priority="440"/>
  </conditionalFormatting>
  <conditionalFormatting sqref="B99:K99">
    <cfRule type="top10" dxfId="2253" priority="436" bottom="1" rank="1"/>
    <cfRule type="top10" dxfId="2252" priority="437" bottom="1" rank="2"/>
    <cfRule type="top10" dxfId="2251" priority="438" bottom="1" rank="3"/>
    <cfRule type="top10" dxfId="2250" priority="439" bottom="1" rank="4"/>
  </conditionalFormatting>
  <conditionalFormatting sqref="M99 A99">
    <cfRule type="duplicateValues" dxfId="2249" priority="435"/>
  </conditionalFormatting>
  <conditionalFormatting sqref="B100:K100">
    <cfRule type="top10" dxfId="2248" priority="431" bottom="1" rank="1"/>
    <cfRule type="top10" dxfId="2247" priority="432" bottom="1" rank="2"/>
    <cfRule type="top10" dxfId="2246" priority="433" bottom="1" rank="3"/>
    <cfRule type="top10" dxfId="2245" priority="434" bottom="1" rank="4"/>
  </conditionalFormatting>
  <conditionalFormatting sqref="M100 A100">
    <cfRule type="duplicateValues" dxfId="2244" priority="430"/>
  </conditionalFormatting>
  <conditionalFormatting sqref="B101:K101">
    <cfRule type="top10" dxfId="2243" priority="426" bottom="1" rank="1"/>
    <cfRule type="top10" dxfId="2242" priority="427" bottom="1" rank="2"/>
    <cfRule type="top10" dxfId="2241" priority="428" bottom="1" rank="3"/>
    <cfRule type="top10" dxfId="2240" priority="429" bottom="1" rank="4"/>
  </conditionalFormatting>
  <conditionalFormatting sqref="M101 A101">
    <cfRule type="duplicateValues" dxfId="2239" priority="425"/>
  </conditionalFormatting>
  <conditionalFormatting sqref="B102:K102">
    <cfRule type="top10" dxfId="2238" priority="421" bottom="1" rank="1"/>
    <cfRule type="top10" dxfId="2237" priority="422" bottom="1" rank="2"/>
    <cfRule type="top10" dxfId="2236" priority="423" bottom="1" rank="3"/>
    <cfRule type="top10" dxfId="2235" priority="424" bottom="1" rank="4"/>
  </conditionalFormatting>
  <conditionalFormatting sqref="M102 A102">
    <cfRule type="duplicateValues" dxfId="2234" priority="420"/>
  </conditionalFormatting>
  <conditionalFormatting sqref="B103:K103">
    <cfRule type="top10" dxfId="2233" priority="416" bottom="1" rank="1"/>
    <cfRule type="top10" dxfId="2232" priority="417" bottom="1" rank="2"/>
    <cfRule type="top10" dxfId="2231" priority="418" bottom="1" rank="3"/>
    <cfRule type="top10" dxfId="2230" priority="419" bottom="1" rank="4"/>
  </conditionalFormatting>
  <conditionalFormatting sqref="M103 A103">
    <cfRule type="duplicateValues" dxfId="2229" priority="415"/>
  </conditionalFormatting>
  <conditionalFormatting sqref="B104:K104">
    <cfRule type="top10" dxfId="2228" priority="411" bottom="1" rank="1"/>
    <cfRule type="top10" dxfId="2227" priority="412" bottom="1" rank="2"/>
    <cfRule type="top10" dxfId="2226" priority="413" bottom="1" rank="3"/>
    <cfRule type="top10" dxfId="2225" priority="414" bottom="1" rank="4"/>
  </conditionalFormatting>
  <conditionalFormatting sqref="M104 A104">
    <cfRule type="duplicateValues" dxfId="2224" priority="410"/>
  </conditionalFormatting>
  <conditionalFormatting sqref="B105:K105">
    <cfRule type="top10" dxfId="2223" priority="406" bottom="1" rank="1"/>
    <cfRule type="top10" dxfId="2222" priority="407" bottom="1" rank="2"/>
    <cfRule type="top10" dxfId="2221" priority="408" bottom="1" rank="3"/>
    <cfRule type="top10" dxfId="2220" priority="409" bottom="1" rank="4"/>
  </conditionalFormatting>
  <conditionalFormatting sqref="M105 A105">
    <cfRule type="duplicateValues" dxfId="2219" priority="405"/>
  </conditionalFormatting>
  <conditionalFormatting sqref="N7">
    <cfRule type="duplicateValues" dxfId="2218" priority="404"/>
  </conditionalFormatting>
  <conditionalFormatting sqref="N8">
    <cfRule type="duplicateValues" dxfId="2217" priority="403"/>
  </conditionalFormatting>
  <conditionalFormatting sqref="N9">
    <cfRule type="duplicateValues" dxfId="2216" priority="402"/>
  </conditionalFormatting>
  <conditionalFormatting sqref="N10">
    <cfRule type="duplicateValues" dxfId="2215" priority="401"/>
  </conditionalFormatting>
  <conditionalFormatting sqref="N11">
    <cfRule type="duplicateValues" dxfId="2214" priority="400"/>
  </conditionalFormatting>
  <conditionalFormatting sqref="N12">
    <cfRule type="duplicateValues" dxfId="2213" priority="399"/>
  </conditionalFormatting>
  <conditionalFormatting sqref="N13">
    <cfRule type="duplicateValues" dxfId="2212" priority="398"/>
  </conditionalFormatting>
  <conditionalFormatting sqref="N14">
    <cfRule type="duplicateValues" dxfId="2211" priority="397"/>
  </conditionalFormatting>
  <conditionalFormatting sqref="N15">
    <cfRule type="duplicateValues" dxfId="2210" priority="396"/>
  </conditionalFormatting>
  <conditionalFormatting sqref="N16">
    <cfRule type="duplicateValues" dxfId="2209" priority="395"/>
  </conditionalFormatting>
  <conditionalFormatting sqref="N17">
    <cfRule type="duplicateValues" dxfId="2208" priority="394"/>
  </conditionalFormatting>
  <conditionalFormatting sqref="N18">
    <cfRule type="duplicateValues" dxfId="2207" priority="393"/>
  </conditionalFormatting>
  <conditionalFormatting sqref="N19">
    <cfRule type="duplicateValues" dxfId="2206" priority="392"/>
  </conditionalFormatting>
  <conditionalFormatting sqref="N20">
    <cfRule type="duplicateValues" dxfId="2205" priority="391"/>
  </conditionalFormatting>
  <conditionalFormatting sqref="N21">
    <cfRule type="duplicateValues" dxfId="2204" priority="390"/>
  </conditionalFormatting>
  <conditionalFormatting sqref="N22">
    <cfRule type="duplicateValues" dxfId="2203" priority="389"/>
  </conditionalFormatting>
  <conditionalFormatting sqref="N23">
    <cfRule type="duplicateValues" dxfId="2202" priority="388"/>
  </conditionalFormatting>
  <conditionalFormatting sqref="N24">
    <cfRule type="duplicateValues" dxfId="2201" priority="387"/>
  </conditionalFormatting>
  <conditionalFormatting sqref="N25">
    <cfRule type="duplicateValues" dxfId="2200" priority="386"/>
  </conditionalFormatting>
  <conditionalFormatting sqref="N26">
    <cfRule type="duplicateValues" dxfId="2199" priority="385"/>
  </conditionalFormatting>
  <conditionalFormatting sqref="N27">
    <cfRule type="duplicateValues" dxfId="2198" priority="384"/>
  </conditionalFormatting>
  <conditionalFormatting sqref="N28">
    <cfRule type="duplicateValues" dxfId="2197" priority="383"/>
  </conditionalFormatting>
  <conditionalFormatting sqref="N29">
    <cfRule type="duplicateValues" dxfId="2196" priority="382"/>
  </conditionalFormatting>
  <conditionalFormatting sqref="N30">
    <cfRule type="duplicateValues" dxfId="2195" priority="381"/>
  </conditionalFormatting>
  <conditionalFormatting sqref="N31">
    <cfRule type="duplicateValues" dxfId="2194" priority="380"/>
  </conditionalFormatting>
  <conditionalFormatting sqref="N32">
    <cfRule type="duplicateValues" dxfId="2193" priority="379"/>
  </conditionalFormatting>
  <conditionalFormatting sqref="N33">
    <cfRule type="duplicateValues" dxfId="2192" priority="378"/>
  </conditionalFormatting>
  <conditionalFormatting sqref="N34">
    <cfRule type="duplicateValues" dxfId="2191" priority="377"/>
  </conditionalFormatting>
  <conditionalFormatting sqref="N35">
    <cfRule type="duplicateValues" dxfId="2190" priority="376"/>
  </conditionalFormatting>
  <conditionalFormatting sqref="N36">
    <cfRule type="duplicateValues" dxfId="2189" priority="375"/>
  </conditionalFormatting>
  <conditionalFormatting sqref="N37">
    <cfRule type="duplicateValues" dxfId="2188" priority="374"/>
  </conditionalFormatting>
  <conditionalFormatting sqref="N38">
    <cfRule type="duplicateValues" dxfId="2187" priority="373"/>
  </conditionalFormatting>
  <conditionalFormatting sqref="N39">
    <cfRule type="duplicateValues" dxfId="2186" priority="372"/>
  </conditionalFormatting>
  <conditionalFormatting sqref="N40">
    <cfRule type="duplicateValues" dxfId="2185" priority="371"/>
  </conditionalFormatting>
  <conditionalFormatting sqref="N41">
    <cfRule type="duplicateValues" dxfId="2184" priority="370"/>
  </conditionalFormatting>
  <conditionalFormatting sqref="N42">
    <cfRule type="duplicateValues" dxfId="2183" priority="369"/>
  </conditionalFormatting>
  <conditionalFormatting sqref="N43">
    <cfRule type="duplicateValues" dxfId="2182" priority="368"/>
  </conditionalFormatting>
  <conditionalFormatting sqref="N44">
    <cfRule type="duplicateValues" dxfId="2181" priority="367"/>
  </conditionalFormatting>
  <conditionalFormatting sqref="N45">
    <cfRule type="duplicateValues" dxfId="2180" priority="366"/>
  </conditionalFormatting>
  <conditionalFormatting sqref="N46">
    <cfRule type="duplicateValues" dxfId="2179" priority="365"/>
  </conditionalFormatting>
  <conditionalFormatting sqref="N47">
    <cfRule type="duplicateValues" dxfId="2178" priority="364"/>
  </conditionalFormatting>
  <conditionalFormatting sqref="N48">
    <cfRule type="duplicateValues" dxfId="2177" priority="363"/>
  </conditionalFormatting>
  <conditionalFormatting sqref="N49">
    <cfRule type="duplicateValues" dxfId="2176" priority="362"/>
  </conditionalFormatting>
  <conditionalFormatting sqref="N50">
    <cfRule type="duplicateValues" dxfId="2175" priority="361"/>
  </conditionalFormatting>
  <conditionalFormatting sqref="N51">
    <cfRule type="duplicateValues" dxfId="2174" priority="360"/>
  </conditionalFormatting>
  <conditionalFormatting sqref="N52">
    <cfRule type="duplicateValues" dxfId="2173" priority="359"/>
  </conditionalFormatting>
  <conditionalFormatting sqref="N53">
    <cfRule type="duplicateValues" dxfId="2172" priority="358"/>
  </conditionalFormatting>
  <conditionalFormatting sqref="N54">
    <cfRule type="duplicateValues" dxfId="2171" priority="357"/>
  </conditionalFormatting>
  <conditionalFormatting sqref="N55">
    <cfRule type="duplicateValues" dxfId="2170" priority="356"/>
  </conditionalFormatting>
  <conditionalFormatting sqref="N56">
    <cfRule type="duplicateValues" dxfId="2169" priority="355"/>
  </conditionalFormatting>
  <conditionalFormatting sqref="N57">
    <cfRule type="duplicateValues" dxfId="2168" priority="354"/>
  </conditionalFormatting>
  <conditionalFormatting sqref="N58">
    <cfRule type="duplicateValues" dxfId="2167" priority="353"/>
  </conditionalFormatting>
  <conditionalFormatting sqref="N59">
    <cfRule type="duplicateValues" dxfId="2166" priority="352"/>
  </conditionalFormatting>
  <conditionalFormatting sqref="N60">
    <cfRule type="duplicateValues" dxfId="2165" priority="351"/>
  </conditionalFormatting>
  <conditionalFormatting sqref="N61">
    <cfRule type="duplicateValues" dxfId="2164" priority="350"/>
  </conditionalFormatting>
  <conditionalFormatting sqref="N62">
    <cfRule type="duplicateValues" dxfId="2163" priority="349"/>
  </conditionalFormatting>
  <conditionalFormatting sqref="N63">
    <cfRule type="duplicateValues" dxfId="2162" priority="348"/>
  </conditionalFormatting>
  <conditionalFormatting sqref="N64">
    <cfRule type="duplicateValues" dxfId="2161" priority="347"/>
  </conditionalFormatting>
  <conditionalFormatting sqref="N65">
    <cfRule type="duplicateValues" dxfId="2160" priority="346"/>
  </conditionalFormatting>
  <conditionalFormatting sqref="N66">
    <cfRule type="duplicateValues" dxfId="2159" priority="345"/>
  </conditionalFormatting>
  <conditionalFormatting sqref="N67">
    <cfRule type="duplicateValues" dxfId="2158" priority="344"/>
  </conditionalFormatting>
  <conditionalFormatting sqref="N68">
    <cfRule type="duplicateValues" dxfId="2157" priority="343"/>
  </conditionalFormatting>
  <conditionalFormatting sqref="N69">
    <cfRule type="duplicateValues" dxfId="2156" priority="342"/>
  </conditionalFormatting>
  <conditionalFormatting sqref="N70">
    <cfRule type="duplicateValues" dxfId="2155" priority="341"/>
  </conditionalFormatting>
  <conditionalFormatting sqref="N71">
    <cfRule type="duplicateValues" dxfId="2154" priority="340"/>
  </conditionalFormatting>
  <conditionalFormatting sqref="N72">
    <cfRule type="duplicateValues" dxfId="2153" priority="339"/>
  </conditionalFormatting>
  <conditionalFormatting sqref="N73">
    <cfRule type="duplicateValues" dxfId="2152" priority="338"/>
  </conditionalFormatting>
  <conditionalFormatting sqref="N74">
    <cfRule type="duplicateValues" dxfId="2151" priority="337"/>
  </conditionalFormatting>
  <conditionalFormatting sqref="N75">
    <cfRule type="duplicateValues" dxfId="2150" priority="336"/>
  </conditionalFormatting>
  <conditionalFormatting sqref="N76">
    <cfRule type="duplicateValues" dxfId="2149" priority="335"/>
  </conditionalFormatting>
  <conditionalFormatting sqref="N77">
    <cfRule type="duplicateValues" dxfId="2148" priority="334"/>
  </conditionalFormatting>
  <conditionalFormatting sqref="N78">
    <cfRule type="duplicateValues" dxfId="2147" priority="333"/>
  </conditionalFormatting>
  <conditionalFormatting sqref="N79">
    <cfRule type="duplicateValues" dxfId="2146" priority="332"/>
  </conditionalFormatting>
  <conditionalFormatting sqref="N80">
    <cfRule type="duplicateValues" dxfId="2145" priority="331"/>
  </conditionalFormatting>
  <conditionalFormatting sqref="N81">
    <cfRule type="duplicateValues" dxfId="2144" priority="330"/>
  </conditionalFormatting>
  <conditionalFormatting sqref="N82">
    <cfRule type="duplicateValues" dxfId="2143" priority="329"/>
  </conditionalFormatting>
  <conditionalFormatting sqref="N83">
    <cfRule type="duplicateValues" dxfId="2142" priority="328"/>
  </conditionalFormatting>
  <conditionalFormatting sqref="N84">
    <cfRule type="duplicateValues" dxfId="2141" priority="327"/>
  </conditionalFormatting>
  <conditionalFormatting sqref="N85">
    <cfRule type="duplicateValues" dxfId="2140" priority="326"/>
  </conditionalFormatting>
  <conditionalFormatting sqref="N86">
    <cfRule type="duplicateValues" dxfId="2139" priority="325"/>
  </conditionalFormatting>
  <conditionalFormatting sqref="N87">
    <cfRule type="duplicateValues" dxfId="2138" priority="324"/>
  </conditionalFormatting>
  <conditionalFormatting sqref="N88">
    <cfRule type="duplicateValues" dxfId="2137" priority="323"/>
  </conditionalFormatting>
  <conditionalFormatting sqref="N89">
    <cfRule type="duplicateValues" dxfId="2136" priority="322"/>
  </conditionalFormatting>
  <conditionalFormatting sqref="N90">
    <cfRule type="duplicateValues" dxfId="2135" priority="321"/>
  </conditionalFormatting>
  <conditionalFormatting sqref="N91">
    <cfRule type="duplicateValues" dxfId="2134" priority="320"/>
  </conditionalFormatting>
  <conditionalFormatting sqref="N92">
    <cfRule type="duplicateValues" dxfId="2133" priority="319"/>
  </conditionalFormatting>
  <conditionalFormatting sqref="N93">
    <cfRule type="duplicateValues" dxfId="2132" priority="318"/>
  </conditionalFormatting>
  <conditionalFormatting sqref="N94">
    <cfRule type="duplicateValues" dxfId="2131" priority="317"/>
  </conditionalFormatting>
  <conditionalFormatting sqref="N95">
    <cfRule type="duplicateValues" dxfId="2130" priority="316"/>
  </conditionalFormatting>
  <conditionalFormatting sqref="N96">
    <cfRule type="duplicateValues" dxfId="2129" priority="315"/>
  </conditionalFormatting>
  <conditionalFormatting sqref="N97">
    <cfRule type="duplicateValues" dxfId="2128" priority="314"/>
  </conditionalFormatting>
  <conditionalFormatting sqref="N98">
    <cfRule type="duplicateValues" dxfId="2127" priority="313"/>
  </conditionalFormatting>
  <conditionalFormatting sqref="N99">
    <cfRule type="duplicateValues" dxfId="2126" priority="312"/>
  </conditionalFormatting>
  <conditionalFormatting sqref="N100">
    <cfRule type="duplicateValues" dxfId="2125" priority="311"/>
  </conditionalFormatting>
  <conditionalFormatting sqref="N101">
    <cfRule type="duplicateValues" dxfId="2124" priority="310"/>
  </conditionalFormatting>
  <conditionalFormatting sqref="N102">
    <cfRule type="duplicateValues" dxfId="2123" priority="309"/>
  </conditionalFormatting>
  <conditionalFormatting sqref="N103">
    <cfRule type="duplicateValues" dxfId="2122" priority="308"/>
  </conditionalFormatting>
  <conditionalFormatting sqref="N104">
    <cfRule type="duplicateValues" dxfId="2121" priority="307"/>
  </conditionalFormatting>
  <conditionalFormatting sqref="N105">
    <cfRule type="duplicateValues" dxfId="2120" priority="306"/>
  </conditionalFormatting>
  <conditionalFormatting sqref="M6:N105">
    <cfRule type="expression" dxfId="2119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2118" priority="303"/>
  </conditionalFormatting>
  <conditionalFormatting sqref="U7">
    <cfRule type="duplicateValues" dxfId="2117" priority="302"/>
  </conditionalFormatting>
  <conditionalFormatting sqref="U8">
    <cfRule type="duplicateValues" dxfId="2116" priority="301"/>
  </conditionalFormatting>
  <conditionalFormatting sqref="U9">
    <cfRule type="duplicateValues" dxfId="2115" priority="300"/>
  </conditionalFormatting>
  <conditionalFormatting sqref="U10">
    <cfRule type="duplicateValues" dxfId="2114" priority="299"/>
  </conditionalFormatting>
  <conditionalFormatting sqref="U11">
    <cfRule type="duplicateValues" dxfId="2113" priority="298"/>
  </conditionalFormatting>
  <conditionalFormatting sqref="U12">
    <cfRule type="duplicateValues" dxfId="2112" priority="297"/>
  </conditionalFormatting>
  <conditionalFormatting sqref="U13">
    <cfRule type="duplicateValues" dxfId="2111" priority="296"/>
  </conditionalFormatting>
  <conditionalFormatting sqref="U14">
    <cfRule type="duplicateValues" dxfId="2110" priority="295"/>
  </conditionalFormatting>
  <conditionalFormatting sqref="U15">
    <cfRule type="duplicateValues" dxfId="2109" priority="294"/>
  </conditionalFormatting>
  <conditionalFormatting sqref="U16">
    <cfRule type="duplicateValues" dxfId="2108" priority="293"/>
  </conditionalFormatting>
  <conditionalFormatting sqref="U17">
    <cfRule type="duplicateValues" dxfId="2107" priority="292"/>
  </conditionalFormatting>
  <conditionalFormatting sqref="U18">
    <cfRule type="duplicateValues" dxfId="2106" priority="291"/>
  </conditionalFormatting>
  <conditionalFormatting sqref="U19">
    <cfRule type="duplicateValues" dxfId="2105" priority="290"/>
  </conditionalFormatting>
  <conditionalFormatting sqref="U20">
    <cfRule type="duplicateValues" dxfId="2104" priority="289"/>
  </conditionalFormatting>
  <conditionalFormatting sqref="U21">
    <cfRule type="duplicateValues" dxfId="2103" priority="288"/>
  </conditionalFormatting>
  <conditionalFormatting sqref="U22">
    <cfRule type="duplicateValues" dxfId="2102" priority="287"/>
  </conditionalFormatting>
  <conditionalFormatting sqref="U23">
    <cfRule type="duplicateValues" dxfId="2101" priority="286"/>
  </conditionalFormatting>
  <conditionalFormatting sqref="U24">
    <cfRule type="duplicateValues" dxfId="2100" priority="285"/>
  </conditionalFormatting>
  <conditionalFormatting sqref="U25">
    <cfRule type="duplicateValues" dxfId="2099" priority="284"/>
  </conditionalFormatting>
  <conditionalFormatting sqref="U26">
    <cfRule type="duplicateValues" dxfId="2098" priority="283"/>
  </conditionalFormatting>
  <conditionalFormatting sqref="U27">
    <cfRule type="duplicateValues" dxfId="2097" priority="282"/>
  </conditionalFormatting>
  <conditionalFormatting sqref="U28">
    <cfRule type="duplicateValues" dxfId="2096" priority="281"/>
  </conditionalFormatting>
  <conditionalFormatting sqref="U29">
    <cfRule type="duplicateValues" dxfId="2095" priority="280"/>
  </conditionalFormatting>
  <conditionalFormatting sqref="U30">
    <cfRule type="duplicateValues" dxfId="2094" priority="279"/>
  </conditionalFormatting>
  <conditionalFormatting sqref="U31">
    <cfRule type="duplicateValues" dxfId="2093" priority="278"/>
  </conditionalFormatting>
  <conditionalFormatting sqref="U32">
    <cfRule type="duplicateValues" dxfId="2092" priority="277"/>
  </conditionalFormatting>
  <conditionalFormatting sqref="U33">
    <cfRule type="duplicateValues" dxfId="2091" priority="276"/>
  </conditionalFormatting>
  <conditionalFormatting sqref="U34">
    <cfRule type="duplicateValues" dxfId="2090" priority="275"/>
  </conditionalFormatting>
  <conditionalFormatting sqref="U35">
    <cfRule type="duplicateValues" dxfId="2089" priority="274"/>
  </conditionalFormatting>
  <conditionalFormatting sqref="U36">
    <cfRule type="duplicateValues" dxfId="2088" priority="273"/>
  </conditionalFormatting>
  <conditionalFormatting sqref="U37">
    <cfRule type="duplicateValues" dxfId="2087" priority="272"/>
  </conditionalFormatting>
  <conditionalFormatting sqref="U38">
    <cfRule type="duplicateValues" dxfId="2086" priority="271"/>
  </conditionalFormatting>
  <conditionalFormatting sqref="U39">
    <cfRule type="duplicateValues" dxfId="2085" priority="270"/>
  </conditionalFormatting>
  <conditionalFormatting sqref="U40">
    <cfRule type="duplicateValues" dxfId="2084" priority="269"/>
  </conditionalFormatting>
  <conditionalFormatting sqref="U41">
    <cfRule type="duplicateValues" dxfId="2083" priority="268"/>
  </conditionalFormatting>
  <conditionalFormatting sqref="U42">
    <cfRule type="duplicateValues" dxfId="2082" priority="267"/>
  </conditionalFormatting>
  <conditionalFormatting sqref="U43">
    <cfRule type="duplicateValues" dxfId="2081" priority="266"/>
  </conditionalFormatting>
  <conditionalFormatting sqref="U44">
    <cfRule type="duplicateValues" dxfId="2080" priority="265"/>
  </conditionalFormatting>
  <conditionalFormatting sqref="U45">
    <cfRule type="duplicateValues" dxfId="2079" priority="264"/>
  </conditionalFormatting>
  <conditionalFormatting sqref="U46">
    <cfRule type="duplicateValues" dxfId="2078" priority="263"/>
  </conditionalFormatting>
  <conditionalFormatting sqref="U47">
    <cfRule type="duplicateValues" dxfId="2077" priority="262"/>
  </conditionalFormatting>
  <conditionalFormatting sqref="U48">
    <cfRule type="duplicateValues" dxfId="2076" priority="261"/>
  </conditionalFormatting>
  <conditionalFormatting sqref="U49">
    <cfRule type="duplicateValues" dxfId="2075" priority="260"/>
  </conditionalFormatting>
  <conditionalFormatting sqref="U50">
    <cfRule type="duplicateValues" dxfId="2074" priority="259"/>
  </conditionalFormatting>
  <conditionalFormatting sqref="U51">
    <cfRule type="duplicateValues" dxfId="2073" priority="258"/>
  </conditionalFormatting>
  <conditionalFormatting sqref="U52">
    <cfRule type="duplicateValues" dxfId="2072" priority="257"/>
  </conditionalFormatting>
  <conditionalFormatting sqref="U53">
    <cfRule type="duplicateValues" dxfId="2071" priority="256"/>
  </conditionalFormatting>
  <conditionalFormatting sqref="U54">
    <cfRule type="duplicateValues" dxfId="2070" priority="255"/>
  </conditionalFormatting>
  <conditionalFormatting sqref="U55">
    <cfRule type="duplicateValues" dxfId="2069" priority="254"/>
  </conditionalFormatting>
  <conditionalFormatting sqref="U56">
    <cfRule type="duplicateValues" dxfId="2068" priority="253"/>
  </conditionalFormatting>
  <conditionalFormatting sqref="U57">
    <cfRule type="duplicateValues" dxfId="2067" priority="252"/>
  </conditionalFormatting>
  <conditionalFormatting sqref="U58">
    <cfRule type="duplicateValues" dxfId="2066" priority="251"/>
  </conditionalFormatting>
  <conditionalFormatting sqref="U59">
    <cfRule type="duplicateValues" dxfId="2065" priority="250"/>
  </conditionalFormatting>
  <conditionalFormatting sqref="U60">
    <cfRule type="duplicateValues" dxfId="2064" priority="249"/>
  </conditionalFormatting>
  <conditionalFormatting sqref="U61">
    <cfRule type="duplicateValues" dxfId="2063" priority="248"/>
  </conditionalFormatting>
  <conditionalFormatting sqref="U62">
    <cfRule type="duplicateValues" dxfId="2062" priority="247"/>
  </conditionalFormatting>
  <conditionalFormatting sqref="U63">
    <cfRule type="duplicateValues" dxfId="2061" priority="246"/>
  </conditionalFormatting>
  <conditionalFormatting sqref="U64">
    <cfRule type="duplicateValues" dxfId="2060" priority="245"/>
  </conditionalFormatting>
  <conditionalFormatting sqref="U65">
    <cfRule type="duplicateValues" dxfId="2059" priority="244"/>
  </conditionalFormatting>
  <conditionalFormatting sqref="U66">
    <cfRule type="duplicateValues" dxfId="2058" priority="243"/>
  </conditionalFormatting>
  <conditionalFormatting sqref="U67">
    <cfRule type="duplicateValues" dxfId="2057" priority="242"/>
  </conditionalFormatting>
  <conditionalFormatting sqref="U68">
    <cfRule type="duplicateValues" dxfId="2056" priority="241"/>
  </conditionalFormatting>
  <conditionalFormatting sqref="U69">
    <cfRule type="duplicateValues" dxfId="2055" priority="240"/>
  </conditionalFormatting>
  <conditionalFormatting sqref="U70">
    <cfRule type="duplicateValues" dxfId="2054" priority="239"/>
  </conditionalFormatting>
  <conditionalFormatting sqref="U71">
    <cfRule type="duplicateValues" dxfId="2053" priority="238"/>
  </conditionalFormatting>
  <conditionalFormatting sqref="U72">
    <cfRule type="duplicateValues" dxfId="2052" priority="237"/>
  </conditionalFormatting>
  <conditionalFormatting sqref="U73">
    <cfRule type="duplicateValues" dxfId="2051" priority="236"/>
  </conditionalFormatting>
  <conditionalFormatting sqref="U74">
    <cfRule type="duplicateValues" dxfId="2050" priority="235"/>
  </conditionalFormatting>
  <conditionalFormatting sqref="U75">
    <cfRule type="duplicateValues" dxfId="2049" priority="234"/>
  </conditionalFormatting>
  <conditionalFormatting sqref="U76">
    <cfRule type="duplicateValues" dxfId="2048" priority="233"/>
  </conditionalFormatting>
  <conditionalFormatting sqref="U77">
    <cfRule type="duplicateValues" dxfId="2047" priority="232"/>
  </conditionalFormatting>
  <conditionalFormatting sqref="U78">
    <cfRule type="duplicateValues" dxfId="2046" priority="231"/>
  </conditionalFormatting>
  <conditionalFormatting sqref="U79">
    <cfRule type="duplicateValues" dxfId="2045" priority="230"/>
  </conditionalFormatting>
  <conditionalFormatting sqref="U80">
    <cfRule type="duplicateValues" dxfId="2044" priority="229"/>
  </conditionalFormatting>
  <conditionalFormatting sqref="U81">
    <cfRule type="duplicateValues" dxfId="2043" priority="228"/>
  </conditionalFormatting>
  <conditionalFormatting sqref="U82">
    <cfRule type="duplicateValues" dxfId="2042" priority="227"/>
  </conditionalFormatting>
  <conditionalFormatting sqref="U83">
    <cfRule type="duplicateValues" dxfId="2041" priority="226"/>
  </conditionalFormatting>
  <conditionalFormatting sqref="U84">
    <cfRule type="duplicateValues" dxfId="2040" priority="225"/>
  </conditionalFormatting>
  <conditionalFormatting sqref="U85">
    <cfRule type="duplicateValues" dxfId="2039" priority="224"/>
  </conditionalFormatting>
  <conditionalFormatting sqref="U86">
    <cfRule type="duplicateValues" dxfId="2038" priority="223"/>
  </conditionalFormatting>
  <conditionalFormatting sqref="U87">
    <cfRule type="duplicateValues" dxfId="2037" priority="222"/>
  </conditionalFormatting>
  <conditionalFormatting sqref="U88">
    <cfRule type="duplicateValues" dxfId="2036" priority="221"/>
  </conditionalFormatting>
  <conditionalFormatting sqref="U89">
    <cfRule type="duplicateValues" dxfId="2035" priority="220"/>
  </conditionalFormatting>
  <conditionalFormatting sqref="U90">
    <cfRule type="duplicateValues" dxfId="2034" priority="219"/>
  </conditionalFormatting>
  <conditionalFormatting sqref="U91">
    <cfRule type="duplicateValues" dxfId="2033" priority="218"/>
  </conditionalFormatting>
  <conditionalFormatting sqref="U92">
    <cfRule type="duplicateValues" dxfId="2032" priority="217"/>
  </conditionalFormatting>
  <conditionalFormatting sqref="U93">
    <cfRule type="duplicateValues" dxfId="2031" priority="216"/>
  </conditionalFormatting>
  <conditionalFormatting sqref="U94">
    <cfRule type="duplicateValues" dxfId="2030" priority="215"/>
  </conditionalFormatting>
  <conditionalFormatting sqref="U95">
    <cfRule type="duplicateValues" dxfId="2029" priority="214"/>
  </conditionalFormatting>
  <conditionalFormatting sqref="U96">
    <cfRule type="duplicateValues" dxfId="2028" priority="213"/>
  </conditionalFormatting>
  <conditionalFormatting sqref="U97">
    <cfRule type="duplicateValues" dxfId="2027" priority="212"/>
  </conditionalFormatting>
  <conditionalFormatting sqref="U98">
    <cfRule type="duplicateValues" dxfId="2026" priority="211"/>
  </conditionalFormatting>
  <conditionalFormatting sqref="U99">
    <cfRule type="duplicateValues" dxfId="2025" priority="210"/>
  </conditionalFormatting>
  <conditionalFormatting sqref="U100">
    <cfRule type="duplicateValues" dxfId="2024" priority="209"/>
  </conditionalFormatting>
  <conditionalFormatting sqref="U101">
    <cfRule type="duplicateValues" dxfId="2023" priority="208"/>
  </conditionalFormatting>
  <conditionalFormatting sqref="U102">
    <cfRule type="duplicateValues" dxfId="2022" priority="207"/>
  </conditionalFormatting>
  <conditionalFormatting sqref="U103">
    <cfRule type="duplicateValues" dxfId="2021" priority="206"/>
  </conditionalFormatting>
  <conditionalFormatting sqref="U104">
    <cfRule type="duplicateValues" dxfId="2020" priority="205"/>
  </conditionalFormatting>
  <conditionalFormatting sqref="U105">
    <cfRule type="duplicateValues" dxfId="2019" priority="204"/>
  </conditionalFormatting>
  <conditionalFormatting sqref="U6:U105">
    <cfRule type="expression" dxfId="2018" priority="203">
      <formula>ISNA($N6)</formula>
    </cfRule>
  </conditionalFormatting>
  <conditionalFormatting sqref="V6">
    <cfRule type="duplicateValues" dxfId="2017" priority="202"/>
  </conditionalFormatting>
  <conditionalFormatting sqref="V7">
    <cfRule type="duplicateValues" dxfId="2016" priority="201"/>
  </conditionalFormatting>
  <conditionalFormatting sqref="V8">
    <cfRule type="duplicateValues" dxfId="2015" priority="200"/>
  </conditionalFormatting>
  <conditionalFormatting sqref="V9">
    <cfRule type="duplicateValues" dxfId="2014" priority="199"/>
  </conditionalFormatting>
  <conditionalFormatting sqref="V10">
    <cfRule type="duplicateValues" dxfId="2013" priority="198"/>
  </conditionalFormatting>
  <conditionalFormatting sqref="V11">
    <cfRule type="duplicateValues" dxfId="2012" priority="197"/>
  </conditionalFormatting>
  <conditionalFormatting sqref="V12">
    <cfRule type="duplicateValues" dxfId="2011" priority="196"/>
  </conditionalFormatting>
  <conditionalFormatting sqref="V13">
    <cfRule type="duplicateValues" dxfId="2010" priority="195"/>
  </conditionalFormatting>
  <conditionalFormatting sqref="V14">
    <cfRule type="duplicateValues" dxfId="2009" priority="194"/>
  </conditionalFormatting>
  <conditionalFormatting sqref="V15">
    <cfRule type="duplicateValues" dxfId="2008" priority="193"/>
  </conditionalFormatting>
  <conditionalFormatting sqref="V16">
    <cfRule type="duplicateValues" dxfId="2007" priority="192"/>
  </conditionalFormatting>
  <conditionalFormatting sqref="V17">
    <cfRule type="duplicateValues" dxfId="2006" priority="191"/>
  </conditionalFormatting>
  <conditionalFormatting sqref="V18">
    <cfRule type="duplicateValues" dxfId="2005" priority="190"/>
  </conditionalFormatting>
  <conditionalFormatting sqref="V19">
    <cfRule type="duplicateValues" dxfId="2004" priority="189"/>
  </conditionalFormatting>
  <conditionalFormatting sqref="V20">
    <cfRule type="duplicateValues" dxfId="2003" priority="188"/>
  </conditionalFormatting>
  <conditionalFormatting sqref="V21">
    <cfRule type="duplicateValues" dxfId="2002" priority="187"/>
  </conditionalFormatting>
  <conditionalFormatting sqref="V22">
    <cfRule type="duplicateValues" dxfId="2001" priority="186"/>
  </conditionalFormatting>
  <conditionalFormatting sqref="V23">
    <cfRule type="duplicateValues" dxfId="2000" priority="185"/>
  </conditionalFormatting>
  <conditionalFormatting sqref="V24">
    <cfRule type="duplicateValues" dxfId="1999" priority="184"/>
  </conditionalFormatting>
  <conditionalFormatting sqref="V25">
    <cfRule type="duplicateValues" dxfId="1998" priority="183"/>
  </conditionalFormatting>
  <conditionalFormatting sqref="V26">
    <cfRule type="duplicateValues" dxfId="1997" priority="182"/>
  </conditionalFormatting>
  <conditionalFormatting sqref="V27">
    <cfRule type="duplicateValues" dxfId="1996" priority="181"/>
  </conditionalFormatting>
  <conditionalFormatting sqref="V28">
    <cfRule type="duplicateValues" dxfId="1995" priority="180"/>
  </conditionalFormatting>
  <conditionalFormatting sqref="V29">
    <cfRule type="duplicateValues" dxfId="1994" priority="179"/>
  </conditionalFormatting>
  <conditionalFormatting sqref="V30">
    <cfRule type="duplicateValues" dxfId="1993" priority="178"/>
  </conditionalFormatting>
  <conditionalFormatting sqref="V31">
    <cfRule type="duplicateValues" dxfId="1992" priority="177"/>
  </conditionalFormatting>
  <conditionalFormatting sqref="V32">
    <cfRule type="duplicateValues" dxfId="1991" priority="176"/>
  </conditionalFormatting>
  <conditionalFormatting sqref="V33">
    <cfRule type="duplicateValues" dxfId="1990" priority="175"/>
  </conditionalFormatting>
  <conditionalFormatting sqref="V34">
    <cfRule type="duplicateValues" dxfId="1989" priority="174"/>
  </conditionalFormatting>
  <conditionalFormatting sqref="V35">
    <cfRule type="duplicateValues" dxfId="1988" priority="173"/>
  </conditionalFormatting>
  <conditionalFormatting sqref="V36">
    <cfRule type="duplicateValues" dxfId="1987" priority="172"/>
  </conditionalFormatting>
  <conditionalFormatting sqref="V37">
    <cfRule type="duplicateValues" dxfId="1986" priority="171"/>
  </conditionalFormatting>
  <conditionalFormatting sqref="V38">
    <cfRule type="duplicateValues" dxfId="1985" priority="170"/>
  </conditionalFormatting>
  <conditionalFormatting sqref="V39">
    <cfRule type="duplicateValues" dxfId="1984" priority="169"/>
  </conditionalFormatting>
  <conditionalFormatting sqref="V40">
    <cfRule type="duplicateValues" dxfId="1983" priority="168"/>
  </conditionalFormatting>
  <conditionalFormatting sqref="V41">
    <cfRule type="duplicateValues" dxfId="1982" priority="167"/>
  </conditionalFormatting>
  <conditionalFormatting sqref="V42">
    <cfRule type="duplicateValues" dxfId="1981" priority="166"/>
  </conditionalFormatting>
  <conditionalFormatting sqref="V43">
    <cfRule type="duplicateValues" dxfId="1980" priority="165"/>
  </conditionalFormatting>
  <conditionalFormatting sqref="V44">
    <cfRule type="duplicateValues" dxfId="1979" priority="164"/>
  </conditionalFormatting>
  <conditionalFormatting sqref="V45">
    <cfRule type="duplicateValues" dxfId="1978" priority="163"/>
  </conditionalFormatting>
  <conditionalFormatting sqref="V46">
    <cfRule type="duplicateValues" dxfId="1977" priority="162"/>
  </conditionalFormatting>
  <conditionalFormatting sqref="V47">
    <cfRule type="duplicateValues" dxfId="1976" priority="161"/>
  </conditionalFormatting>
  <conditionalFormatting sqref="V48">
    <cfRule type="duplicateValues" dxfId="1975" priority="160"/>
  </conditionalFormatting>
  <conditionalFormatting sqref="V49">
    <cfRule type="duplicateValues" dxfId="1974" priority="159"/>
  </conditionalFormatting>
  <conditionalFormatting sqref="V50">
    <cfRule type="duplicateValues" dxfId="1973" priority="158"/>
  </conditionalFormatting>
  <conditionalFormatting sqref="V51">
    <cfRule type="duplicateValues" dxfId="1972" priority="157"/>
  </conditionalFormatting>
  <conditionalFormatting sqref="V52">
    <cfRule type="duplicateValues" dxfId="1971" priority="156"/>
  </conditionalFormatting>
  <conditionalFormatting sqref="V53">
    <cfRule type="duplicateValues" dxfId="1970" priority="155"/>
  </conditionalFormatting>
  <conditionalFormatting sqref="V54">
    <cfRule type="duplicateValues" dxfId="1969" priority="154"/>
  </conditionalFormatting>
  <conditionalFormatting sqref="V55">
    <cfRule type="duplicateValues" dxfId="1968" priority="153"/>
  </conditionalFormatting>
  <conditionalFormatting sqref="V56">
    <cfRule type="duplicateValues" dxfId="1967" priority="152"/>
  </conditionalFormatting>
  <conditionalFormatting sqref="V57">
    <cfRule type="duplicateValues" dxfId="1966" priority="151"/>
  </conditionalFormatting>
  <conditionalFormatting sqref="V58">
    <cfRule type="duplicateValues" dxfId="1965" priority="150"/>
  </conditionalFormatting>
  <conditionalFormatting sqref="V59">
    <cfRule type="duplicateValues" dxfId="1964" priority="149"/>
  </conditionalFormatting>
  <conditionalFormatting sqref="V60">
    <cfRule type="duplicateValues" dxfId="1963" priority="148"/>
  </conditionalFormatting>
  <conditionalFormatting sqref="V61">
    <cfRule type="duplicateValues" dxfId="1962" priority="147"/>
  </conditionalFormatting>
  <conditionalFormatting sqref="V62">
    <cfRule type="duplicateValues" dxfId="1961" priority="146"/>
  </conditionalFormatting>
  <conditionalFormatting sqref="V63">
    <cfRule type="duplicateValues" dxfId="1960" priority="145"/>
  </conditionalFormatting>
  <conditionalFormatting sqref="V64">
    <cfRule type="duplicateValues" dxfId="1959" priority="144"/>
  </conditionalFormatting>
  <conditionalFormatting sqref="V65">
    <cfRule type="duplicateValues" dxfId="1958" priority="143"/>
  </conditionalFormatting>
  <conditionalFormatting sqref="V66">
    <cfRule type="duplicateValues" dxfId="1957" priority="142"/>
  </conditionalFormatting>
  <conditionalFormatting sqref="V67">
    <cfRule type="duplicateValues" dxfId="1956" priority="141"/>
  </conditionalFormatting>
  <conditionalFormatting sqref="V68">
    <cfRule type="duplicateValues" dxfId="1955" priority="140"/>
  </conditionalFormatting>
  <conditionalFormatting sqref="V69">
    <cfRule type="duplicateValues" dxfId="1954" priority="139"/>
  </conditionalFormatting>
  <conditionalFormatting sqref="V70">
    <cfRule type="duplicateValues" dxfId="1953" priority="138"/>
  </conditionalFormatting>
  <conditionalFormatting sqref="V71">
    <cfRule type="duplicateValues" dxfId="1952" priority="137"/>
  </conditionalFormatting>
  <conditionalFormatting sqref="V72">
    <cfRule type="duplicateValues" dxfId="1951" priority="136"/>
  </conditionalFormatting>
  <conditionalFormatting sqref="V73">
    <cfRule type="duplicateValues" dxfId="1950" priority="135"/>
  </conditionalFormatting>
  <conditionalFormatting sqref="V74">
    <cfRule type="duplicateValues" dxfId="1949" priority="134"/>
  </conditionalFormatting>
  <conditionalFormatting sqref="V75">
    <cfRule type="duplicateValues" dxfId="1948" priority="133"/>
  </conditionalFormatting>
  <conditionalFormatting sqref="V76">
    <cfRule type="duplicateValues" dxfId="1947" priority="132"/>
  </conditionalFormatting>
  <conditionalFormatting sqref="V77">
    <cfRule type="duplicateValues" dxfId="1946" priority="131"/>
  </conditionalFormatting>
  <conditionalFormatting sqref="V78">
    <cfRule type="duplicateValues" dxfId="1945" priority="130"/>
  </conditionalFormatting>
  <conditionalFormatting sqref="V79">
    <cfRule type="duplicateValues" dxfId="1944" priority="129"/>
  </conditionalFormatting>
  <conditionalFormatting sqref="V80">
    <cfRule type="duplicateValues" dxfId="1943" priority="128"/>
  </conditionalFormatting>
  <conditionalFormatting sqref="V81">
    <cfRule type="duplicateValues" dxfId="1942" priority="127"/>
  </conditionalFormatting>
  <conditionalFormatting sqref="V82">
    <cfRule type="duplicateValues" dxfId="1941" priority="126"/>
  </conditionalFormatting>
  <conditionalFormatting sqref="V83">
    <cfRule type="duplicateValues" dxfId="1940" priority="125"/>
  </conditionalFormatting>
  <conditionalFormatting sqref="V84">
    <cfRule type="duplicateValues" dxfId="1939" priority="124"/>
  </conditionalFormatting>
  <conditionalFormatting sqref="V85">
    <cfRule type="duplicateValues" dxfId="1938" priority="123"/>
  </conditionalFormatting>
  <conditionalFormatting sqref="V86">
    <cfRule type="duplicateValues" dxfId="1937" priority="122"/>
  </conditionalFormatting>
  <conditionalFormatting sqref="V87">
    <cfRule type="duplicateValues" dxfId="1936" priority="121"/>
  </conditionalFormatting>
  <conditionalFormatting sqref="V88">
    <cfRule type="duplicateValues" dxfId="1935" priority="120"/>
  </conditionalFormatting>
  <conditionalFormatting sqref="V89">
    <cfRule type="duplicateValues" dxfId="1934" priority="119"/>
  </conditionalFormatting>
  <conditionalFormatting sqref="V90">
    <cfRule type="duplicateValues" dxfId="1933" priority="118"/>
  </conditionalFormatting>
  <conditionalFormatting sqref="V91">
    <cfRule type="duplicateValues" dxfId="1932" priority="117"/>
  </conditionalFormatting>
  <conditionalFormatting sqref="V92">
    <cfRule type="duplicateValues" dxfId="1931" priority="116"/>
  </conditionalFormatting>
  <conditionalFormatting sqref="V93">
    <cfRule type="duplicateValues" dxfId="1930" priority="115"/>
  </conditionalFormatting>
  <conditionalFormatting sqref="V94">
    <cfRule type="duplicateValues" dxfId="1929" priority="114"/>
  </conditionalFormatting>
  <conditionalFormatting sqref="V95">
    <cfRule type="duplicateValues" dxfId="1928" priority="113"/>
  </conditionalFormatting>
  <conditionalFormatting sqref="V96">
    <cfRule type="duplicateValues" dxfId="1927" priority="112"/>
  </conditionalFormatting>
  <conditionalFormatting sqref="V97">
    <cfRule type="duplicateValues" dxfId="1926" priority="111"/>
  </conditionalFormatting>
  <conditionalFormatting sqref="V98">
    <cfRule type="duplicateValues" dxfId="1925" priority="110"/>
  </conditionalFormatting>
  <conditionalFormatting sqref="V99">
    <cfRule type="duplicateValues" dxfId="1924" priority="109"/>
  </conditionalFormatting>
  <conditionalFormatting sqref="V100">
    <cfRule type="duplicateValues" dxfId="1923" priority="108"/>
  </conditionalFormatting>
  <conditionalFormatting sqref="V101">
    <cfRule type="duplicateValues" dxfId="1922" priority="107"/>
  </conditionalFormatting>
  <conditionalFormatting sqref="V102">
    <cfRule type="duplicateValues" dxfId="1921" priority="106"/>
  </conditionalFormatting>
  <conditionalFormatting sqref="V103">
    <cfRule type="duplicateValues" dxfId="1920" priority="105"/>
  </conditionalFormatting>
  <conditionalFormatting sqref="V104">
    <cfRule type="duplicateValues" dxfId="1919" priority="104"/>
  </conditionalFormatting>
  <conditionalFormatting sqref="V105">
    <cfRule type="duplicateValues" dxfId="1918" priority="103"/>
  </conditionalFormatting>
  <conditionalFormatting sqref="V6:V105">
    <cfRule type="expression" dxfId="1917" priority="102">
      <formula>ISNA($N6)</formula>
    </cfRule>
  </conditionalFormatting>
  <conditionalFormatting sqref="W6">
    <cfRule type="duplicateValues" dxfId="1916" priority="101"/>
  </conditionalFormatting>
  <conditionalFormatting sqref="W7">
    <cfRule type="duplicateValues" dxfId="1915" priority="100"/>
  </conditionalFormatting>
  <conditionalFormatting sqref="W8">
    <cfRule type="duplicateValues" dxfId="1914" priority="99"/>
  </conditionalFormatting>
  <conditionalFormatting sqref="W9">
    <cfRule type="duplicateValues" dxfId="1913" priority="98"/>
  </conditionalFormatting>
  <conditionalFormatting sqref="W10">
    <cfRule type="duplicateValues" dxfId="1912" priority="97"/>
  </conditionalFormatting>
  <conditionalFormatting sqref="W11">
    <cfRule type="duplicateValues" dxfId="1911" priority="96"/>
  </conditionalFormatting>
  <conditionalFormatting sqref="W12">
    <cfRule type="duplicateValues" dxfId="1910" priority="95"/>
  </conditionalFormatting>
  <conditionalFormatting sqref="W13">
    <cfRule type="duplicateValues" dxfId="1909" priority="94"/>
  </conditionalFormatting>
  <conditionalFormatting sqref="W14">
    <cfRule type="duplicateValues" dxfId="1908" priority="93"/>
  </conditionalFormatting>
  <conditionalFormatting sqref="W15">
    <cfRule type="duplicateValues" dxfId="1907" priority="92"/>
  </conditionalFormatting>
  <conditionalFormatting sqref="W16">
    <cfRule type="duplicateValues" dxfId="1906" priority="91"/>
  </conditionalFormatting>
  <conditionalFormatting sqref="W17">
    <cfRule type="duplicateValues" dxfId="1905" priority="90"/>
  </conditionalFormatting>
  <conditionalFormatting sqref="W18">
    <cfRule type="duplicateValues" dxfId="1904" priority="89"/>
  </conditionalFormatting>
  <conditionalFormatting sqref="W19">
    <cfRule type="duplicateValues" dxfId="1903" priority="88"/>
  </conditionalFormatting>
  <conditionalFormatting sqref="W20">
    <cfRule type="duplicateValues" dxfId="1902" priority="87"/>
  </conditionalFormatting>
  <conditionalFormatting sqref="W21">
    <cfRule type="duplicateValues" dxfId="1901" priority="86"/>
  </conditionalFormatting>
  <conditionalFormatting sqref="W22">
    <cfRule type="duplicateValues" dxfId="1900" priority="85"/>
  </conditionalFormatting>
  <conditionalFormatting sqref="W23">
    <cfRule type="duplicateValues" dxfId="1899" priority="84"/>
  </conditionalFormatting>
  <conditionalFormatting sqref="W24">
    <cfRule type="duplicateValues" dxfId="1898" priority="83"/>
  </conditionalFormatting>
  <conditionalFormatting sqref="W25">
    <cfRule type="duplicateValues" dxfId="1897" priority="82"/>
  </conditionalFormatting>
  <conditionalFormatting sqref="W26">
    <cfRule type="duplicateValues" dxfId="1896" priority="81"/>
  </conditionalFormatting>
  <conditionalFormatting sqref="W27">
    <cfRule type="duplicateValues" dxfId="1895" priority="80"/>
  </conditionalFormatting>
  <conditionalFormatting sqref="W28">
    <cfRule type="duplicateValues" dxfId="1894" priority="79"/>
  </conditionalFormatting>
  <conditionalFormatting sqref="W29">
    <cfRule type="duplicateValues" dxfId="1893" priority="78"/>
  </conditionalFormatting>
  <conditionalFormatting sqref="W30">
    <cfRule type="duplicateValues" dxfId="1892" priority="77"/>
  </conditionalFormatting>
  <conditionalFormatting sqref="W31">
    <cfRule type="duplicateValues" dxfId="1891" priority="76"/>
  </conditionalFormatting>
  <conditionalFormatting sqref="W32">
    <cfRule type="duplicateValues" dxfId="1890" priority="75"/>
  </conditionalFormatting>
  <conditionalFormatting sqref="W33">
    <cfRule type="duplicateValues" dxfId="1889" priority="74"/>
  </conditionalFormatting>
  <conditionalFormatting sqref="W34">
    <cfRule type="duplicateValues" dxfId="1888" priority="73"/>
  </conditionalFormatting>
  <conditionalFormatting sqref="W35">
    <cfRule type="duplicateValues" dxfId="1887" priority="72"/>
  </conditionalFormatting>
  <conditionalFormatting sqref="W36">
    <cfRule type="duplicateValues" dxfId="1886" priority="71"/>
  </conditionalFormatting>
  <conditionalFormatting sqref="W37">
    <cfRule type="duplicateValues" dxfId="1885" priority="70"/>
  </conditionalFormatting>
  <conditionalFormatting sqref="W38">
    <cfRule type="duplicateValues" dxfId="1884" priority="69"/>
  </conditionalFormatting>
  <conditionalFormatting sqref="W39">
    <cfRule type="duplicateValues" dxfId="1883" priority="68"/>
  </conditionalFormatting>
  <conditionalFormatting sqref="W40">
    <cfRule type="duplicateValues" dxfId="1882" priority="67"/>
  </conditionalFormatting>
  <conditionalFormatting sqref="W41">
    <cfRule type="duplicateValues" dxfId="1881" priority="66"/>
  </conditionalFormatting>
  <conditionalFormatting sqref="W42">
    <cfRule type="duplicateValues" dxfId="1880" priority="65"/>
  </conditionalFormatting>
  <conditionalFormatting sqref="W43">
    <cfRule type="duplicateValues" dxfId="1879" priority="64"/>
  </conditionalFormatting>
  <conditionalFormatting sqref="W44">
    <cfRule type="duplicateValues" dxfId="1878" priority="63"/>
  </conditionalFormatting>
  <conditionalFormatting sqref="W45">
    <cfRule type="duplicateValues" dxfId="1877" priority="62"/>
  </conditionalFormatting>
  <conditionalFormatting sqref="W46">
    <cfRule type="duplicateValues" dxfId="1876" priority="61"/>
  </conditionalFormatting>
  <conditionalFormatting sqref="W47">
    <cfRule type="duplicateValues" dxfId="1875" priority="60"/>
  </conditionalFormatting>
  <conditionalFormatting sqref="W48">
    <cfRule type="duplicateValues" dxfId="1874" priority="59"/>
  </conditionalFormatting>
  <conditionalFormatting sqref="W49">
    <cfRule type="duplicateValues" dxfId="1873" priority="58"/>
  </conditionalFormatting>
  <conditionalFormatting sqref="W50">
    <cfRule type="duplicateValues" dxfId="1872" priority="57"/>
  </conditionalFormatting>
  <conditionalFormatting sqref="W51">
    <cfRule type="duplicateValues" dxfId="1871" priority="56"/>
  </conditionalFormatting>
  <conditionalFormatting sqref="W52">
    <cfRule type="duplicateValues" dxfId="1870" priority="55"/>
  </conditionalFormatting>
  <conditionalFormatting sqref="W53">
    <cfRule type="duplicateValues" dxfId="1869" priority="54"/>
  </conditionalFormatting>
  <conditionalFormatting sqref="W54">
    <cfRule type="duplicateValues" dxfId="1868" priority="53"/>
  </conditionalFormatting>
  <conditionalFormatting sqref="W55">
    <cfRule type="duplicateValues" dxfId="1867" priority="52"/>
  </conditionalFormatting>
  <conditionalFormatting sqref="W56">
    <cfRule type="duplicateValues" dxfId="1866" priority="51"/>
  </conditionalFormatting>
  <conditionalFormatting sqref="W57">
    <cfRule type="duplicateValues" dxfId="1865" priority="50"/>
  </conditionalFormatting>
  <conditionalFormatting sqref="W58">
    <cfRule type="duplicateValues" dxfId="1864" priority="49"/>
  </conditionalFormatting>
  <conditionalFormatting sqref="W59">
    <cfRule type="duplicateValues" dxfId="1863" priority="48"/>
  </conditionalFormatting>
  <conditionalFormatting sqref="W60">
    <cfRule type="duplicateValues" dxfId="1862" priority="47"/>
  </conditionalFormatting>
  <conditionalFormatting sqref="W61">
    <cfRule type="duplicateValues" dxfId="1861" priority="46"/>
  </conditionalFormatting>
  <conditionalFormatting sqref="W62">
    <cfRule type="duplicateValues" dxfId="1860" priority="45"/>
  </conditionalFormatting>
  <conditionalFormatting sqref="W63">
    <cfRule type="duplicateValues" dxfId="1859" priority="44"/>
  </conditionalFormatting>
  <conditionalFormatting sqref="W64">
    <cfRule type="duplicateValues" dxfId="1858" priority="43"/>
  </conditionalFormatting>
  <conditionalFormatting sqref="W65">
    <cfRule type="duplicateValues" dxfId="1857" priority="42"/>
  </conditionalFormatting>
  <conditionalFormatting sqref="W66">
    <cfRule type="duplicateValues" dxfId="1856" priority="41"/>
  </conditionalFormatting>
  <conditionalFormatting sqref="W67">
    <cfRule type="duplicateValues" dxfId="1855" priority="40"/>
  </conditionalFormatting>
  <conditionalFormatting sqref="W68">
    <cfRule type="duplicateValues" dxfId="1854" priority="39"/>
  </conditionalFormatting>
  <conditionalFormatting sqref="W69">
    <cfRule type="duplicateValues" dxfId="1853" priority="38"/>
  </conditionalFormatting>
  <conditionalFormatting sqref="W70">
    <cfRule type="duplicateValues" dxfId="1852" priority="37"/>
  </conditionalFormatting>
  <conditionalFormatting sqref="W71">
    <cfRule type="duplicateValues" dxfId="1851" priority="36"/>
  </conditionalFormatting>
  <conditionalFormatting sqref="W72">
    <cfRule type="duplicateValues" dxfId="1850" priority="35"/>
  </conditionalFormatting>
  <conditionalFormatting sqref="W73">
    <cfRule type="duplicateValues" dxfId="1849" priority="34"/>
  </conditionalFormatting>
  <conditionalFormatting sqref="W74">
    <cfRule type="duplicateValues" dxfId="1848" priority="33"/>
  </conditionalFormatting>
  <conditionalFormatting sqref="W75">
    <cfRule type="duplicateValues" dxfId="1847" priority="32"/>
  </conditionalFormatting>
  <conditionalFormatting sqref="W76">
    <cfRule type="duplicateValues" dxfId="1846" priority="31"/>
  </conditionalFormatting>
  <conditionalFormatting sqref="W77">
    <cfRule type="duplicateValues" dxfId="1845" priority="30"/>
  </conditionalFormatting>
  <conditionalFormatting sqref="W78">
    <cfRule type="duplicateValues" dxfId="1844" priority="29"/>
  </conditionalFormatting>
  <conditionalFormatting sqref="W79">
    <cfRule type="duplicateValues" dxfId="1843" priority="28"/>
  </conditionalFormatting>
  <conditionalFormatting sqref="W80">
    <cfRule type="duplicateValues" dxfId="1842" priority="27"/>
  </conditionalFormatting>
  <conditionalFormatting sqref="W81">
    <cfRule type="duplicateValues" dxfId="1841" priority="26"/>
  </conditionalFormatting>
  <conditionalFormatting sqref="W82">
    <cfRule type="duplicateValues" dxfId="1840" priority="25"/>
  </conditionalFormatting>
  <conditionalFormatting sqref="W83">
    <cfRule type="duplicateValues" dxfId="1839" priority="24"/>
  </conditionalFormatting>
  <conditionalFormatting sqref="W84">
    <cfRule type="duplicateValues" dxfId="1838" priority="23"/>
  </conditionalFormatting>
  <conditionalFormatting sqref="W85">
    <cfRule type="duplicateValues" dxfId="1837" priority="22"/>
  </conditionalFormatting>
  <conditionalFormatting sqref="W86">
    <cfRule type="duplicateValues" dxfId="1836" priority="21"/>
  </conditionalFormatting>
  <conditionalFormatting sqref="W87">
    <cfRule type="duplicateValues" dxfId="1835" priority="20"/>
  </conditionalFormatting>
  <conditionalFormatting sqref="W88">
    <cfRule type="duplicateValues" dxfId="1834" priority="19"/>
  </conditionalFormatting>
  <conditionalFormatting sqref="W89">
    <cfRule type="duplicateValues" dxfId="1833" priority="18"/>
  </conditionalFormatting>
  <conditionalFormatting sqref="W90">
    <cfRule type="duplicateValues" dxfId="1832" priority="17"/>
  </conditionalFormatting>
  <conditionalFormatting sqref="W91">
    <cfRule type="duplicateValues" dxfId="1831" priority="16"/>
  </conditionalFormatting>
  <conditionalFormatting sqref="W92">
    <cfRule type="duplicateValues" dxfId="1830" priority="15"/>
  </conditionalFormatting>
  <conditionalFormatting sqref="W93">
    <cfRule type="duplicateValues" dxfId="1829" priority="14"/>
  </conditionalFormatting>
  <conditionalFormatting sqref="W94">
    <cfRule type="duplicateValues" dxfId="1828" priority="13"/>
  </conditionalFormatting>
  <conditionalFormatting sqref="W95">
    <cfRule type="duplicateValues" dxfId="1827" priority="12"/>
  </conditionalFormatting>
  <conditionalFormatting sqref="W96">
    <cfRule type="duplicateValues" dxfId="1826" priority="11"/>
  </conditionalFormatting>
  <conditionalFormatting sqref="W97">
    <cfRule type="duplicateValues" dxfId="1825" priority="10"/>
  </conditionalFormatting>
  <conditionalFormatting sqref="W98">
    <cfRule type="duplicateValues" dxfId="1824" priority="9"/>
  </conditionalFormatting>
  <conditionalFormatting sqref="W99">
    <cfRule type="duplicateValues" dxfId="1823" priority="8"/>
  </conditionalFormatting>
  <conditionalFormatting sqref="W100">
    <cfRule type="duplicateValues" dxfId="1822" priority="7"/>
  </conditionalFormatting>
  <conditionalFormatting sqref="W101">
    <cfRule type="duplicateValues" dxfId="1821" priority="6"/>
  </conditionalFormatting>
  <conditionalFormatting sqref="W102">
    <cfRule type="duplicateValues" dxfId="1820" priority="5"/>
  </conditionalFormatting>
  <conditionalFormatting sqref="W103">
    <cfRule type="duplicateValues" dxfId="1819" priority="4"/>
  </conditionalFormatting>
  <conditionalFormatting sqref="W104">
    <cfRule type="duplicateValues" dxfId="1818" priority="3"/>
  </conditionalFormatting>
  <conditionalFormatting sqref="W105">
    <cfRule type="duplicateValues" dxfId="1817" priority="2"/>
  </conditionalFormatting>
  <conditionalFormatting sqref="W6:W105">
    <cfRule type="expression" dxfId="1816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 t="s">
        <v>70</v>
      </c>
      <c r="J5" s="1" t="s">
        <v>71</v>
      </c>
      <c r="K5" s="10" t="s">
        <v>72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2.3794382724987875</v>
      </c>
      <c r="C6" s="42">
        <v>3.7807344277181842</v>
      </c>
      <c r="D6" s="42">
        <v>3.1666375039189667</v>
      </c>
      <c r="E6" s="42">
        <v>3.9668121720345351</v>
      </c>
      <c r="F6" s="42">
        <v>3.0185412740204174</v>
      </c>
      <c r="G6" s="42">
        <v>3.6550769148774993</v>
      </c>
      <c r="H6" s="42">
        <v>4.1406686072310128</v>
      </c>
      <c r="I6" s="42">
        <v>2.8325527139118853</v>
      </c>
      <c r="J6" s="42">
        <v>2.7347343928346208</v>
      </c>
      <c r="K6" s="43">
        <v>3.1781145865223963</v>
      </c>
      <c r="M6" s="16" t="str">
        <f t="shared" ref="M6:M69" si="0">INDEX($B$5:$K$5,MATCH(MIN($B6:$K6),$B6:$K6,0))</f>
        <v>OPEN</v>
      </c>
      <c r="N6" s="20" t="b">
        <f t="shared" ref="N6:N69" si="1">$M6 = $A6</f>
        <v>1</v>
      </c>
      <c r="Q6" s="22" t="s">
        <v>7</v>
      </c>
      <c r="R6" s="25">
        <f>IF(ISERR($O$15)," ",$O$15)</f>
        <v>0.7</v>
      </c>
      <c r="S6" s="20">
        <f>(10 - COUNTIF($N6:$N15,"#N/A"))</f>
        <v>10</v>
      </c>
      <c r="U6" s="16" t="str">
        <f t="shared" ref="U6:U69" si="2">INDEX($B$5:$K$5,MATCH(MIN($B6:$K6),$B6:$K6,0))</f>
        <v>OPEN</v>
      </c>
      <c r="V6" s="16">
        <f>MIN(B6:K6)</f>
        <v>2.3794382724987875</v>
      </c>
      <c r="W6" s="16">
        <f>SMALL(B6:K6,2)-V6</f>
        <v>0.35529612033583335</v>
      </c>
    </row>
    <row r="7" spans="1:23" x14ac:dyDescent="0.25">
      <c r="A7" s="12" t="s">
        <v>63</v>
      </c>
      <c r="B7" s="44">
        <v>1.9265146794324863</v>
      </c>
      <c r="C7" s="45">
        <v>3.3189276096325964</v>
      </c>
      <c r="D7" s="45">
        <v>1.7501191211429439</v>
      </c>
      <c r="E7" s="45">
        <v>2.975811751055967</v>
      </c>
      <c r="F7" s="45">
        <v>2.4870703853720504</v>
      </c>
      <c r="G7" s="45">
        <v>3.4707765723919906</v>
      </c>
      <c r="H7" s="45">
        <v>3.4484864672629216</v>
      </c>
      <c r="I7" s="45">
        <v>2.4397208319276533</v>
      </c>
      <c r="J7" s="45">
        <v>2.1773686417234126</v>
      </c>
      <c r="K7" s="46">
        <v>3.2408321759382002</v>
      </c>
      <c r="M7" s="18" t="str">
        <f t="shared" si="0"/>
        <v>YES</v>
      </c>
      <c r="N7" s="17" t="b">
        <f t="shared" si="1"/>
        <v>0</v>
      </c>
      <c r="Q7" s="23" t="s">
        <v>6</v>
      </c>
      <c r="R7" s="26">
        <f>IF(ISERR($O$25)," ",$O$25)</f>
        <v>0.2</v>
      </c>
      <c r="S7" s="17">
        <f>(10 - COUNTIF($N16:$N25,"#N/A"))</f>
        <v>10</v>
      </c>
      <c r="U7" s="18" t="str">
        <f t="shared" si="2"/>
        <v>YES</v>
      </c>
      <c r="V7" s="18">
        <f t="shared" ref="V7:V70" si="3">MIN(B7:K7)</f>
        <v>1.7501191211429439</v>
      </c>
      <c r="W7" s="18">
        <f t="shared" ref="W7:W70" si="4">SMALL(B7:K7,2)-V7</f>
        <v>0.17639555828954245</v>
      </c>
    </row>
    <row r="8" spans="1:23" x14ac:dyDescent="0.25">
      <c r="A8" s="12" t="s">
        <v>63</v>
      </c>
      <c r="B8" s="44">
        <v>1.5677423487638831</v>
      </c>
      <c r="C8" s="45">
        <v>2.3744040639281074</v>
      </c>
      <c r="D8" s="45">
        <v>2.6405300571168286</v>
      </c>
      <c r="E8" s="45">
        <v>2.9926393774280777</v>
      </c>
      <c r="F8" s="45">
        <v>2.8316830017814065</v>
      </c>
      <c r="G8" s="45">
        <v>3.2807058441026751</v>
      </c>
      <c r="H8" s="45">
        <v>3.9784385829423714</v>
      </c>
      <c r="I8" s="45">
        <v>2.4768032745464001</v>
      </c>
      <c r="J8" s="45">
        <v>2.8108672606124898</v>
      </c>
      <c r="K8" s="46">
        <v>3.2397284730299138</v>
      </c>
      <c r="M8" s="18" t="str">
        <f t="shared" si="0"/>
        <v>OPEN</v>
      </c>
      <c r="N8" s="17" t="b">
        <f t="shared" si="1"/>
        <v>1</v>
      </c>
      <c r="Q8" s="23" t="s">
        <v>8</v>
      </c>
      <c r="R8" s="26">
        <f>IF(ISERR($O$35)," ",$O$35)</f>
        <v>1</v>
      </c>
      <c r="S8" s="17">
        <f>(10 - COUNTIF($N26:$N35,"#N/A"))</f>
        <v>10</v>
      </c>
      <c r="U8" s="18" t="str">
        <f t="shared" si="2"/>
        <v>OPEN</v>
      </c>
      <c r="V8" s="18">
        <f t="shared" si="3"/>
        <v>1.5677423487638831</v>
      </c>
      <c r="W8" s="18">
        <f t="shared" si="4"/>
        <v>0.80666171516422436</v>
      </c>
    </row>
    <row r="9" spans="1:23" x14ac:dyDescent="0.25">
      <c r="A9" s="12" t="s">
        <v>63</v>
      </c>
      <c r="B9" s="44">
        <v>1.6626888970467675</v>
      </c>
      <c r="C9" s="45">
        <v>3.0508609714756911</v>
      </c>
      <c r="D9" s="45">
        <v>2.4419387721685339</v>
      </c>
      <c r="E9" s="45">
        <v>2.9940458643551366</v>
      </c>
      <c r="F9" s="45">
        <v>2.723967512543064</v>
      </c>
      <c r="G9" s="45">
        <v>2.8156129220411272</v>
      </c>
      <c r="H9" s="45">
        <v>3.8261763726081996</v>
      </c>
      <c r="I9" s="45">
        <v>2.8772783629079592</v>
      </c>
      <c r="J9" s="45">
        <v>2.4868990224302676</v>
      </c>
      <c r="K9" s="46">
        <v>3.5209779848590719</v>
      </c>
      <c r="M9" s="18" t="str">
        <f t="shared" si="0"/>
        <v>OPEN</v>
      </c>
      <c r="N9" s="17" t="b">
        <f t="shared" si="1"/>
        <v>1</v>
      </c>
      <c r="Q9" s="23" t="s">
        <v>9</v>
      </c>
      <c r="R9" s="26">
        <f>IF(ISERR($O$45)," ",$O$45)</f>
        <v>0.3</v>
      </c>
      <c r="S9" s="17">
        <f>(10 - COUNTIF($N36:$N45,"#N/A"))</f>
        <v>10</v>
      </c>
      <c r="U9" s="18" t="str">
        <f t="shared" si="2"/>
        <v>OPEN</v>
      </c>
      <c r="V9" s="18">
        <f t="shared" si="3"/>
        <v>1.6626888970467675</v>
      </c>
      <c r="W9" s="18">
        <f t="shared" si="4"/>
        <v>0.77924987512176647</v>
      </c>
    </row>
    <row r="10" spans="1:23" x14ac:dyDescent="0.25">
      <c r="A10" s="12" t="s">
        <v>63</v>
      </c>
      <c r="B10" s="44">
        <v>1.2404189394165748</v>
      </c>
      <c r="C10" s="45">
        <v>2.2025502706317006</v>
      </c>
      <c r="D10" s="45">
        <v>1.4268762276847859</v>
      </c>
      <c r="E10" s="45">
        <v>2.4320532250574094</v>
      </c>
      <c r="F10" s="45">
        <v>2.128326867954903</v>
      </c>
      <c r="G10" s="45">
        <v>2.7133781953189646</v>
      </c>
      <c r="H10" s="45">
        <v>3.0339304409744274</v>
      </c>
      <c r="I10" s="45">
        <v>2.1923139506516636</v>
      </c>
      <c r="J10" s="45">
        <v>2.0174124405023601</v>
      </c>
      <c r="K10" s="46">
        <v>2.833237808496806</v>
      </c>
      <c r="M10" s="18" t="str">
        <f t="shared" si="0"/>
        <v>OPEN</v>
      </c>
      <c r="N10" s="17" t="b">
        <f t="shared" si="1"/>
        <v>1</v>
      </c>
      <c r="Q10" s="23" t="s">
        <v>10</v>
      </c>
      <c r="R10" s="26">
        <f>IF(ISERR($O$55)," ",$O$55)</f>
        <v>0.6</v>
      </c>
      <c r="S10" s="17">
        <f>(10 - COUNTIF($N46:$N55,"#N/A"))</f>
        <v>10</v>
      </c>
      <c r="U10" s="18" t="str">
        <f t="shared" si="2"/>
        <v>OPEN</v>
      </c>
      <c r="V10" s="18">
        <f t="shared" si="3"/>
        <v>1.2404189394165748</v>
      </c>
      <c r="W10" s="18">
        <f t="shared" si="4"/>
        <v>0.18645728826821117</v>
      </c>
    </row>
    <row r="11" spans="1:23" x14ac:dyDescent="0.25">
      <c r="A11" s="12" t="s">
        <v>63</v>
      </c>
      <c r="B11" s="44">
        <v>2.2498256554066893</v>
      </c>
      <c r="C11" s="45">
        <v>3.3669219842956131</v>
      </c>
      <c r="D11" s="45">
        <v>2.6942930940286933</v>
      </c>
      <c r="E11" s="45">
        <v>3.335101134027787</v>
      </c>
      <c r="F11" s="45">
        <v>2.7022449419141243</v>
      </c>
      <c r="G11" s="45">
        <v>2.3735101471171394</v>
      </c>
      <c r="H11" s="45">
        <v>3.58465130333061</v>
      </c>
      <c r="I11" s="45">
        <v>3.0463157022143559</v>
      </c>
      <c r="J11" s="45">
        <v>2.2817413888383014</v>
      </c>
      <c r="K11" s="46">
        <v>3.6688761267371577</v>
      </c>
      <c r="M11" s="18" t="str">
        <f t="shared" si="0"/>
        <v>OPEN</v>
      </c>
      <c r="N11" s="17" t="b">
        <f t="shared" si="1"/>
        <v>1</v>
      </c>
      <c r="Q11" s="23" t="s">
        <v>11</v>
      </c>
      <c r="R11" s="26">
        <f>IF(ISERR($O$65)," ",$O$65)</f>
        <v>0</v>
      </c>
      <c r="S11" s="17">
        <f>(10 - COUNTIF($N56:$N65,"#N/A"))</f>
        <v>10</v>
      </c>
      <c r="U11" s="18" t="str">
        <f t="shared" si="2"/>
        <v>OPEN</v>
      </c>
      <c r="V11" s="18">
        <f t="shared" si="3"/>
        <v>2.2498256554066893</v>
      </c>
      <c r="W11" s="18">
        <f t="shared" si="4"/>
        <v>3.1915733431612026E-2</v>
      </c>
    </row>
    <row r="12" spans="1:23" x14ac:dyDescent="0.25">
      <c r="A12" s="12" t="s">
        <v>63</v>
      </c>
      <c r="B12" s="44">
        <v>2.2777651398904317</v>
      </c>
      <c r="C12" s="45">
        <v>2.8578394678616141</v>
      </c>
      <c r="D12" s="45">
        <v>2.2276304328308885</v>
      </c>
      <c r="E12" s="45">
        <v>3.1801887606363843</v>
      </c>
      <c r="F12" s="45">
        <v>1.3632972393522753</v>
      </c>
      <c r="G12" s="45">
        <v>2.9255003572737501</v>
      </c>
      <c r="H12" s="45">
        <v>2.4296295697856474</v>
      </c>
      <c r="I12" s="45">
        <v>2.6885244893873246</v>
      </c>
      <c r="J12" s="45">
        <v>2.4552091247828098</v>
      </c>
      <c r="K12" s="46">
        <v>3.304761838288059</v>
      </c>
      <c r="M12" s="18" t="str">
        <f t="shared" si="0"/>
        <v>START</v>
      </c>
      <c r="N12" s="17" t="b">
        <f t="shared" si="1"/>
        <v>0</v>
      </c>
      <c r="Q12" s="23" t="s">
        <v>12</v>
      </c>
      <c r="R12" s="26">
        <f>IF(ISERR($O$75)," ",$O$75)</f>
        <v>0.4</v>
      </c>
      <c r="S12" s="17">
        <f>(10 - COUNTIF($N66:$N75,"#N/A"))</f>
        <v>10</v>
      </c>
      <c r="U12" s="18" t="str">
        <f t="shared" si="2"/>
        <v>START</v>
      </c>
      <c r="V12" s="18">
        <f t="shared" si="3"/>
        <v>1.3632972393522753</v>
      </c>
      <c r="W12" s="18">
        <f t="shared" si="4"/>
        <v>0.86433319347861315</v>
      </c>
    </row>
    <row r="13" spans="1:23" x14ac:dyDescent="0.25">
      <c r="A13" s="12" t="s">
        <v>63</v>
      </c>
      <c r="B13" s="44">
        <v>2.3025486278230609</v>
      </c>
      <c r="C13" s="45">
        <v>3.7324995068476232</v>
      </c>
      <c r="D13" s="45">
        <v>2.4498681375869529</v>
      </c>
      <c r="E13" s="45">
        <v>3.1879983278162314</v>
      </c>
      <c r="F13" s="45">
        <v>2.1303249250364709</v>
      </c>
      <c r="G13" s="45">
        <v>3.3513673648068121</v>
      </c>
      <c r="H13" s="45">
        <v>3.5554955844015983</v>
      </c>
      <c r="I13" s="45">
        <v>2.8093462414831003</v>
      </c>
      <c r="J13" s="45">
        <v>2.5663588565309885</v>
      </c>
      <c r="K13" s="46">
        <v>3.786620743983637</v>
      </c>
      <c r="M13" s="18" t="str">
        <f t="shared" si="0"/>
        <v>START</v>
      </c>
      <c r="N13" s="17" t="b">
        <f t="shared" si="1"/>
        <v>0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START</v>
      </c>
      <c r="V13" s="18">
        <f t="shared" si="3"/>
        <v>2.1303249250364709</v>
      </c>
      <c r="W13" s="18">
        <f t="shared" si="4"/>
        <v>0.17222370278659005</v>
      </c>
    </row>
    <row r="14" spans="1:23" ht="15.75" thickBot="1" x14ac:dyDescent="0.3">
      <c r="A14" s="12" t="s">
        <v>63</v>
      </c>
      <c r="B14" s="44">
        <v>1.4451003400337474</v>
      </c>
      <c r="C14" s="45">
        <v>2.6208472136247991</v>
      </c>
      <c r="D14" s="45">
        <v>1.9610358174697222</v>
      </c>
      <c r="E14" s="45">
        <v>2.3816466592839385</v>
      </c>
      <c r="F14" s="45">
        <v>2.4110368503736832</v>
      </c>
      <c r="G14" s="45">
        <v>2.5858336415264183</v>
      </c>
      <c r="H14" s="45">
        <v>2.9527675085680332</v>
      </c>
      <c r="I14" s="45">
        <v>2.411457167188845</v>
      </c>
      <c r="J14" s="45">
        <v>1.9740624593293761</v>
      </c>
      <c r="K14" s="46">
        <v>2.7681346565230527</v>
      </c>
      <c r="M14" s="18" t="str">
        <f t="shared" si="0"/>
        <v>OPEN</v>
      </c>
      <c r="N14" s="17" t="b">
        <f t="shared" si="1"/>
        <v>1</v>
      </c>
      <c r="Q14" s="23" t="s">
        <v>14</v>
      </c>
      <c r="R14" s="26">
        <f>IF(ISERR($O$95)," ",$O$95)</f>
        <v>0.8</v>
      </c>
      <c r="S14" s="17">
        <f>(10 - COUNTIF($N86:$N95,"#N/A"))</f>
        <v>10</v>
      </c>
      <c r="U14" s="18" t="str">
        <f t="shared" si="2"/>
        <v>OPEN</v>
      </c>
      <c r="V14" s="18">
        <f t="shared" si="3"/>
        <v>1.4451003400337474</v>
      </c>
      <c r="W14" s="18">
        <f t="shared" si="4"/>
        <v>0.51593547743597479</v>
      </c>
    </row>
    <row r="15" spans="1:23" ht="15.75" thickBot="1" x14ac:dyDescent="0.3">
      <c r="A15" s="13" t="s">
        <v>63</v>
      </c>
      <c r="B15" s="47">
        <v>1.6208107621318932</v>
      </c>
      <c r="C15" s="48">
        <v>2.6258364945119093</v>
      </c>
      <c r="D15" s="48">
        <v>1.9588586324084301</v>
      </c>
      <c r="E15" s="48">
        <v>2.805381624895511</v>
      </c>
      <c r="F15" s="48">
        <v>2.3985755097447621</v>
      </c>
      <c r="G15" s="48">
        <v>2.2334353285249633</v>
      </c>
      <c r="H15" s="48">
        <v>3.8063899055643455</v>
      </c>
      <c r="I15" s="48">
        <v>2.3045609306462342</v>
      </c>
      <c r="J15" s="48">
        <v>2.0866864126434783</v>
      </c>
      <c r="K15" s="49">
        <v>3.1922334873436018</v>
      </c>
      <c r="M15" s="19" t="str">
        <f t="shared" si="0"/>
        <v>OPEN</v>
      </c>
      <c r="N15" s="21" t="b">
        <f t="shared" si="1"/>
        <v>1</v>
      </c>
      <c r="O15" s="30">
        <f>COUNTIF($N6:$N15,TRUE)/(10 - COUNTIF($N6:$N15,"#N/A"))</f>
        <v>0.7</v>
      </c>
      <c r="Q15" s="24" t="s">
        <v>15</v>
      </c>
      <c r="R15" s="27">
        <f>IF(ISERR($O$105)," ",$O$105)</f>
        <v>1</v>
      </c>
      <c r="S15" s="21">
        <f>(10 - COUNTIF($N96:$N105,"#N/A"))</f>
        <v>10</v>
      </c>
      <c r="U15" s="19" t="str">
        <f t="shared" si="2"/>
        <v>OPEN</v>
      </c>
      <c r="V15" s="19">
        <f t="shared" si="3"/>
        <v>1.6208107621318932</v>
      </c>
      <c r="W15" s="19">
        <f t="shared" si="4"/>
        <v>0.33804787027653682</v>
      </c>
    </row>
    <row r="16" spans="1:23" ht="15.75" thickBot="1" x14ac:dyDescent="0.3">
      <c r="A16" s="11" t="s">
        <v>64</v>
      </c>
      <c r="B16" s="41">
        <v>2.8052764727004749</v>
      </c>
      <c r="C16" s="42">
        <v>4.2431315073720857</v>
      </c>
      <c r="D16" s="42">
        <v>2.8932226852532481</v>
      </c>
      <c r="E16" s="42">
        <v>3.5225261752141162</v>
      </c>
      <c r="F16" s="42">
        <v>3.3479745802146548</v>
      </c>
      <c r="G16" s="42">
        <v>4.4865267519144432</v>
      </c>
      <c r="H16" s="42">
        <v>4.1446620709734594</v>
      </c>
      <c r="I16" s="42">
        <v>3.6772792684079421</v>
      </c>
      <c r="J16" s="42">
        <v>3.1763156827377825</v>
      </c>
      <c r="K16" s="43">
        <v>3.8788068416637462</v>
      </c>
      <c r="M16" s="16" t="str">
        <f t="shared" si="0"/>
        <v>OPEN</v>
      </c>
      <c r="N16" s="20" t="b">
        <f t="shared" si="1"/>
        <v>0</v>
      </c>
      <c r="U16" s="16" t="str">
        <f t="shared" si="2"/>
        <v>OPEN</v>
      </c>
      <c r="V16" s="16">
        <f t="shared" si="3"/>
        <v>2.8052764727004749</v>
      </c>
      <c r="W16" s="16">
        <f t="shared" si="4"/>
        <v>8.794621255277324E-2</v>
      </c>
    </row>
    <row r="17" spans="1:23" ht="15.75" thickBot="1" x14ac:dyDescent="0.3">
      <c r="A17" s="12" t="s">
        <v>64</v>
      </c>
      <c r="B17" s="44">
        <v>1.6358160520606537</v>
      </c>
      <c r="C17" s="45">
        <v>1.5479754046019139</v>
      </c>
      <c r="D17" s="45">
        <v>2.079924634358076</v>
      </c>
      <c r="E17" s="45">
        <v>1.6609982819128637</v>
      </c>
      <c r="F17" s="45">
        <v>2.7225135922152353</v>
      </c>
      <c r="G17" s="45">
        <v>2.2510353103157321</v>
      </c>
      <c r="H17" s="45">
        <v>2.8837054479142208</v>
      </c>
      <c r="I17" s="45">
        <v>1.1450883880712319</v>
      </c>
      <c r="J17" s="45">
        <v>2.5859636604911538</v>
      </c>
      <c r="K17" s="46">
        <v>1.6850101125008403</v>
      </c>
      <c r="M17" s="18" t="str">
        <f t="shared" si="0"/>
        <v>PAUSE</v>
      </c>
      <c r="N17" s="17" t="b">
        <f t="shared" si="1"/>
        <v>0</v>
      </c>
      <c r="Q17" s="61" t="s">
        <v>21</v>
      </c>
      <c r="R17" s="126">
        <f>COUNTIF($N6:$N105,TRUE)/(100 - COUNTIF($N6:$N105,"#N/A"))</f>
        <v>0.6</v>
      </c>
      <c r="S17" s="127"/>
      <c r="U17" s="18" t="str">
        <f t="shared" si="2"/>
        <v>PAUSE</v>
      </c>
      <c r="V17" s="18">
        <f t="shared" si="3"/>
        <v>1.1450883880712319</v>
      </c>
      <c r="W17" s="18">
        <f t="shared" si="4"/>
        <v>0.40288701653068193</v>
      </c>
    </row>
    <row r="18" spans="1:23" x14ac:dyDescent="0.25">
      <c r="A18" s="12" t="s">
        <v>64</v>
      </c>
      <c r="B18" s="44">
        <v>2.0574154818166264</v>
      </c>
      <c r="C18" s="45">
        <v>1.7164125352288071</v>
      </c>
      <c r="D18" s="45">
        <v>2.1798309143281922</v>
      </c>
      <c r="E18" s="45">
        <v>2.468300165125938</v>
      </c>
      <c r="F18" s="45">
        <v>2.1557051281429676</v>
      </c>
      <c r="G18" s="45">
        <v>2.7596188822147627</v>
      </c>
      <c r="H18" s="45">
        <v>2.7758181821231767</v>
      </c>
      <c r="I18" s="45">
        <v>2.3049350696448263</v>
      </c>
      <c r="J18" s="45">
        <v>2.6911248274637432</v>
      </c>
      <c r="K18" s="46">
        <v>2.3027155527195902</v>
      </c>
      <c r="M18" s="18" t="str">
        <f t="shared" si="0"/>
        <v>CLOSE</v>
      </c>
      <c r="N18" s="17" t="b">
        <f t="shared" si="1"/>
        <v>1</v>
      </c>
      <c r="U18" s="18" t="str">
        <f t="shared" si="2"/>
        <v>CLOSE</v>
      </c>
      <c r="V18" s="18">
        <f t="shared" si="3"/>
        <v>1.7164125352288071</v>
      </c>
      <c r="W18" s="18">
        <f t="shared" si="4"/>
        <v>0.34100294658781927</v>
      </c>
    </row>
    <row r="19" spans="1:23" x14ac:dyDescent="0.25">
      <c r="A19" s="12" t="s">
        <v>64</v>
      </c>
      <c r="B19" s="44">
        <v>2.0226885858256516</v>
      </c>
      <c r="C19" s="45">
        <v>1.9410771089007719</v>
      </c>
      <c r="D19" s="45">
        <v>2.2489778599729711</v>
      </c>
      <c r="E19" s="45">
        <v>2.3750546180044707</v>
      </c>
      <c r="F19" s="45">
        <v>2.3851390866164293</v>
      </c>
      <c r="G19" s="45">
        <v>2.9844474456167851</v>
      </c>
      <c r="H19" s="45">
        <v>3.2353657925869075</v>
      </c>
      <c r="I19" s="45">
        <v>2.1315936457145206</v>
      </c>
      <c r="J19" s="45">
        <v>3.0307546012608242</v>
      </c>
      <c r="K19" s="46">
        <v>2.5084317127750175</v>
      </c>
      <c r="M19" s="18" t="str">
        <f t="shared" si="0"/>
        <v>CLOSE</v>
      </c>
      <c r="N19" s="17" t="b">
        <f t="shared" si="1"/>
        <v>1</v>
      </c>
      <c r="U19" s="18" t="str">
        <f t="shared" si="2"/>
        <v>CLOSE</v>
      </c>
      <c r="V19" s="18">
        <f t="shared" si="3"/>
        <v>1.9410771089007719</v>
      </c>
      <c r="W19" s="18">
        <f t="shared" si="4"/>
        <v>8.1611476924879689E-2</v>
      </c>
    </row>
    <row r="20" spans="1:23" x14ac:dyDescent="0.25">
      <c r="A20" s="12" t="s">
        <v>64</v>
      </c>
      <c r="B20" s="44">
        <v>2.2349945907560853</v>
      </c>
      <c r="C20" s="45">
        <v>2.0469517001019546</v>
      </c>
      <c r="D20" s="45">
        <v>2.567196698668424</v>
      </c>
      <c r="E20" s="45">
        <v>2.3227718070659149</v>
      </c>
      <c r="F20" s="45">
        <v>2.9404748324587966</v>
      </c>
      <c r="G20" s="45">
        <v>2.5892784950659915</v>
      </c>
      <c r="H20" s="45">
        <v>3.1550919374709858</v>
      </c>
      <c r="I20" s="45">
        <v>1.914620757945537</v>
      </c>
      <c r="J20" s="45">
        <v>3.2579847243809681</v>
      </c>
      <c r="K20" s="46">
        <v>2.1285544676450092</v>
      </c>
      <c r="M20" s="18" t="str">
        <f t="shared" si="0"/>
        <v>PAUSE</v>
      </c>
      <c r="N20" s="17" t="b">
        <f t="shared" si="1"/>
        <v>0</v>
      </c>
      <c r="U20" s="18" t="str">
        <f t="shared" si="2"/>
        <v>PAUSE</v>
      </c>
      <c r="V20" s="18">
        <f t="shared" si="3"/>
        <v>1.914620757945537</v>
      </c>
      <c r="W20" s="18">
        <f t="shared" si="4"/>
        <v>0.13233094215641761</v>
      </c>
    </row>
    <row r="21" spans="1:23" x14ac:dyDescent="0.25">
      <c r="A21" s="12" t="s">
        <v>64</v>
      </c>
      <c r="B21" s="44">
        <v>1.5881161427066681</v>
      </c>
      <c r="C21" s="45">
        <v>1.7783133212566176</v>
      </c>
      <c r="D21" s="45">
        <v>2.099099859686631</v>
      </c>
      <c r="E21" s="45">
        <v>1.9506393235789523</v>
      </c>
      <c r="F21" s="45">
        <v>2.585898403863236</v>
      </c>
      <c r="G21" s="45">
        <v>2.2864398773313983</v>
      </c>
      <c r="H21" s="45">
        <v>3.123923061103687</v>
      </c>
      <c r="I21" s="45">
        <v>1.5752732977261696</v>
      </c>
      <c r="J21" s="45">
        <v>2.3914725176998575</v>
      </c>
      <c r="K21" s="46">
        <v>1.6139660827760616</v>
      </c>
      <c r="M21" s="18" t="str">
        <f t="shared" si="0"/>
        <v>PAUSE</v>
      </c>
      <c r="N21" s="17" t="b">
        <f t="shared" si="1"/>
        <v>0</v>
      </c>
      <c r="U21" s="18" t="str">
        <f t="shared" si="2"/>
        <v>PAUSE</v>
      </c>
      <c r="V21" s="18">
        <f t="shared" si="3"/>
        <v>1.5752732977261696</v>
      </c>
      <c r="W21" s="18">
        <f t="shared" si="4"/>
        <v>1.284284498049848E-2</v>
      </c>
    </row>
    <row r="22" spans="1:23" x14ac:dyDescent="0.25">
      <c r="A22" s="12" t="s">
        <v>64</v>
      </c>
      <c r="B22" s="44">
        <v>2.6871320689741758</v>
      </c>
      <c r="C22" s="45">
        <v>2.4568603492403183</v>
      </c>
      <c r="D22" s="45">
        <v>2.626341640516201</v>
      </c>
      <c r="E22" s="45">
        <v>2.7096802884265738</v>
      </c>
      <c r="F22" s="45">
        <v>1.9198353296911854</v>
      </c>
      <c r="G22" s="45">
        <v>3.1789531441421217</v>
      </c>
      <c r="H22" s="45">
        <v>2.6983723193879583</v>
      </c>
      <c r="I22" s="45">
        <v>2.6525288824148223</v>
      </c>
      <c r="J22" s="45">
        <v>3.0267291812455488</v>
      </c>
      <c r="K22" s="46">
        <v>2.4391644465058313</v>
      </c>
      <c r="M22" s="18" t="str">
        <f t="shared" si="0"/>
        <v>START</v>
      </c>
      <c r="N22" s="17" t="b">
        <f t="shared" si="1"/>
        <v>0</v>
      </c>
      <c r="U22" s="18" t="str">
        <f t="shared" si="2"/>
        <v>START</v>
      </c>
      <c r="V22" s="18">
        <f t="shared" si="3"/>
        <v>1.9198353296911854</v>
      </c>
      <c r="W22" s="18">
        <f t="shared" si="4"/>
        <v>0.51932911681464589</v>
      </c>
    </row>
    <row r="23" spans="1:23" x14ac:dyDescent="0.25">
      <c r="A23" s="12" t="s">
        <v>64</v>
      </c>
      <c r="B23" s="44">
        <v>2.6193570598719051</v>
      </c>
      <c r="C23" s="45">
        <v>2.4532391274447112</v>
      </c>
      <c r="D23" s="45">
        <v>2.5164047478196818</v>
      </c>
      <c r="E23" s="45">
        <v>2.9961678362368516</v>
      </c>
      <c r="F23" s="45">
        <v>1.838629745219154</v>
      </c>
      <c r="G23" s="45">
        <v>3.5384390241577206</v>
      </c>
      <c r="H23" s="45">
        <v>2.8045991676293403</v>
      </c>
      <c r="I23" s="45">
        <v>2.8062815449078173</v>
      </c>
      <c r="J23" s="45">
        <v>3.0657303107838523</v>
      </c>
      <c r="K23" s="46">
        <v>2.9844051783051393</v>
      </c>
      <c r="M23" s="18" t="str">
        <f t="shared" si="0"/>
        <v>START</v>
      </c>
      <c r="N23" s="17" t="b">
        <f t="shared" si="1"/>
        <v>0</v>
      </c>
      <c r="U23" s="18" t="str">
        <f t="shared" si="2"/>
        <v>START</v>
      </c>
      <c r="V23" s="18">
        <f t="shared" si="3"/>
        <v>1.838629745219154</v>
      </c>
      <c r="W23" s="18">
        <f t="shared" si="4"/>
        <v>0.61460938222555717</v>
      </c>
    </row>
    <row r="24" spans="1:23" ht="15.75" thickBot="1" x14ac:dyDescent="0.3">
      <c r="A24" s="12" t="s">
        <v>64</v>
      </c>
      <c r="B24" s="44">
        <v>1.318118156534605</v>
      </c>
      <c r="C24" s="45">
        <v>2.2001984127937457</v>
      </c>
      <c r="D24" s="45">
        <v>1.6736763539462309</v>
      </c>
      <c r="E24" s="45">
        <v>2.0699529312897553</v>
      </c>
      <c r="F24" s="45">
        <v>2.3206767830884365</v>
      </c>
      <c r="G24" s="45">
        <v>2.5275614098027344</v>
      </c>
      <c r="H24" s="50">
        <v>3.067395736062994</v>
      </c>
      <c r="I24" s="45">
        <v>1.6715683745365664</v>
      </c>
      <c r="J24" s="45">
        <v>2.122478851814444</v>
      </c>
      <c r="K24" s="46">
        <v>1.8490149612718698</v>
      </c>
      <c r="M24" s="18" t="str">
        <f t="shared" si="0"/>
        <v>OPEN</v>
      </c>
      <c r="N24" s="17" t="b">
        <f t="shared" si="1"/>
        <v>0</v>
      </c>
      <c r="U24" s="18" t="str">
        <f t="shared" si="2"/>
        <v>OPEN</v>
      </c>
      <c r="V24" s="18">
        <f t="shared" si="3"/>
        <v>1.318118156534605</v>
      </c>
      <c r="W24" s="18">
        <f t="shared" si="4"/>
        <v>0.35345021800196141</v>
      </c>
    </row>
    <row r="25" spans="1:23" ht="15.75" thickBot="1" x14ac:dyDescent="0.3">
      <c r="A25" s="13" t="s">
        <v>64</v>
      </c>
      <c r="B25" s="47">
        <v>1.7669576459118204</v>
      </c>
      <c r="C25" s="48">
        <v>1.5915385056865436</v>
      </c>
      <c r="D25" s="48">
        <v>1.5238525086095027</v>
      </c>
      <c r="E25" s="48">
        <v>2.1658309822782984</v>
      </c>
      <c r="F25" s="48">
        <v>2.2441312260175357</v>
      </c>
      <c r="G25" s="48">
        <v>2.3263713718533685</v>
      </c>
      <c r="H25" s="48">
        <v>2.7991516917671819</v>
      </c>
      <c r="I25" s="48">
        <v>1.298645809720288</v>
      </c>
      <c r="J25" s="48">
        <v>2.4282579882368474</v>
      </c>
      <c r="K25" s="49">
        <v>1.7714478291730222</v>
      </c>
      <c r="M25" s="19" t="str">
        <f t="shared" si="0"/>
        <v>PAUSE</v>
      </c>
      <c r="N25" s="21" t="b">
        <f t="shared" si="1"/>
        <v>0</v>
      </c>
      <c r="O25" s="30">
        <f>COUNTIF($N16:$N25,TRUE)/(10 - COUNTIF($N16:$N25,"#N/A"))</f>
        <v>0.2</v>
      </c>
      <c r="U25" s="19" t="str">
        <f t="shared" si="2"/>
        <v>PAUSE</v>
      </c>
      <c r="V25" s="19">
        <f t="shared" si="3"/>
        <v>1.298645809720288</v>
      </c>
      <c r="W25" s="19">
        <f t="shared" si="4"/>
        <v>0.22520669888921474</v>
      </c>
    </row>
    <row r="26" spans="1:23" x14ac:dyDescent="0.25">
      <c r="A26" s="11" t="s">
        <v>65</v>
      </c>
      <c r="B26" s="41">
        <v>2.1864865620710234</v>
      </c>
      <c r="C26" s="42">
        <v>3.08602472331253</v>
      </c>
      <c r="D26" s="42">
        <v>1.4532622095506809</v>
      </c>
      <c r="E26" s="42">
        <v>2.5450628616943893</v>
      </c>
      <c r="F26" s="42">
        <v>2.5373988336654429</v>
      </c>
      <c r="G26" s="42">
        <v>2.9410552482942705</v>
      </c>
      <c r="H26" s="42">
        <v>3.2876534679768414</v>
      </c>
      <c r="I26" s="42">
        <v>2.9707427756325302</v>
      </c>
      <c r="J26" s="42">
        <v>2.7992890396015149</v>
      </c>
      <c r="K26" s="43">
        <v>3.7096373056615226</v>
      </c>
      <c r="M26" s="16" t="str">
        <f t="shared" si="0"/>
        <v>YES</v>
      </c>
      <c r="N26" s="20" t="b">
        <f t="shared" si="1"/>
        <v>1</v>
      </c>
      <c r="U26" s="16" t="str">
        <f t="shared" si="2"/>
        <v>YES</v>
      </c>
      <c r="V26" s="16">
        <f t="shared" si="3"/>
        <v>1.4532622095506809</v>
      </c>
      <c r="W26" s="16">
        <f t="shared" si="4"/>
        <v>0.73322435252034257</v>
      </c>
    </row>
    <row r="27" spans="1:23" x14ac:dyDescent="0.25">
      <c r="A27" s="12" t="s">
        <v>65</v>
      </c>
      <c r="B27" s="44">
        <v>1.7040232689783892</v>
      </c>
      <c r="C27" s="45">
        <v>3.1844331007455224</v>
      </c>
      <c r="D27" s="45">
        <v>0.41546573507408202</v>
      </c>
      <c r="E27" s="45">
        <v>2.2950137571382436</v>
      </c>
      <c r="F27" s="45">
        <v>2.0737292766504263</v>
      </c>
      <c r="G27" s="45">
        <v>2.7556489315357768</v>
      </c>
      <c r="H27" s="45">
        <v>2.9050018663170554</v>
      </c>
      <c r="I27" s="45">
        <v>2.1190297523018407</v>
      </c>
      <c r="J27" s="45">
        <v>2.0157326824826662</v>
      </c>
      <c r="K27" s="46">
        <v>2.8343764504410971</v>
      </c>
      <c r="M27" s="18" t="str">
        <f t="shared" si="0"/>
        <v>YES</v>
      </c>
      <c r="N27" s="17" t="b">
        <f t="shared" si="1"/>
        <v>1</v>
      </c>
      <c r="U27" s="18" t="str">
        <f t="shared" si="2"/>
        <v>YES</v>
      </c>
      <c r="V27" s="18">
        <f t="shared" si="3"/>
        <v>0.41546573507408202</v>
      </c>
      <c r="W27" s="18">
        <f t="shared" si="4"/>
        <v>1.2885575339043072</v>
      </c>
    </row>
    <row r="28" spans="1:23" x14ac:dyDescent="0.25">
      <c r="A28" s="12" t="s">
        <v>65</v>
      </c>
      <c r="B28" s="44">
        <v>1.5792719691854893</v>
      </c>
      <c r="C28" s="45">
        <v>3.4738561781824115</v>
      </c>
      <c r="D28" s="45">
        <v>0.40027991692793274</v>
      </c>
      <c r="E28" s="45">
        <v>2.0521344680955695</v>
      </c>
      <c r="F28" s="45">
        <v>1.6573825866637479</v>
      </c>
      <c r="G28" s="45">
        <v>2.6294327181288488</v>
      </c>
      <c r="H28" s="45">
        <v>2.3517102162655101</v>
      </c>
      <c r="I28" s="45">
        <v>2.4914479456250098</v>
      </c>
      <c r="J28" s="45">
        <v>2.0933576619749683</v>
      </c>
      <c r="K28" s="46">
        <v>2.7668069430597377</v>
      </c>
      <c r="M28" s="18" t="str">
        <f t="shared" si="0"/>
        <v>YES</v>
      </c>
      <c r="N28" s="17" t="b">
        <f t="shared" si="1"/>
        <v>1</v>
      </c>
      <c r="U28" s="18" t="str">
        <f t="shared" si="2"/>
        <v>YES</v>
      </c>
      <c r="V28" s="18">
        <f t="shared" si="3"/>
        <v>0.40027991692793274</v>
      </c>
      <c r="W28" s="18">
        <f t="shared" si="4"/>
        <v>1.1789920522575565</v>
      </c>
    </row>
    <row r="29" spans="1:23" x14ac:dyDescent="0.25">
      <c r="A29" s="12" t="s">
        <v>65</v>
      </c>
      <c r="B29" s="44">
        <v>1.4893609860080135</v>
      </c>
      <c r="C29" s="45">
        <v>2.7085243295739758</v>
      </c>
      <c r="D29" s="45">
        <v>0.62982063230990049</v>
      </c>
      <c r="E29" s="45">
        <v>1.5336247752415459</v>
      </c>
      <c r="F29" s="45">
        <v>2.1268154060759041</v>
      </c>
      <c r="G29" s="45">
        <v>2.0228653956825551</v>
      </c>
      <c r="H29" s="45">
        <v>2.3417792625571505</v>
      </c>
      <c r="I29" s="45">
        <v>1.8365871075554767</v>
      </c>
      <c r="J29" s="45">
        <v>2.2998992885068326</v>
      </c>
      <c r="K29" s="46">
        <v>2.4226063617901472</v>
      </c>
      <c r="M29" s="18" t="str">
        <f t="shared" si="0"/>
        <v>YES</v>
      </c>
      <c r="N29" s="17" t="b">
        <f t="shared" si="1"/>
        <v>1</v>
      </c>
      <c r="U29" s="18" t="str">
        <f t="shared" si="2"/>
        <v>YES</v>
      </c>
      <c r="V29" s="18">
        <f t="shared" si="3"/>
        <v>0.62982063230990049</v>
      </c>
      <c r="W29" s="18">
        <f t="shared" si="4"/>
        <v>0.85954035369811299</v>
      </c>
    </row>
    <row r="30" spans="1:23" x14ac:dyDescent="0.25">
      <c r="A30" s="12" t="s">
        <v>65</v>
      </c>
      <c r="B30" s="44">
        <v>1.7123917870448975</v>
      </c>
      <c r="C30" s="45">
        <v>3.0007185077672323</v>
      </c>
      <c r="D30" s="45">
        <v>0.3222950398009895</v>
      </c>
      <c r="E30" s="45">
        <v>2.0639212150665105</v>
      </c>
      <c r="F30" s="45">
        <v>1.6785407503712229</v>
      </c>
      <c r="G30" s="45">
        <v>2.6831887321420904</v>
      </c>
      <c r="H30" s="45">
        <v>2.2125954513378643</v>
      </c>
      <c r="I30" s="45">
        <v>1.965318496176365</v>
      </c>
      <c r="J30" s="45">
        <v>2.1502397394218287</v>
      </c>
      <c r="K30" s="46">
        <v>2.3201315357775076</v>
      </c>
      <c r="M30" s="18" t="str">
        <f t="shared" si="0"/>
        <v>YES</v>
      </c>
      <c r="N30" s="17" t="b">
        <f t="shared" si="1"/>
        <v>1</v>
      </c>
      <c r="U30" s="18" t="str">
        <f t="shared" si="2"/>
        <v>YES</v>
      </c>
      <c r="V30" s="18">
        <f t="shared" si="3"/>
        <v>0.3222950398009895</v>
      </c>
      <c r="W30" s="18">
        <f t="shared" si="4"/>
        <v>1.3562457105702332</v>
      </c>
    </row>
    <row r="31" spans="1:23" x14ac:dyDescent="0.25">
      <c r="A31" s="12" t="s">
        <v>65</v>
      </c>
      <c r="B31" s="44">
        <v>1.7769225845021626</v>
      </c>
      <c r="C31" s="45">
        <v>3.2609497380542671</v>
      </c>
      <c r="D31" s="45">
        <v>0.5006413182252063</v>
      </c>
      <c r="E31" s="45">
        <v>2.4698341983186056</v>
      </c>
      <c r="F31" s="45">
        <v>1.9625481427637677</v>
      </c>
      <c r="G31" s="45">
        <v>2.8140663589768127</v>
      </c>
      <c r="H31" s="45">
        <v>2.288824869343431</v>
      </c>
      <c r="I31" s="45">
        <v>2.2349626563051328</v>
      </c>
      <c r="J31" s="45">
        <v>1.8982925522702403</v>
      </c>
      <c r="K31" s="46">
        <v>2.6450374045280394</v>
      </c>
      <c r="M31" s="18" t="str">
        <f t="shared" si="0"/>
        <v>YES</v>
      </c>
      <c r="N31" s="17" t="b">
        <f t="shared" si="1"/>
        <v>1</v>
      </c>
      <c r="U31" s="18" t="str">
        <f t="shared" si="2"/>
        <v>YES</v>
      </c>
      <c r="V31" s="18">
        <f t="shared" si="3"/>
        <v>0.5006413182252063</v>
      </c>
      <c r="W31" s="18">
        <f t="shared" si="4"/>
        <v>1.2762812662769563</v>
      </c>
    </row>
    <row r="32" spans="1:23" x14ac:dyDescent="0.25">
      <c r="A32" s="12" t="s">
        <v>65</v>
      </c>
      <c r="B32" s="44">
        <v>2.2994722311170985</v>
      </c>
      <c r="C32" s="45">
        <v>3.4115641870903861</v>
      </c>
      <c r="D32" s="45">
        <v>1.0041477927861049</v>
      </c>
      <c r="E32" s="45">
        <v>2.8411464354500384</v>
      </c>
      <c r="F32" s="45">
        <v>1.6365285602792317</v>
      </c>
      <c r="G32" s="45">
        <v>3.0098946132996742</v>
      </c>
      <c r="H32" s="45">
        <v>1.6586157891594024</v>
      </c>
      <c r="I32" s="45">
        <v>2.7674722691002951</v>
      </c>
      <c r="J32" s="45">
        <v>2.5992472287564814</v>
      </c>
      <c r="K32" s="46">
        <v>3.1282014757394672</v>
      </c>
      <c r="M32" s="18" t="str">
        <f t="shared" si="0"/>
        <v>YES</v>
      </c>
      <c r="N32" s="17" t="b">
        <f t="shared" si="1"/>
        <v>1</v>
      </c>
      <c r="U32" s="18" t="str">
        <f t="shared" si="2"/>
        <v>YES</v>
      </c>
      <c r="V32" s="18">
        <f t="shared" si="3"/>
        <v>1.0041477927861049</v>
      </c>
      <c r="W32" s="18">
        <f t="shared" si="4"/>
        <v>0.63238076749312677</v>
      </c>
    </row>
    <row r="33" spans="1:23" x14ac:dyDescent="0.25">
      <c r="A33" s="12" t="s">
        <v>65</v>
      </c>
      <c r="B33" s="44">
        <v>1.9522091441042391</v>
      </c>
      <c r="C33" s="45">
        <v>3.4132510358688535</v>
      </c>
      <c r="D33" s="45">
        <v>0.67421184347639507</v>
      </c>
      <c r="E33" s="45">
        <v>2.5296655258392331</v>
      </c>
      <c r="F33" s="45">
        <v>2.086668383395661</v>
      </c>
      <c r="G33" s="45">
        <v>2.7882364132759911</v>
      </c>
      <c r="H33" s="45">
        <v>2.4295768081093896</v>
      </c>
      <c r="I33" s="45">
        <v>2.484471564019163</v>
      </c>
      <c r="J33" s="45">
        <v>2.2865872768331235</v>
      </c>
      <c r="K33" s="46">
        <v>2.6986421898005579</v>
      </c>
      <c r="M33" s="18" t="str">
        <f t="shared" si="0"/>
        <v>YES</v>
      </c>
      <c r="N33" s="17" t="b">
        <f t="shared" si="1"/>
        <v>1</v>
      </c>
      <c r="U33" s="18" t="str">
        <f t="shared" si="2"/>
        <v>YES</v>
      </c>
      <c r="V33" s="18">
        <f t="shared" si="3"/>
        <v>0.67421184347639507</v>
      </c>
      <c r="W33" s="18">
        <f t="shared" si="4"/>
        <v>1.277997300627844</v>
      </c>
    </row>
    <row r="34" spans="1:23" ht="15.75" thickBot="1" x14ac:dyDescent="0.3">
      <c r="A34" s="12" t="s">
        <v>65</v>
      </c>
      <c r="B34" s="44">
        <v>1.4220088965700945</v>
      </c>
      <c r="C34" s="45">
        <v>2.9212236773811888</v>
      </c>
      <c r="D34" s="45">
        <v>0.45693561182172437</v>
      </c>
      <c r="E34" s="45">
        <v>1.6154796404693803</v>
      </c>
      <c r="F34" s="45">
        <v>2.0179967183033183</v>
      </c>
      <c r="G34" s="45">
        <v>2.6767529179422485</v>
      </c>
      <c r="H34" s="45">
        <v>2.5305289961546826</v>
      </c>
      <c r="I34" s="45">
        <v>2.2493280378334686</v>
      </c>
      <c r="J34" s="45">
        <v>2.1257409439625299</v>
      </c>
      <c r="K34" s="46">
        <v>2.5325811084751244</v>
      </c>
      <c r="M34" s="18" t="str">
        <f t="shared" si="0"/>
        <v>YES</v>
      </c>
      <c r="N34" s="17" t="b">
        <f t="shared" si="1"/>
        <v>1</v>
      </c>
      <c r="U34" s="18" t="str">
        <f t="shared" si="2"/>
        <v>YES</v>
      </c>
      <c r="V34" s="18">
        <f t="shared" si="3"/>
        <v>0.45693561182172437</v>
      </c>
      <c r="W34" s="18">
        <f t="shared" si="4"/>
        <v>0.96507328474837017</v>
      </c>
    </row>
    <row r="35" spans="1:23" ht="15.75" thickBot="1" x14ac:dyDescent="0.3">
      <c r="A35" s="13" t="s">
        <v>65</v>
      </c>
      <c r="B35" s="47">
        <v>2.1790831496853378</v>
      </c>
      <c r="C35" s="48">
        <v>3.3798462138413239</v>
      </c>
      <c r="D35" s="48">
        <v>0.92636821097080302</v>
      </c>
      <c r="E35" s="48">
        <v>2.5316395563512701</v>
      </c>
      <c r="F35" s="48">
        <v>1.4361582380050475</v>
      </c>
      <c r="G35" s="48">
        <v>2.6831191324076684</v>
      </c>
      <c r="H35" s="48">
        <v>1.3028415086095539</v>
      </c>
      <c r="I35" s="48">
        <v>2.566766368958969</v>
      </c>
      <c r="J35" s="48">
        <v>2.6539873689507529</v>
      </c>
      <c r="K35" s="49">
        <v>2.4991364352198704</v>
      </c>
      <c r="M35" s="19" t="str">
        <f t="shared" si="0"/>
        <v>YES</v>
      </c>
      <c r="N35" s="21" t="b">
        <f t="shared" si="1"/>
        <v>1</v>
      </c>
      <c r="O35" s="30">
        <f>COUNTIF($N26:$N35,TRUE)/(10 - COUNTIF($N26:$N35,"#N/A"))</f>
        <v>1</v>
      </c>
      <c r="U35" s="19" t="str">
        <f t="shared" si="2"/>
        <v>YES</v>
      </c>
      <c r="V35" s="19">
        <f t="shared" si="3"/>
        <v>0.92636821097080302</v>
      </c>
      <c r="W35" s="19">
        <f t="shared" si="4"/>
        <v>0.37647329763875093</v>
      </c>
    </row>
    <row r="36" spans="1:23" x14ac:dyDescent="0.25">
      <c r="A36" s="11" t="s">
        <v>66</v>
      </c>
      <c r="B36" s="41">
        <v>2.2065748757866497</v>
      </c>
      <c r="C36" s="42">
        <v>2.792880356966271</v>
      </c>
      <c r="D36" s="42">
        <v>1.9273407112142706</v>
      </c>
      <c r="E36" s="42">
        <v>1.6988820964762283</v>
      </c>
      <c r="F36" s="42">
        <v>2.9228003472485584</v>
      </c>
      <c r="G36" s="42">
        <v>2.3719795597338509</v>
      </c>
      <c r="H36" s="42">
        <v>2.3848360061170988</v>
      </c>
      <c r="I36" s="42">
        <v>1.7796119310703236</v>
      </c>
      <c r="J36" s="42">
        <v>2.97008646087491</v>
      </c>
      <c r="K36" s="43">
        <v>1.8121077790017202</v>
      </c>
      <c r="M36" s="16" t="str">
        <f t="shared" si="0"/>
        <v>NO</v>
      </c>
      <c r="N36" s="20" t="b">
        <f t="shared" si="1"/>
        <v>1</v>
      </c>
      <c r="U36" s="16" t="str">
        <f t="shared" si="2"/>
        <v>NO</v>
      </c>
      <c r="V36" s="16">
        <f t="shared" si="3"/>
        <v>1.6988820964762283</v>
      </c>
      <c r="W36" s="16">
        <f t="shared" si="4"/>
        <v>8.0729834594095218E-2</v>
      </c>
    </row>
    <row r="37" spans="1:23" x14ac:dyDescent="0.25">
      <c r="A37" s="12" t="s">
        <v>66</v>
      </c>
      <c r="B37" s="44">
        <v>1.6331212030461251</v>
      </c>
      <c r="C37" s="45">
        <v>1.633290295215897</v>
      </c>
      <c r="D37" s="45">
        <v>1.5071829767146563</v>
      </c>
      <c r="E37" s="45">
        <v>1.3974685066193708</v>
      </c>
      <c r="F37" s="45">
        <v>2.3882356566414114</v>
      </c>
      <c r="G37" s="45">
        <v>1.9410831280127416</v>
      </c>
      <c r="H37" s="45">
        <v>2.2898562915158394</v>
      </c>
      <c r="I37" s="45">
        <v>1.0691935227979785</v>
      </c>
      <c r="J37" s="45">
        <v>2.5692973074376901</v>
      </c>
      <c r="K37" s="46">
        <v>1.1961550660809064</v>
      </c>
      <c r="M37" s="18" t="str">
        <f t="shared" si="0"/>
        <v>PAUSE</v>
      </c>
      <c r="N37" s="17" t="b">
        <f t="shared" si="1"/>
        <v>0</v>
      </c>
      <c r="U37" s="18" t="str">
        <f t="shared" si="2"/>
        <v>PAUSE</v>
      </c>
      <c r="V37" s="18">
        <f t="shared" si="3"/>
        <v>1.0691935227979785</v>
      </c>
      <c r="W37" s="18">
        <f t="shared" si="4"/>
        <v>0.12696154328292786</v>
      </c>
    </row>
    <row r="38" spans="1:23" x14ac:dyDescent="0.25">
      <c r="A38" s="12" t="s">
        <v>66</v>
      </c>
      <c r="B38" s="44">
        <v>1.8525437608124018</v>
      </c>
      <c r="C38" s="45">
        <v>2.393577543522786</v>
      </c>
      <c r="D38" s="45">
        <v>1.6494050408125145</v>
      </c>
      <c r="E38" s="45">
        <v>1.7621509782916021</v>
      </c>
      <c r="F38" s="45">
        <v>2.3642695500392108</v>
      </c>
      <c r="G38" s="45">
        <v>2.3532703139941331</v>
      </c>
      <c r="H38" s="45">
        <v>2.5893718414998945</v>
      </c>
      <c r="I38" s="45">
        <v>2.2032291112758497</v>
      </c>
      <c r="J38" s="45">
        <v>2.4529874380121837</v>
      </c>
      <c r="K38" s="46">
        <v>2.0617599694965527</v>
      </c>
      <c r="M38" s="18" t="str">
        <f t="shared" si="0"/>
        <v>YES</v>
      </c>
      <c r="N38" s="17" t="b">
        <f t="shared" si="1"/>
        <v>0</v>
      </c>
      <c r="U38" s="18" t="str">
        <f t="shared" si="2"/>
        <v>YES</v>
      </c>
      <c r="V38" s="18">
        <f t="shared" si="3"/>
        <v>1.6494050408125145</v>
      </c>
      <c r="W38" s="18">
        <f t="shared" si="4"/>
        <v>0.11274593747908757</v>
      </c>
    </row>
    <row r="39" spans="1:23" x14ac:dyDescent="0.25">
      <c r="A39" s="12" t="s">
        <v>66</v>
      </c>
      <c r="B39" s="44">
        <v>1.9132566406127756</v>
      </c>
      <c r="C39" s="45">
        <v>2.5368495895159375</v>
      </c>
      <c r="D39" s="45">
        <v>1.8679881257223427</v>
      </c>
      <c r="E39" s="45">
        <v>1.8629148767884187</v>
      </c>
      <c r="F39" s="45">
        <v>2.6394667866698089</v>
      </c>
      <c r="G39" s="45">
        <v>2.4043129149625093</v>
      </c>
      <c r="H39" s="45">
        <v>3.2013461107016044</v>
      </c>
      <c r="I39" s="45">
        <v>2.3457669088769637</v>
      </c>
      <c r="J39" s="45">
        <v>2.7888137011609642</v>
      </c>
      <c r="K39" s="46">
        <v>1.98429668799187</v>
      </c>
      <c r="M39" s="18" t="str">
        <f t="shared" si="0"/>
        <v>NO</v>
      </c>
      <c r="N39" s="17" t="b">
        <f t="shared" si="1"/>
        <v>1</v>
      </c>
      <c r="U39" s="18" t="str">
        <f t="shared" si="2"/>
        <v>NO</v>
      </c>
      <c r="V39" s="18">
        <f t="shared" si="3"/>
        <v>1.8629148767884187</v>
      </c>
      <c r="W39" s="18">
        <f t="shared" si="4"/>
        <v>5.0732489339240239E-3</v>
      </c>
    </row>
    <row r="40" spans="1:23" x14ac:dyDescent="0.25">
      <c r="A40" s="12" t="s">
        <v>66</v>
      </c>
      <c r="B40" s="44">
        <v>2.1284697020040046</v>
      </c>
      <c r="C40" s="45">
        <v>2.6329133360767898</v>
      </c>
      <c r="D40" s="45">
        <v>2.0210574059340796</v>
      </c>
      <c r="E40" s="45">
        <v>2.2675749108736145</v>
      </c>
      <c r="F40" s="45">
        <v>1.7323009639886866</v>
      </c>
      <c r="G40" s="45">
        <v>2.7437371765121172</v>
      </c>
      <c r="H40" s="45">
        <v>1.9055007593487217</v>
      </c>
      <c r="I40" s="45">
        <v>2.615512337610602</v>
      </c>
      <c r="J40" s="45">
        <v>3.010520965695199</v>
      </c>
      <c r="K40" s="46">
        <v>2.500984516790635</v>
      </c>
      <c r="M40" s="18" t="str">
        <f t="shared" si="0"/>
        <v>START</v>
      </c>
      <c r="N40" s="17" t="b">
        <f t="shared" si="1"/>
        <v>0</v>
      </c>
      <c r="U40" s="18" t="str">
        <f t="shared" si="2"/>
        <v>START</v>
      </c>
      <c r="V40" s="18">
        <f t="shared" si="3"/>
        <v>1.7323009639886866</v>
      </c>
      <c r="W40" s="18">
        <f t="shared" si="4"/>
        <v>0.17319979536003505</v>
      </c>
    </row>
    <row r="41" spans="1:23" x14ac:dyDescent="0.25">
      <c r="A41" s="12" t="s">
        <v>66</v>
      </c>
      <c r="B41" s="44">
        <v>2.3317769337094814</v>
      </c>
      <c r="C41" s="45">
        <v>2.8447437449223951</v>
      </c>
      <c r="D41" s="45">
        <v>2.4365014736833777</v>
      </c>
      <c r="E41" s="45">
        <v>2.1560520598461572</v>
      </c>
      <c r="F41" s="45">
        <v>2.0230399784697397</v>
      </c>
      <c r="G41" s="45">
        <v>2.4631032841701828</v>
      </c>
      <c r="H41" s="45">
        <v>2.0782234132641282</v>
      </c>
      <c r="I41" s="45">
        <v>2.5597957835488589</v>
      </c>
      <c r="J41" s="45">
        <v>3.2118930334736495</v>
      </c>
      <c r="K41" s="46">
        <v>2.1217697786053109</v>
      </c>
      <c r="M41" s="18" t="str">
        <f t="shared" si="0"/>
        <v>START</v>
      </c>
      <c r="N41" s="17" t="b">
        <f t="shared" si="1"/>
        <v>0</v>
      </c>
      <c r="U41" s="18" t="str">
        <f t="shared" si="2"/>
        <v>START</v>
      </c>
      <c r="V41" s="18">
        <f t="shared" si="3"/>
        <v>2.0230399784697397</v>
      </c>
      <c r="W41" s="18">
        <f t="shared" si="4"/>
        <v>5.5183434794388475E-2</v>
      </c>
    </row>
    <row r="42" spans="1:23" x14ac:dyDescent="0.25">
      <c r="A42" s="12" t="s">
        <v>66</v>
      </c>
      <c r="B42" s="44">
        <v>1.9053743635590847</v>
      </c>
      <c r="C42" s="45">
        <v>2.2546596165083042</v>
      </c>
      <c r="D42" s="45">
        <v>1.8611698367421003</v>
      </c>
      <c r="E42" s="45">
        <v>1.6334846751612315</v>
      </c>
      <c r="F42" s="45">
        <v>2.7144717219678554</v>
      </c>
      <c r="G42" s="45">
        <v>2.3129680018901784</v>
      </c>
      <c r="H42" s="45">
        <v>1.9948654104206032</v>
      </c>
      <c r="I42" s="45">
        <v>1.8946557396034345</v>
      </c>
      <c r="J42" s="45">
        <v>2.3527172112422905</v>
      </c>
      <c r="K42" s="46">
        <v>1.9238225065100774</v>
      </c>
      <c r="M42" s="18" t="str">
        <f t="shared" si="0"/>
        <v>NO</v>
      </c>
      <c r="N42" s="17" t="b">
        <f t="shared" si="1"/>
        <v>1</v>
      </c>
      <c r="U42" s="18" t="str">
        <f t="shared" si="2"/>
        <v>NO</v>
      </c>
      <c r="V42" s="18">
        <f t="shared" si="3"/>
        <v>1.6334846751612315</v>
      </c>
      <c r="W42" s="18">
        <f t="shared" si="4"/>
        <v>0.22768516158086882</v>
      </c>
    </row>
    <row r="43" spans="1:23" x14ac:dyDescent="0.25">
      <c r="A43" s="12" t="s">
        <v>66</v>
      </c>
      <c r="B43" s="44">
        <v>1.9581793065850512</v>
      </c>
      <c r="C43" s="45">
        <v>2.6636224884372273</v>
      </c>
      <c r="D43" s="45">
        <v>1.6735852993741731</v>
      </c>
      <c r="E43" s="45">
        <v>1.9077662141295477</v>
      </c>
      <c r="F43" s="45">
        <v>1.9870986292222614</v>
      </c>
      <c r="G43" s="45">
        <v>2.7122577773109384</v>
      </c>
      <c r="H43" s="45">
        <v>2.6526345322371481</v>
      </c>
      <c r="I43" s="45">
        <v>2.5330865769347883</v>
      </c>
      <c r="J43" s="45">
        <v>2.7087900097505067</v>
      </c>
      <c r="K43" s="46">
        <v>3.1172951066566408</v>
      </c>
      <c r="M43" s="18" t="str">
        <f t="shared" si="0"/>
        <v>YES</v>
      </c>
      <c r="N43" s="17" t="b">
        <f t="shared" si="1"/>
        <v>0</v>
      </c>
      <c r="U43" s="18" t="str">
        <f t="shared" si="2"/>
        <v>YES</v>
      </c>
      <c r="V43" s="18">
        <f t="shared" si="3"/>
        <v>1.6735852993741731</v>
      </c>
      <c r="W43" s="18">
        <f t="shared" si="4"/>
        <v>0.23418091475537461</v>
      </c>
    </row>
    <row r="44" spans="1:23" ht="15.75" thickBot="1" x14ac:dyDescent="0.3">
      <c r="A44" s="12" t="s">
        <v>66</v>
      </c>
      <c r="B44" s="44">
        <v>2.0508838742561983</v>
      </c>
      <c r="C44" s="45">
        <v>2.6219764988448033</v>
      </c>
      <c r="D44" s="45">
        <v>1.9862216875154954</v>
      </c>
      <c r="E44" s="45">
        <v>2.2992680071409803</v>
      </c>
      <c r="F44" s="45">
        <v>3.0007328421023853</v>
      </c>
      <c r="G44" s="45">
        <v>3.5668215134552064</v>
      </c>
      <c r="H44" s="45">
        <v>3.379230532197508</v>
      </c>
      <c r="I44" s="45">
        <v>2.7615836804560643</v>
      </c>
      <c r="J44" s="45">
        <v>2.9187811023174373</v>
      </c>
      <c r="K44" s="46">
        <v>3.3492329329079515</v>
      </c>
      <c r="M44" s="18" t="str">
        <f t="shared" si="0"/>
        <v>YES</v>
      </c>
      <c r="N44" s="17" t="b">
        <f t="shared" si="1"/>
        <v>0</v>
      </c>
      <c r="U44" s="18" t="str">
        <f t="shared" si="2"/>
        <v>YES</v>
      </c>
      <c r="V44" s="18">
        <f t="shared" si="3"/>
        <v>1.9862216875154954</v>
      </c>
      <c r="W44" s="18">
        <f t="shared" si="4"/>
        <v>6.4662186740702898E-2</v>
      </c>
    </row>
    <row r="45" spans="1:23" ht="15.75" thickBot="1" x14ac:dyDescent="0.3">
      <c r="A45" s="13" t="s">
        <v>66</v>
      </c>
      <c r="B45" s="47">
        <v>2.6648963240870311</v>
      </c>
      <c r="C45" s="48">
        <v>2.6694615711132155</v>
      </c>
      <c r="D45" s="48">
        <v>2.3133449093879239</v>
      </c>
      <c r="E45" s="48">
        <v>2.9743658194828733</v>
      </c>
      <c r="F45" s="48">
        <v>2.0504793475209375</v>
      </c>
      <c r="G45" s="48">
        <v>3.2284223693699081</v>
      </c>
      <c r="H45" s="48">
        <v>2.2884407240410196</v>
      </c>
      <c r="I45" s="48">
        <v>3.1362774252060186</v>
      </c>
      <c r="J45" s="48">
        <v>3.2160193358110991</v>
      </c>
      <c r="K45" s="49">
        <v>3.2890975827701681</v>
      </c>
      <c r="M45" s="19" t="str">
        <f t="shared" si="0"/>
        <v>START</v>
      </c>
      <c r="N45" s="21" t="b">
        <f t="shared" si="1"/>
        <v>0</v>
      </c>
      <c r="O45" s="30">
        <f>COUNTIF($N36:$N45,TRUE)/(10 - COUNTIF($N36:$N45,"#N/A"))</f>
        <v>0.3</v>
      </c>
      <c r="U45" s="19" t="str">
        <f t="shared" si="2"/>
        <v>START</v>
      </c>
      <c r="V45" s="19">
        <f t="shared" si="3"/>
        <v>2.0504793475209375</v>
      </c>
      <c r="W45" s="19">
        <f t="shared" si="4"/>
        <v>0.23796137652008209</v>
      </c>
    </row>
    <row r="46" spans="1:23" x14ac:dyDescent="0.25">
      <c r="A46" s="11" t="s">
        <v>67</v>
      </c>
      <c r="B46" s="41">
        <v>1.8232660224087209</v>
      </c>
      <c r="C46" s="42">
        <v>2.7421905043194128</v>
      </c>
      <c r="D46" s="42">
        <v>1.230401146302226</v>
      </c>
      <c r="E46" s="42">
        <v>2.8377236905712615</v>
      </c>
      <c r="F46" s="42">
        <v>1.9202091023180083</v>
      </c>
      <c r="G46" s="42">
        <v>3.065154998051332</v>
      </c>
      <c r="H46" s="42">
        <v>2.8754120284782356</v>
      </c>
      <c r="I46" s="42">
        <v>2.3265805118328982</v>
      </c>
      <c r="J46" s="42">
        <v>1.7539627492034935</v>
      </c>
      <c r="K46" s="43">
        <v>3.2612052333081616</v>
      </c>
      <c r="M46" s="16" t="str">
        <f t="shared" si="0"/>
        <v>YES</v>
      </c>
      <c r="N46" s="20" t="b">
        <f t="shared" si="1"/>
        <v>0</v>
      </c>
      <c r="U46" s="16" t="str">
        <f t="shared" si="2"/>
        <v>YES</v>
      </c>
      <c r="V46" s="16">
        <f t="shared" si="3"/>
        <v>1.230401146302226</v>
      </c>
      <c r="W46" s="16">
        <f t="shared" si="4"/>
        <v>0.52356160290126752</v>
      </c>
    </row>
    <row r="47" spans="1:23" x14ac:dyDescent="0.25">
      <c r="A47" s="12" t="s">
        <v>67</v>
      </c>
      <c r="B47" s="44">
        <v>1.5268645098144065</v>
      </c>
      <c r="C47" s="45">
        <v>2.2959904639016715</v>
      </c>
      <c r="D47" s="45">
        <v>1.3682676610689914</v>
      </c>
      <c r="E47" s="45">
        <v>2.4102404365643988</v>
      </c>
      <c r="F47" s="45">
        <v>1.9085285225862396</v>
      </c>
      <c r="G47" s="45">
        <v>2.472663069168286</v>
      </c>
      <c r="H47" s="45">
        <v>2.6151560915503214</v>
      </c>
      <c r="I47" s="45">
        <v>2.0306083409052276</v>
      </c>
      <c r="J47" s="45">
        <v>1.7974663912384479</v>
      </c>
      <c r="K47" s="46">
        <v>2.7135557816113738</v>
      </c>
      <c r="M47" s="18" t="str">
        <f t="shared" si="0"/>
        <v>YES</v>
      </c>
      <c r="N47" s="17" t="b">
        <f t="shared" si="1"/>
        <v>0</v>
      </c>
      <c r="U47" s="18" t="str">
        <f t="shared" si="2"/>
        <v>YES</v>
      </c>
      <c r="V47" s="18">
        <f t="shared" si="3"/>
        <v>1.3682676610689914</v>
      </c>
      <c r="W47" s="18">
        <f t="shared" si="4"/>
        <v>0.15859684874541502</v>
      </c>
    </row>
    <row r="48" spans="1:23" x14ac:dyDescent="0.25">
      <c r="A48" s="12" t="s">
        <v>67</v>
      </c>
      <c r="B48" s="44">
        <v>2.0876666564192035</v>
      </c>
      <c r="C48" s="45">
        <v>2.5954402052406049</v>
      </c>
      <c r="D48" s="45">
        <v>1.9186779205053253</v>
      </c>
      <c r="E48" s="45">
        <v>3.0653846134796416</v>
      </c>
      <c r="F48" s="45">
        <v>1.3318018324931886</v>
      </c>
      <c r="G48" s="45">
        <v>2.6257848446136718</v>
      </c>
      <c r="H48" s="45">
        <v>1.985840492037467</v>
      </c>
      <c r="I48" s="45">
        <v>2.2775643910266208</v>
      </c>
      <c r="J48" s="45">
        <v>2.4995730592746521</v>
      </c>
      <c r="K48" s="46">
        <v>2.9268673725604151</v>
      </c>
      <c r="M48" s="18" t="str">
        <f t="shared" si="0"/>
        <v>START</v>
      </c>
      <c r="N48" s="17" t="b">
        <f t="shared" si="1"/>
        <v>1</v>
      </c>
      <c r="U48" s="18" t="str">
        <f t="shared" si="2"/>
        <v>START</v>
      </c>
      <c r="V48" s="18">
        <f t="shared" si="3"/>
        <v>1.3318018324931886</v>
      </c>
      <c r="W48" s="18">
        <f t="shared" si="4"/>
        <v>0.58687608801213664</v>
      </c>
    </row>
    <row r="49" spans="1:23" x14ac:dyDescent="0.25">
      <c r="A49" s="12" t="s">
        <v>67</v>
      </c>
      <c r="B49" s="44">
        <v>2.1497663240675062</v>
      </c>
      <c r="C49" s="45">
        <v>2.589320774346171</v>
      </c>
      <c r="D49" s="45">
        <v>1.7330631814966453</v>
      </c>
      <c r="E49" s="45">
        <v>3.0639867124045042</v>
      </c>
      <c r="F49" s="45">
        <v>1.0486096427189309</v>
      </c>
      <c r="G49" s="45">
        <v>2.930809644349778</v>
      </c>
      <c r="H49" s="45">
        <v>2.1388028579017213</v>
      </c>
      <c r="I49" s="45">
        <v>2.5232893533629954</v>
      </c>
      <c r="J49" s="45">
        <v>2.5080674656804138</v>
      </c>
      <c r="K49" s="46">
        <v>2.9616119443356674</v>
      </c>
      <c r="M49" s="18" t="str">
        <f t="shared" si="0"/>
        <v>START</v>
      </c>
      <c r="N49" s="17" t="b">
        <f t="shared" si="1"/>
        <v>1</v>
      </c>
      <c r="U49" s="18" t="str">
        <f t="shared" si="2"/>
        <v>START</v>
      </c>
      <c r="V49" s="18">
        <f t="shared" si="3"/>
        <v>1.0486096427189309</v>
      </c>
      <c r="W49" s="18">
        <f t="shared" si="4"/>
        <v>0.68445353877771442</v>
      </c>
    </row>
    <row r="50" spans="1:23" x14ac:dyDescent="0.25">
      <c r="A50" s="12" t="s">
        <v>67</v>
      </c>
      <c r="B50" s="44">
        <v>2.2918647687634524</v>
      </c>
      <c r="C50" s="45">
        <v>3.1563966902426279</v>
      </c>
      <c r="D50" s="45">
        <v>1.794519260791148</v>
      </c>
      <c r="E50" s="45">
        <v>3.4639860490360181</v>
      </c>
      <c r="F50" s="45">
        <v>1.0926641469957068</v>
      </c>
      <c r="G50" s="45">
        <v>3.1327275213382073</v>
      </c>
      <c r="H50" s="45">
        <v>2.3901456091419746</v>
      </c>
      <c r="I50" s="45">
        <v>2.8416525566999753</v>
      </c>
      <c r="J50" s="45">
        <v>2.4403515709187502</v>
      </c>
      <c r="K50" s="46">
        <v>3.763736731871191</v>
      </c>
      <c r="M50" s="18" t="str">
        <f t="shared" si="0"/>
        <v>START</v>
      </c>
      <c r="N50" s="17" t="b">
        <f t="shared" si="1"/>
        <v>1</v>
      </c>
      <c r="U50" s="18" t="str">
        <f t="shared" si="2"/>
        <v>START</v>
      </c>
      <c r="V50" s="18">
        <f t="shared" si="3"/>
        <v>1.0926641469957068</v>
      </c>
      <c r="W50" s="18">
        <f t="shared" si="4"/>
        <v>0.70185511379544119</v>
      </c>
    </row>
    <row r="51" spans="1:23" x14ac:dyDescent="0.25">
      <c r="A51" s="12" t="s">
        <v>67</v>
      </c>
      <c r="B51" s="44">
        <v>2.1577373655030341</v>
      </c>
      <c r="C51" s="45">
        <v>2.8042239062756318</v>
      </c>
      <c r="D51" s="45">
        <v>1.6453500189779027</v>
      </c>
      <c r="E51" s="45">
        <v>3.0540129703074164</v>
      </c>
      <c r="F51" s="45">
        <v>1.0833455915769927</v>
      </c>
      <c r="G51" s="45">
        <v>2.9900021251619626</v>
      </c>
      <c r="H51" s="45">
        <v>2.1573969878158725</v>
      </c>
      <c r="I51" s="45">
        <v>2.350643489319542</v>
      </c>
      <c r="J51" s="45">
        <v>2.3133497270208982</v>
      </c>
      <c r="K51" s="46">
        <v>3.097989552919068</v>
      </c>
      <c r="M51" s="18" t="str">
        <f t="shared" si="0"/>
        <v>START</v>
      </c>
      <c r="N51" s="17" t="b">
        <f t="shared" si="1"/>
        <v>1</v>
      </c>
      <c r="U51" s="18" t="str">
        <f t="shared" si="2"/>
        <v>START</v>
      </c>
      <c r="V51" s="18">
        <f t="shared" si="3"/>
        <v>1.0833455915769927</v>
      </c>
      <c r="W51" s="18">
        <f t="shared" si="4"/>
        <v>0.56200442740090994</v>
      </c>
    </row>
    <row r="52" spans="1:23" x14ac:dyDescent="0.25">
      <c r="A52" s="12" t="s">
        <v>67</v>
      </c>
      <c r="B52" s="44">
        <v>1.4832214640825909</v>
      </c>
      <c r="C52" s="45">
        <v>2.3731499081740197</v>
      </c>
      <c r="D52" s="45">
        <v>1.2608118971225122</v>
      </c>
      <c r="E52" s="45">
        <v>2.5068178199501938</v>
      </c>
      <c r="F52" s="45">
        <v>2.0661932666947598</v>
      </c>
      <c r="G52" s="45">
        <v>2.6019092833981343</v>
      </c>
      <c r="H52" s="45">
        <v>3.2597381360055806</v>
      </c>
      <c r="I52" s="45">
        <v>1.7304353665840975</v>
      </c>
      <c r="J52" s="45">
        <v>1.872744268501338</v>
      </c>
      <c r="K52" s="46">
        <v>2.5603224845370143</v>
      </c>
      <c r="M52" s="18" t="str">
        <f t="shared" si="0"/>
        <v>YES</v>
      </c>
      <c r="N52" s="17" t="b">
        <f t="shared" si="1"/>
        <v>0</v>
      </c>
      <c r="U52" s="18" t="str">
        <f t="shared" si="2"/>
        <v>YES</v>
      </c>
      <c r="V52" s="18">
        <f t="shared" si="3"/>
        <v>1.2608118971225122</v>
      </c>
      <c r="W52" s="18">
        <f t="shared" si="4"/>
        <v>0.22240956696007874</v>
      </c>
    </row>
    <row r="53" spans="1:23" x14ac:dyDescent="0.25">
      <c r="A53" s="12" t="s">
        <v>67</v>
      </c>
      <c r="B53" s="44">
        <v>1.6042974518455226</v>
      </c>
      <c r="C53" s="45">
        <v>2.8701432383444798</v>
      </c>
      <c r="D53" s="45">
        <v>1.3375722032555801</v>
      </c>
      <c r="E53" s="45">
        <v>2.6273970516475806</v>
      </c>
      <c r="F53" s="45">
        <v>1.9875885014533621</v>
      </c>
      <c r="G53" s="45">
        <v>2.8205305177640994</v>
      </c>
      <c r="H53" s="45">
        <v>2.5766332462879973</v>
      </c>
      <c r="I53" s="45">
        <v>1.8331160496863466</v>
      </c>
      <c r="J53" s="45">
        <v>1.9883069462273038</v>
      </c>
      <c r="K53" s="46">
        <v>2.3974213436911196</v>
      </c>
      <c r="M53" s="18" t="str">
        <f t="shared" si="0"/>
        <v>YES</v>
      </c>
      <c r="N53" s="17" t="b">
        <f t="shared" si="1"/>
        <v>0</v>
      </c>
      <c r="U53" s="18" t="str">
        <f t="shared" si="2"/>
        <v>YES</v>
      </c>
      <c r="V53" s="18">
        <f t="shared" si="3"/>
        <v>1.3375722032555801</v>
      </c>
      <c r="W53" s="18">
        <f t="shared" si="4"/>
        <v>0.26672524858994251</v>
      </c>
    </row>
    <row r="54" spans="1:23" ht="15.75" thickBot="1" x14ac:dyDescent="0.3">
      <c r="A54" s="12" t="s">
        <v>67</v>
      </c>
      <c r="B54" s="44">
        <v>2.4129637395519352</v>
      </c>
      <c r="C54" s="45">
        <v>3.0395363685949657</v>
      </c>
      <c r="D54" s="45">
        <v>1.8425221972927202</v>
      </c>
      <c r="E54" s="45">
        <v>3.3073447639150975</v>
      </c>
      <c r="F54" s="45">
        <v>1.1877256775265759</v>
      </c>
      <c r="G54" s="45">
        <v>3.2165138316653121</v>
      </c>
      <c r="H54" s="45">
        <v>2.0278483048267972</v>
      </c>
      <c r="I54" s="45">
        <v>2.8403673244544043</v>
      </c>
      <c r="J54" s="45">
        <v>2.5655796565586559</v>
      </c>
      <c r="K54" s="46">
        <v>3.5955955957422532</v>
      </c>
      <c r="M54" s="18" t="str">
        <f t="shared" si="0"/>
        <v>START</v>
      </c>
      <c r="N54" s="17" t="b">
        <f t="shared" si="1"/>
        <v>1</v>
      </c>
      <c r="U54" s="18" t="str">
        <f t="shared" si="2"/>
        <v>START</v>
      </c>
      <c r="V54" s="18">
        <f t="shared" si="3"/>
        <v>1.1877256775265759</v>
      </c>
      <c r="W54" s="18">
        <f t="shared" si="4"/>
        <v>0.65479651976614428</v>
      </c>
    </row>
    <row r="55" spans="1:23" ht="15.75" thickBot="1" x14ac:dyDescent="0.3">
      <c r="A55" s="13" t="s">
        <v>67</v>
      </c>
      <c r="B55" s="47">
        <v>2.1888150334920056</v>
      </c>
      <c r="C55" s="48">
        <v>2.3821093925774233</v>
      </c>
      <c r="D55" s="48">
        <v>1.795292838329422</v>
      </c>
      <c r="E55" s="48">
        <v>2.8642102655406401</v>
      </c>
      <c r="F55" s="48">
        <v>1.2222884028669183</v>
      </c>
      <c r="G55" s="48">
        <v>2.6143416082677531</v>
      </c>
      <c r="H55" s="48">
        <v>2.2602104842530171</v>
      </c>
      <c r="I55" s="48">
        <v>1.8989990363203786</v>
      </c>
      <c r="J55" s="48">
        <v>2.5241874483679583</v>
      </c>
      <c r="K55" s="49">
        <v>2.1858324561882023</v>
      </c>
      <c r="M55" s="19" t="str">
        <f t="shared" si="0"/>
        <v>START</v>
      </c>
      <c r="N55" s="21" t="b">
        <f t="shared" si="1"/>
        <v>1</v>
      </c>
      <c r="O55" s="30">
        <f>COUNTIF($N46:$N55,TRUE)/(10 - COUNTIF($N46:$N55,"#N/A"))</f>
        <v>0.6</v>
      </c>
      <c r="U55" s="19" t="str">
        <f t="shared" si="2"/>
        <v>START</v>
      </c>
      <c r="V55" s="19">
        <f t="shared" si="3"/>
        <v>1.2222884028669183</v>
      </c>
      <c r="W55" s="19">
        <f t="shared" si="4"/>
        <v>0.57300443546250368</v>
      </c>
    </row>
    <row r="56" spans="1:23" x14ac:dyDescent="0.25">
      <c r="A56" s="11" t="s">
        <v>68</v>
      </c>
      <c r="B56" s="41">
        <v>1.5656567576816844</v>
      </c>
      <c r="C56" s="42">
        <v>2.7659606207961929</v>
      </c>
      <c r="D56" s="42">
        <v>1.3807167779047114</v>
      </c>
      <c r="E56" s="42">
        <v>1.6976335862182088</v>
      </c>
      <c r="F56" s="42">
        <v>2.4286752956846813</v>
      </c>
      <c r="G56" s="42">
        <v>2.0439200119632983</v>
      </c>
      <c r="H56" s="42">
        <v>2.4246926747540982</v>
      </c>
      <c r="I56" s="42">
        <v>1.1575416501831866</v>
      </c>
      <c r="J56" s="42">
        <v>2.697494502752555</v>
      </c>
      <c r="K56" s="43">
        <v>1.484702430151835</v>
      </c>
      <c r="M56" s="16" t="str">
        <f t="shared" si="0"/>
        <v>PAUSE</v>
      </c>
      <c r="N56" s="20" t="b">
        <f t="shared" si="1"/>
        <v>0</v>
      </c>
      <c r="U56" s="16" t="str">
        <f t="shared" si="2"/>
        <v>PAUSE</v>
      </c>
      <c r="V56" s="16">
        <f t="shared" si="3"/>
        <v>1.1575416501831866</v>
      </c>
      <c r="W56" s="16">
        <f t="shared" si="4"/>
        <v>0.22317512772152481</v>
      </c>
    </row>
    <row r="57" spans="1:23" x14ac:dyDescent="0.25">
      <c r="A57" s="12" t="s">
        <v>68</v>
      </c>
      <c r="B57" s="44">
        <v>1.3257391824274132</v>
      </c>
      <c r="C57" s="45">
        <v>1.9483081701183218</v>
      </c>
      <c r="D57" s="45">
        <v>1.1886358787872229</v>
      </c>
      <c r="E57" s="45">
        <v>1.6104923944130056</v>
      </c>
      <c r="F57" s="45">
        <v>2.3073373677329405</v>
      </c>
      <c r="G57" s="45">
        <v>1.9944636418913562</v>
      </c>
      <c r="H57" s="45">
        <v>2.1086792844216431</v>
      </c>
      <c r="I57" s="45">
        <v>0.67515962067856672</v>
      </c>
      <c r="J57" s="45">
        <v>2.2847377415386938</v>
      </c>
      <c r="K57" s="46">
        <v>1.2154927411756975</v>
      </c>
      <c r="M57" s="18" t="str">
        <f t="shared" si="0"/>
        <v>PAUSE</v>
      </c>
      <c r="N57" s="17" t="b">
        <f t="shared" si="1"/>
        <v>0</v>
      </c>
      <c r="U57" s="18" t="str">
        <f t="shared" si="2"/>
        <v>PAUSE</v>
      </c>
      <c r="V57" s="18">
        <f t="shared" si="3"/>
        <v>0.67515962067856672</v>
      </c>
      <c r="W57" s="18">
        <f t="shared" si="4"/>
        <v>0.51347625810865616</v>
      </c>
    </row>
    <row r="58" spans="1:23" x14ac:dyDescent="0.25">
      <c r="A58" s="12" t="s">
        <v>68</v>
      </c>
      <c r="B58" s="44">
        <v>2.906823335643963</v>
      </c>
      <c r="C58" s="45">
        <v>2.9791987215335904</v>
      </c>
      <c r="D58" s="45">
        <v>3.0161646270877163</v>
      </c>
      <c r="E58" s="45">
        <v>2.7794055172458134</v>
      </c>
      <c r="F58" s="45">
        <v>2.5061781701662698</v>
      </c>
      <c r="G58" s="45">
        <v>2.4508819463934501</v>
      </c>
      <c r="H58" s="45">
        <v>2.1183898730697202</v>
      </c>
      <c r="I58" s="45">
        <v>2.349441581514236</v>
      </c>
      <c r="J58" s="45">
        <v>3.5132471707829422</v>
      </c>
      <c r="K58" s="46">
        <v>2.2871950014223428</v>
      </c>
      <c r="M58" s="18" t="str">
        <f t="shared" si="0"/>
        <v>CANCEL</v>
      </c>
      <c r="N58" s="17" t="b">
        <f t="shared" si="1"/>
        <v>0</v>
      </c>
      <c r="U58" s="18" t="str">
        <f t="shared" si="2"/>
        <v>CANCEL</v>
      </c>
      <c r="V58" s="18">
        <f t="shared" si="3"/>
        <v>2.1183898730697202</v>
      </c>
      <c r="W58" s="18">
        <f t="shared" si="4"/>
        <v>0.16880512835262262</v>
      </c>
    </row>
    <row r="59" spans="1:23" x14ac:dyDescent="0.25">
      <c r="A59" s="12" t="s">
        <v>68</v>
      </c>
      <c r="B59" s="44">
        <v>1.5107555710766967</v>
      </c>
      <c r="C59" s="45">
        <v>2.0530322231809177</v>
      </c>
      <c r="D59" s="45">
        <v>1.1709172487034851</v>
      </c>
      <c r="E59" s="45">
        <v>1.5395005284622987</v>
      </c>
      <c r="F59" s="45">
        <v>2.3803364930284525</v>
      </c>
      <c r="G59" s="45">
        <v>1.9236014070535261</v>
      </c>
      <c r="H59" s="45">
        <v>2.0487615526580316</v>
      </c>
      <c r="I59" s="45">
        <v>0.91559155478822829</v>
      </c>
      <c r="J59" s="45">
        <v>2.2179231714271008</v>
      </c>
      <c r="K59" s="46">
        <v>0.95515022462772525</v>
      </c>
      <c r="M59" s="18" t="str">
        <f t="shared" si="0"/>
        <v>PAUSE</v>
      </c>
      <c r="N59" s="17" t="b">
        <f t="shared" si="1"/>
        <v>0</v>
      </c>
      <c r="U59" s="18" t="str">
        <f t="shared" si="2"/>
        <v>PAUSE</v>
      </c>
      <c r="V59" s="18">
        <f t="shared" si="3"/>
        <v>0.91559155478822829</v>
      </c>
      <c r="W59" s="18">
        <f t="shared" si="4"/>
        <v>3.9558669839496963E-2</v>
      </c>
    </row>
    <row r="60" spans="1:23" x14ac:dyDescent="0.25">
      <c r="A60" s="12" t="s">
        <v>68</v>
      </c>
      <c r="B60" s="44">
        <v>1.7203351964530511</v>
      </c>
      <c r="C60" s="45">
        <v>2.8224822391286701</v>
      </c>
      <c r="D60" s="45">
        <v>1.3262248519623272</v>
      </c>
      <c r="E60" s="45">
        <v>1.920465789650746</v>
      </c>
      <c r="F60" s="45">
        <v>2.0368293971026548</v>
      </c>
      <c r="G60" s="45">
        <v>1.9547725119864565</v>
      </c>
      <c r="H60" s="45">
        <v>2.1069769044155291</v>
      </c>
      <c r="I60" s="45">
        <v>0.87692355801980804</v>
      </c>
      <c r="J60" s="45">
        <v>2.5223352119020301</v>
      </c>
      <c r="K60" s="46">
        <v>1.4240968045445701</v>
      </c>
      <c r="M60" s="18" t="str">
        <f t="shared" si="0"/>
        <v>PAUSE</v>
      </c>
      <c r="N60" s="17" t="b">
        <f t="shared" si="1"/>
        <v>0</v>
      </c>
      <c r="U60" s="18" t="str">
        <f t="shared" si="2"/>
        <v>PAUSE</v>
      </c>
      <c r="V60" s="18">
        <f t="shared" si="3"/>
        <v>0.87692355801980804</v>
      </c>
      <c r="W60" s="18">
        <f t="shared" si="4"/>
        <v>0.44930129394251916</v>
      </c>
    </row>
    <row r="61" spans="1:23" x14ac:dyDescent="0.25">
      <c r="A61" s="12" t="s">
        <v>68</v>
      </c>
      <c r="B61" s="44">
        <v>1.5142794609628076</v>
      </c>
      <c r="C61" s="45">
        <v>3.1085081602771405</v>
      </c>
      <c r="D61" s="45">
        <v>1.2306205784713957</v>
      </c>
      <c r="E61" s="45">
        <v>2.113901477688763</v>
      </c>
      <c r="F61" s="45">
        <v>2.3807221794596907</v>
      </c>
      <c r="G61" s="45">
        <v>1.9572178770606075</v>
      </c>
      <c r="H61" s="45">
        <v>2.5668016221662784</v>
      </c>
      <c r="I61" s="45">
        <v>1.2269630173044872</v>
      </c>
      <c r="J61" s="45">
        <v>2.0713842899985511</v>
      </c>
      <c r="K61" s="46">
        <v>1.5440547777446394</v>
      </c>
      <c r="M61" s="18" t="str">
        <f t="shared" si="0"/>
        <v>PAUSE</v>
      </c>
      <c r="N61" s="17" t="b">
        <f t="shared" si="1"/>
        <v>0</v>
      </c>
      <c r="U61" s="18" t="str">
        <f t="shared" si="2"/>
        <v>PAUSE</v>
      </c>
      <c r="V61" s="18">
        <f t="shared" si="3"/>
        <v>1.2269630173044872</v>
      </c>
      <c r="W61" s="18">
        <f t="shared" si="4"/>
        <v>3.6575611669085184E-3</v>
      </c>
    </row>
    <row r="62" spans="1:23" x14ac:dyDescent="0.25">
      <c r="A62" s="12" t="s">
        <v>68</v>
      </c>
      <c r="B62" s="44">
        <v>1.4143987314406425</v>
      </c>
      <c r="C62" s="45">
        <v>2.3850124683515386</v>
      </c>
      <c r="D62" s="45">
        <v>1.1966110905295628</v>
      </c>
      <c r="E62" s="45">
        <v>1.4569804621457574</v>
      </c>
      <c r="F62" s="45">
        <v>2.0901903362593304</v>
      </c>
      <c r="G62" s="45">
        <v>1.9751739015295811</v>
      </c>
      <c r="H62" s="45">
        <v>2.2409963029683855</v>
      </c>
      <c r="I62" s="45">
        <v>1.3177689241069588</v>
      </c>
      <c r="J62" s="45">
        <v>2.3083334257618198</v>
      </c>
      <c r="K62" s="46">
        <v>1.2607420944220391</v>
      </c>
      <c r="M62" s="18" t="str">
        <f t="shared" si="0"/>
        <v>YES</v>
      </c>
      <c r="N62" s="17" t="b">
        <f t="shared" si="1"/>
        <v>0</v>
      </c>
      <c r="U62" s="18" t="str">
        <f t="shared" si="2"/>
        <v>YES</v>
      </c>
      <c r="V62" s="18">
        <f t="shared" si="3"/>
        <v>1.1966110905295628</v>
      </c>
      <c r="W62" s="18">
        <f t="shared" si="4"/>
        <v>6.4131003892476279E-2</v>
      </c>
    </row>
    <row r="63" spans="1:23" x14ac:dyDescent="0.25">
      <c r="A63" s="12" t="s">
        <v>68</v>
      </c>
      <c r="B63" s="44">
        <v>1.5302715376826264</v>
      </c>
      <c r="C63" s="45">
        <v>2.6334938617511128</v>
      </c>
      <c r="D63" s="45">
        <v>1.4485500452200868</v>
      </c>
      <c r="E63" s="45">
        <v>1.8766984655029959</v>
      </c>
      <c r="F63" s="45">
        <v>2.361759919821572</v>
      </c>
      <c r="G63" s="45">
        <v>2.0840020970484412</v>
      </c>
      <c r="H63" s="45">
        <v>2.4413689536123222</v>
      </c>
      <c r="I63" s="45">
        <v>0.8883660674675854</v>
      </c>
      <c r="J63" s="45">
        <v>2.3015978650262676</v>
      </c>
      <c r="K63" s="46">
        <v>1.3169505295371084</v>
      </c>
      <c r="M63" s="18" t="str">
        <f t="shared" si="0"/>
        <v>PAUSE</v>
      </c>
      <c r="N63" s="17" t="b">
        <f t="shared" si="1"/>
        <v>0</v>
      </c>
      <c r="U63" s="18" t="str">
        <f t="shared" si="2"/>
        <v>PAUSE</v>
      </c>
      <c r="V63" s="18">
        <f t="shared" si="3"/>
        <v>0.8883660674675854</v>
      </c>
      <c r="W63" s="18">
        <f t="shared" si="4"/>
        <v>0.42858446206952305</v>
      </c>
    </row>
    <row r="64" spans="1:23" ht="15.75" thickBot="1" x14ac:dyDescent="0.3">
      <c r="A64" s="12" t="s">
        <v>68</v>
      </c>
      <c r="B64" s="44">
        <v>1.4947651747495705</v>
      </c>
      <c r="C64" s="45">
        <v>2.8200488386961871</v>
      </c>
      <c r="D64" s="45">
        <v>1.5067402251726834</v>
      </c>
      <c r="E64" s="45">
        <v>2.0815660205271209</v>
      </c>
      <c r="F64" s="45">
        <v>2.405085341863991</v>
      </c>
      <c r="G64" s="45">
        <v>2.0720545296638599</v>
      </c>
      <c r="H64" s="45">
        <v>2.6968960557316732</v>
      </c>
      <c r="I64" s="45">
        <v>1.1429369302218308</v>
      </c>
      <c r="J64" s="45">
        <v>2.0616902545217313</v>
      </c>
      <c r="K64" s="46">
        <v>1.9042372224080011</v>
      </c>
      <c r="M64" s="18" t="str">
        <f t="shared" si="0"/>
        <v>PAUSE</v>
      </c>
      <c r="N64" s="17" t="b">
        <f t="shared" si="1"/>
        <v>0</v>
      </c>
      <c r="U64" s="18" t="str">
        <f t="shared" si="2"/>
        <v>PAUSE</v>
      </c>
      <c r="V64" s="18">
        <f t="shared" si="3"/>
        <v>1.1429369302218308</v>
      </c>
      <c r="W64" s="18">
        <f t="shared" si="4"/>
        <v>0.35182824452773964</v>
      </c>
    </row>
    <row r="65" spans="1:23" ht="15.75" thickBot="1" x14ac:dyDescent="0.3">
      <c r="A65" s="13" t="s">
        <v>68</v>
      </c>
      <c r="B65" s="47">
        <v>1.703772904108277</v>
      </c>
      <c r="C65" s="48">
        <v>2.4397978988854612</v>
      </c>
      <c r="D65" s="48">
        <v>1.7086716805325044</v>
      </c>
      <c r="E65" s="48">
        <v>1.7249307941516028</v>
      </c>
      <c r="F65" s="48">
        <v>2.3013120300155174</v>
      </c>
      <c r="G65" s="48">
        <v>1.9845844487474231</v>
      </c>
      <c r="H65" s="48">
        <v>2.3806339737773863</v>
      </c>
      <c r="I65" s="48">
        <v>1.3164683926404201</v>
      </c>
      <c r="J65" s="48">
        <v>2.6531001212804686</v>
      </c>
      <c r="K65" s="49">
        <v>1.5714981265330288</v>
      </c>
      <c r="M65" s="19" t="str">
        <f t="shared" si="0"/>
        <v>PAUSE</v>
      </c>
      <c r="N65" s="21" t="b">
        <f t="shared" si="1"/>
        <v>0</v>
      </c>
      <c r="O65" s="30">
        <f>COUNTIF($N56:$N65,TRUE)/(10 - COUNTIF($N56:$N65,"#N/A"))</f>
        <v>0</v>
      </c>
      <c r="U65" s="19" t="str">
        <f t="shared" si="2"/>
        <v>PAUSE</v>
      </c>
      <c r="V65" s="19">
        <f t="shared" si="3"/>
        <v>1.3164683926404201</v>
      </c>
      <c r="W65" s="19">
        <f t="shared" si="4"/>
        <v>0.25502973389260863</v>
      </c>
    </row>
    <row r="66" spans="1:23" x14ac:dyDescent="0.25">
      <c r="A66" s="11" t="s">
        <v>69</v>
      </c>
      <c r="B66" s="41">
        <v>2.3087787198091156</v>
      </c>
      <c r="C66" s="42">
        <v>3.4543915356773436</v>
      </c>
      <c r="D66" s="42">
        <v>1.7279522456177618</v>
      </c>
      <c r="E66" s="42">
        <v>2.6210919192271835</v>
      </c>
      <c r="F66" s="42">
        <v>2.9472901427000013</v>
      </c>
      <c r="G66" s="42">
        <v>3.1505647220186779</v>
      </c>
      <c r="H66" s="42">
        <v>2.2762384414288617</v>
      </c>
      <c r="I66" s="42">
        <v>2.3837750058976228</v>
      </c>
      <c r="J66" s="42">
        <v>3.1208877992818524</v>
      </c>
      <c r="K66" s="43">
        <v>2.8416704288925172</v>
      </c>
      <c r="M66" s="16" t="str">
        <f t="shared" si="0"/>
        <v>YES</v>
      </c>
      <c r="N66" s="20" t="b">
        <f t="shared" si="1"/>
        <v>0</v>
      </c>
      <c r="U66" s="16" t="str">
        <f t="shared" si="2"/>
        <v>YES</v>
      </c>
      <c r="V66" s="16">
        <f t="shared" si="3"/>
        <v>1.7279522456177618</v>
      </c>
      <c r="W66" s="16">
        <f t="shared" si="4"/>
        <v>0.54828619581109983</v>
      </c>
    </row>
    <row r="67" spans="1:23" x14ac:dyDescent="0.25">
      <c r="A67" s="12" t="s">
        <v>69</v>
      </c>
      <c r="B67" s="44">
        <v>2.9192721932499817</v>
      </c>
      <c r="C67" s="45">
        <v>3.9349183374600663</v>
      </c>
      <c r="D67" s="45">
        <v>2.0112899731486822</v>
      </c>
      <c r="E67" s="45">
        <v>3.0198712036468995</v>
      </c>
      <c r="F67" s="45">
        <v>1.6567661113450962</v>
      </c>
      <c r="G67" s="45">
        <v>3.7117490082077937</v>
      </c>
      <c r="H67" s="45">
        <v>0.68057614681552392</v>
      </c>
      <c r="I67" s="45">
        <v>2.7411782298843925</v>
      </c>
      <c r="J67" s="45">
        <v>2.8053137270068769</v>
      </c>
      <c r="K67" s="46">
        <v>3.1045358738022442</v>
      </c>
      <c r="M67" s="18" t="str">
        <f t="shared" si="0"/>
        <v>CANCEL</v>
      </c>
      <c r="N67" s="17" t="b">
        <f t="shared" si="1"/>
        <v>1</v>
      </c>
      <c r="U67" s="18" t="str">
        <f t="shared" si="2"/>
        <v>CANCEL</v>
      </c>
      <c r="V67" s="18">
        <f t="shared" si="3"/>
        <v>0.68057614681552392</v>
      </c>
      <c r="W67" s="18">
        <f t="shared" si="4"/>
        <v>0.9761899645295723</v>
      </c>
    </row>
    <row r="68" spans="1:23" x14ac:dyDescent="0.25">
      <c r="A68" s="12" t="s">
        <v>69</v>
      </c>
      <c r="B68" s="44">
        <v>2.3175100399373183</v>
      </c>
      <c r="C68" s="45">
        <v>3.6196671820603199</v>
      </c>
      <c r="D68" s="45">
        <v>1.938847504593467</v>
      </c>
      <c r="E68" s="45">
        <v>2.969105133933561</v>
      </c>
      <c r="F68" s="45">
        <v>2.8863674026656798</v>
      </c>
      <c r="G68" s="45">
        <v>3.3882995443418342</v>
      </c>
      <c r="H68" s="45">
        <v>2.543802118403435</v>
      </c>
      <c r="I68" s="45">
        <v>2.6507784501348799</v>
      </c>
      <c r="J68" s="45">
        <v>2.8018900288489244</v>
      </c>
      <c r="K68" s="46">
        <v>3.6420944794178247</v>
      </c>
      <c r="M68" s="18" t="str">
        <f t="shared" si="0"/>
        <v>YES</v>
      </c>
      <c r="N68" s="17" t="b">
        <f t="shared" si="1"/>
        <v>0</v>
      </c>
      <c r="U68" s="18" t="str">
        <f t="shared" si="2"/>
        <v>YES</v>
      </c>
      <c r="V68" s="18">
        <f t="shared" si="3"/>
        <v>1.938847504593467</v>
      </c>
      <c r="W68" s="18">
        <f t="shared" si="4"/>
        <v>0.3786625353438513</v>
      </c>
    </row>
    <row r="69" spans="1:23" x14ac:dyDescent="0.25">
      <c r="A69" s="12" t="s">
        <v>69</v>
      </c>
      <c r="B69" s="44">
        <v>2.0754992465435915</v>
      </c>
      <c r="C69" s="45">
        <v>3.2568046771912518</v>
      </c>
      <c r="D69" s="45">
        <v>1.723597684800374</v>
      </c>
      <c r="E69" s="45">
        <v>2.3498296599661574</v>
      </c>
      <c r="F69" s="45">
        <v>2.500850506479547</v>
      </c>
      <c r="G69" s="45">
        <v>2.9070784225156028</v>
      </c>
      <c r="H69" s="45">
        <v>1.5614079272130961</v>
      </c>
      <c r="I69" s="45">
        <v>2.0484634084799227</v>
      </c>
      <c r="J69" s="45">
        <v>2.2973765095311593</v>
      </c>
      <c r="K69" s="46">
        <v>2.516163475155321</v>
      </c>
      <c r="M69" s="18" t="str">
        <f t="shared" si="0"/>
        <v>CANCEL</v>
      </c>
      <c r="N69" s="17" t="b">
        <f t="shared" si="1"/>
        <v>1</v>
      </c>
      <c r="U69" s="18" t="str">
        <f t="shared" si="2"/>
        <v>CANCEL</v>
      </c>
      <c r="V69" s="18">
        <f t="shared" si="3"/>
        <v>1.5614079272130961</v>
      </c>
      <c r="W69" s="18">
        <f t="shared" si="4"/>
        <v>0.16218975758727794</v>
      </c>
    </row>
    <row r="70" spans="1:23" x14ac:dyDescent="0.25">
      <c r="A70" s="12" t="s">
        <v>69</v>
      </c>
      <c r="B70" s="44">
        <v>2.3832166160996846</v>
      </c>
      <c r="C70" s="45">
        <v>3.5540563757600419</v>
      </c>
      <c r="D70" s="45">
        <v>2.1817456581278489</v>
      </c>
      <c r="E70" s="45">
        <v>2.8322665249930354</v>
      </c>
      <c r="F70" s="45">
        <v>2.6334115004848124</v>
      </c>
      <c r="G70" s="45">
        <v>2.9859848659161647</v>
      </c>
      <c r="H70" s="45">
        <v>1.7565285813902149</v>
      </c>
      <c r="I70" s="45">
        <v>2.3391269854589085</v>
      </c>
      <c r="J70" s="45">
        <v>2.4714591824580996</v>
      </c>
      <c r="K70" s="46">
        <v>3.0626416888514045</v>
      </c>
      <c r="M70" s="18" t="str">
        <f t="shared" ref="M70:M105" si="5">INDEX($B$5:$K$5,MATCH(MIN($B70:$K70),$B70:$K70,0))</f>
        <v>CANCEL</v>
      </c>
      <c r="N70" s="17" t="b">
        <f t="shared" ref="N70:N105" si="6">$M70 = $A70</f>
        <v>1</v>
      </c>
      <c r="U70" s="18" t="str">
        <f t="shared" ref="U70:U105" si="7">INDEX($B$5:$K$5,MATCH(MIN($B70:$K70),$B70:$K70,0))</f>
        <v>CANCEL</v>
      </c>
      <c r="V70" s="18">
        <f t="shared" si="3"/>
        <v>1.7565285813902149</v>
      </c>
      <c r="W70" s="18">
        <f t="shared" si="4"/>
        <v>0.42521707673763398</v>
      </c>
    </row>
    <row r="71" spans="1:23" x14ac:dyDescent="0.25">
      <c r="A71" s="12" t="s">
        <v>69</v>
      </c>
      <c r="B71" s="44">
        <v>2.5063864364842425</v>
      </c>
      <c r="C71" s="45">
        <v>3.8522707546871793</v>
      </c>
      <c r="D71" s="45">
        <v>2.048442801329168</v>
      </c>
      <c r="E71" s="45">
        <v>3.0555619102125204</v>
      </c>
      <c r="F71" s="45">
        <v>3.0257500881884298</v>
      </c>
      <c r="G71" s="45">
        <v>3.7588515042132604</v>
      </c>
      <c r="H71" s="45">
        <v>2.8047483771573445</v>
      </c>
      <c r="I71" s="45">
        <v>2.6176598492218934</v>
      </c>
      <c r="J71" s="45">
        <v>2.8563351930534413</v>
      </c>
      <c r="K71" s="46">
        <v>3.7577307350483915</v>
      </c>
      <c r="M71" s="18" t="str">
        <f t="shared" si="5"/>
        <v>YES</v>
      </c>
      <c r="N71" s="17" t="b">
        <f t="shared" si="6"/>
        <v>0</v>
      </c>
      <c r="U71" s="18" t="str">
        <f t="shared" si="7"/>
        <v>YES</v>
      </c>
      <c r="V71" s="18">
        <f t="shared" ref="V71:V105" si="8">MIN(B71:K71)</f>
        <v>2.048442801329168</v>
      </c>
      <c r="W71" s="18">
        <f t="shared" ref="W71:W105" si="9">SMALL(B71:K71,2)-V71</f>
        <v>0.45794363515507452</v>
      </c>
    </row>
    <row r="72" spans="1:23" x14ac:dyDescent="0.25">
      <c r="A72" s="12" t="s">
        <v>69</v>
      </c>
      <c r="B72" s="44">
        <v>2.2003443634882607</v>
      </c>
      <c r="C72" s="45">
        <v>3.3343860555565605</v>
      </c>
      <c r="D72" s="45">
        <v>1.9716879518947479</v>
      </c>
      <c r="E72" s="45">
        <v>2.4064357318586085</v>
      </c>
      <c r="F72" s="45">
        <v>2.7456932834134409</v>
      </c>
      <c r="G72" s="45">
        <v>2.782256017759611</v>
      </c>
      <c r="H72" s="45">
        <v>1.5791426625253551</v>
      </c>
      <c r="I72" s="45">
        <v>2.2027102223013899</v>
      </c>
      <c r="J72" s="45">
        <v>2.5500422375986891</v>
      </c>
      <c r="K72" s="46">
        <v>2.2872392221135209</v>
      </c>
      <c r="M72" s="18" t="str">
        <f t="shared" si="5"/>
        <v>CANCEL</v>
      </c>
      <c r="N72" s="17" t="b">
        <f t="shared" si="6"/>
        <v>1</v>
      </c>
      <c r="U72" s="18" t="str">
        <f t="shared" si="7"/>
        <v>CANCEL</v>
      </c>
      <c r="V72" s="18">
        <f t="shared" si="8"/>
        <v>1.5791426625253551</v>
      </c>
      <c r="W72" s="18">
        <f t="shared" si="9"/>
        <v>0.39254528936939281</v>
      </c>
    </row>
    <row r="73" spans="1:23" x14ac:dyDescent="0.25">
      <c r="A73" s="12" t="s">
        <v>69</v>
      </c>
      <c r="B73" s="44">
        <v>2.187046336058212</v>
      </c>
      <c r="C73" s="45">
        <v>3.4413917034701127</v>
      </c>
      <c r="D73" s="45">
        <v>1.7207020707644607</v>
      </c>
      <c r="E73" s="45">
        <v>2.778642809142001</v>
      </c>
      <c r="F73" s="45">
        <v>2.8826223087692995</v>
      </c>
      <c r="G73" s="45">
        <v>2.8666014374548494</v>
      </c>
      <c r="H73" s="45">
        <v>2.7161768293688322</v>
      </c>
      <c r="I73" s="45">
        <v>2.1849714219903467</v>
      </c>
      <c r="J73" s="45">
        <v>2.5776036531911894</v>
      </c>
      <c r="K73" s="46">
        <v>3.2293179865881476</v>
      </c>
      <c r="M73" s="18" t="str">
        <f t="shared" si="5"/>
        <v>YES</v>
      </c>
      <c r="N73" s="17" t="b">
        <f t="shared" si="6"/>
        <v>0</v>
      </c>
      <c r="U73" s="18" t="str">
        <f t="shared" si="7"/>
        <v>YES</v>
      </c>
      <c r="V73" s="18">
        <f t="shared" si="8"/>
        <v>1.7207020707644607</v>
      </c>
      <c r="W73" s="18">
        <f t="shared" si="9"/>
        <v>0.46426935122588597</v>
      </c>
    </row>
    <row r="74" spans="1:23" ht="15.75" thickBot="1" x14ac:dyDescent="0.3">
      <c r="A74" s="12" t="s">
        <v>69</v>
      </c>
      <c r="B74" s="44">
        <v>2.362620384555485</v>
      </c>
      <c r="C74" s="45">
        <v>3.7275430230220845</v>
      </c>
      <c r="D74" s="45">
        <v>2.4666089835025069</v>
      </c>
      <c r="E74" s="45">
        <v>3.3236870862434689</v>
      </c>
      <c r="F74" s="45">
        <v>2.8562121255396455</v>
      </c>
      <c r="G74" s="45">
        <v>3.5357944828633294</v>
      </c>
      <c r="H74" s="45">
        <v>2.6174687454358407</v>
      </c>
      <c r="I74" s="45">
        <v>2.8444935954314197</v>
      </c>
      <c r="J74" s="45">
        <v>2.5115564425162802</v>
      </c>
      <c r="K74" s="46">
        <v>3.2455467215071376</v>
      </c>
      <c r="M74" s="18" t="str">
        <f t="shared" si="5"/>
        <v>OPEN</v>
      </c>
      <c r="N74" s="17" t="b">
        <f t="shared" si="6"/>
        <v>0</v>
      </c>
      <c r="U74" s="18" t="str">
        <f t="shared" si="7"/>
        <v>OPEN</v>
      </c>
      <c r="V74" s="18">
        <f t="shared" si="8"/>
        <v>2.362620384555485</v>
      </c>
      <c r="W74" s="18">
        <f t="shared" si="9"/>
        <v>0.10398859894702195</v>
      </c>
    </row>
    <row r="75" spans="1:23" ht="15.75" thickBot="1" x14ac:dyDescent="0.3">
      <c r="A75" s="13" t="s">
        <v>69</v>
      </c>
      <c r="B75" s="47">
        <v>2.3149669445538921</v>
      </c>
      <c r="C75" s="48">
        <v>3.408134613230283</v>
      </c>
      <c r="D75" s="48">
        <v>2.1130358490552017</v>
      </c>
      <c r="E75" s="48">
        <v>2.5874031523913064</v>
      </c>
      <c r="F75" s="48">
        <v>2.715110237154378</v>
      </c>
      <c r="G75" s="48">
        <v>3.0656649703448204</v>
      </c>
      <c r="H75" s="48">
        <v>2.1875496097899103</v>
      </c>
      <c r="I75" s="48">
        <v>2.0647871822963828</v>
      </c>
      <c r="J75" s="48">
        <v>2.6268468933532221</v>
      </c>
      <c r="K75" s="49">
        <v>2.7585641156104406</v>
      </c>
      <c r="M75" s="19" t="str">
        <f t="shared" si="5"/>
        <v>PAUSE</v>
      </c>
      <c r="N75" s="21" t="b">
        <f t="shared" si="6"/>
        <v>0</v>
      </c>
      <c r="O75" s="30">
        <f>COUNTIF($N66:$N75,TRUE)/(10 - COUNTIF($N66:$N75,"#N/A"))</f>
        <v>0.4</v>
      </c>
      <c r="U75" s="19" t="str">
        <f t="shared" si="7"/>
        <v>PAUSE</v>
      </c>
      <c r="V75" s="19">
        <f t="shared" si="8"/>
        <v>2.0647871822963828</v>
      </c>
      <c r="W75" s="19">
        <f t="shared" si="9"/>
        <v>4.8248666758818892E-2</v>
      </c>
    </row>
    <row r="76" spans="1:23" x14ac:dyDescent="0.25">
      <c r="A76" s="11" t="s">
        <v>70</v>
      </c>
      <c r="B76" s="41">
        <v>1.5798350352279757</v>
      </c>
      <c r="C76" s="42">
        <v>2.3520318607123611</v>
      </c>
      <c r="D76" s="42">
        <v>2.0069938087402548</v>
      </c>
      <c r="E76" s="42">
        <v>2.2913576352580804</v>
      </c>
      <c r="F76" s="42">
        <v>2.4037406024411991</v>
      </c>
      <c r="G76" s="42">
        <v>2.3709949776605379</v>
      </c>
      <c r="H76" s="42">
        <v>2.6749000671548404</v>
      </c>
      <c r="I76" s="42">
        <v>1.2146350625359097</v>
      </c>
      <c r="J76" s="42">
        <v>1.8021168698408023</v>
      </c>
      <c r="K76" s="43">
        <v>1.9485003948239594</v>
      </c>
      <c r="M76" s="16" t="str">
        <f t="shared" si="5"/>
        <v>PAUSE</v>
      </c>
      <c r="N76" s="20" t="b">
        <f t="shared" si="6"/>
        <v>1</v>
      </c>
      <c r="U76" s="16" t="str">
        <f t="shared" si="7"/>
        <v>PAUSE</v>
      </c>
      <c r="V76" s="16">
        <f t="shared" si="8"/>
        <v>1.2146350625359097</v>
      </c>
      <c r="W76" s="16">
        <f t="shared" si="9"/>
        <v>0.36519997269206605</v>
      </c>
    </row>
    <row r="77" spans="1:23" x14ac:dyDescent="0.25">
      <c r="A77" s="12" t="s">
        <v>70</v>
      </c>
      <c r="B77" s="44">
        <v>1.5984193922845655</v>
      </c>
      <c r="C77" s="45">
        <v>1.9269154939729956</v>
      </c>
      <c r="D77" s="45">
        <v>1.5016119394045169</v>
      </c>
      <c r="E77" s="45">
        <v>1.7981990286051595</v>
      </c>
      <c r="F77" s="45">
        <v>2.1612086954244525</v>
      </c>
      <c r="G77" s="45">
        <v>2.3071407534604336</v>
      </c>
      <c r="H77" s="45">
        <v>2.2214076448577735</v>
      </c>
      <c r="I77" s="45">
        <v>0.74339024897861061</v>
      </c>
      <c r="J77" s="45">
        <v>1.9233528042246215</v>
      </c>
      <c r="K77" s="46">
        <v>1.2115680474749528</v>
      </c>
      <c r="M77" s="18" t="str">
        <f t="shared" si="5"/>
        <v>PAUSE</v>
      </c>
      <c r="N77" s="17" t="b">
        <f t="shared" si="6"/>
        <v>1</v>
      </c>
      <c r="U77" s="18" t="str">
        <f t="shared" si="7"/>
        <v>PAUSE</v>
      </c>
      <c r="V77" s="18">
        <f t="shared" si="8"/>
        <v>0.74339024897861061</v>
      </c>
      <c r="W77" s="18">
        <f t="shared" si="9"/>
        <v>0.46817779849634222</v>
      </c>
    </row>
    <row r="78" spans="1:23" x14ac:dyDescent="0.25">
      <c r="A78" s="12" t="s">
        <v>70</v>
      </c>
      <c r="B78" s="44">
        <v>2.1874502458642122</v>
      </c>
      <c r="C78" s="45">
        <v>2.6409280152808967</v>
      </c>
      <c r="D78" s="45">
        <v>2.0223021444705767</v>
      </c>
      <c r="E78" s="45">
        <v>2.5662191357405626</v>
      </c>
      <c r="F78" s="45">
        <v>1.8203040913816075</v>
      </c>
      <c r="G78" s="45">
        <v>2.4467000929904121</v>
      </c>
      <c r="H78" s="45">
        <v>2.1197819531729798</v>
      </c>
      <c r="I78" s="45">
        <v>1.7060049927392145</v>
      </c>
      <c r="J78" s="45">
        <v>2.7472873794449542</v>
      </c>
      <c r="K78" s="46">
        <v>1.964034099392485</v>
      </c>
      <c r="M78" s="18" t="str">
        <f t="shared" si="5"/>
        <v>PAUSE</v>
      </c>
      <c r="N78" s="17" t="b">
        <f t="shared" si="6"/>
        <v>1</v>
      </c>
      <c r="U78" s="18" t="str">
        <f t="shared" si="7"/>
        <v>PAUSE</v>
      </c>
      <c r="V78" s="18">
        <f t="shared" si="8"/>
        <v>1.7060049927392145</v>
      </c>
      <c r="W78" s="18">
        <f t="shared" si="9"/>
        <v>0.11429909864239307</v>
      </c>
    </row>
    <row r="79" spans="1:23" x14ac:dyDescent="0.25">
      <c r="A79" s="12" t="s">
        <v>70</v>
      </c>
      <c r="B79" s="44">
        <v>1.5757988005689443</v>
      </c>
      <c r="C79" s="45">
        <v>2.1028641877071355</v>
      </c>
      <c r="D79" s="45">
        <v>1.4097368308652318</v>
      </c>
      <c r="E79" s="45">
        <v>1.8837823234719751</v>
      </c>
      <c r="F79" s="45">
        <v>2.2346693686000361</v>
      </c>
      <c r="G79" s="45">
        <v>2.3702320261280381</v>
      </c>
      <c r="H79" s="45">
        <v>2.2263134667501223</v>
      </c>
      <c r="I79" s="45">
        <v>0.58998573822970568</v>
      </c>
      <c r="J79" s="45">
        <v>1.9482223375223473</v>
      </c>
      <c r="K79" s="46">
        <v>1.4798293243051148</v>
      </c>
      <c r="M79" s="18" t="str">
        <f t="shared" si="5"/>
        <v>PAUSE</v>
      </c>
      <c r="N79" s="17" t="b">
        <f t="shared" si="6"/>
        <v>1</v>
      </c>
      <c r="U79" s="18" t="str">
        <f t="shared" si="7"/>
        <v>PAUSE</v>
      </c>
      <c r="V79" s="18">
        <f t="shared" si="8"/>
        <v>0.58998573822970568</v>
      </c>
      <c r="W79" s="18">
        <f t="shared" si="9"/>
        <v>0.81975109263552615</v>
      </c>
    </row>
    <row r="80" spans="1:23" x14ac:dyDescent="0.25">
      <c r="A80" s="12" t="s">
        <v>70</v>
      </c>
      <c r="B80" s="44">
        <v>2.0413638371874074</v>
      </c>
      <c r="C80" s="45">
        <v>2.8202824412241689</v>
      </c>
      <c r="D80" s="45">
        <v>2.3960779659498002</v>
      </c>
      <c r="E80" s="45">
        <v>2.657290500304581</v>
      </c>
      <c r="F80" s="45">
        <v>2.8960387748723511</v>
      </c>
      <c r="G80" s="45">
        <v>2.7681168690841207</v>
      </c>
      <c r="H80" s="45">
        <v>2.845275479342567</v>
      </c>
      <c r="I80" s="45">
        <v>1.0001305378043024</v>
      </c>
      <c r="J80" s="45">
        <v>2.5655928015464653</v>
      </c>
      <c r="K80" s="46">
        <v>1.8952685193593131</v>
      </c>
      <c r="M80" s="18" t="str">
        <f t="shared" si="5"/>
        <v>PAUSE</v>
      </c>
      <c r="N80" s="17" t="b">
        <f t="shared" si="6"/>
        <v>1</v>
      </c>
      <c r="U80" s="18" t="str">
        <f t="shared" si="7"/>
        <v>PAUSE</v>
      </c>
      <c r="V80" s="18">
        <f t="shared" si="8"/>
        <v>1.0001305378043024</v>
      </c>
      <c r="W80" s="18">
        <f t="shared" si="9"/>
        <v>0.89513798155501068</v>
      </c>
    </row>
    <row r="81" spans="1:23" x14ac:dyDescent="0.25">
      <c r="A81" s="12" t="s">
        <v>70</v>
      </c>
      <c r="B81" s="44">
        <v>1.4536401826248486</v>
      </c>
      <c r="C81" s="45">
        <v>2.4560026573451199</v>
      </c>
      <c r="D81" s="45">
        <v>1.6587200306299228</v>
      </c>
      <c r="E81" s="45">
        <v>2.1822112586944886</v>
      </c>
      <c r="F81" s="45">
        <v>2.4736909196645431</v>
      </c>
      <c r="G81" s="45">
        <v>2.2833472125787209</v>
      </c>
      <c r="H81" s="45">
        <v>2.9202811199380143</v>
      </c>
      <c r="I81" s="45">
        <v>1.0219658033021712</v>
      </c>
      <c r="J81" s="45">
        <v>1.9941639288525399</v>
      </c>
      <c r="K81" s="46">
        <v>1.8421886377345276</v>
      </c>
      <c r="M81" s="18" t="str">
        <f t="shared" si="5"/>
        <v>PAUSE</v>
      </c>
      <c r="N81" s="17" t="b">
        <f t="shared" si="6"/>
        <v>1</v>
      </c>
      <c r="U81" s="18" t="str">
        <f t="shared" si="7"/>
        <v>PAUSE</v>
      </c>
      <c r="V81" s="18">
        <f t="shared" si="8"/>
        <v>1.0219658033021712</v>
      </c>
      <c r="W81" s="18">
        <f t="shared" si="9"/>
        <v>0.43167437932267738</v>
      </c>
    </row>
    <row r="82" spans="1:23" x14ac:dyDescent="0.25">
      <c r="A82" s="12" t="s">
        <v>70</v>
      </c>
      <c r="B82" s="44">
        <v>1.9770571059692439</v>
      </c>
      <c r="C82" s="45">
        <v>2.4076394886958719</v>
      </c>
      <c r="D82" s="45">
        <v>2.3730039843350839</v>
      </c>
      <c r="E82" s="45">
        <v>2.2559023219571834</v>
      </c>
      <c r="F82" s="45">
        <v>2.8547293250788264</v>
      </c>
      <c r="G82" s="45">
        <v>2.9607147386043993</v>
      </c>
      <c r="H82" s="45">
        <v>2.7300941505620404</v>
      </c>
      <c r="I82" s="45">
        <v>1.0487464410336111</v>
      </c>
      <c r="J82" s="45">
        <v>2.4557087966307898</v>
      </c>
      <c r="K82" s="46">
        <v>1.4631400455257684</v>
      </c>
      <c r="M82" s="18" t="str">
        <f t="shared" si="5"/>
        <v>PAUSE</v>
      </c>
      <c r="N82" s="17" t="b">
        <f t="shared" si="6"/>
        <v>1</v>
      </c>
      <c r="U82" s="18" t="str">
        <f t="shared" si="7"/>
        <v>PAUSE</v>
      </c>
      <c r="V82" s="18">
        <f t="shared" si="8"/>
        <v>1.0487464410336111</v>
      </c>
      <c r="W82" s="18">
        <f t="shared" si="9"/>
        <v>0.41439360449215723</v>
      </c>
    </row>
    <row r="83" spans="1:23" x14ac:dyDescent="0.25">
      <c r="A83" s="12" t="s">
        <v>70</v>
      </c>
      <c r="B83" s="44">
        <v>2.4405899612649447</v>
      </c>
      <c r="C83" s="45">
        <v>2.7616305695458685</v>
      </c>
      <c r="D83" s="45">
        <v>2.0280008958039444</v>
      </c>
      <c r="E83" s="45">
        <v>2.6450132282161256</v>
      </c>
      <c r="F83" s="45">
        <v>1.8027035922004955</v>
      </c>
      <c r="G83" s="45">
        <v>2.9152332933548273</v>
      </c>
      <c r="H83" s="45">
        <v>1.9307449229663938</v>
      </c>
      <c r="I83" s="45">
        <v>1.7486855762929565</v>
      </c>
      <c r="J83" s="45">
        <v>2.6473536755981946</v>
      </c>
      <c r="K83" s="46">
        <v>1.9481749599147791</v>
      </c>
      <c r="M83" s="18" t="str">
        <f t="shared" si="5"/>
        <v>PAUSE</v>
      </c>
      <c r="N83" s="17" t="b">
        <f t="shared" si="6"/>
        <v>1</v>
      </c>
      <c r="U83" s="18" t="str">
        <f t="shared" si="7"/>
        <v>PAUSE</v>
      </c>
      <c r="V83" s="18">
        <f t="shared" si="8"/>
        <v>1.7486855762929565</v>
      </c>
      <c r="W83" s="18">
        <f t="shared" si="9"/>
        <v>5.4018015907538963E-2</v>
      </c>
    </row>
    <row r="84" spans="1:23" ht="15.75" thickBot="1" x14ac:dyDescent="0.3">
      <c r="A84" s="12" t="s">
        <v>70</v>
      </c>
      <c r="B84" s="44">
        <v>1.8210762401237759</v>
      </c>
      <c r="C84" s="45">
        <v>2.9281296212073142</v>
      </c>
      <c r="D84" s="45">
        <v>1.8382448342939277</v>
      </c>
      <c r="E84" s="45">
        <v>2.20632531504108</v>
      </c>
      <c r="F84" s="45">
        <v>2.650522320350146</v>
      </c>
      <c r="G84" s="45">
        <v>2.7800120692965011</v>
      </c>
      <c r="H84" s="45">
        <v>2.8678118071783443</v>
      </c>
      <c r="I84" s="45">
        <v>1.33344739785209</v>
      </c>
      <c r="J84" s="45">
        <v>2.0523485000947126</v>
      </c>
      <c r="K84" s="46">
        <v>2.1032558901700082</v>
      </c>
      <c r="M84" s="18" t="str">
        <f t="shared" si="5"/>
        <v>PAUSE</v>
      </c>
      <c r="N84" s="17" t="b">
        <f t="shared" si="6"/>
        <v>1</v>
      </c>
      <c r="U84" s="18" t="str">
        <f t="shared" si="7"/>
        <v>PAUSE</v>
      </c>
      <c r="V84" s="18">
        <f t="shared" si="8"/>
        <v>1.33344739785209</v>
      </c>
      <c r="W84" s="18">
        <f t="shared" si="9"/>
        <v>0.4876288422716859</v>
      </c>
    </row>
    <row r="85" spans="1:23" ht="15.75" thickBot="1" x14ac:dyDescent="0.3">
      <c r="A85" s="13" t="s">
        <v>70</v>
      </c>
      <c r="B85" s="47">
        <v>1.6436880098873623</v>
      </c>
      <c r="C85" s="48">
        <v>2.5664664811303091</v>
      </c>
      <c r="D85" s="48">
        <v>1.8824539384211407</v>
      </c>
      <c r="E85" s="48">
        <v>2.5599323634213302</v>
      </c>
      <c r="F85" s="48">
        <v>2.6421652731293319</v>
      </c>
      <c r="G85" s="48">
        <v>2.5997769983976129</v>
      </c>
      <c r="H85" s="48">
        <v>3.5078132894976388</v>
      </c>
      <c r="I85" s="48">
        <v>1.3574467068638219</v>
      </c>
      <c r="J85" s="48">
        <v>1.9189612135665808</v>
      </c>
      <c r="K85" s="49">
        <v>1.9620544780947791</v>
      </c>
      <c r="M85" s="19" t="str">
        <f t="shared" si="5"/>
        <v>PAUSE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PAUSE</v>
      </c>
      <c r="V85" s="19">
        <f t="shared" si="8"/>
        <v>1.3574467068638219</v>
      </c>
      <c r="W85" s="19">
        <f t="shared" si="9"/>
        <v>0.28624130302354045</v>
      </c>
    </row>
    <row r="86" spans="1:23" x14ac:dyDescent="0.25">
      <c r="A86" s="11" t="s">
        <v>71</v>
      </c>
      <c r="B86" s="41">
        <v>2.1675438203886279</v>
      </c>
      <c r="C86" s="42">
        <v>3.4080218503050377</v>
      </c>
      <c r="D86" s="42">
        <v>2.0459598494621529</v>
      </c>
      <c r="E86" s="42">
        <v>2.724373740913073</v>
      </c>
      <c r="F86" s="42">
        <v>2.5898890390241123</v>
      </c>
      <c r="G86" s="42">
        <v>3.6009356209815557</v>
      </c>
      <c r="H86" s="42">
        <v>3.3747436260980388</v>
      </c>
      <c r="I86" s="42">
        <v>2.5974626463369965</v>
      </c>
      <c r="J86" s="42">
        <v>1.3825380792638418</v>
      </c>
      <c r="K86" s="43">
        <v>3.1330002455119232</v>
      </c>
      <c r="M86" s="16" t="str">
        <f t="shared" si="5"/>
        <v>BEGIN</v>
      </c>
      <c r="N86" s="20" t="b">
        <f t="shared" si="6"/>
        <v>1</v>
      </c>
      <c r="U86" s="16" t="str">
        <f t="shared" si="7"/>
        <v>BEGIN</v>
      </c>
      <c r="V86" s="16">
        <f t="shared" si="8"/>
        <v>1.3825380792638418</v>
      </c>
      <c r="W86" s="16">
        <f t="shared" si="9"/>
        <v>0.66342177019831117</v>
      </c>
    </row>
    <row r="87" spans="1:23" x14ac:dyDescent="0.25">
      <c r="A87" s="12" t="s">
        <v>71</v>
      </c>
      <c r="B87" s="44">
        <v>2.0450667779080174</v>
      </c>
      <c r="C87" s="45">
        <v>3.3423815363806608</v>
      </c>
      <c r="D87" s="45">
        <v>1.5505426228135382</v>
      </c>
      <c r="E87" s="45">
        <v>3.1391452996476743</v>
      </c>
      <c r="F87" s="45">
        <v>2.7079052083788917</v>
      </c>
      <c r="G87" s="45">
        <v>3.0160083619873066</v>
      </c>
      <c r="H87" s="45">
        <v>3.1830316840845208</v>
      </c>
      <c r="I87" s="45">
        <v>2.3677736095058481</v>
      </c>
      <c r="J87" s="45">
        <v>1.4337499259545192</v>
      </c>
      <c r="K87" s="46">
        <v>2.9777665282556782</v>
      </c>
      <c r="M87" s="18" t="str">
        <f t="shared" si="5"/>
        <v>BEGIN</v>
      </c>
      <c r="N87" s="17" t="b">
        <f t="shared" si="6"/>
        <v>1</v>
      </c>
      <c r="U87" s="18" t="str">
        <f t="shared" si="7"/>
        <v>BEGIN</v>
      </c>
      <c r="V87" s="18">
        <f t="shared" si="8"/>
        <v>1.4337499259545192</v>
      </c>
      <c r="W87" s="18">
        <f t="shared" si="9"/>
        <v>0.11679269685901894</v>
      </c>
    </row>
    <row r="88" spans="1:23" x14ac:dyDescent="0.25">
      <c r="A88" s="12" t="s">
        <v>71</v>
      </c>
      <c r="B88" s="44">
        <v>2.4930360657175781</v>
      </c>
      <c r="C88" s="45">
        <v>3.9765751484640846</v>
      </c>
      <c r="D88" s="45">
        <v>3.0485851825844952</v>
      </c>
      <c r="E88" s="45">
        <v>4.0049803787317213</v>
      </c>
      <c r="F88" s="45">
        <v>2.8875338088166984</v>
      </c>
      <c r="G88" s="45">
        <v>3.977657632302702</v>
      </c>
      <c r="H88" s="45">
        <v>4.4624540323125821</v>
      </c>
      <c r="I88" s="45">
        <v>3.3598871934121441</v>
      </c>
      <c r="J88" s="45">
        <v>1.9249451401002649</v>
      </c>
      <c r="K88" s="46">
        <v>4.4740251233814794</v>
      </c>
      <c r="M88" s="18" t="str">
        <f t="shared" si="5"/>
        <v>BEGIN</v>
      </c>
      <c r="N88" s="17" t="b">
        <f t="shared" si="6"/>
        <v>1</v>
      </c>
      <c r="U88" s="18" t="str">
        <f t="shared" si="7"/>
        <v>BEGIN</v>
      </c>
      <c r="V88" s="18">
        <f t="shared" si="8"/>
        <v>1.9249451401002649</v>
      </c>
      <c r="W88" s="18">
        <f t="shared" si="9"/>
        <v>0.56809092561731322</v>
      </c>
    </row>
    <row r="89" spans="1:23" x14ac:dyDescent="0.25">
      <c r="A89" s="12" t="s">
        <v>71</v>
      </c>
      <c r="B89" s="44">
        <v>1.8887563770852054</v>
      </c>
      <c r="C89" s="45">
        <v>3.3139946246705834</v>
      </c>
      <c r="D89" s="45">
        <v>2.092508901006624</v>
      </c>
      <c r="E89" s="45">
        <v>2.781884206299166</v>
      </c>
      <c r="F89" s="45">
        <v>2.3928300231415136</v>
      </c>
      <c r="G89" s="45">
        <v>3.0285219555817062</v>
      </c>
      <c r="H89" s="45">
        <v>3.2072177318996999</v>
      </c>
      <c r="I89" s="45">
        <v>2.121664223930245</v>
      </c>
      <c r="J89" s="45">
        <v>1.0825678433756081</v>
      </c>
      <c r="K89" s="46">
        <v>3.2110457375438255</v>
      </c>
      <c r="M89" s="18" t="str">
        <f t="shared" si="5"/>
        <v>BEGIN</v>
      </c>
      <c r="N89" s="17" t="b">
        <f t="shared" si="6"/>
        <v>1</v>
      </c>
      <c r="U89" s="18" t="str">
        <f t="shared" si="7"/>
        <v>BEGIN</v>
      </c>
      <c r="V89" s="18">
        <f t="shared" si="8"/>
        <v>1.0825678433756081</v>
      </c>
      <c r="W89" s="18">
        <f t="shared" si="9"/>
        <v>0.80618853370959731</v>
      </c>
    </row>
    <row r="90" spans="1:23" x14ac:dyDescent="0.25">
      <c r="A90" s="12" t="s">
        <v>71</v>
      </c>
      <c r="B90" s="44">
        <v>2.2243420520035153</v>
      </c>
      <c r="C90" s="45">
        <v>3.6515531632026073</v>
      </c>
      <c r="D90" s="45">
        <v>2.5315508375065878</v>
      </c>
      <c r="E90" s="45">
        <v>2.7941641427552835</v>
      </c>
      <c r="F90" s="45">
        <v>2.9555032337035207</v>
      </c>
      <c r="G90" s="45">
        <v>3.0200142569581816</v>
      </c>
      <c r="H90" s="45">
        <v>3.4791593114781669</v>
      </c>
      <c r="I90" s="45">
        <v>2.844331031927072</v>
      </c>
      <c r="J90" s="45">
        <v>1.5242891042961584</v>
      </c>
      <c r="K90" s="46">
        <v>3.5595659183506143</v>
      </c>
      <c r="M90" s="18" t="str">
        <f t="shared" si="5"/>
        <v>BEGIN</v>
      </c>
      <c r="N90" s="17" t="b">
        <f t="shared" si="6"/>
        <v>1</v>
      </c>
      <c r="U90" s="18" t="str">
        <f t="shared" si="7"/>
        <v>BEGIN</v>
      </c>
      <c r="V90" s="18">
        <f t="shared" si="8"/>
        <v>1.5242891042961584</v>
      </c>
      <c r="W90" s="18">
        <f t="shared" si="9"/>
        <v>0.70005294770735693</v>
      </c>
    </row>
    <row r="91" spans="1:23" x14ac:dyDescent="0.25">
      <c r="A91" s="12" t="s">
        <v>71</v>
      </c>
      <c r="B91" s="44">
        <v>2.7986385727610279</v>
      </c>
      <c r="C91" s="45">
        <v>4.0407247032575508</v>
      </c>
      <c r="D91" s="45">
        <v>2.8203288634515848</v>
      </c>
      <c r="E91" s="45">
        <v>3.7404767676410331</v>
      </c>
      <c r="F91" s="45">
        <v>2.0266366809455563</v>
      </c>
      <c r="G91" s="45">
        <v>3.662094613155344</v>
      </c>
      <c r="H91" s="45">
        <v>2.895703562054698</v>
      </c>
      <c r="I91" s="45">
        <v>3.1980965318967072</v>
      </c>
      <c r="J91" s="45">
        <v>2.3052118124837651</v>
      </c>
      <c r="K91" s="46">
        <v>4.0490664632202851</v>
      </c>
      <c r="M91" s="18" t="str">
        <f t="shared" si="5"/>
        <v>START</v>
      </c>
      <c r="N91" s="17" t="b">
        <f t="shared" si="6"/>
        <v>0</v>
      </c>
      <c r="U91" s="18" t="str">
        <f t="shared" si="7"/>
        <v>START</v>
      </c>
      <c r="V91" s="18">
        <f t="shared" si="8"/>
        <v>2.0266366809455563</v>
      </c>
      <c r="W91" s="18">
        <f t="shared" si="9"/>
        <v>0.27857513153820879</v>
      </c>
    </row>
    <row r="92" spans="1:23" x14ac:dyDescent="0.25">
      <c r="A92" s="12" t="s">
        <v>71</v>
      </c>
      <c r="B92" s="44">
        <v>1.7932776841745017</v>
      </c>
      <c r="C92" s="45">
        <v>3.1035288591919161</v>
      </c>
      <c r="D92" s="45">
        <v>1.7238580427072274</v>
      </c>
      <c r="E92" s="45">
        <v>2.3401313191778828</v>
      </c>
      <c r="F92" s="45">
        <v>2.3691344343414613</v>
      </c>
      <c r="G92" s="45">
        <v>2.7397538246843531</v>
      </c>
      <c r="H92" s="45">
        <v>2.8921312848499743</v>
      </c>
      <c r="I92" s="45">
        <v>2.1644165173743839</v>
      </c>
      <c r="J92" s="45">
        <v>1.0850883607346786</v>
      </c>
      <c r="K92" s="46">
        <v>2.8244464937562399</v>
      </c>
      <c r="M92" s="18" t="str">
        <f t="shared" si="5"/>
        <v>BEGIN</v>
      </c>
      <c r="N92" s="17" t="b">
        <f t="shared" si="6"/>
        <v>1</v>
      </c>
      <c r="U92" s="18" t="str">
        <f t="shared" si="7"/>
        <v>BEGIN</v>
      </c>
      <c r="V92" s="18">
        <f t="shared" si="8"/>
        <v>1.0850883607346786</v>
      </c>
      <c r="W92" s="18">
        <f t="shared" si="9"/>
        <v>0.6387696819725488</v>
      </c>
    </row>
    <row r="93" spans="1:23" x14ac:dyDescent="0.25">
      <c r="A93" s="12" t="s">
        <v>71</v>
      </c>
      <c r="B93" s="44">
        <v>2.7807254704531674</v>
      </c>
      <c r="C93" s="45">
        <v>4.2032267123087008</v>
      </c>
      <c r="D93" s="45">
        <v>2.6522032731884426</v>
      </c>
      <c r="E93" s="45">
        <v>3.8098852023642689</v>
      </c>
      <c r="F93" s="45">
        <v>1.9248603382170359</v>
      </c>
      <c r="G93" s="45">
        <v>3.5577353304389665</v>
      </c>
      <c r="H93" s="45">
        <v>2.8652859809687268</v>
      </c>
      <c r="I93" s="45">
        <v>3.3241658776410441</v>
      </c>
      <c r="J93" s="45">
        <v>2.0658361233367222</v>
      </c>
      <c r="K93" s="46">
        <v>4.1217911852624534</v>
      </c>
      <c r="M93" s="18" t="str">
        <f t="shared" si="5"/>
        <v>START</v>
      </c>
      <c r="N93" s="17" t="b">
        <f t="shared" si="6"/>
        <v>0</v>
      </c>
      <c r="U93" s="18" t="str">
        <f t="shared" si="7"/>
        <v>START</v>
      </c>
      <c r="V93" s="18">
        <f t="shared" si="8"/>
        <v>1.9248603382170359</v>
      </c>
      <c r="W93" s="18">
        <f t="shared" si="9"/>
        <v>0.14097578511968623</v>
      </c>
    </row>
    <row r="94" spans="1:23" ht="15.75" thickBot="1" x14ac:dyDescent="0.3">
      <c r="A94" s="12" t="s">
        <v>71</v>
      </c>
      <c r="B94" s="44">
        <v>2.2137468872209691</v>
      </c>
      <c r="C94" s="45">
        <v>2.8958616504475443</v>
      </c>
      <c r="D94" s="45">
        <v>2.4437917011670276</v>
      </c>
      <c r="E94" s="45">
        <v>3.0925860658327982</v>
      </c>
      <c r="F94" s="45">
        <v>2.513298180006303</v>
      </c>
      <c r="G94" s="45">
        <v>3.0317411187496308</v>
      </c>
      <c r="H94" s="45">
        <v>3.6752761919893056</v>
      </c>
      <c r="I94" s="45">
        <v>2.7306100256050332</v>
      </c>
      <c r="J94" s="45">
        <v>1.8161921531379186</v>
      </c>
      <c r="K94" s="46">
        <v>4.0677338862952563</v>
      </c>
      <c r="M94" s="18" t="str">
        <f t="shared" si="5"/>
        <v>BEGIN</v>
      </c>
      <c r="N94" s="17" t="b">
        <f t="shared" si="6"/>
        <v>1</v>
      </c>
      <c r="U94" s="18" t="str">
        <f t="shared" si="7"/>
        <v>BEGIN</v>
      </c>
      <c r="V94" s="18">
        <f t="shared" si="8"/>
        <v>1.8161921531379186</v>
      </c>
      <c r="W94" s="18">
        <f t="shared" si="9"/>
        <v>0.39755473408305053</v>
      </c>
    </row>
    <row r="95" spans="1:23" ht="15.75" thickBot="1" x14ac:dyDescent="0.3">
      <c r="A95" s="13" t="s">
        <v>71</v>
      </c>
      <c r="B95" s="47">
        <v>1.9152566805210203</v>
      </c>
      <c r="C95" s="48">
        <v>3.4613602954549676</v>
      </c>
      <c r="D95" s="48">
        <v>1.82715489315187</v>
      </c>
      <c r="E95" s="48">
        <v>2.6897429415262959</v>
      </c>
      <c r="F95" s="48">
        <v>2.3739546614051448</v>
      </c>
      <c r="G95" s="48">
        <v>2.4446169825185473</v>
      </c>
      <c r="H95" s="48">
        <v>3.0946230139806659</v>
      </c>
      <c r="I95" s="48">
        <v>2.3426177350196111</v>
      </c>
      <c r="J95" s="48">
        <v>1.5445636572188191</v>
      </c>
      <c r="K95" s="49">
        <v>3.400972477050535</v>
      </c>
      <c r="M95" s="19" t="str">
        <f t="shared" si="5"/>
        <v>BEGIN</v>
      </c>
      <c r="N95" s="21" t="b">
        <f t="shared" si="6"/>
        <v>1</v>
      </c>
      <c r="O95" s="30">
        <f>COUNTIF($N86:$N95,TRUE)/(10 - COUNTIF($N86:$N95,"#N/A"))</f>
        <v>0.8</v>
      </c>
      <c r="U95" s="19" t="str">
        <f t="shared" si="7"/>
        <v>BEGIN</v>
      </c>
      <c r="V95" s="19">
        <f t="shared" si="8"/>
        <v>1.5445636572188191</v>
      </c>
      <c r="W95" s="19">
        <f t="shared" si="9"/>
        <v>0.28259123593305091</v>
      </c>
    </row>
    <row r="96" spans="1:23" x14ac:dyDescent="0.25">
      <c r="A96" s="11" t="s">
        <v>72</v>
      </c>
      <c r="B96" s="41">
        <v>2.466642681727675</v>
      </c>
      <c r="C96" s="42">
        <v>3.0929006994688581</v>
      </c>
      <c r="D96" s="42">
        <v>2.4988581449095504</v>
      </c>
      <c r="E96" s="42">
        <v>2.0537552566229298</v>
      </c>
      <c r="F96" s="42">
        <v>3.1084313241059776</v>
      </c>
      <c r="G96" s="42">
        <v>2.7635381283345706</v>
      </c>
      <c r="H96" s="42">
        <v>2.7798248455391228</v>
      </c>
      <c r="I96" s="42">
        <v>1.3900893566153709</v>
      </c>
      <c r="J96" s="42">
        <v>3.3362979348629471</v>
      </c>
      <c r="K96" s="43">
        <v>0.70688176275665282</v>
      </c>
      <c r="M96" s="16" t="str">
        <f t="shared" si="5"/>
        <v>MODIFY</v>
      </c>
      <c r="N96" s="20" t="b">
        <f t="shared" si="6"/>
        <v>1</v>
      </c>
      <c r="U96" s="16" t="str">
        <f t="shared" si="7"/>
        <v>MODIFY</v>
      </c>
      <c r="V96" s="16">
        <f t="shared" si="8"/>
        <v>0.70688176275665282</v>
      </c>
      <c r="W96" s="16">
        <f t="shared" si="9"/>
        <v>0.6832075938587181</v>
      </c>
    </row>
    <row r="97" spans="1:23" x14ac:dyDescent="0.25">
      <c r="A97" s="12" t="s">
        <v>72</v>
      </c>
      <c r="B97" s="44">
        <v>2.3105871539221563</v>
      </c>
      <c r="C97" s="45">
        <v>2.7249864896444942</v>
      </c>
      <c r="D97" s="45">
        <v>2.4202436500501623</v>
      </c>
      <c r="E97" s="45">
        <v>1.747628306144192</v>
      </c>
      <c r="F97" s="45">
        <v>3.3492844841705613</v>
      </c>
      <c r="G97" s="45">
        <v>2.5818706470519608</v>
      </c>
      <c r="H97" s="45">
        <v>2.742281184610893</v>
      </c>
      <c r="I97" s="45">
        <v>1.520255280746138</v>
      </c>
      <c r="J97" s="45">
        <v>3.1935387728015678</v>
      </c>
      <c r="K97" s="46">
        <v>0.80338928410041532</v>
      </c>
      <c r="M97" s="18" t="str">
        <f t="shared" si="5"/>
        <v>MODIFY</v>
      </c>
      <c r="N97" s="17" t="b">
        <f t="shared" si="6"/>
        <v>1</v>
      </c>
      <c r="U97" s="18" t="str">
        <f t="shared" si="7"/>
        <v>MODIFY</v>
      </c>
      <c r="V97" s="18">
        <f t="shared" si="8"/>
        <v>0.80338928410041532</v>
      </c>
      <c r="W97" s="18">
        <f t="shared" si="9"/>
        <v>0.7168659966457227</v>
      </c>
    </row>
    <row r="98" spans="1:23" x14ac:dyDescent="0.25">
      <c r="A98" s="12" t="s">
        <v>72</v>
      </c>
      <c r="B98" s="44">
        <v>2.4495773956381512</v>
      </c>
      <c r="C98" s="45">
        <v>3.2882888376565838</v>
      </c>
      <c r="D98" s="45">
        <v>2.3911399445988737</v>
      </c>
      <c r="E98" s="45">
        <v>2.5135056700658884</v>
      </c>
      <c r="F98" s="45">
        <v>2.9682751065536426</v>
      </c>
      <c r="G98" s="45">
        <v>2.8504617658898943</v>
      </c>
      <c r="H98" s="45">
        <v>2.7890448062858733</v>
      </c>
      <c r="I98" s="45">
        <v>1.9805059736931394</v>
      </c>
      <c r="J98" s="45">
        <v>3.2773495615391344</v>
      </c>
      <c r="K98" s="46">
        <v>1.5207341702229338</v>
      </c>
      <c r="M98" s="18" t="str">
        <f t="shared" si="5"/>
        <v>MODIFY</v>
      </c>
      <c r="N98" s="17" t="b">
        <f t="shared" si="6"/>
        <v>1</v>
      </c>
      <c r="U98" s="18" t="str">
        <f t="shared" si="7"/>
        <v>MODIFY</v>
      </c>
      <c r="V98" s="18">
        <f t="shared" si="8"/>
        <v>1.5207341702229338</v>
      </c>
      <c r="W98" s="18">
        <f t="shared" si="9"/>
        <v>0.45977180347020563</v>
      </c>
    </row>
    <row r="99" spans="1:23" x14ac:dyDescent="0.25">
      <c r="A99" s="12" t="s">
        <v>72</v>
      </c>
      <c r="B99" s="44">
        <v>2.79857439777739</v>
      </c>
      <c r="C99" s="45">
        <v>3.4871484854203052</v>
      </c>
      <c r="D99" s="45">
        <v>2.6811446079396859</v>
      </c>
      <c r="E99" s="45">
        <v>2.3448789415309106</v>
      </c>
      <c r="F99" s="45">
        <v>2.5731916482079522</v>
      </c>
      <c r="G99" s="45">
        <v>2.806392142560401</v>
      </c>
      <c r="H99" s="45">
        <v>2.0666658466480561</v>
      </c>
      <c r="I99" s="45">
        <v>2.3456222904446538</v>
      </c>
      <c r="J99" s="45">
        <v>3.6095035647880129</v>
      </c>
      <c r="K99" s="46">
        <v>1.377406696814397</v>
      </c>
      <c r="M99" s="18" t="str">
        <f t="shared" si="5"/>
        <v>MODIFY</v>
      </c>
      <c r="N99" s="17" t="b">
        <f t="shared" si="6"/>
        <v>1</v>
      </c>
      <c r="U99" s="18" t="str">
        <f t="shared" si="7"/>
        <v>MODIFY</v>
      </c>
      <c r="V99" s="18">
        <f t="shared" si="8"/>
        <v>1.377406696814397</v>
      </c>
      <c r="W99" s="18">
        <f t="shared" si="9"/>
        <v>0.6892591498336591</v>
      </c>
    </row>
    <row r="100" spans="1:23" x14ac:dyDescent="0.25">
      <c r="A100" s="12" t="s">
        <v>72</v>
      </c>
      <c r="B100" s="44">
        <v>2.6766430742188847</v>
      </c>
      <c r="C100" s="45">
        <v>3.0919978353459681</v>
      </c>
      <c r="D100" s="45">
        <v>2.8842530711406669</v>
      </c>
      <c r="E100" s="45">
        <v>2.5058361228628079</v>
      </c>
      <c r="F100" s="45">
        <v>3.1943110513560207</v>
      </c>
      <c r="G100" s="45">
        <v>2.8242410677256831</v>
      </c>
      <c r="H100" s="45">
        <v>2.8801824503321902</v>
      </c>
      <c r="I100" s="45">
        <v>1.4880378483648782</v>
      </c>
      <c r="J100" s="45">
        <v>3.3909897081628317</v>
      </c>
      <c r="K100" s="46">
        <v>1.2451716429764894</v>
      </c>
      <c r="M100" s="18" t="str">
        <f t="shared" si="5"/>
        <v>MODIFY</v>
      </c>
      <c r="N100" s="17" t="b">
        <f t="shared" si="6"/>
        <v>1</v>
      </c>
      <c r="U100" s="18" t="str">
        <f t="shared" si="7"/>
        <v>MODIFY</v>
      </c>
      <c r="V100" s="18">
        <f t="shared" si="8"/>
        <v>1.2451716429764894</v>
      </c>
      <c r="W100" s="18">
        <f t="shared" si="9"/>
        <v>0.24286620538838877</v>
      </c>
    </row>
    <row r="101" spans="1:23" x14ac:dyDescent="0.25">
      <c r="A101" s="12" t="s">
        <v>72</v>
      </c>
      <c r="B101" s="44">
        <v>2.3409092218719465</v>
      </c>
      <c r="C101" s="45">
        <v>2.863499882465907</v>
      </c>
      <c r="D101" s="45">
        <v>2.4189510749322025</v>
      </c>
      <c r="E101" s="45">
        <v>2.1144375604181298</v>
      </c>
      <c r="F101" s="45">
        <v>2.9623916086045368</v>
      </c>
      <c r="G101" s="45">
        <v>2.532150762389338</v>
      </c>
      <c r="H101" s="45">
        <v>2.7721445632637418</v>
      </c>
      <c r="I101" s="45">
        <v>1.1020870171831123</v>
      </c>
      <c r="J101" s="45">
        <v>3.3174076476790422</v>
      </c>
      <c r="K101" s="46">
        <v>0.89628449439145974</v>
      </c>
      <c r="M101" s="18" t="str">
        <f t="shared" si="5"/>
        <v>MODIFY</v>
      </c>
      <c r="N101" s="17" t="b">
        <f t="shared" si="6"/>
        <v>1</v>
      </c>
      <c r="U101" s="18" t="str">
        <f t="shared" si="7"/>
        <v>MODIFY</v>
      </c>
      <c r="V101" s="18">
        <f t="shared" si="8"/>
        <v>0.89628449439145974</v>
      </c>
      <c r="W101" s="18">
        <f t="shared" si="9"/>
        <v>0.20580252279165256</v>
      </c>
    </row>
    <row r="102" spans="1:23" x14ac:dyDescent="0.25">
      <c r="A102" s="12" t="s">
        <v>72</v>
      </c>
      <c r="B102" s="44">
        <v>2.32893095638953</v>
      </c>
      <c r="C102" s="45">
        <v>3.4709498004181363</v>
      </c>
      <c r="D102" s="45">
        <v>2.504028933207425</v>
      </c>
      <c r="E102" s="45">
        <v>2.318418015642286</v>
      </c>
      <c r="F102" s="45">
        <v>2.9445758959098494</v>
      </c>
      <c r="G102" s="45">
        <v>2.6927091278490005</v>
      </c>
      <c r="H102" s="45">
        <v>3.1689832708973755</v>
      </c>
      <c r="I102" s="45">
        <v>1.774317009471378</v>
      </c>
      <c r="J102" s="45">
        <v>3.1182745796577822</v>
      </c>
      <c r="K102" s="46">
        <v>1.1625632952319163</v>
      </c>
      <c r="M102" s="18" t="str">
        <f t="shared" si="5"/>
        <v>MODIFY</v>
      </c>
      <c r="N102" s="17" t="b">
        <f t="shared" si="6"/>
        <v>1</v>
      </c>
      <c r="U102" s="18" t="str">
        <f t="shared" si="7"/>
        <v>MODIFY</v>
      </c>
      <c r="V102" s="18">
        <f t="shared" si="8"/>
        <v>1.1625632952319163</v>
      </c>
      <c r="W102" s="18">
        <f t="shared" si="9"/>
        <v>0.61175371423946179</v>
      </c>
    </row>
    <row r="103" spans="1:23" x14ac:dyDescent="0.25">
      <c r="A103" s="12" t="s">
        <v>72</v>
      </c>
      <c r="B103" s="44">
        <v>3.075855324194281</v>
      </c>
      <c r="C103" s="45">
        <v>3.3274301551095595</v>
      </c>
      <c r="D103" s="45">
        <v>2.8871256120800886</v>
      </c>
      <c r="E103" s="45">
        <v>2.6194609672514648</v>
      </c>
      <c r="F103" s="45">
        <v>2.7383689985334732</v>
      </c>
      <c r="G103" s="45">
        <v>2.8530466171789919</v>
      </c>
      <c r="H103" s="45">
        <v>2.5284895450500167</v>
      </c>
      <c r="I103" s="45">
        <v>2.3978904356120072</v>
      </c>
      <c r="J103" s="45">
        <v>3.6029057105762301</v>
      </c>
      <c r="K103" s="46">
        <v>1.6372553042365174</v>
      </c>
      <c r="M103" s="18" t="str">
        <f t="shared" si="5"/>
        <v>MODIFY</v>
      </c>
      <c r="N103" s="17" t="b">
        <f t="shared" si="6"/>
        <v>1</v>
      </c>
      <c r="U103" s="18" t="str">
        <f t="shared" si="7"/>
        <v>MODIFY</v>
      </c>
      <c r="V103" s="18">
        <f t="shared" si="8"/>
        <v>1.6372553042365174</v>
      </c>
      <c r="W103" s="18">
        <f t="shared" si="9"/>
        <v>0.76063513137548977</v>
      </c>
    </row>
    <row r="104" spans="1:23" ht="15.75" thickBot="1" x14ac:dyDescent="0.3">
      <c r="A104" s="12" t="s">
        <v>72</v>
      </c>
      <c r="B104" s="44">
        <v>2.2899581993761329</v>
      </c>
      <c r="C104" s="45">
        <v>3.6061788564194512</v>
      </c>
      <c r="D104" s="45">
        <v>2.7999310765004903</v>
      </c>
      <c r="E104" s="45">
        <v>2.6861359986715261</v>
      </c>
      <c r="F104" s="45">
        <v>3.2156974250882682</v>
      </c>
      <c r="G104" s="45">
        <v>2.9741471562604209</v>
      </c>
      <c r="H104" s="45">
        <v>3.576611453677816</v>
      </c>
      <c r="I104" s="45">
        <v>1.8727676613804793</v>
      </c>
      <c r="J104" s="45">
        <v>3.2896782466784051</v>
      </c>
      <c r="K104" s="46">
        <v>1.7716545924242666</v>
      </c>
      <c r="M104" s="18" t="str">
        <f t="shared" si="5"/>
        <v>MODIFY</v>
      </c>
      <c r="N104" s="17" t="b">
        <f t="shared" si="6"/>
        <v>1</v>
      </c>
      <c r="U104" s="18" t="str">
        <f t="shared" si="7"/>
        <v>MODIFY</v>
      </c>
      <c r="V104" s="18">
        <f t="shared" si="8"/>
        <v>1.7716545924242666</v>
      </c>
      <c r="W104" s="18">
        <f t="shared" si="9"/>
        <v>0.10111306895621275</v>
      </c>
    </row>
    <row r="105" spans="1:23" ht="15.75" thickBot="1" x14ac:dyDescent="0.3">
      <c r="A105" s="13" t="s">
        <v>72</v>
      </c>
      <c r="B105" s="47">
        <v>2.4701605350565354</v>
      </c>
      <c r="C105" s="48">
        <v>3.1938380991931923</v>
      </c>
      <c r="D105" s="48">
        <v>2.6085877733811396</v>
      </c>
      <c r="E105" s="48">
        <v>2.1317339492946275</v>
      </c>
      <c r="F105" s="48">
        <v>3.5279525469217923</v>
      </c>
      <c r="G105" s="48">
        <v>2.6846623032396022</v>
      </c>
      <c r="H105" s="48">
        <v>3.1694430163164684</v>
      </c>
      <c r="I105" s="48">
        <v>1.7952664329938322</v>
      </c>
      <c r="J105" s="48">
        <v>3.7043213198496323</v>
      </c>
      <c r="K105" s="49">
        <v>1.2936819658977186</v>
      </c>
      <c r="M105" s="19" t="str">
        <f t="shared" si="5"/>
        <v>MODIFY</v>
      </c>
      <c r="N105" s="21" t="b">
        <f t="shared" si="6"/>
        <v>1</v>
      </c>
      <c r="O105" s="30">
        <f>COUNTIF($N96:$N105,TRUE)/(10 - COUNTIF($N96:$N105,"#N/A"))</f>
        <v>1</v>
      </c>
      <c r="U105" s="19" t="str">
        <f t="shared" si="7"/>
        <v>MODIFY</v>
      </c>
      <c r="V105" s="19">
        <f t="shared" si="8"/>
        <v>1.2936819658977186</v>
      </c>
      <c r="W105" s="19">
        <f t="shared" si="9"/>
        <v>0.5015844670961136</v>
      </c>
    </row>
  </sheetData>
  <mergeCells count="2">
    <mergeCell ref="B4:K4"/>
    <mergeCell ref="R17:S17"/>
  </mergeCells>
  <conditionalFormatting sqref="B6:K6">
    <cfRule type="top10" dxfId="1815" priority="902" bottom="1" rank="1"/>
    <cfRule type="top10" dxfId="1814" priority="903" bottom="1" rank="2"/>
    <cfRule type="top10" dxfId="1813" priority="904" bottom="1" rank="3"/>
    <cfRule type="top10" dxfId="1812" priority="905" bottom="1" rank="4"/>
  </conditionalFormatting>
  <conditionalFormatting sqref="M6 A6">
    <cfRule type="duplicateValues" dxfId="1811" priority="901"/>
  </conditionalFormatting>
  <conditionalFormatting sqref="N6">
    <cfRule type="duplicateValues" dxfId="1810" priority="900"/>
  </conditionalFormatting>
  <conditionalFormatting sqref="B7:K7">
    <cfRule type="top10" dxfId="1809" priority="896" bottom="1" rank="1"/>
    <cfRule type="top10" dxfId="1808" priority="897" bottom="1" rank="2"/>
    <cfRule type="top10" dxfId="1807" priority="898" bottom="1" rank="3"/>
    <cfRule type="top10" dxfId="1806" priority="899" bottom="1" rank="4"/>
  </conditionalFormatting>
  <conditionalFormatting sqref="M7 A7">
    <cfRule type="duplicateValues" dxfId="1805" priority="895"/>
  </conditionalFormatting>
  <conditionalFormatting sqref="B8:K8">
    <cfRule type="top10" dxfId="1804" priority="891" bottom="1" rank="1"/>
    <cfRule type="top10" dxfId="1803" priority="892" bottom="1" rank="2"/>
    <cfRule type="top10" dxfId="1802" priority="893" bottom="1" rank="3"/>
    <cfRule type="top10" dxfId="1801" priority="894" bottom="1" rank="4"/>
  </conditionalFormatting>
  <conditionalFormatting sqref="M8 A8">
    <cfRule type="duplicateValues" dxfId="1800" priority="890"/>
  </conditionalFormatting>
  <conditionalFormatting sqref="B9:K9">
    <cfRule type="top10" dxfId="1799" priority="886" bottom="1" rank="1"/>
    <cfRule type="top10" dxfId="1798" priority="887" bottom="1" rank="2"/>
    <cfRule type="top10" dxfId="1797" priority="888" bottom="1" rank="3"/>
    <cfRule type="top10" dxfId="1796" priority="889" bottom="1" rank="4"/>
  </conditionalFormatting>
  <conditionalFormatting sqref="M9 A9">
    <cfRule type="duplicateValues" dxfId="1795" priority="885"/>
  </conditionalFormatting>
  <conditionalFormatting sqref="B10:K10">
    <cfRule type="top10" dxfId="1794" priority="881" bottom="1" rank="1"/>
    <cfRule type="top10" dxfId="1793" priority="882" bottom="1" rank="2"/>
    <cfRule type="top10" dxfId="1792" priority="883" bottom="1" rank="3"/>
    <cfRule type="top10" dxfId="1791" priority="884" bottom="1" rank="4"/>
  </conditionalFormatting>
  <conditionalFormatting sqref="M10 A10">
    <cfRule type="duplicateValues" dxfId="1790" priority="880"/>
  </conditionalFormatting>
  <conditionalFormatting sqref="B11:K11">
    <cfRule type="top10" dxfId="1789" priority="876" bottom="1" rank="1"/>
    <cfRule type="top10" dxfId="1788" priority="877" bottom="1" rank="2"/>
    <cfRule type="top10" dxfId="1787" priority="878" bottom="1" rank="3"/>
    <cfRule type="top10" dxfId="1786" priority="879" bottom="1" rank="4"/>
  </conditionalFormatting>
  <conditionalFormatting sqref="M11 A11">
    <cfRule type="duplicateValues" dxfId="1785" priority="875"/>
  </conditionalFormatting>
  <conditionalFormatting sqref="B12:K12">
    <cfRule type="top10" dxfId="1784" priority="871" bottom="1" rank="1"/>
    <cfRule type="top10" dxfId="1783" priority="872" bottom="1" rank="2"/>
    <cfRule type="top10" dxfId="1782" priority="873" bottom="1" rank="3"/>
    <cfRule type="top10" dxfId="1781" priority="874" bottom="1" rank="4"/>
  </conditionalFormatting>
  <conditionalFormatting sqref="M12 A12">
    <cfRule type="duplicateValues" dxfId="1780" priority="870"/>
  </conditionalFormatting>
  <conditionalFormatting sqref="B13:K13">
    <cfRule type="top10" dxfId="1779" priority="866" bottom="1" rank="1"/>
    <cfRule type="top10" dxfId="1778" priority="867" bottom="1" rank="2"/>
    <cfRule type="top10" dxfId="1777" priority="868" bottom="1" rank="3"/>
    <cfRule type="top10" dxfId="1776" priority="869" bottom="1" rank="4"/>
  </conditionalFormatting>
  <conditionalFormatting sqref="M13 A13">
    <cfRule type="duplicateValues" dxfId="1775" priority="865"/>
  </conditionalFormatting>
  <conditionalFormatting sqref="B14:K14">
    <cfRule type="top10" dxfId="1774" priority="861" bottom="1" rank="1"/>
    <cfRule type="top10" dxfId="1773" priority="862" bottom="1" rank="2"/>
    <cfRule type="top10" dxfId="1772" priority="863" bottom="1" rank="3"/>
    <cfRule type="top10" dxfId="1771" priority="864" bottom="1" rank="4"/>
  </conditionalFormatting>
  <conditionalFormatting sqref="M14 A14">
    <cfRule type="duplicateValues" dxfId="1770" priority="860"/>
  </conditionalFormatting>
  <conditionalFormatting sqref="B15:K15">
    <cfRule type="top10" dxfId="1769" priority="856" bottom="1" rank="1"/>
    <cfRule type="top10" dxfId="1768" priority="857" bottom="1" rank="2"/>
    <cfRule type="top10" dxfId="1767" priority="858" bottom="1" rank="3"/>
    <cfRule type="top10" dxfId="1766" priority="859" bottom="1" rank="4"/>
  </conditionalFormatting>
  <conditionalFormatting sqref="M15 A15">
    <cfRule type="duplicateValues" dxfId="1765" priority="855"/>
  </conditionalFormatting>
  <conditionalFormatting sqref="B16:K16">
    <cfRule type="top10" dxfId="1764" priority="851" bottom="1" rank="1"/>
    <cfRule type="top10" dxfId="1763" priority="852" bottom="1" rank="2"/>
    <cfRule type="top10" dxfId="1762" priority="853" bottom="1" rank="3"/>
    <cfRule type="top10" dxfId="1761" priority="854" bottom="1" rank="4"/>
  </conditionalFormatting>
  <conditionalFormatting sqref="M16 A16">
    <cfRule type="duplicateValues" dxfId="1760" priority="850"/>
  </conditionalFormatting>
  <conditionalFormatting sqref="B17:K17">
    <cfRule type="top10" dxfId="1759" priority="846" bottom="1" rank="1"/>
    <cfRule type="top10" dxfId="1758" priority="847" bottom="1" rank="2"/>
    <cfRule type="top10" dxfId="1757" priority="848" bottom="1" rank="3"/>
    <cfRule type="top10" dxfId="1756" priority="849" bottom="1" rank="4"/>
  </conditionalFormatting>
  <conditionalFormatting sqref="M17 A17">
    <cfRule type="duplicateValues" dxfId="1755" priority="845"/>
  </conditionalFormatting>
  <conditionalFormatting sqref="B18:K18">
    <cfRule type="top10" dxfId="1754" priority="841" bottom="1" rank="1"/>
    <cfRule type="top10" dxfId="1753" priority="842" bottom="1" rank="2"/>
    <cfRule type="top10" dxfId="1752" priority="843" bottom="1" rank="3"/>
    <cfRule type="top10" dxfId="1751" priority="844" bottom="1" rank="4"/>
  </conditionalFormatting>
  <conditionalFormatting sqref="M18 A18">
    <cfRule type="duplicateValues" dxfId="1750" priority="840"/>
  </conditionalFormatting>
  <conditionalFormatting sqref="B19:K19">
    <cfRule type="top10" dxfId="1749" priority="836" bottom="1" rank="1"/>
    <cfRule type="top10" dxfId="1748" priority="837" bottom="1" rank="2"/>
    <cfRule type="top10" dxfId="1747" priority="838" bottom="1" rank="3"/>
    <cfRule type="top10" dxfId="1746" priority="839" bottom="1" rank="4"/>
  </conditionalFormatting>
  <conditionalFormatting sqref="M19 A19">
    <cfRule type="duplicateValues" dxfId="1745" priority="835"/>
  </conditionalFormatting>
  <conditionalFormatting sqref="B20:K20">
    <cfRule type="top10" dxfId="1744" priority="831" bottom="1" rank="1"/>
    <cfRule type="top10" dxfId="1743" priority="832" bottom="1" rank="2"/>
    <cfRule type="top10" dxfId="1742" priority="833" bottom="1" rank="3"/>
    <cfRule type="top10" dxfId="1741" priority="834" bottom="1" rank="4"/>
  </conditionalFormatting>
  <conditionalFormatting sqref="M20 A20">
    <cfRule type="duplicateValues" dxfId="1740" priority="830"/>
  </conditionalFormatting>
  <conditionalFormatting sqref="B21:K21">
    <cfRule type="top10" dxfId="1739" priority="826" bottom="1" rank="1"/>
    <cfRule type="top10" dxfId="1738" priority="827" bottom="1" rank="2"/>
    <cfRule type="top10" dxfId="1737" priority="828" bottom="1" rank="3"/>
    <cfRule type="top10" dxfId="1736" priority="829" bottom="1" rank="4"/>
  </conditionalFormatting>
  <conditionalFormatting sqref="M21 A21">
    <cfRule type="duplicateValues" dxfId="1735" priority="825"/>
  </conditionalFormatting>
  <conditionalFormatting sqref="B22:K22">
    <cfRule type="top10" dxfId="1734" priority="821" bottom="1" rank="1"/>
    <cfRule type="top10" dxfId="1733" priority="822" bottom="1" rank="2"/>
    <cfRule type="top10" dxfId="1732" priority="823" bottom="1" rank="3"/>
    <cfRule type="top10" dxfId="1731" priority="824" bottom="1" rank="4"/>
  </conditionalFormatting>
  <conditionalFormatting sqref="M22 A22">
    <cfRule type="duplicateValues" dxfId="1730" priority="820"/>
  </conditionalFormatting>
  <conditionalFormatting sqref="B23:K23">
    <cfRule type="top10" dxfId="1729" priority="816" bottom="1" rank="1"/>
    <cfRule type="top10" dxfId="1728" priority="817" bottom="1" rank="2"/>
    <cfRule type="top10" dxfId="1727" priority="818" bottom="1" rank="3"/>
    <cfRule type="top10" dxfId="1726" priority="819" bottom="1" rank="4"/>
  </conditionalFormatting>
  <conditionalFormatting sqref="M23 A23">
    <cfRule type="duplicateValues" dxfId="1725" priority="815"/>
  </conditionalFormatting>
  <conditionalFormatting sqref="B24:K24">
    <cfRule type="top10" dxfId="1724" priority="811" bottom="1" rank="1"/>
    <cfRule type="top10" dxfId="1723" priority="812" bottom="1" rank="2"/>
    <cfRule type="top10" dxfId="1722" priority="813" bottom="1" rank="3"/>
    <cfRule type="top10" dxfId="1721" priority="814" bottom="1" rank="4"/>
  </conditionalFormatting>
  <conditionalFormatting sqref="M24 A24">
    <cfRule type="duplicateValues" dxfId="1720" priority="810"/>
  </conditionalFormatting>
  <conditionalFormatting sqref="B25:K25">
    <cfRule type="top10" dxfId="1719" priority="806" bottom="1" rank="1"/>
    <cfRule type="top10" dxfId="1718" priority="807" bottom="1" rank="2"/>
    <cfRule type="top10" dxfId="1717" priority="808" bottom="1" rank="3"/>
    <cfRule type="top10" dxfId="1716" priority="809" bottom="1" rank="4"/>
  </conditionalFormatting>
  <conditionalFormatting sqref="M25 A25">
    <cfRule type="duplicateValues" dxfId="1715" priority="805"/>
  </conditionalFormatting>
  <conditionalFormatting sqref="B26:K26">
    <cfRule type="top10" dxfId="1714" priority="801" bottom="1" rank="1"/>
    <cfRule type="top10" dxfId="1713" priority="802" bottom="1" rank="2"/>
    <cfRule type="top10" dxfId="1712" priority="803" bottom="1" rank="3"/>
    <cfRule type="top10" dxfId="1711" priority="804" bottom="1" rank="4"/>
  </conditionalFormatting>
  <conditionalFormatting sqref="M26 A26">
    <cfRule type="duplicateValues" dxfId="1710" priority="800"/>
  </conditionalFormatting>
  <conditionalFormatting sqref="B27:K27">
    <cfRule type="top10" dxfId="1709" priority="796" bottom="1" rank="1"/>
    <cfRule type="top10" dxfId="1708" priority="797" bottom="1" rank="2"/>
    <cfRule type="top10" dxfId="1707" priority="798" bottom="1" rank="3"/>
    <cfRule type="top10" dxfId="1706" priority="799" bottom="1" rank="4"/>
  </conditionalFormatting>
  <conditionalFormatting sqref="M27 A27">
    <cfRule type="duplicateValues" dxfId="1705" priority="795"/>
  </conditionalFormatting>
  <conditionalFormatting sqref="B28:K28">
    <cfRule type="top10" dxfId="1704" priority="791" bottom="1" rank="1"/>
    <cfRule type="top10" dxfId="1703" priority="792" bottom="1" rank="2"/>
    <cfRule type="top10" dxfId="1702" priority="793" bottom="1" rank="3"/>
    <cfRule type="top10" dxfId="1701" priority="794" bottom="1" rank="4"/>
  </conditionalFormatting>
  <conditionalFormatting sqref="M28 A28">
    <cfRule type="duplicateValues" dxfId="1700" priority="790"/>
  </conditionalFormatting>
  <conditionalFormatting sqref="B29:K29">
    <cfRule type="top10" dxfId="1699" priority="786" bottom="1" rank="1"/>
    <cfRule type="top10" dxfId="1698" priority="787" bottom="1" rank="2"/>
    <cfRule type="top10" dxfId="1697" priority="788" bottom="1" rank="3"/>
    <cfRule type="top10" dxfId="1696" priority="789" bottom="1" rank="4"/>
  </conditionalFormatting>
  <conditionalFormatting sqref="M29 A29">
    <cfRule type="duplicateValues" dxfId="1695" priority="785"/>
  </conditionalFormatting>
  <conditionalFormatting sqref="B30:K30">
    <cfRule type="top10" dxfId="1694" priority="781" bottom="1" rank="1"/>
    <cfRule type="top10" dxfId="1693" priority="782" bottom="1" rank="2"/>
    <cfRule type="top10" dxfId="1692" priority="783" bottom="1" rank="3"/>
    <cfRule type="top10" dxfId="1691" priority="784" bottom="1" rank="4"/>
  </conditionalFormatting>
  <conditionalFormatting sqref="M30 A30">
    <cfRule type="duplicateValues" dxfId="1690" priority="780"/>
  </conditionalFormatting>
  <conditionalFormatting sqref="B31:K31">
    <cfRule type="top10" dxfId="1689" priority="776" bottom="1" rank="1"/>
    <cfRule type="top10" dxfId="1688" priority="777" bottom="1" rank="2"/>
    <cfRule type="top10" dxfId="1687" priority="778" bottom="1" rank="3"/>
    <cfRule type="top10" dxfId="1686" priority="779" bottom="1" rank="4"/>
  </conditionalFormatting>
  <conditionalFormatting sqref="M31 A31">
    <cfRule type="duplicateValues" dxfId="1685" priority="775"/>
  </conditionalFormatting>
  <conditionalFormatting sqref="B32:K32">
    <cfRule type="top10" dxfId="1684" priority="771" bottom="1" rank="1"/>
    <cfRule type="top10" dxfId="1683" priority="772" bottom="1" rank="2"/>
    <cfRule type="top10" dxfId="1682" priority="773" bottom="1" rank="3"/>
    <cfRule type="top10" dxfId="1681" priority="774" bottom="1" rank="4"/>
  </conditionalFormatting>
  <conditionalFormatting sqref="M32 A32">
    <cfRule type="duplicateValues" dxfId="1680" priority="770"/>
  </conditionalFormatting>
  <conditionalFormatting sqref="B33:K33">
    <cfRule type="top10" dxfId="1679" priority="766" bottom="1" rank="1"/>
    <cfRule type="top10" dxfId="1678" priority="767" bottom="1" rank="2"/>
    <cfRule type="top10" dxfId="1677" priority="768" bottom="1" rank="3"/>
    <cfRule type="top10" dxfId="1676" priority="769" bottom="1" rank="4"/>
  </conditionalFormatting>
  <conditionalFormatting sqref="M33 A33">
    <cfRule type="duplicateValues" dxfId="1675" priority="765"/>
  </conditionalFormatting>
  <conditionalFormatting sqref="B34:K34">
    <cfRule type="top10" dxfId="1674" priority="761" bottom="1" rank="1"/>
    <cfRule type="top10" dxfId="1673" priority="762" bottom="1" rank="2"/>
    <cfRule type="top10" dxfId="1672" priority="763" bottom="1" rank="3"/>
    <cfRule type="top10" dxfId="1671" priority="764" bottom="1" rank="4"/>
  </conditionalFormatting>
  <conditionalFormatting sqref="M34 A34">
    <cfRule type="duplicateValues" dxfId="1670" priority="760"/>
  </conditionalFormatting>
  <conditionalFormatting sqref="B35:K35">
    <cfRule type="top10" dxfId="1669" priority="756" bottom="1" rank="1"/>
    <cfRule type="top10" dxfId="1668" priority="757" bottom="1" rank="2"/>
    <cfRule type="top10" dxfId="1667" priority="758" bottom="1" rank="3"/>
    <cfRule type="top10" dxfId="1666" priority="759" bottom="1" rank="4"/>
  </conditionalFormatting>
  <conditionalFormatting sqref="M35 A35">
    <cfRule type="duplicateValues" dxfId="1665" priority="755"/>
  </conditionalFormatting>
  <conditionalFormatting sqref="B36:K36">
    <cfRule type="top10" dxfId="1664" priority="751" bottom="1" rank="1"/>
    <cfRule type="top10" dxfId="1663" priority="752" bottom="1" rank="2"/>
    <cfRule type="top10" dxfId="1662" priority="753" bottom="1" rank="3"/>
    <cfRule type="top10" dxfId="1661" priority="754" bottom="1" rank="4"/>
  </conditionalFormatting>
  <conditionalFormatting sqref="M36 A36">
    <cfRule type="duplicateValues" dxfId="1660" priority="750"/>
  </conditionalFormatting>
  <conditionalFormatting sqref="B37:K37">
    <cfRule type="top10" dxfId="1659" priority="746" bottom="1" rank="1"/>
    <cfRule type="top10" dxfId="1658" priority="747" bottom="1" rank="2"/>
    <cfRule type="top10" dxfId="1657" priority="748" bottom="1" rank="3"/>
    <cfRule type="top10" dxfId="1656" priority="749" bottom="1" rank="4"/>
  </conditionalFormatting>
  <conditionalFormatting sqref="M37 A37">
    <cfRule type="duplicateValues" dxfId="1655" priority="745"/>
  </conditionalFormatting>
  <conditionalFormatting sqref="B38:K38">
    <cfRule type="top10" dxfId="1654" priority="741" bottom="1" rank="1"/>
    <cfRule type="top10" dxfId="1653" priority="742" bottom="1" rank="2"/>
    <cfRule type="top10" dxfId="1652" priority="743" bottom="1" rank="3"/>
    <cfRule type="top10" dxfId="1651" priority="744" bottom="1" rank="4"/>
  </conditionalFormatting>
  <conditionalFormatting sqref="M38 A38">
    <cfRule type="duplicateValues" dxfId="1650" priority="740"/>
  </conditionalFormatting>
  <conditionalFormatting sqref="B39:K39">
    <cfRule type="top10" dxfId="1649" priority="736" bottom="1" rank="1"/>
    <cfRule type="top10" dxfId="1648" priority="737" bottom="1" rank="2"/>
    <cfRule type="top10" dxfId="1647" priority="738" bottom="1" rank="3"/>
    <cfRule type="top10" dxfId="1646" priority="739" bottom="1" rank="4"/>
  </conditionalFormatting>
  <conditionalFormatting sqref="M39 A39">
    <cfRule type="duplicateValues" dxfId="1645" priority="735"/>
  </conditionalFormatting>
  <conditionalFormatting sqref="B40:K40">
    <cfRule type="top10" dxfId="1644" priority="731" bottom="1" rank="1"/>
    <cfRule type="top10" dxfId="1643" priority="732" bottom="1" rank="2"/>
    <cfRule type="top10" dxfId="1642" priority="733" bottom="1" rank="3"/>
    <cfRule type="top10" dxfId="1641" priority="734" bottom="1" rank="4"/>
  </conditionalFormatting>
  <conditionalFormatting sqref="M40 A40">
    <cfRule type="duplicateValues" dxfId="1640" priority="730"/>
  </conditionalFormatting>
  <conditionalFormatting sqref="B41:K41">
    <cfRule type="top10" dxfId="1639" priority="726" bottom="1" rank="1"/>
    <cfRule type="top10" dxfId="1638" priority="727" bottom="1" rank="2"/>
    <cfRule type="top10" dxfId="1637" priority="728" bottom="1" rank="3"/>
    <cfRule type="top10" dxfId="1636" priority="729" bottom="1" rank="4"/>
  </conditionalFormatting>
  <conditionalFormatting sqref="M41 A41">
    <cfRule type="duplicateValues" dxfId="1635" priority="725"/>
  </conditionalFormatting>
  <conditionalFormatting sqref="B42:K42">
    <cfRule type="top10" dxfId="1634" priority="721" bottom="1" rank="1"/>
    <cfRule type="top10" dxfId="1633" priority="722" bottom="1" rank="2"/>
    <cfRule type="top10" dxfId="1632" priority="723" bottom="1" rank="3"/>
    <cfRule type="top10" dxfId="1631" priority="724" bottom="1" rank="4"/>
  </conditionalFormatting>
  <conditionalFormatting sqref="M42 A42">
    <cfRule type="duplicateValues" dxfId="1630" priority="720"/>
  </conditionalFormatting>
  <conditionalFormatting sqref="B43:K43">
    <cfRule type="top10" dxfId="1629" priority="716" bottom="1" rank="1"/>
    <cfRule type="top10" dxfId="1628" priority="717" bottom="1" rank="2"/>
    <cfRule type="top10" dxfId="1627" priority="718" bottom="1" rank="3"/>
    <cfRule type="top10" dxfId="1626" priority="719" bottom="1" rank="4"/>
  </conditionalFormatting>
  <conditionalFormatting sqref="M43 A43">
    <cfRule type="duplicateValues" dxfId="1625" priority="715"/>
  </conditionalFormatting>
  <conditionalFormatting sqref="B44:K44">
    <cfRule type="top10" dxfId="1624" priority="711" bottom="1" rank="1"/>
    <cfRule type="top10" dxfId="1623" priority="712" bottom="1" rank="2"/>
    <cfRule type="top10" dxfId="1622" priority="713" bottom="1" rank="3"/>
    <cfRule type="top10" dxfId="1621" priority="714" bottom="1" rank="4"/>
  </conditionalFormatting>
  <conditionalFormatting sqref="M44 A44">
    <cfRule type="duplicateValues" dxfId="1620" priority="710"/>
  </conditionalFormatting>
  <conditionalFormatting sqref="B45:K45">
    <cfRule type="top10" dxfId="1619" priority="706" bottom="1" rank="1"/>
    <cfRule type="top10" dxfId="1618" priority="707" bottom="1" rank="2"/>
    <cfRule type="top10" dxfId="1617" priority="708" bottom="1" rank="3"/>
    <cfRule type="top10" dxfId="1616" priority="709" bottom="1" rank="4"/>
  </conditionalFormatting>
  <conditionalFormatting sqref="M45 A45">
    <cfRule type="duplicateValues" dxfId="1615" priority="705"/>
  </conditionalFormatting>
  <conditionalFormatting sqref="B46:K46">
    <cfRule type="top10" dxfId="1614" priority="701" bottom="1" rank="1"/>
    <cfRule type="top10" dxfId="1613" priority="702" bottom="1" rank="2"/>
    <cfRule type="top10" dxfId="1612" priority="703" bottom="1" rank="3"/>
    <cfRule type="top10" dxfId="1611" priority="704" bottom="1" rank="4"/>
  </conditionalFormatting>
  <conditionalFormatting sqref="M46 A46">
    <cfRule type="duplicateValues" dxfId="1610" priority="700"/>
  </conditionalFormatting>
  <conditionalFormatting sqref="B47:K47">
    <cfRule type="top10" dxfId="1609" priority="696" bottom="1" rank="1"/>
    <cfRule type="top10" dxfId="1608" priority="697" bottom="1" rank="2"/>
    <cfRule type="top10" dxfId="1607" priority="698" bottom="1" rank="3"/>
    <cfRule type="top10" dxfId="1606" priority="699" bottom="1" rank="4"/>
  </conditionalFormatting>
  <conditionalFormatting sqref="M47 A47">
    <cfRule type="duplicateValues" dxfId="1605" priority="695"/>
  </conditionalFormatting>
  <conditionalFormatting sqref="B48:K48">
    <cfRule type="top10" dxfId="1604" priority="691" bottom="1" rank="1"/>
    <cfRule type="top10" dxfId="1603" priority="692" bottom="1" rank="2"/>
    <cfRule type="top10" dxfId="1602" priority="693" bottom="1" rank="3"/>
    <cfRule type="top10" dxfId="1601" priority="694" bottom="1" rank="4"/>
  </conditionalFormatting>
  <conditionalFormatting sqref="M48 A48">
    <cfRule type="duplicateValues" dxfId="1600" priority="690"/>
  </conditionalFormatting>
  <conditionalFormatting sqref="B49:K49">
    <cfRule type="top10" dxfId="1599" priority="686" bottom="1" rank="1"/>
    <cfRule type="top10" dxfId="1598" priority="687" bottom="1" rank="2"/>
    <cfRule type="top10" dxfId="1597" priority="688" bottom="1" rank="3"/>
    <cfRule type="top10" dxfId="1596" priority="689" bottom="1" rank="4"/>
  </conditionalFormatting>
  <conditionalFormatting sqref="M49 A49">
    <cfRule type="duplicateValues" dxfId="1595" priority="685"/>
  </conditionalFormatting>
  <conditionalFormatting sqref="B50:K50">
    <cfRule type="top10" dxfId="1594" priority="681" bottom="1" rank="1"/>
    <cfRule type="top10" dxfId="1593" priority="682" bottom="1" rank="2"/>
    <cfRule type="top10" dxfId="1592" priority="683" bottom="1" rank="3"/>
    <cfRule type="top10" dxfId="1591" priority="684" bottom="1" rank="4"/>
  </conditionalFormatting>
  <conditionalFormatting sqref="M50 A50">
    <cfRule type="duplicateValues" dxfId="1590" priority="680"/>
  </conditionalFormatting>
  <conditionalFormatting sqref="B51:K51">
    <cfRule type="top10" dxfId="1589" priority="676" bottom="1" rank="1"/>
    <cfRule type="top10" dxfId="1588" priority="677" bottom="1" rank="2"/>
    <cfRule type="top10" dxfId="1587" priority="678" bottom="1" rank="3"/>
    <cfRule type="top10" dxfId="1586" priority="679" bottom="1" rank="4"/>
  </conditionalFormatting>
  <conditionalFormatting sqref="M51 A51">
    <cfRule type="duplicateValues" dxfId="1585" priority="675"/>
  </conditionalFormatting>
  <conditionalFormatting sqref="B52:K52">
    <cfRule type="top10" dxfId="1584" priority="671" bottom="1" rank="1"/>
    <cfRule type="top10" dxfId="1583" priority="672" bottom="1" rank="2"/>
    <cfRule type="top10" dxfId="1582" priority="673" bottom="1" rank="3"/>
    <cfRule type="top10" dxfId="1581" priority="674" bottom="1" rank="4"/>
  </conditionalFormatting>
  <conditionalFormatting sqref="M52 A52">
    <cfRule type="duplicateValues" dxfId="1580" priority="670"/>
  </conditionalFormatting>
  <conditionalFormatting sqref="B53:K53">
    <cfRule type="top10" dxfId="1579" priority="666" bottom="1" rank="1"/>
    <cfRule type="top10" dxfId="1578" priority="667" bottom="1" rank="2"/>
    <cfRule type="top10" dxfId="1577" priority="668" bottom="1" rank="3"/>
    <cfRule type="top10" dxfId="1576" priority="669" bottom="1" rank="4"/>
  </conditionalFormatting>
  <conditionalFormatting sqref="M53 A53">
    <cfRule type="duplicateValues" dxfId="1575" priority="665"/>
  </conditionalFormatting>
  <conditionalFormatting sqref="B54:K54">
    <cfRule type="top10" dxfId="1574" priority="661" bottom="1" rank="1"/>
    <cfRule type="top10" dxfId="1573" priority="662" bottom="1" rank="2"/>
    <cfRule type="top10" dxfId="1572" priority="663" bottom="1" rank="3"/>
    <cfRule type="top10" dxfId="1571" priority="664" bottom="1" rank="4"/>
  </conditionalFormatting>
  <conditionalFormatting sqref="M54 A54">
    <cfRule type="duplicateValues" dxfId="1570" priority="660"/>
  </conditionalFormatting>
  <conditionalFormatting sqref="B55:K55">
    <cfRule type="top10" dxfId="1569" priority="656" bottom="1" rank="1"/>
    <cfRule type="top10" dxfId="1568" priority="657" bottom="1" rank="2"/>
    <cfRule type="top10" dxfId="1567" priority="658" bottom="1" rank="3"/>
    <cfRule type="top10" dxfId="1566" priority="659" bottom="1" rank="4"/>
  </conditionalFormatting>
  <conditionalFormatting sqref="M55 A55">
    <cfRule type="duplicateValues" dxfId="1565" priority="655"/>
  </conditionalFormatting>
  <conditionalFormatting sqref="B56:K56">
    <cfRule type="top10" dxfId="1564" priority="651" bottom="1" rank="1"/>
    <cfRule type="top10" dxfId="1563" priority="652" bottom="1" rank="2"/>
    <cfRule type="top10" dxfId="1562" priority="653" bottom="1" rank="3"/>
    <cfRule type="top10" dxfId="1561" priority="654" bottom="1" rank="4"/>
  </conditionalFormatting>
  <conditionalFormatting sqref="M56 A56">
    <cfRule type="duplicateValues" dxfId="1560" priority="650"/>
  </conditionalFormatting>
  <conditionalFormatting sqref="B57:K57">
    <cfRule type="top10" dxfId="1559" priority="646" bottom="1" rank="1"/>
    <cfRule type="top10" dxfId="1558" priority="647" bottom="1" rank="2"/>
    <cfRule type="top10" dxfId="1557" priority="648" bottom="1" rank="3"/>
    <cfRule type="top10" dxfId="1556" priority="649" bottom="1" rank="4"/>
  </conditionalFormatting>
  <conditionalFormatting sqref="M57 A57">
    <cfRule type="duplicateValues" dxfId="1555" priority="645"/>
  </conditionalFormatting>
  <conditionalFormatting sqref="B58:K58">
    <cfRule type="top10" dxfId="1554" priority="641" bottom="1" rank="1"/>
    <cfRule type="top10" dxfId="1553" priority="642" bottom="1" rank="2"/>
    <cfRule type="top10" dxfId="1552" priority="643" bottom="1" rank="3"/>
    <cfRule type="top10" dxfId="1551" priority="644" bottom="1" rank="4"/>
  </conditionalFormatting>
  <conditionalFormatting sqref="M58 A58">
    <cfRule type="duplicateValues" dxfId="1550" priority="640"/>
  </conditionalFormatting>
  <conditionalFormatting sqref="B59:K59">
    <cfRule type="top10" dxfId="1549" priority="636" bottom="1" rank="1"/>
    <cfRule type="top10" dxfId="1548" priority="637" bottom="1" rank="2"/>
    <cfRule type="top10" dxfId="1547" priority="638" bottom="1" rank="3"/>
    <cfRule type="top10" dxfId="1546" priority="639" bottom="1" rank="4"/>
  </conditionalFormatting>
  <conditionalFormatting sqref="M59 A59">
    <cfRule type="duplicateValues" dxfId="1545" priority="635"/>
  </conditionalFormatting>
  <conditionalFormatting sqref="B60:K60">
    <cfRule type="top10" dxfId="1544" priority="631" bottom="1" rank="1"/>
    <cfRule type="top10" dxfId="1543" priority="632" bottom="1" rank="2"/>
    <cfRule type="top10" dxfId="1542" priority="633" bottom="1" rank="3"/>
    <cfRule type="top10" dxfId="1541" priority="634" bottom="1" rank="4"/>
  </conditionalFormatting>
  <conditionalFormatting sqref="M60 A60">
    <cfRule type="duplicateValues" dxfId="1540" priority="630"/>
  </conditionalFormatting>
  <conditionalFormatting sqref="B61:K61">
    <cfRule type="top10" dxfId="1539" priority="626" bottom="1" rank="1"/>
    <cfRule type="top10" dxfId="1538" priority="627" bottom="1" rank="2"/>
    <cfRule type="top10" dxfId="1537" priority="628" bottom="1" rank="3"/>
    <cfRule type="top10" dxfId="1536" priority="629" bottom="1" rank="4"/>
  </conditionalFormatting>
  <conditionalFormatting sqref="M61 A61">
    <cfRule type="duplicateValues" dxfId="1535" priority="625"/>
  </conditionalFormatting>
  <conditionalFormatting sqref="B62:K62">
    <cfRule type="top10" dxfId="1534" priority="621" bottom="1" rank="1"/>
    <cfRule type="top10" dxfId="1533" priority="622" bottom="1" rank="2"/>
    <cfRule type="top10" dxfId="1532" priority="623" bottom="1" rank="3"/>
    <cfRule type="top10" dxfId="1531" priority="624" bottom="1" rank="4"/>
  </conditionalFormatting>
  <conditionalFormatting sqref="M62 A62">
    <cfRule type="duplicateValues" dxfId="1530" priority="620"/>
  </conditionalFormatting>
  <conditionalFormatting sqref="B63:K63">
    <cfRule type="top10" dxfId="1529" priority="616" bottom="1" rank="1"/>
    <cfRule type="top10" dxfId="1528" priority="617" bottom="1" rank="2"/>
    <cfRule type="top10" dxfId="1527" priority="618" bottom="1" rank="3"/>
    <cfRule type="top10" dxfId="1526" priority="619" bottom="1" rank="4"/>
  </conditionalFormatting>
  <conditionalFormatting sqref="M63 A63">
    <cfRule type="duplicateValues" dxfId="1525" priority="615"/>
  </conditionalFormatting>
  <conditionalFormatting sqref="B64:K64">
    <cfRule type="top10" dxfId="1524" priority="611" bottom="1" rank="1"/>
    <cfRule type="top10" dxfId="1523" priority="612" bottom="1" rank="2"/>
    <cfRule type="top10" dxfId="1522" priority="613" bottom="1" rank="3"/>
    <cfRule type="top10" dxfId="1521" priority="614" bottom="1" rank="4"/>
  </conditionalFormatting>
  <conditionalFormatting sqref="M64 A64">
    <cfRule type="duplicateValues" dxfId="1520" priority="610"/>
  </conditionalFormatting>
  <conditionalFormatting sqref="B65:K65">
    <cfRule type="top10" dxfId="1519" priority="606" bottom="1" rank="1"/>
    <cfRule type="top10" dxfId="1518" priority="607" bottom="1" rank="2"/>
    <cfRule type="top10" dxfId="1517" priority="608" bottom="1" rank="3"/>
    <cfRule type="top10" dxfId="1516" priority="609" bottom="1" rank="4"/>
  </conditionalFormatting>
  <conditionalFormatting sqref="M65 A65">
    <cfRule type="duplicateValues" dxfId="1515" priority="605"/>
  </conditionalFormatting>
  <conditionalFormatting sqref="B66:K66">
    <cfRule type="top10" dxfId="1514" priority="601" bottom="1" rank="1"/>
    <cfRule type="top10" dxfId="1513" priority="602" bottom="1" rank="2"/>
    <cfRule type="top10" dxfId="1512" priority="603" bottom="1" rank="3"/>
    <cfRule type="top10" dxfId="1511" priority="604" bottom="1" rank="4"/>
  </conditionalFormatting>
  <conditionalFormatting sqref="M66 A66">
    <cfRule type="duplicateValues" dxfId="1510" priority="600"/>
  </conditionalFormatting>
  <conditionalFormatting sqref="B67:K67">
    <cfRule type="top10" dxfId="1509" priority="596" bottom="1" rank="1"/>
    <cfRule type="top10" dxfId="1508" priority="597" bottom="1" rank="2"/>
    <cfRule type="top10" dxfId="1507" priority="598" bottom="1" rank="3"/>
    <cfRule type="top10" dxfId="1506" priority="599" bottom="1" rank="4"/>
  </conditionalFormatting>
  <conditionalFormatting sqref="M67 A67">
    <cfRule type="duplicateValues" dxfId="1505" priority="595"/>
  </conditionalFormatting>
  <conditionalFormatting sqref="B68:K68">
    <cfRule type="top10" dxfId="1504" priority="591" bottom="1" rank="1"/>
    <cfRule type="top10" dxfId="1503" priority="592" bottom="1" rank="2"/>
    <cfRule type="top10" dxfId="1502" priority="593" bottom="1" rank="3"/>
    <cfRule type="top10" dxfId="1501" priority="594" bottom="1" rank="4"/>
  </conditionalFormatting>
  <conditionalFormatting sqref="M68 A68">
    <cfRule type="duplicateValues" dxfId="1500" priority="590"/>
  </conditionalFormatting>
  <conditionalFormatting sqref="B69:K69">
    <cfRule type="top10" dxfId="1499" priority="586" bottom="1" rank="1"/>
    <cfRule type="top10" dxfId="1498" priority="587" bottom="1" rank="2"/>
    <cfRule type="top10" dxfId="1497" priority="588" bottom="1" rank="3"/>
    <cfRule type="top10" dxfId="1496" priority="589" bottom="1" rank="4"/>
  </conditionalFormatting>
  <conditionalFormatting sqref="M69 A69">
    <cfRule type="duplicateValues" dxfId="1495" priority="585"/>
  </conditionalFormatting>
  <conditionalFormatting sqref="B70:K70">
    <cfRule type="top10" dxfId="1494" priority="581" bottom="1" rank="1"/>
    <cfRule type="top10" dxfId="1493" priority="582" bottom="1" rank="2"/>
    <cfRule type="top10" dxfId="1492" priority="583" bottom="1" rank="3"/>
    <cfRule type="top10" dxfId="1491" priority="584" bottom="1" rank="4"/>
  </conditionalFormatting>
  <conditionalFormatting sqref="M70 A70">
    <cfRule type="duplicateValues" dxfId="1490" priority="580"/>
  </conditionalFormatting>
  <conditionalFormatting sqref="B71:K71">
    <cfRule type="top10" dxfId="1489" priority="576" bottom="1" rank="1"/>
    <cfRule type="top10" dxfId="1488" priority="577" bottom="1" rank="2"/>
    <cfRule type="top10" dxfId="1487" priority="578" bottom="1" rank="3"/>
    <cfRule type="top10" dxfId="1486" priority="579" bottom="1" rank="4"/>
  </conditionalFormatting>
  <conditionalFormatting sqref="M71 A71">
    <cfRule type="duplicateValues" dxfId="1485" priority="575"/>
  </conditionalFormatting>
  <conditionalFormatting sqref="B72:K72">
    <cfRule type="top10" dxfId="1484" priority="571" bottom="1" rank="1"/>
    <cfRule type="top10" dxfId="1483" priority="572" bottom="1" rank="2"/>
    <cfRule type="top10" dxfId="1482" priority="573" bottom="1" rank="3"/>
    <cfRule type="top10" dxfId="1481" priority="574" bottom="1" rank="4"/>
  </conditionalFormatting>
  <conditionalFormatting sqref="M72 A72">
    <cfRule type="duplicateValues" dxfId="1480" priority="570"/>
  </conditionalFormatting>
  <conditionalFormatting sqref="B73:K73">
    <cfRule type="top10" dxfId="1479" priority="566" bottom="1" rank="1"/>
    <cfRule type="top10" dxfId="1478" priority="567" bottom="1" rank="2"/>
    <cfRule type="top10" dxfId="1477" priority="568" bottom="1" rank="3"/>
    <cfRule type="top10" dxfId="1476" priority="569" bottom="1" rank="4"/>
  </conditionalFormatting>
  <conditionalFormatting sqref="M73 A73">
    <cfRule type="duplicateValues" dxfId="1475" priority="565"/>
  </conditionalFormatting>
  <conditionalFormatting sqref="B74:K74">
    <cfRule type="top10" dxfId="1474" priority="561" bottom="1" rank="1"/>
    <cfRule type="top10" dxfId="1473" priority="562" bottom="1" rank="2"/>
    <cfRule type="top10" dxfId="1472" priority="563" bottom="1" rank="3"/>
    <cfRule type="top10" dxfId="1471" priority="564" bottom="1" rank="4"/>
  </conditionalFormatting>
  <conditionalFormatting sqref="M74 A74">
    <cfRule type="duplicateValues" dxfId="1470" priority="560"/>
  </conditionalFormatting>
  <conditionalFormatting sqref="B75:K75">
    <cfRule type="top10" dxfId="1469" priority="556" bottom="1" rank="1"/>
    <cfRule type="top10" dxfId="1468" priority="557" bottom="1" rank="2"/>
    <cfRule type="top10" dxfId="1467" priority="558" bottom="1" rank="3"/>
    <cfRule type="top10" dxfId="1466" priority="559" bottom="1" rank="4"/>
  </conditionalFormatting>
  <conditionalFormatting sqref="M75 A75">
    <cfRule type="duplicateValues" dxfId="1465" priority="555"/>
  </conditionalFormatting>
  <conditionalFormatting sqref="B76:K76">
    <cfRule type="top10" dxfId="1464" priority="551" bottom="1" rank="1"/>
    <cfRule type="top10" dxfId="1463" priority="552" bottom="1" rank="2"/>
    <cfRule type="top10" dxfId="1462" priority="553" bottom="1" rank="3"/>
    <cfRule type="top10" dxfId="1461" priority="554" bottom="1" rank="4"/>
  </conditionalFormatting>
  <conditionalFormatting sqref="M76 A76">
    <cfRule type="duplicateValues" dxfId="1460" priority="550"/>
  </conditionalFormatting>
  <conditionalFormatting sqref="B77:K77">
    <cfRule type="top10" dxfId="1459" priority="546" bottom="1" rank="1"/>
    <cfRule type="top10" dxfId="1458" priority="547" bottom="1" rank="2"/>
    <cfRule type="top10" dxfId="1457" priority="548" bottom="1" rank="3"/>
    <cfRule type="top10" dxfId="1456" priority="549" bottom="1" rank="4"/>
  </conditionalFormatting>
  <conditionalFormatting sqref="M77 A77">
    <cfRule type="duplicateValues" dxfId="1455" priority="545"/>
  </conditionalFormatting>
  <conditionalFormatting sqref="B78:K78">
    <cfRule type="top10" dxfId="1454" priority="541" bottom="1" rank="1"/>
    <cfRule type="top10" dxfId="1453" priority="542" bottom="1" rank="2"/>
    <cfRule type="top10" dxfId="1452" priority="543" bottom="1" rank="3"/>
    <cfRule type="top10" dxfId="1451" priority="544" bottom="1" rank="4"/>
  </conditionalFormatting>
  <conditionalFormatting sqref="M78 A78">
    <cfRule type="duplicateValues" dxfId="1450" priority="540"/>
  </conditionalFormatting>
  <conditionalFormatting sqref="B79:K79">
    <cfRule type="top10" dxfId="1449" priority="536" bottom="1" rank="1"/>
    <cfRule type="top10" dxfId="1448" priority="537" bottom="1" rank="2"/>
    <cfRule type="top10" dxfId="1447" priority="538" bottom="1" rank="3"/>
    <cfRule type="top10" dxfId="1446" priority="539" bottom="1" rank="4"/>
  </conditionalFormatting>
  <conditionalFormatting sqref="M79 A79">
    <cfRule type="duplicateValues" dxfId="1445" priority="535"/>
  </conditionalFormatting>
  <conditionalFormatting sqref="B80:K80">
    <cfRule type="top10" dxfId="1444" priority="531" bottom="1" rank="1"/>
    <cfRule type="top10" dxfId="1443" priority="532" bottom="1" rank="2"/>
    <cfRule type="top10" dxfId="1442" priority="533" bottom="1" rank="3"/>
    <cfRule type="top10" dxfId="1441" priority="534" bottom="1" rank="4"/>
  </conditionalFormatting>
  <conditionalFormatting sqref="M80 A80">
    <cfRule type="duplicateValues" dxfId="1440" priority="530"/>
  </conditionalFormatting>
  <conditionalFormatting sqref="B81:K81">
    <cfRule type="top10" dxfId="1439" priority="526" bottom="1" rank="1"/>
    <cfRule type="top10" dxfId="1438" priority="527" bottom="1" rank="2"/>
    <cfRule type="top10" dxfId="1437" priority="528" bottom="1" rank="3"/>
    <cfRule type="top10" dxfId="1436" priority="529" bottom="1" rank="4"/>
  </conditionalFormatting>
  <conditionalFormatting sqref="M81 A81">
    <cfRule type="duplicateValues" dxfId="1435" priority="525"/>
  </conditionalFormatting>
  <conditionalFormatting sqref="B82:K82">
    <cfRule type="top10" dxfId="1434" priority="521" bottom="1" rank="1"/>
    <cfRule type="top10" dxfId="1433" priority="522" bottom="1" rank="2"/>
    <cfRule type="top10" dxfId="1432" priority="523" bottom="1" rank="3"/>
    <cfRule type="top10" dxfId="1431" priority="524" bottom="1" rank="4"/>
  </conditionalFormatting>
  <conditionalFormatting sqref="M82 A82">
    <cfRule type="duplicateValues" dxfId="1430" priority="520"/>
  </conditionalFormatting>
  <conditionalFormatting sqref="B83:K83">
    <cfRule type="top10" dxfId="1429" priority="516" bottom="1" rank="1"/>
    <cfRule type="top10" dxfId="1428" priority="517" bottom="1" rank="2"/>
    <cfRule type="top10" dxfId="1427" priority="518" bottom="1" rank="3"/>
    <cfRule type="top10" dxfId="1426" priority="519" bottom="1" rank="4"/>
  </conditionalFormatting>
  <conditionalFormatting sqref="M83 A83">
    <cfRule type="duplicateValues" dxfId="1425" priority="515"/>
  </conditionalFormatting>
  <conditionalFormatting sqref="B84:K84">
    <cfRule type="top10" dxfId="1424" priority="511" bottom="1" rank="1"/>
    <cfRule type="top10" dxfId="1423" priority="512" bottom="1" rank="2"/>
    <cfRule type="top10" dxfId="1422" priority="513" bottom="1" rank="3"/>
    <cfRule type="top10" dxfId="1421" priority="514" bottom="1" rank="4"/>
  </conditionalFormatting>
  <conditionalFormatting sqref="M84 A84">
    <cfRule type="duplicateValues" dxfId="1420" priority="510"/>
  </conditionalFormatting>
  <conditionalFormatting sqref="B85:K85">
    <cfRule type="top10" dxfId="1419" priority="506" bottom="1" rank="1"/>
    <cfRule type="top10" dxfId="1418" priority="507" bottom="1" rank="2"/>
    <cfRule type="top10" dxfId="1417" priority="508" bottom="1" rank="3"/>
    <cfRule type="top10" dxfId="1416" priority="509" bottom="1" rank="4"/>
  </conditionalFormatting>
  <conditionalFormatting sqref="M85 A85">
    <cfRule type="duplicateValues" dxfId="1415" priority="505"/>
  </conditionalFormatting>
  <conditionalFormatting sqref="B86:K86">
    <cfRule type="top10" dxfId="1414" priority="501" bottom="1" rank="1"/>
    <cfRule type="top10" dxfId="1413" priority="502" bottom="1" rank="2"/>
    <cfRule type="top10" dxfId="1412" priority="503" bottom="1" rank="3"/>
    <cfRule type="top10" dxfId="1411" priority="504" bottom="1" rank="4"/>
  </conditionalFormatting>
  <conditionalFormatting sqref="M86 A86">
    <cfRule type="duplicateValues" dxfId="1410" priority="500"/>
  </conditionalFormatting>
  <conditionalFormatting sqref="B87:K87">
    <cfRule type="top10" dxfId="1409" priority="496" bottom="1" rank="1"/>
    <cfRule type="top10" dxfId="1408" priority="497" bottom="1" rank="2"/>
    <cfRule type="top10" dxfId="1407" priority="498" bottom="1" rank="3"/>
    <cfRule type="top10" dxfId="1406" priority="499" bottom="1" rank="4"/>
  </conditionalFormatting>
  <conditionalFormatting sqref="M87 A87">
    <cfRule type="duplicateValues" dxfId="1405" priority="495"/>
  </conditionalFormatting>
  <conditionalFormatting sqref="B88:K88">
    <cfRule type="top10" dxfId="1404" priority="491" bottom="1" rank="1"/>
    <cfRule type="top10" dxfId="1403" priority="492" bottom="1" rank="2"/>
    <cfRule type="top10" dxfId="1402" priority="493" bottom="1" rank="3"/>
    <cfRule type="top10" dxfId="1401" priority="494" bottom="1" rank="4"/>
  </conditionalFormatting>
  <conditionalFormatting sqref="M88 A88">
    <cfRule type="duplicateValues" dxfId="1400" priority="490"/>
  </conditionalFormatting>
  <conditionalFormatting sqref="B89:K89">
    <cfRule type="top10" dxfId="1399" priority="486" bottom="1" rank="1"/>
    <cfRule type="top10" dxfId="1398" priority="487" bottom="1" rank="2"/>
    <cfRule type="top10" dxfId="1397" priority="488" bottom="1" rank="3"/>
    <cfRule type="top10" dxfId="1396" priority="489" bottom="1" rank="4"/>
  </conditionalFormatting>
  <conditionalFormatting sqref="M89 A89">
    <cfRule type="duplicateValues" dxfId="1395" priority="485"/>
  </conditionalFormatting>
  <conditionalFormatting sqref="B90:K90">
    <cfRule type="top10" dxfId="1394" priority="481" bottom="1" rank="1"/>
    <cfRule type="top10" dxfId="1393" priority="482" bottom="1" rank="2"/>
    <cfRule type="top10" dxfId="1392" priority="483" bottom="1" rank="3"/>
    <cfRule type="top10" dxfId="1391" priority="484" bottom="1" rank="4"/>
  </conditionalFormatting>
  <conditionalFormatting sqref="M90 A90">
    <cfRule type="duplicateValues" dxfId="1390" priority="480"/>
  </conditionalFormatting>
  <conditionalFormatting sqref="B91:K91">
    <cfRule type="top10" dxfId="1389" priority="476" bottom="1" rank="1"/>
    <cfRule type="top10" dxfId="1388" priority="477" bottom="1" rank="2"/>
    <cfRule type="top10" dxfId="1387" priority="478" bottom="1" rank="3"/>
    <cfRule type="top10" dxfId="1386" priority="479" bottom="1" rank="4"/>
  </conditionalFormatting>
  <conditionalFormatting sqref="M91 A91">
    <cfRule type="duplicateValues" dxfId="1385" priority="475"/>
  </conditionalFormatting>
  <conditionalFormatting sqref="B92:K92">
    <cfRule type="top10" dxfId="1384" priority="471" bottom="1" rank="1"/>
    <cfRule type="top10" dxfId="1383" priority="472" bottom="1" rank="2"/>
    <cfRule type="top10" dxfId="1382" priority="473" bottom="1" rank="3"/>
    <cfRule type="top10" dxfId="1381" priority="474" bottom="1" rank="4"/>
  </conditionalFormatting>
  <conditionalFormatting sqref="M92 A92">
    <cfRule type="duplicateValues" dxfId="1380" priority="470"/>
  </conditionalFormatting>
  <conditionalFormatting sqref="B93:K93">
    <cfRule type="top10" dxfId="1379" priority="466" bottom="1" rank="1"/>
    <cfRule type="top10" dxfId="1378" priority="467" bottom="1" rank="2"/>
    <cfRule type="top10" dxfId="1377" priority="468" bottom="1" rank="3"/>
    <cfRule type="top10" dxfId="1376" priority="469" bottom="1" rank="4"/>
  </conditionalFormatting>
  <conditionalFormatting sqref="M93 A93">
    <cfRule type="duplicateValues" dxfId="1375" priority="465"/>
  </conditionalFormatting>
  <conditionalFormatting sqref="B94:K94">
    <cfRule type="top10" dxfId="1374" priority="461" bottom="1" rank="1"/>
    <cfRule type="top10" dxfId="1373" priority="462" bottom="1" rank="2"/>
    <cfRule type="top10" dxfId="1372" priority="463" bottom="1" rank="3"/>
    <cfRule type="top10" dxfId="1371" priority="464" bottom="1" rank="4"/>
  </conditionalFormatting>
  <conditionalFormatting sqref="M94 A94">
    <cfRule type="duplicateValues" dxfId="1370" priority="460"/>
  </conditionalFormatting>
  <conditionalFormatting sqref="B95:K95">
    <cfRule type="top10" dxfId="1369" priority="456" bottom="1" rank="1"/>
    <cfRule type="top10" dxfId="1368" priority="457" bottom="1" rank="2"/>
    <cfRule type="top10" dxfId="1367" priority="458" bottom="1" rank="3"/>
    <cfRule type="top10" dxfId="1366" priority="459" bottom="1" rank="4"/>
  </conditionalFormatting>
  <conditionalFormatting sqref="M95 A95">
    <cfRule type="duplicateValues" dxfId="1365" priority="455"/>
  </conditionalFormatting>
  <conditionalFormatting sqref="B96:K96">
    <cfRule type="top10" dxfId="1364" priority="451" bottom="1" rank="1"/>
    <cfRule type="top10" dxfId="1363" priority="452" bottom="1" rank="2"/>
    <cfRule type="top10" dxfId="1362" priority="453" bottom="1" rank="3"/>
    <cfRule type="top10" dxfId="1361" priority="454" bottom="1" rank="4"/>
  </conditionalFormatting>
  <conditionalFormatting sqref="M96 A96">
    <cfRule type="duplicateValues" dxfId="1360" priority="450"/>
  </conditionalFormatting>
  <conditionalFormatting sqref="B97:K97">
    <cfRule type="top10" dxfId="1359" priority="446" bottom="1" rank="1"/>
    <cfRule type="top10" dxfId="1358" priority="447" bottom="1" rank="2"/>
    <cfRule type="top10" dxfId="1357" priority="448" bottom="1" rank="3"/>
    <cfRule type="top10" dxfId="1356" priority="449" bottom="1" rank="4"/>
  </conditionalFormatting>
  <conditionalFormatting sqref="M97 A97">
    <cfRule type="duplicateValues" dxfId="1355" priority="445"/>
  </conditionalFormatting>
  <conditionalFormatting sqref="B98:K98">
    <cfRule type="top10" dxfId="1354" priority="441" bottom="1" rank="1"/>
    <cfRule type="top10" dxfId="1353" priority="442" bottom="1" rank="2"/>
    <cfRule type="top10" dxfId="1352" priority="443" bottom="1" rank="3"/>
    <cfRule type="top10" dxfId="1351" priority="444" bottom="1" rank="4"/>
  </conditionalFormatting>
  <conditionalFormatting sqref="M98 A98">
    <cfRule type="duplicateValues" dxfId="1350" priority="440"/>
  </conditionalFormatting>
  <conditionalFormatting sqref="B99:K99">
    <cfRule type="top10" dxfId="1349" priority="436" bottom="1" rank="1"/>
    <cfRule type="top10" dxfId="1348" priority="437" bottom="1" rank="2"/>
    <cfRule type="top10" dxfId="1347" priority="438" bottom="1" rank="3"/>
    <cfRule type="top10" dxfId="1346" priority="439" bottom="1" rank="4"/>
  </conditionalFormatting>
  <conditionalFormatting sqref="M99 A99">
    <cfRule type="duplicateValues" dxfId="1345" priority="435"/>
  </conditionalFormatting>
  <conditionalFormatting sqref="B100:K100">
    <cfRule type="top10" dxfId="1344" priority="431" bottom="1" rank="1"/>
    <cfRule type="top10" dxfId="1343" priority="432" bottom="1" rank="2"/>
    <cfRule type="top10" dxfId="1342" priority="433" bottom="1" rank="3"/>
    <cfRule type="top10" dxfId="1341" priority="434" bottom="1" rank="4"/>
  </conditionalFormatting>
  <conditionalFormatting sqref="M100 A100">
    <cfRule type="duplicateValues" dxfId="1340" priority="430"/>
  </conditionalFormatting>
  <conditionalFormatting sqref="B101:K101">
    <cfRule type="top10" dxfId="1339" priority="426" bottom="1" rank="1"/>
    <cfRule type="top10" dxfId="1338" priority="427" bottom="1" rank="2"/>
    <cfRule type="top10" dxfId="1337" priority="428" bottom="1" rank="3"/>
    <cfRule type="top10" dxfId="1336" priority="429" bottom="1" rank="4"/>
  </conditionalFormatting>
  <conditionalFormatting sqref="M101 A101">
    <cfRule type="duplicateValues" dxfId="1335" priority="425"/>
  </conditionalFormatting>
  <conditionalFormatting sqref="B102:K102">
    <cfRule type="top10" dxfId="1334" priority="421" bottom="1" rank="1"/>
    <cfRule type="top10" dxfId="1333" priority="422" bottom="1" rank="2"/>
    <cfRule type="top10" dxfId="1332" priority="423" bottom="1" rank="3"/>
    <cfRule type="top10" dxfId="1331" priority="424" bottom="1" rank="4"/>
  </conditionalFormatting>
  <conditionalFormatting sqref="M102 A102">
    <cfRule type="duplicateValues" dxfId="1330" priority="420"/>
  </conditionalFormatting>
  <conditionalFormatting sqref="B103:K103">
    <cfRule type="top10" dxfId="1329" priority="416" bottom="1" rank="1"/>
    <cfRule type="top10" dxfId="1328" priority="417" bottom="1" rank="2"/>
    <cfRule type="top10" dxfId="1327" priority="418" bottom="1" rank="3"/>
    <cfRule type="top10" dxfId="1326" priority="419" bottom="1" rank="4"/>
  </conditionalFormatting>
  <conditionalFormatting sqref="M103 A103">
    <cfRule type="duplicateValues" dxfId="1325" priority="415"/>
  </conditionalFormatting>
  <conditionalFormatting sqref="B104:K104">
    <cfRule type="top10" dxfId="1324" priority="411" bottom="1" rank="1"/>
    <cfRule type="top10" dxfId="1323" priority="412" bottom="1" rank="2"/>
    <cfRule type="top10" dxfId="1322" priority="413" bottom="1" rank="3"/>
    <cfRule type="top10" dxfId="1321" priority="414" bottom="1" rank="4"/>
  </conditionalFormatting>
  <conditionalFormatting sqref="M104 A104">
    <cfRule type="duplicateValues" dxfId="1320" priority="410"/>
  </conditionalFormatting>
  <conditionalFormatting sqref="B105:K105">
    <cfRule type="top10" dxfId="1319" priority="406" bottom="1" rank="1"/>
    <cfRule type="top10" dxfId="1318" priority="407" bottom="1" rank="2"/>
    <cfRule type="top10" dxfId="1317" priority="408" bottom="1" rank="3"/>
    <cfRule type="top10" dxfId="1316" priority="409" bottom="1" rank="4"/>
  </conditionalFormatting>
  <conditionalFormatting sqref="M105 A105">
    <cfRule type="duplicateValues" dxfId="1315" priority="405"/>
  </conditionalFormatting>
  <conditionalFormatting sqref="N7">
    <cfRule type="duplicateValues" dxfId="1314" priority="404"/>
  </conditionalFormatting>
  <conditionalFormatting sqref="N8">
    <cfRule type="duplicateValues" dxfId="1313" priority="403"/>
  </conditionalFormatting>
  <conditionalFormatting sqref="N9">
    <cfRule type="duplicateValues" dxfId="1312" priority="402"/>
  </conditionalFormatting>
  <conditionalFormatting sqref="N10">
    <cfRule type="duplicateValues" dxfId="1311" priority="401"/>
  </conditionalFormatting>
  <conditionalFormatting sqref="N11">
    <cfRule type="duplicateValues" dxfId="1310" priority="400"/>
  </conditionalFormatting>
  <conditionalFormatting sqref="N12">
    <cfRule type="duplicateValues" dxfId="1309" priority="399"/>
  </conditionalFormatting>
  <conditionalFormatting sqref="N13">
    <cfRule type="duplicateValues" dxfId="1308" priority="398"/>
  </conditionalFormatting>
  <conditionalFormatting sqref="N14">
    <cfRule type="duplicateValues" dxfId="1307" priority="397"/>
  </conditionalFormatting>
  <conditionalFormatting sqref="N15">
    <cfRule type="duplicateValues" dxfId="1306" priority="396"/>
  </conditionalFormatting>
  <conditionalFormatting sqref="N16">
    <cfRule type="duplicateValues" dxfId="1305" priority="395"/>
  </conditionalFormatting>
  <conditionalFormatting sqref="N17">
    <cfRule type="duplicateValues" dxfId="1304" priority="394"/>
  </conditionalFormatting>
  <conditionalFormatting sqref="N18">
    <cfRule type="duplicateValues" dxfId="1303" priority="393"/>
  </conditionalFormatting>
  <conditionalFormatting sqref="N19">
    <cfRule type="duplicateValues" dxfId="1302" priority="392"/>
  </conditionalFormatting>
  <conditionalFormatting sqref="N20">
    <cfRule type="duplicateValues" dxfId="1301" priority="391"/>
  </conditionalFormatting>
  <conditionalFormatting sqref="N21">
    <cfRule type="duplicateValues" dxfId="1300" priority="390"/>
  </conditionalFormatting>
  <conditionalFormatting sqref="N22">
    <cfRule type="duplicateValues" dxfId="1299" priority="389"/>
  </conditionalFormatting>
  <conditionalFormatting sqref="N23">
    <cfRule type="duplicateValues" dxfId="1298" priority="388"/>
  </conditionalFormatting>
  <conditionalFormatting sqref="N24">
    <cfRule type="duplicateValues" dxfId="1297" priority="387"/>
  </conditionalFormatting>
  <conditionalFormatting sqref="N25">
    <cfRule type="duplicateValues" dxfId="1296" priority="386"/>
  </conditionalFormatting>
  <conditionalFormatting sqref="N26">
    <cfRule type="duplicateValues" dxfId="1295" priority="385"/>
  </conditionalFormatting>
  <conditionalFormatting sqref="N27">
    <cfRule type="duplicateValues" dxfId="1294" priority="384"/>
  </conditionalFormatting>
  <conditionalFormatting sqref="N28">
    <cfRule type="duplicateValues" dxfId="1293" priority="383"/>
  </conditionalFormatting>
  <conditionalFormatting sqref="N29">
    <cfRule type="duplicateValues" dxfId="1292" priority="382"/>
  </conditionalFormatting>
  <conditionalFormatting sqref="N30">
    <cfRule type="duplicateValues" dxfId="1291" priority="381"/>
  </conditionalFormatting>
  <conditionalFormatting sqref="N31">
    <cfRule type="duplicateValues" dxfId="1290" priority="380"/>
  </conditionalFormatting>
  <conditionalFormatting sqref="N32">
    <cfRule type="duplicateValues" dxfId="1289" priority="379"/>
  </conditionalFormatting>
  <conditionalFormatting sqref="N33">
    <cfRule type="duplicateValues" dxfId="1288" priority="378"/>
  </conditionalFormatting>
  <conditionalFormatting sqref="N34">
    <cfRule type="duplicateValues" dxfId="1287" priority="377"/>
  </conditionalFormatting>
  <conditionalFormatting sqref="N35">
    <cfRule type="duplicateValues" dxfId="1286" priority="376"/>
  </conditionalFormatting>
  <conditionalFormatting sqref="N36">
    <cfRule type="duplicateValues" dxfId="1285" priority="375"/>
  </conditionalFormatting>
  <conditionalFormatting sqref="N37">
    <cfRule type="duplicateValues" dxfId="1284" priority="374"/>
  </conditionalFormatting>
  <conditionalFormatting sqref="N38">
    <cfRule type="duplicateValues" dxfId="1283" priority="373"/>
  </conditionalFormatting>
  <conditionalFormatting sqref="N39">
    <cfRule type="duplicateValues" dxfId="1282" priority="372"/>
  </conditionalFormatting>
  <conditionalFormatting sqref="N40">
    <cfRule type="duplicateValues" dxfId="1281" priority="371"/>
  </conditionalFormatting>
  <conditionalFormatting sqref="N41">
    <cfRule type="duplicateValues" dxfId="1280" priority="370"/>
  </conditionalFormatting>
  <conditionalFormatting sqref="N42">
    <cfRule type="duplicateValues" dxfId="1279" priority="369"/>
  </conditionalFormatting>
  <conditionalFormatting sqref="N43">
    <cfRule type="duplicateValues" dxfId="1278" priority="368"/>
  </conditionalFormatting>
  <conditionalFormatting sqref="N44">
    <cfRule type="duplicateValues" dxfId="1277" priority="367"/>
  </conditionalFormatting>
  <conditionalFormatting sqref="N45">
    <cfRule type="duplicateValues" dxfId="1276" priority="366"/>
  </conditionalFormatting>
  <conditionalFormatting sqref="N46">
    <cfRule type="duplicateValues" dxfId="1275" priority="365"/>
  </conditionalFormatting>
  <conditionalFormatting sqref="N47">
    <cfRule type="duplicateValues" dxfId="1274" priority="364"/>
  </conditionalFormatting>
  <conditionalFormatting sqref="N48">
    <cfRule type="duplicateValues" dxfId="1273" priority="363"/>
  </conditionalFormatting>
  <conditionalFormatting sqref="N49">
    <cfRule type="duplicateValues" dxfId="1272" priority="362"/>
  </conditionalFormatting>
  <conditionalFormatting sqref="N50">
    <cfRule type="duplicateValues" dxfId="1271" priority="361"/>
  </conditionalFormatting>
  <conditionalFormatting sqref="N51">
    <cfRule type="duplicateValues" dxfId="1270" priority="360"/>
  </conditionalFormatting>
  <conditionalFormatting sqref="N52">
    <cfRule type="duplicateValues" dxfId="1269" priority="359"/>
  </conditionalFormatting>
  <conditionalFormatting sqref="N53">
    <cfRule type="duplicateValues" dxfId="1268" priority="358"/>
  </conditionalFormatting>
  <conditionalFormatting sqref="N54">
    <cfRule type="duplicateValues" dxfId="1267" priority="357"/>
  </conditionalFormatting>
  <conditionalFormatting sqref="N55">
    <cfRule type="duplicateValues" dxfId="1266" priority="356"/>
  </conditionalFormatting>
  <conditionalFormatting sqref="N56">
    <cfRule type="duplicateValues" dxfId="1265" priority="355"/>
  </conditionalFormatting>
  <conditionalFormatting sqref="N57">
    <cfRule type="duplicateValues" dxfId="1264" priority="354"/>
  </conditionalFormatting>
  <conditionalFormatting sqref="N58">
    <cfRule type="duplicateValues" dxfId="1263" priority="353"/>
  </conditionalFormatting>
  <conditionalFormatting sqref="N59">
    <cfRule type="duplicateValues" dxfId="1262" priority="352"/>
  </conditionalFormatting>
  <conditionalFormatting sqref="N60">
    <cfRule type="duplicateValues" dxfId="1261" priority="351"/>
  </conditionalFormatting>
  <conditionalFormatting sqref="N61">
    <cfRule type="duplicateValues" dxfId="1260" priority="350"/>
  </conditionalFormatting>
  <conditionalFormatting sqref="N62">
    <cfRule type="duplicateValues" dxfId="1259" priority="349"/>
  </conditionalFormatting>
  <conditionalFormatting sqref="N63">
    <cfRule type="duplicateValues" dxfId="1258" priority="348"/>
  </conditionalFormatting>
  <conditionalFormatting sqref="N64">
    <cfRule type="duplicateValues" dxfId="1257" priority="347"/>
  </conditionalFormatting>
  <conditionalFormatting sqref="N65">
    <cfRule type="duplicateValues" dxfId="1256" priority="346"/>
  </conditionalFormatting>
  <conditionalFormatting sqref="N66">
    <cfRule type="duplicateValues" dxfId="1255" priority="345"/>
  </conditionalFormatting>
  <conditionalFormatting sqref="N67">
    <cfRule type="duplicateValues" dxfId="1254" priority="344"/>
  </conditionalFormatting>
  <conditionalFormatting sqref="N68">
    <cfRule type="duplicateValues" dxfId="1253" priority="343"/>
  </conditionalFormatting>
  <conditionalFormatting sqref="N69">
    <cfRule type="duplicateValues" dxfId="1252" priority="342"/>
  </conditionalFormatting>
  <conditionalFormatting sqref="N70">
    <cfRule type="duplicateValues" dxfId="1251" priority="341"/>
  </conditionalFormatting>
  <conditionalFormatting sqref="N71">
    <cfRule type="duplicateValues" dxfId="1250" priority="340"/>
  </conditionalFormatting>
  <conditionalFormatting sqref="N72">
    <cfRule type="duplicateValues" dxfId="1249" priority="339"/>
  </conditionalFormatting>
  <conditionalFormatting sqref="N73">
    <cfRule type="duplicateValues" dxfId="1248" priority="338"/>
  </conditionalFormatting>
  <conditionalFormatting sqref="N74">
    <cfRule type="duplicateValues" dxfId="1247" priority="337"/>
  </conditionalFormatting>
  <conditionalFormatting sqref="N75">
    <cfRule type="duplicateValues" dxfId="1246" priority="336"/>
  </conditionalFormatting>
  <conditionalFormatting sqref="N76">
    <cfRule type="duplicateValues" dxfId="1245" priority="335"/>
  </conditionalFormatting>
  <conditionalFormatting sqref="N77">
    <cfRule type="duplicateValues" dxfId="1244" priority="334"/>
  </conditionalFormatting>
  <conditionalFormatting sqref="N78">
    <cfRule type="duplicateValues" dxfId="1243" priority="333"/>
  </conditionalFormatting>
  <conditionalFormatting sqref="N79">
    <cfRule type="duplicateValues" dxfId="1242" priority="332"/>
  </conditionalFormatting>
  <conditionalFormatting sqref="N80">
    <cfRule type="duplicateValues" dxfId="1241" priority="331"/>
  </conditionalFormatting>
  <conditionalFormatting sqref="N81">
    <cfRule type="duplicateValues" dxfId="1240" priority="330"/>
  </conditionalFormatting>
  <conditionalFormatting sqref="N82">
    <cfRule type="duplicateValues" dxfId="1239" priority="329"/>
  </conditionalFormatting>
  <conditionalFormatting sqref="N83">
    <cfRule type="duplicateValues" dxfId="1238" priority="328"/>
  </conditionalFormatting>
  <conditionalFormatting sqref="N84">
    <cfRule type="duplicateValues" dxfId="1237" priority="327"/>
  </conditionalFormatting>
  <conditionalFormatting sqref="N85">
    <cfRule type="duplicateValues" dxfId="1236" priority="326"/>
  </conditionalFormatting>
  <conditionalFormatting sqref="N86">
    <cfRule type="duplicateValues" dxfId="1235" priority="325"/>
  </conditionalFormatting>
  <conditionalFormatting sqref="N87">
    <cfRule type="duplicateValues" dxfId="1234" priority="324"/>
  </conditionalFormatting>
  <conditionalFormatting sqref="N88">
    <cfRule type="duplicateValues" dxfId="1233" priority="323"/>
  </conditionalFormatting>
  <conditionalFormatting sqref="N89">
    <cfRule type="duplicateValues" dxfId="1232" priority="322"/>
  </conditionalFormatting>
  <conditionalFormatting sqref="N90">
    <cfRule type="duplicateValues" dxfId="1231" priority="321"/>
  </conditionalFormatting>
  <conditionalFormatting sqref="N91">
    <cfRule type="duplicateValues" dxfId="1230" priority="320"/>
  </conditionalFormatting>
  <conditionalFormatting sqref="N92">
    <cfRule type="duplicateValues" dxfId="1229" priority="319"/>
  </conditionalFormatting>
  <conditionalFormatting sqref="N93">
    <cfRule type="duplicateValues" dxfId="1228" priority="318"/>
  </conditionalFormatting>
  <conditionalFormatting sqref="N94">
    <cfRule type="duplicateValues" dxfId="1227" priority="317"/>
  </conditionalFormatting>
  <conditionalFormatting sqref="N95">
    <cfRule type="duplicateValues" dxfId="1226" priority="316"/>
  </conditionalFormatting>
  <conditionalFormatting sqref="N96">
    <cfRule type="duplicateValues" dxfId="1225" priority="315"/>
  </conditionalFormatting>
  <conditionalFormatting sqref="N97">
    <cfRule type="duplicateValues" dxfId="1224" priority="314"/>
  </conditionalFormatting>
  <conditionalFormatting sqref="N98">
    <cfRule type="duplicateValues" dxfId="1223" priority="313"/>
  </conditionalFormatting>
  <conditionalFormatting sqref="N99">
    <cfRule type="duplicateValues" dxfId="1222" priority="312"/>
  </conditionalFormatting>
  <conditionalFormatting sqref="N100">
    <cfRule type="duplicateValues" dxfId="1221" priority="311"/>
  </conditionalFormatting>
  <conditionalFormatting sqref="N101">
    <cfRule type="duplicateValues" dxfId="1220" priority="310"/>
  </conditionalFormatting>
  <conditionalFormatting sqref="N102">
    <cfRule type="duplicateValues" dxfId="1219" priority="309"/>
  </conditionalFormatting>
  <conditionalFormatting sqref="N103">
    <cfRule type="duplicateValues" dxfId="1218" priority="308"/>
  </conditionalFormatting>
  <conditionalFormatting sqref="N104">
    <cfRule type="duplicateValues" dxfId="1217" priority="307"/>
  </conditionalFormatting>
  <conditionalFormatting sqref="N105">
    <cfRule type="duplicateValues" dxfId="1216" priority="306"/>
  </conditionalFormatting>
  <conditionalFormatting sqref="M6:N105">
    <cfRule type="expression" dxfId="1215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1214" priority="303"/>
  </conditionalFormatting>
  <conditionalFormatting sqref="U7">
    <cfRule type="duplicateValues" dxfId="1213" priority="302"/>
  </conditionalFormatting>
  <conditionalFormatting sqref="U8">
    <cfRule type="duplicateValues" dxfId="1212" priority="301"/>
  </conditionalFormatting>
  <conditionalFormatting sqref="U9">
    <cfRule type="duplicateValues" dxfId="1211" priority="300"/>
  </conditionalFormatting>
  <conditionalFormatting sqref="U10">
    <cfRule type="duplicateValues" dxfId="1210" priority="299"/>
  </conditionalFormatting>
  <conditionalFormatting sqref="U11">
    <cfRule type="duplicateValues" dxfId="1209" priority="298"/>
  </conditionalFormatting>
  <conditionalFormatting sqref="U12">
    <cfRule type="duplicateValues" dxfId="1208" priority="297"/>
  </conditionalFormatting>
  <conditionalFormatting sqref="U13">
    <cfRule type="duplicateValues" dxfId="1207" priority="296"/>
  </conditionalFormatting>
  <conditionalFormatting sqref="U14">
    <cfRule type="duplicateValues" dxfId="1206" priority="295"/>
  </conditionalFormatting>
  <conditionalFormatting sqref="U15">
    <cfRule type="duplicateValues" dxfId="1205" priority="294"/>
  </conditionalFormatting>
  <conditionalFormatting sqref="U16">
    <cfRule type="duplicateValues" dxfId="1204" priority="293"/>
  </conditionalFormatting>
  <conditionalFormatting sqref="U17">
    <cfRule type="duplicateValues" dxfId="1203" priority="292"/>
  </conditionalFormatting>
  <conditionalFormatting sqref="U18">
    <cfRule type="duplicateValues" dxfId="1202" priority="291"/>
  </conditionalFormatting>
  <conditionalFormatting sqref="U19">
    <cfRule type="duplicateValues" dxfId="1201" priority="290"/>
  </conditionalFormatting>
  <conditionalFormatting sqref="U20">
    <cfRule type="duplicateValues" dxfId="1200" priority="289"/>
  </conditionalFormatting>
  <conditionalFormatting sqref="U21">
    <cfRule type="duplicateValues" dxfId="1199" priority="288"/>
  </conditionalFormatting>
  <conditionalFormatting sqref="U22">
    <cfRule type="duplicateValues" dxfId="1198" priority="287"/>
  </conditionalFormatting>
  <conditionalFormatting sqref="U23">
    <cfRule type="duplicateValues" dxfId="1197" priority="286"/>
  </conditionalFormatting>
  <conditionalFormatting sqref="U24">
    <cfRule type="duplicateValues" dxfId="1196" priority="285"/>
  </conditionalFormatting>
  <conditionalFormatting sqref="U25">
    <cfRule type="duplicateValues" dxfId="1195" priority="284"/>
  </conditionalFormatting>
  <conditionalFormatting sqref="U26">
    <cfRule type="duplicateValues" dxfId="1194" priority="283"/>
  </conditionalFormatting>
  <conditionalFormatting sqref="U27">
    <cfRule type="duplicateValues" dxfId="1193" priority="282"/>
  </conditionalFormatting>
  <conditionalFormatting sqref="U28">
    <cfRule type="duplicateValues" dxfId="1192" priority="281"/>
  </conditionalFormatting>
  <conditionalFormatting sqref="U29">
    <cfRule type="duplicateValues" dxfId="1191" priority="280"/>
  </conditionalFormatting>
  <conditionalFormatting sqref="U30">
    <cfRule type="duplicateValues" dxfId="1190" priority="279"/>
  </conditionalFormatting>
  <conditionalFormatting sqref="U31">
    <cfRule type="duplicateValues" dxfId="1189" priority="278"/>
  </conditionalFormatting>
  <conditionalFormatting sqref="U32">
    <cfRule type="duplicateValues" dxfId="1188" priority="277"/>
  </conditionalFormatting>
  <conditionalFormatting sqref="U33">
    <cfRule type="duplicateValues" dxfId="1187" priority="276"/>
  </conditionalFormatting>
  <conditionalFormatting sqref="U34">
    <cfRule type="duplicateValues" dxfId="1186" priority="275"/>
  </conditionalFormatting>
  <conditionalFormatting sqref="U35">
    <cfRule type="duplicateValues" dxfId="1185" priority="274"/>
  </conditionalFormatting>
  <conditionalFormatting sqref="U36">
    <cfRule type="duplicateValues" dxfId="1184" priority="273"/>
  </conditionalFormatting>
  <conditionalFormatting sqref="U37">
    <cfRule type="duplicateValues" dxfId="1183" priority="272"/>
  </conditionalFormatting>
  <conditionalFormatting sqref="U38">
    <cfRule type="duplicateValues" dxfId="1182" priority="271"/>
  </conditionalFormatting>
  <conditionalFormatting sqref="U39">
    <cfRule type="duplicateValues" dxfId="1181" priority="270"/>
  </conditionalFormatting>
  <conditionalFormatting sqref="U40">
    <cfRule type="duplicateValues" dxfId="1180" priority="269"/>
  </conditionalFormatting>
  <conditionalFormatting sqref="U41">
    <cfRule type="duplicateValues" dxfId="1179" priority="268"/>
  </conditionalFormatting>
  <conditionalFormatting sqref="U42">
    <cfRule type="duplicateValues" dxfId="1178" priority="267"/>
  </conditionalFormatting>
  <conditionalFormatting sqref="U43">
    <cfRule type="duplicateValues" dxfId="1177" priority="266"/>
  </conditionalFormatting>
  <conditionalFormatting sqref="U44">
    <cfRule type="duplicateValues" dxfId="1176" priority="265"/>
  </conditionalFormatting>
  <conditionalFormatting sqref="U45">
    <cfRule type="duplicateValues" dxfId="1175" priority="264"/>
  </conditionalFormatting>
  <conditionalFormatting sqref="U46">
    <cfRule type="duplicateValues" dxfId="1174" priority="263"/>
  </conditionalFormatting>
  <conditionalFormatting sqref="U47">
    <cfRule type="duplicateValues" dxfId="1173" priority="262"/>
  </conditionalFormatting>
  <conditionalFormatting sqref="U48">
    <cfRule type="duplicateValues" dxfId="1172" priority="261"/>
  </conditionalFormatting>
  <conditionalFormatting sqref="U49">
    <cfRule type="duplicateValues" dxfId="1171" priority="260"/>
  </conditionalFormatting>
  <conditionalFormatting sqref="U50">
    <cfRule type="duplicateValues" dxfId="1170" priority="259"/>
  </conditionalFormatting>
  <conditionalFormatting sqref="U51">
    <cfRule type="duplicateValues" dxfId="1169" priority="258"/>
  </conditionalFormatting>
  <conditionalFormatting sqref="U52">
    <cfRule type="duplicateValues" dxfId="1168" priority="257"/>
  </conditionalFormatting>
  <conditionalFormatting sqref="U53">
    <cfRule type="duplicateValues" dxfId="1167" priority="256"/>
  </conditionalFormatting>
  <conditionalFormatting sqref="U54">
    <cfRule type="duplicateValues" dxfId="1166" priority="255"/>
  </conditionalFormatting>
  <conditionalFormatting sqref="U55">
    <cfRule type="duplicateValues" dxfId="1165" priority="254"/>
  </conditionalFormatting>
  <conditionalFormatting sqref="U56">
    <cfRule type="duplicateValues" dxfId="1164" priority="253"/>
  </conditionalFormatting>
  <conditionalFormatting sqref="U57">
    <cfRule type="duplicateValues" dxfId="1163" priority="252"/>
  </conditionalFormatting>
  <conditionalFormatting sqref="U58">
    <cfRule type="duplicateValues" dxfId="1162" priority="251"/>
  </conditionalFormatting>
  <conditionalFormatting sqref="U59">
    <cfRule type="duplicateValues" dxfId="1161" priority="250"/>
  </conditionalFormatting>
  <conditionalFormatting sqref="U60">
    <cfRule type="duplicateValues" dxfId="1160" priority="249"/>
  </conditionalFormatting>
  <conditionalFormatting sqref="U61">
    <cfRule type="duplicateValues" dxfId="1159" priority="248"/>
  </conditionalFormatting>
  <conditionalFormatting sqref="U62">
    <cfRule type="duplicateValues" dxfId="1158" priority="247"/>
  </conditionalFormatting>
  <conditionalFormatting sqref="U63">
    <cfRule type="duplicateValues" dxfId="1157" priority="246"/>
  </conditionalFormatting>
  <conditionalFormatting sqref="U64">
    <cfRule type="duplicateValues" dxfId="1156" priority="245"/>
  </conditionalFormatting>
  <conditionalFormatting sqref="U65">
    <cfRule type="duplicateValues" dxfId="1155" priority="244"/>
  </conditionalFormatting>
  <conditionalFormatting sqref="U66">
    <cfRule type="duplicateValues" dxfId="1154" priority="243"/>
  </conditionalFormatting>
  <conditionalFormatting sqref="U67">
    <cfRule type="duplicateValues" dxfId="1153" priority="242"/>
  </conditionalFormatting>
  <conditionalFormatting sqref="U68">
    <cfRule type="duplicateValues" dxfId="1152" priority="241"/>
  </conditionalFormatting>
  <conditionalFormatting sqref="U69">
    <cfRule type="duplicateValues" dxfId="1151" priority="240"/>
  </conditionalFormatting>
  <conditionalFormatting sqref="U70">
    <cfRule type="duplicateValues" dxfId="1150" priority="239"/>
  </conditionalFormatting>
  <conditionalFormatting sqref="U71">
    <cfRule type="duplicateValues" dxfId="1149" priority="238"/>
  </conditionalFormatting>
  <conditionalFormatting sqref="U72">
    <cfRule type="duplicateValues" dxfId="1148" priority="237"/>
  </conditionalFormatting>
  <conditionalFormatting sqref="U73">
    <cfRule type="duplicateValues" dxfId="1147" priority="236"/>
  </conditionalFormatting>
  <conditionalFormatting sqref="U74">
    <cfRule type="duplicateValues" dxfId="1146" priority="235"/>
  </conditionalFormatting>
  <conditionalFormatting sqref="U75">
    <cfRule type="duplicateValues" dxfId="1145" priority="234"/>
  </conditionalFormatting>
  <conditionalFormatting sqref="U76">
    <cfRule type="duplicateValues" dxfId="1144" priority="233"/>
  </conditionalFormatting>
  <conditionalFormatting sqref="U77">
    <cfRule type="duplicateValues" dxfId="1143" priority="232"/>
  </conditionalFormatting>
  <conditionalFormatting sqref="U78">
    <cfRule type="duplicateValues" dxfId="1142" priority="231"/>
  </conditionalFormatting>
  <conditionalFormatting sqref="U79">
    <cfRule type="duplicateValues" dxfId="1141" priority="230"/>
  </conditionalFormatting>
  <conditionalFormatting sqref="U80">
    <cfRule type="duplicateValues" dxfId="1140" priority="229"/>
  </conditionalFormatting>
  <conditionalFormatting sqref="U81">
    <cfRule type="duplicateValues" dxfId="1139" priority="228"/>
  </conditionalFormatting>
  <conditionalFormatting sqref="U82">
    <cfRule type="duplicateValues" dxfId="1138" priority="227"/>
  </conditionalFormatting>
  <conditionalFormatting sqref="U83">
    <cfRule type="duplicateValues" dxfId="1137" priority="226"/>
  </conditionalFormatting>
  <conditionalFormatting sqref="U84">
    <cfRule type="duplicateValues" dxfId="1136" priority="225"/>
  </conditionalFormatting>
  <conditionalFormatting sqref="U85">
    <cfRule type="duplicateValues" dxfId="1135" priority="224"/>
  </conditionalFormatting>
  <conditionalFormatting sqref="U86">
    <cfRule type="duplicateValues" dxfId="1134" priority="223"/>
  </conditionalFormatting>
  <conditionalFormatting sqref="U87">
    <cfRule type="duplicateValues" dxfId="1133" priority="222"/>
  </conditionalFormatting>
  <conditionalFormatting sqref="U88">
    <cfRule type="duplicateValues" dxfId="1132" priority="221"/>
  </conditionalFormatting>
  <conditionalFormatting sqref="U89">
    <cfRule type="duplicateValues" dxfId="1131" priority="220"/>
  </conditionalFormatting>
  <conditionalFormatting sqref="U90">
    <cfRule type="duplicateValues" dxfId="1130" priority="219"/>
  </conditionalFormatting>
  <conditionalFormatting sqref="U91">
    <cfRule type="duplicateValues" dxfId="1129" priority="218"/>
  </conditionalFormatting>
  <conditionalFormatting sqref="U92">
    <cfRule type="duplicateValues" dxfId="1128" priority="217"/>
  </conditionalFormatting>
  <conditionalFormatting sqref="U93">
    <cfRule type="duplicateValues" dxfId="1127" priority="216"/>
  </conditionalFormatting>
  <conditionalFormatting sqref="U94">
    <cfRule type="duplicateValues" dxfId="1126" priority="215"/>
  </conditionalFormatting>
  <conditionalFormatting sqref="U95">
    <cfRule type="duplicateValues" dxfId="1125" priority="214"/>
  </conditionalFormatting>
  <conditionalFormatting sqref="U96">
    <cfRule type="duplicateValues" dxfId="1124" priority="213"/>
  </conditionalFormatting>
  <conditionalFormatting sqref="U97">
    <cfRule type="duplicateValues" dxfId="1123" priority="212"/>
  </conditionalFormatting>
  <conditionalFormatting sqref="U98">
    <cfRule type="duplicateValues" dxfId="1122" priority="211"/>
  </conditionalFormatting>
  <conditionalFormatting sqref="U99">
    <cfRule type="duplicateValues" dxfId="1121" priority="210"/>
  </conditionalFormatting>
  <conditionalFormatting sqref="U100">
    <cfRule type="duplicateValues" dxfId="1120" priority="209"/>
  </conditionalFormatting>
  <conditionalFormatting sqref="U101">
    <cfRule type="duplicateValues" dxfId="1119" priority="208"/>
  </conditionalFormatting>
  <conditionalFormatting sqref="U102">
    <cfRule type="duplicateValues" dxfId="1118" priority="207"/>
  </conditionalFormatting>
  <conditionalFormatting sqref="U103">
    <cfRule type="duplicateValues" dxfId="1117" priority="206"/>
  </conditionalFormatting>
  <conditionalFormatting sqref="U104">
    <cfRule type="duplicateValues" dxfId="1116" priority="205"/>
  </conditionalFormatting>
  <conditionalFormatting sqref="U105">
    <cfRule type="duplicateValues" dxfId="1115" priority="204"/>
  </conditionalFormatting>
  <conditionalFormatting sqref="U6:U105">
    <cfRule type="expression" dxfId="1114" priority="203">
      <formula>ISNA($N6)</formula>
    </cfRule>
  </conditionalFormatting>
  <conditionalFormatting sqref="V6">
    <cfRule type="duplicateValues" dxfId="1113" priority="202"/>
  </conditionalFormatting>
  <conditionalFormatting sqref="V7">
    <cfRule type="duplicateValues" dxfId="1112" priority="201"/>
  </conditionalFormatting>
  <conditionalFormatting sqref="V8">
    <cfRule type="duplicateValues" dxfId="1111" priority="200"/>
  </conditionalFormatting>
  <conditionalFormatting sqref="V9">
    <cfRule type="duplicateValues" dxfId="1110" priority="199"/>
  </conditionalFormatting>
  <conditionalFormatting sqref="V10">
    <cfRule type="duplicateValues" dxfId="1109" priority="198"/>
  </conditionalFormatting>
  <conditionalFormatting sqref="V11">
    <cfRule type="duplicateValues" dxfId="1108" priority="197"/>
  </conditionalFormatting>
  <conditionalFormatting sqref="V12">
    <cfRule type="duplicateValues" dxfId="1107" priority="196"/>
  </conditionalFormatting>
  <conditionalFormatting sqref="V13">
    <cfRule type="duplicateValues" dxfId="1106" priority="195"/>
  </conditionalFormatting>
  <conditionalFormatting sqref="V14">
    <cfRule type="duplicateValues" dxfId="1105" priority="194"/>
  </conditionalFormatting>
  <conditionalFormatting sqref="V15">
    <cfRule type="duplicateValues" dxfId="1104" priority="193"/>
  </conditionalFormatting>
  <conditionalFormatting sqref="V16">
    <cfRule type="duplicateValues" dxfId="1103" priority="192"/>
  </conditionalFormatting>
  <conditionalFormatting sqref="V17">
    <cfRule type="duplicateValues" dxfId="1102" priority="191"/>
  </conditionalFormatting>
  <conditionalFormatting sqref="V18">
    <cfRule type="duplicateValues" dxfId="1101" priority="190"/>
  </conditionalFormatting>
  <conditionalFormatting sqref="V19">
    <cfRule type="duplicateValues" dxfId="1100" priority="189"/>
  </conditionalFormatting>
  <conditionalFormatting sqref="V20">
    <cfRule type="duplicateValues" dxfId="1099" priority="188"/>
  </conditionalFormatting>
  <conditionalFormatting sqref="V21">
    <cfRule type="duplicateValues" dxfId="1098" priority="187"/>
  </conditionalFormatting>
  <conditionalFormatting sqref="V22">
    <cfRule type="duplicateValues" dxfId="1097" priority="186"/>
  </conditionalFormatting>
  <conditionalFormatting sqref="V23">
    <cfRule type="duplicateValues" dxfId="1096" priority="185"/>
  </conditionalFormatting>
  <conditionalFormatting sqref="V24">
    <cfRule type="duplicateValues" dxfId="1095" priority="184"/>
  </conditionalFormatting>
  <conditionalFormatting sqref="V25">
    <cfRule type="duplicateValues" dxfId="1094" priority="183"/>
  </conditionalFormatting>
  <conditionalFormatting sqref="V26">
    <cfRule type="duplicateValues" dxfId="1093" priority="182"/>
  </conditionalFormatting>
  <conditionalFormatting sqref="V27">
    <cfRule type="duplicateValues" dxfId="1092" priority="181"/>
  </conditionalFormatting>
  <conditionalFormatting sqref="V28">
    <cfRule type="duplicateValues" dxfId="1091" priority="180"/>
  </conditionalFormatting>
  <conditionalFormatting sqref="V29">
    <cfRule type="duplicateValues" dxfId="1090" priority="179"/>
  </conditionalFormatting>
  <conditionalFormatting sqref="V30">
    <cfRule type="duplicateValues" dxfId="1089" priority="178"/>
  </conditionalFormatting>
  <conditionalFormatting sqref="V31">
    <cfRule type="duplicateValues" dxfId="1088" priority="177"/>
  </conditionalFormatting>
  <conditionalFormatting sqref="V32">
    <cfRule type="duplicateValues" dxfId="1087" priority="176"/>
  </conditionalFormatting>
  <conditionalFormatting sqref="V33">
    <cfRule type="duplicateValues" dxfId="1086" priority="175"/>
  </conditionalFormatting>
  <conditionalFormatting sqref="V34">
    <cfRule type="duplicateValues" dxfId="1085" priority="174"/>
  </conditionalFormatting>
  <conditionalFormatting sqref="V35">
    <cfRule type="duplicateValues" dxfId="1084" priority="173"/>
  </conditionalFormatting>
  <conditionalFormatting sqref="V36">
    <cfRule type="duplicateValues" dxfId="1083" priority="172"/>
  </conditionalFormatting>
  <conditionalFormatting sqref="V37">
    <cfRule type="duplicateValues" dxfId="1082" priority="171"/>
  </conditionalFormatting>
  <conditionalFormatting sqref="V38">
    <cfRule type="duplicateValues" dxfId="1081" priority="170"/>
  </conditionalFormatting>
  <conditionalFormatting sqref="V39">
    <cfRule type="duplicateValues" dxfId="1080" priority="169"/>
  </conditionalFormatting>
  <conditionalFormatting sqref="V40">
    <cfRule type="duplicateValues" dxfId="1079" priority="168"/>
  </conditionalFormatting>
  <conditionalFormatting sqref="V41">
    <cfRule type="duplicateValues" dxfId="1078" priority="167"/>
  </conditionalFormatting>
  <conditionalFormatting sqref="V42">
    <cfRule type="duplicateValues" dxfId="1077" priority="166"/>
  </conditionalFormatting>
  <conditionalFormatting sqref="V43">
    <cfRule type="duplicateValues" dxfId="1076" priority="165"/>
  </conditionalFormatting>
  <conditionalFormatting sqref="V44">
    <cfRule type="duplicateValues" dxfId="1075" priority="164"/>
  </conditionalFormatting>
  <conditionalFormatting sqref="V45">
    <cfRule type="duplicateValues" dxfId="1074" priority="163"/>
  </conditionalFormatting>
  <conditionalFormatting sqref="V46">
    <cfRule type="duplicateValues" dxfId="1073" priority="162"/>
  </conditionalFormatting>
  <conditionalFormatting sqref="V47">
    <cfRule type="duplicateValues" dxfId="1072" priority="161"/>
  </conditionalFormatting>
  <conditionalFormatting sqref="V48">
    <cfRule type="duplicateValues" dxfId="1071" priority="160"/>
  </conditionalFormatting>
  <conditionalFormatting sqref="V49">
    <cfRule type="duplicateValues" dxfId="1070" priority="159"/>
  </conditionalFormatting>
  <conditionalFormatting sqref="V50">
    <cfRule type="duplicateValues" dxfId="1069" priority="158"/>
  </conditionalFormatting>
  <conditionalFormatting sqref="V51">
    <cfRule type="duplicateValues" dxfId="1068" priority="157"/>
  </conditionalFormatting>
  <conditionalFormatting sqref="V52">
    <cfRule type="duplicateValues" dxfId="1067" priority="156"/>
  </conditionalFormatting>
  <conditionalFormatting sqref="V53">
    <cfRule type="duplicateValues" dxfId="1066" priority="155"/>
  </conditionalFormatting>
  <conditionalFormatting sqref="V54">
    <cfRule type="duplicateValues" dxfId="1065" priority="154"/>
  </conditionalFormatting>
  <conditionalFormatting sqref="V55">
    <cfRule type="duplicateValues" dxfId="1064" priority="153"/>
  </conditionalFormatting>
  <conditionalFormatting sqref="V56">
    <cfRule type="duplicateValues" dxfId="1063" priority="152"/>
  </conditionalFormatting>
  <conditionalFormatting sqref="V57">
    <cfRule type="duplicateValues" dxfId="1062" priority="151"/>
  </conditionalFormatting>
  <conditionalFormatting sqref="V58">
    <cfRule type="duplicateValues" dxfId="1061" priority="150"/>
  </conditionalFormatting>
  <conditionalFormatting sqref="V59">
    <cfRule type="duplicateValues" dxfId="1060" priority="149"/>
  </conditionalFormatting>
  <conditionalFormatting sqref="V60">
    <cfRule type="duplicateValues" dxfId="1059" priority="148"/>
  </conditionalFormatting>
  <conditionalFormatting sqref="V61">
    <cfRule type="duplicateValues" dxfId="1058" priority="147"/>
  </conditionalFormatting>
  <conditionalFormatting sqref="V62">
    <cfRule type="duplicateValues" dxfId="1057" priority="146"/>
  </conditionalFormatting>
  <conditionalFormatting sqref="V63">
    <cfRule type="duplicateValues" dxfId="1056" priority="145"/>
  </conditionalFormatting>
  <conditionalFormatting sqref="V64">
    <cfRule type="duplicateValues" dxfId="1055" priority="144"/>
  </conditionalFormatting>
  <conditionalFormatting sqref="V65">
    <cfRule type="duplicateValues" dxfId="1054" priority="143"/>
  </conditionalFormatting>
  <conditionalFormatting sqref="V66">
    <cfRule type="duplicateValues" dxfId="1053" priority="142"/>
  </conditionalFormatting>
  <conditionalFormatting sqref="V67">
    <cfRule type="duplicateValues" dxfId="1052" priority="141"/>
  </conditionalFormatting>
  <conditionalFormatting sqref="V68">
    <cfRule type="duplicateValues" dxfId="1051" priority="140"/>
  </conditionalFormatting>
  <conditionalFormatting sqref="V69">
    <cfRule type="duplicateValues" dxfId="1050" priority="139"/>
  </conditionalFormatting>
  <conditionalFormatting sqref="V70">
    <cfRule type="duplicateValues" dxfId="1049" priority="138"/>
  </conditionalFormatting>
  <conditionalFormatting sqref="V71">
    <cfRule type="duplicateValues" dxfId="1048" priority="137"/>
  </conditionalFormatting>
  <conditionalFormatting sqref="V72">
    <cfRule type="duplicateValues" dxfId="1047" priority="136"/>
  </conditionalFormatting>
  <conditionalFormatting sqref="V73">
    <cfRule type="duplicateValues" dxfId="1046" priority="135"/>
  </conditionalFormatting>
  <conditionalFormatting sqref="V74">
    <cfRule type="duplicateValues" dxfId="1045" priority="134"/>
  </conditionalFormatting>
  <conditionalFormatting sqref="V75">
    <cfRule type="duplicateValues" dxfId="1044" priority="133"/>
  </conditionalFormatting>
  <conditionalFormatting sqref="V76">
    <cfRule type="duplicateValues" dxfId="1043" priority="132"/>
  </conditionalFormatting>
  <conditionalFormatting sqref="V77">
    <cfRule type="duplicateValues" dxfId="1042" priority="131"/>
  </conditionalFormatting>
  <conditionalFormatting sqref="V78">
    <cfRule type="duplicateValues" dxfId="1041" priority="130"/>
  </conditionalFormatting>
  <conditionalFormatting sqref="V79">
    <cfRule type="duplicateValues" dxfId="1040" priority="129"/>
  </conditionalFormatting>
  <conditionalFormatting sqref="V80">
    <cfRule type="duplicateValues" dxfId="1039" priority="128"/>
  </conditionalFormatting>
  <conditionalFormatting sqref="V81">
    <cfRule type="duplicateValues" dxfId="1038" priority="127"/>
  </conditionalFormatting>
  <conditionalFormatting sqref="V82">
    <cfRule type="duplicateValues" dxfId="1037" priority="126"/>
  </conditionalFormatting>
  <conditionalFormatting sqref="V83">
    <cfRule type="duplicateValues" dxfId="1036" priority="125"/>
  </conditionalFormatting>
  <conditionalFormatting sqref="V84">
    <cfRule type="duplicateValues" dxfId="1035" priority="124"/>
  </conditionalFormatting>
  <conditionalFormatting sqref="V85">
    <cfRule type="duplicateValues" dxfId="1034" priority="123"/>
  </conditionalFormatting>
  <conditionalFormatting sqref="V86">
    <cfRule type="duplicateValues" dxfId="1033" priority="122"/>
  </conditionalFormatting>
  <conditionalFormatting sqref="V87">
    <cfRule type="duplicateValues" dxfId="1032" priority="121"/>
  </conditionalFormatting>
  <conditionalFormatting sqref="V88">
    <cfRule type="duplicateValues" dxfId="1031" priority="120"/>
  </conditionalFormatting>
  <conditionalFormatting sqref="V89">
    <cfRule type="duplicateValues" dxfId="1030" priority="119"/>
  </conditionalFormatting>
  <conditionalFormatting sqref="V90">
    <cfRule type="duplicateValues" dxfId="1029" priority="118"/>
  </conditionalFormatting>
  <conditionalFormatting sqref="V91">
    <cfRule type="duplicateValues" dxfId="1028" priority="117"/>
  </conditionalFormatting>
  <conditionalFormatting sqref="V92">
    <cfRule type="duplicateValues" dxfId="1027" priority="116"/>
  </conditionalFormatting>
  <conditionalFormatting sqref="V93">
    <cfRule type="duplicateValues" dxfId="1026" priority="115"/>
  </conditionalFormatting>
  <conditionalFormatting sqref="V94">
    <cfRule type="duplicateValues" dxfId="1025" priority="114"/>
  </conditionalFormatting>
  <conditionalFormatting sqref="V95">
    <cfRule type="duplicateValues" dxfId="1024" priority="113"/>
  </conditionalFormatting>
  <conditionalFormatting sqref="V96">
    <cfRule type="duplicateValues" dxfId="1023" priority="112"/>
  </conditionalFormatting>
  <conditionalFormatting sqref="V97">
    <cfRule type="duplicateValues" dxfId="1022" priority="111"/>
  </conditionalFormatting>
  <conditionalFormatting sqref="V98">
    <cfRule type="duplicateValues" dxfId="1021" priority="110"/>
  </conditionalFormatting>
  <conditionalFormatting sqref="V99">
    <cfRule type="duplicateValues" dxfId="1020" priority="109"/>
  </conditionalFormatting>
  <conditionalFormatting sqref="V100">
    <cfRule type="duplicateValues" dxfId="1019" priority="108"/>
  </conditionalFormatting>
  <conditionalFormatting sqref="V101">
    <cfRule type="duplicateValues" dxfId="1018" priority="107"/>
  </conditionalFormatting>
  <conditionalFormatting sqref="V102">
    <cfRule type="duplicateValues" dxfId="1017" priority="106"/>
  </conditionalFormatting>
  <conditionalFormatting sqref="V103">
    <cfRule type="duplicateValues" dxfId="1016" priority="105"/>
  </conditionalFormatting>
  <conditionalFormatting sqref="V104">
    <cfRule type="duplicateValues" dxfId="1015" priority="104"/>
  </conditionalFormatting>
  <conditionalFormatting sqref="V105">
    <cfRule type="duplicateValues" dxfId="1014" priority="103"/>
  </conditionalFormatting>
  <conditionalFormatting sqref="V6:V105">
    <cfRule type="expression" dxfId="1013" priority="102">
      <formula>ISNA($N6)</formula>
    </cfRule>
  </conditionalFormatting>
  <conditionalFormatting sqref="W6">
    <cfRule type="duplicateValues" dxfId="1012" priority="101"/>
  </conditionalFormatting>
  <conditionalFormatting sqref="W7">
    <cfRule type="duplicateValues" dxfId="1011" priority="100"/>
  </conditionalFormatting>
  <conditionalFormatting sqref="W8">
    <cfRule type="duplicateValues" dxfId="1010" priority="99"/>
  </conditionalFormatting>
  <conditionalFormatting sqref="W9">
    <cfRule type="duplicateValues" dxfId="1009" priority="98"/>
  </conditionalFormatting>
  <conditionalFormatting sqref="W10">
    <cfRule type="duplicateValues" dxfId="1008" priority="97"/>
  </conditionalFormatting>
  <conditionalFormatting sqref="W11">
    <cfRule type="duplicateValues" dxfId="1007" priority="96"/>
  </conditionalFormatting>
  <conditionalFormatting sqref="W12">
    <cfRule type="duplicateValues" dxfId="1006" priority="95"/>
  </conditionalFormatting>
  <conditionalFormatting sqref="W13">
    <cfRule type="duplicateValues" dxfId="1005" priority="94"/>
  </conditionalFormatting>
  <conditionalFormatting sqref="W14">
    <cfRule type="duplicateValues" dxfId="1004" priority="93"/>
  </conditionalFormatting>
  <conditionalFormatting sqref="W15">
    <cfRule type="duplicateValues" dxfId="1003" priority="92"/>
  </conditionalFormatting>
  <conditionalFormatting sqref="W16">
    <cfRule type="duplicateValues" dxfId="1002" priority="91"/>
  </conditionalFormatting>
  <conditionalFormatting sqref="W17">
    <cfRule type="duplicateValues" dxfId="1001" priority="90"/>
  </conditionalFormatting>
  <conditionalFormatting sqref="W18">
    <cfRule type="duplicateValues" dxfId="1000" priority="89"/>
  </conditionalFormatting>
  <conditionalFormatting sqref="W19">
    <cfRule type="duplicateValues" dxfId="999" priority="88"/>
  </conditionalFormatting>
  <conditionalFormatting sqref="W20">
    <cfRule type="duplicateValues" dxfId="998" priority="87"/>
  </conditionalFormatting>
  <conditionalFormatting sqref="W21">
    <cfRule type="duplicateValues" dxfId="997" priority="86"/>
  </conditionalFormatting>
  <conditionalFormatting sqref="W22">
    <cfRule type="duplicateValues" dxfId="996" priority="85"/>
  </conditionalFormatting>
  <conditionalFormatting sqref="W23">
    <cfRule type="duplicateValues" dxfId="995" priority="84"/>
  </conditionalFormatting>
  <conditionalFormatting sqref="W24">
    <cfRule type="duplicateValues" dxfId="994" priority="83"/>
  </conditionalFormatting>
  <conditionalFormatting sqref="W25">
    <cfRule type="duplicateValues" dxfId="993" priority="82"/>
  </conditionalFormatting>
  <conditionalFormatting sqref="W26">
    <cfRule type="duplicateValues" dxfId="992" priority="81"/>
  </conditionalFormatting>
  <conditionalFormatting sqref="W27">
    <cfRule type="duplicateValues" dxfId="991" priority="80"/>
  </conditionalFormatting>
  <conditionalFormatting sqref="W28">
    <cfRule type="duplicateValues" dxfId="990" priority="79"/>
  </conditionalFormatting>
  <conditionalFormatting sqref="W29">
    <cfRule type="duplicateValues" dxfId="989" priority="78"/>
  </conditionalFormatting>
  <conditionalFormatting sqref="W30">
    <cfRule type="duplicateValues" dxfId="988" priority="77"/>
  </conditionalFormatting>
  <conditionalFormatting sqref="W31">
    <cfRule type="duplicateValues" dxfId="987" priority="76"/>
  </conditionalFormatting>
  <conditionalFormatting sqref="W32">
    <cfRule type="duplicateValues" dxfId="986" priority="75"/>
  </conditionalFormatting>
  <conditionalFormatting sqref="W33">
    <cfRule type="duplicateValues" dxfId="985" priority="74"/>
  </conditionalFormatting>
  <conditionalFormatting sqref="W34">
    <cfRule type="duplicateValues" dxfId="984" priority="73"/>
  </conditionalFormatting>
  <conditionalFormatting sqref="W35">
    <cfRule type="duplicateValues" dxfId="983" priority="72"/>
  </conditionalFormatting>
  <conditionalFormatting sqref="W36">
    <cfRule type="duplicateValues" dxfId="982" priority="71"/>
  </conditionalFormatting>
  <conditionalFormatting sqref="W37">
    <cfRule type="duplicateValues" dxfId="981" priority="70"/>
  </conditionalFormatting>
  <conditionalFormatting sqref="W38">
    <cfRule type="duplicateValues" dxfId="980" priority="69"/>
  </conditionalFormatting>
  <conditionalFormatting sqref="W39">
    <cfRule type="duplicateValues" dxfId="979" priority="68"/>
  </conditionalFormatting>
  <conditionalFormatting sqref="W40">
    <cfRule type="duplicateValues" dxfId="978" priority="67"/>
  </conditionalFormatting>
  <conditionalFormatting sqref="W41">
    <cfRule type="duplicateValues" dxfId="977" priority="66"/>
  </conditionalFormatting>
  <conditionalFormatting sqref="W42">
    <cfRule type="duplicateValues" dxfId="976" priority="65"/>
  </conditionalFormatting>
  <conditionalFormatting sqref="W43">
    <cfRule type="duplicateValues" dxfId="975" priority="64"/>
  </conditionalFormatting>
  <conditionalFormatting sqref="W44">
    <cfRule type="duplicateValues" dxfId="974" priority="63"/>
  </conditionalFormatting>
  <conditionalFormatting sqref="W45">
    <cfRule type="duplicateValues" dxfId="973" priority="62"/>
  </conditionalFormatting>
  <conditionalFormatting sqref="W46">
    <cfRule type="duplicateValues" dxfId="972" priority="61"/>
  </conditionalFormatting>
  <conditionalFormatting sqref="W47">
    <cfRule type="duplicateValues" dxfId="971" priority="60"/>
  </conditionalFormatting>
  <conditionalFormatting sqref="W48">
    <cfRule type="duplicateValues" dxfId="970" priority="59"/>
  </conditionalFormatting>
  <conditionalFormatting sqref="W49">
    <cfRule type="duplicateValues" dxfId="969" priority="58"/>
  </conditionalFormatting>
  <conditionalFormatting sqref="W50">
    <cfRule type="duplicateValues" dxfId="968" priority="57"/>
  </conditionalFormatting>
  <conditionalFormatting sqref="W51">
    <cfRule type="duplicateValues" dxfId="967" priority="56"/>
  </conditionalFormatting>
  <conditionalFormatting sqref="W52">
    <cfRule type="duplicateValues" dxfId="966" priority="55"/>
  </conditionalFormatting>
  <conditionalFormatting sqref="W53">
    <cfRule type="duplicateValues" dxfId="965" priority="54"/>
  </conditionalFormatting>
  <conditionalFormatting sqref="W54">
    <cfRule type="duplicateValues" dxfId="964" priority="53"/>
  </conditionalFormatting>
  <conditionalFormatting sqref="W55">
    <cfRule type="duplicateValues" dxfId="963" priority="52"/>
  </conditionalFormatting>
  <conditionalFormatting sqref="W56">
    <cfRule type="duplicateValues" dxfId="962" priority="51"/>
  </conditionalFormatting>
  <conditionalFormatting sqref="W57">
    <cfRule type="duplicateValues" dxfId="961" priority="50"/>
  </conditionalFormatting>
  <conditionalFormatting sqref="W58">
    <cfRule type="duplicateValues" dxfId="960" priority="49"/>
  </conditionalFormatting>
  <conditionalFormatting sqref="W59">
    <cfRule type="duplicateValues" dxfId="959" priority="48"/>
  </conditionalFormatting>
  <conditionalFormatting sqref="W60">
    <cfRule type="duplicateValues" dxfId="958" priority="47"/>
  </conditionalFormatting>
  <conditionalFormatting sqref="W61">
    <cfRule type="duplicateValues" dxfId="957" priority="46"/>
  </conditionalFormatting>
  <conditionalFormatting sqref="W62">
    <cfRule type="duplicateValues" dxfId="956" priority="45"/>
  </conditionalFormatting>
  <conditionalFormatting sqref="W63">
    <cfRule type="duplicateValues" dxfId="955" priority="44"/>
  </conditionalFormatting>
  <conditionalFormatting sqref="W64">
    <cfRule type="duplicateValues" dxfId="954" priority="43"/>
  </conditionalFormatting>
  <conditionalFormatting sqref="W65">
    <cfRule type="duplicateValues" dxfId="953" priority="42"/>
  </conditionalFormatting>
  <conditionalFormatting sqref="W66">
    <cfRule type="duplicateValues" dxfId="952" priority="41"/>
  </conditionalFormatting>
  <conditionalFormatting sqref="W67">
    <cfRule type="duplicateValues" dxfId="951" priority="40"/>
  </conditionalFormatting>
  <conditionalFormatting sqref="W68">
    <cfRule type="duplicateValues" dxfId="950" priority="39"/>
  </conditionalFormatting>
  <conditionalFormatting sqref="W69">
    <cfRule type="duplicateValues" dxfId="949" priority="38"/>
  </conditionalFormatting>
  <conditionalFormatting sqref="W70">
    <cfRule type="duplicateValues" dxfId="948" priority="37"/>
  </conditionalFormatting>
  <conditionalFormatting sqref="W71">
    <cfRule type="duplicateValues" dxfId="947" priority="36"/>
  </conditionalFormatting>
  <conditionalFormatting sqref="W72">
    <cfRule type="duplicateValues" dxfId="946" priority="35"/>
  </conditionalFormatting>
  <conditionalFormatting sqref="W73">
    <cfRule type="duplicateValues" dxfId="945" priority="34"/>
  </conditionalFormatting>
  <conditionalFormatting sqref="W74">
    <cfRule type="duplicateValues" dxfId="944" priority="33"/>
  </conditionalFormatting>
  <conditionalFormatting sqref="W75">
    <cfRule type="duplicateValues" dxfId="943" priority="32"/>
  </conditionalFormatting>
  <conditionalFormatting sqref="W76">
    <cfRule type="duplicateValues" dxfId="942" priority="31"/>
  </conditionalFormatting>
  <conditionalFormatting sqref="W77">
    <cfRule type="duplicateValues" dxfId="941" priority="30"/>
  </conditionalFormatting>
  <conditionalFormatting sqref="W78">
    <cfRule type="duplicateValues" dxfId="940" priority="29"/>
  </conditionalFormatting>
  <conditionalFormatting sqref="W79">
    <cfRule type="duplicateValues" dxfId="939" priority="28"/>
  </conditionalFormatting>
  <conditionalFormatting sqref="W80">
    <cfRule type="duplicateValues" dxfId="938" priority="27"/>
  </conditionalFormatting>
  <conditionalFormatting sqref="W81">
    <cfRule type="duplicateValues" dxfId="937" priority="26"/>
  </conditionalFormatting>
  <conditionalFormatting sqref="W82">
    <cfRule type="duplicateValues" dxfId="936" priority="25"/>
  </conditionalFormatting>
  <conditionalFormatting sqref="W83">
    <cfRule type="duplicateValues" dxfId="935" priority="24"/>
  </conditionalFormatting>
  <conditionalFormatting sqref="W84">
    <cfRule type="duplicateValues" dxfId="934" priority="23"/>
  </conditionalFormatting>
  <conditionalFormatting sqref="W85">
    <cfRule type="duplicateValues" dxfId="933" priority="22"/>
  </conditionalFormatting>
  <conditionalFormatting sqref="W86">
    <cfRule type="duplicateValues" dxfId="932" priority="21"/>
  </conditionalFormatting>
  <conditionalFormatting sqref="W87">
    <cfRule type="duplicateValues" dxfId="931" priority="20"/>
  </conditionalFormatting>
  <conditionalFormatting sqref="W88">
    <cfRule type="duplicateValues" dxfId="930" priority="19"/>
  </conditionalFormatting>
  <conditionalFormatting sqref="W89">
    <cfRule type="duplicateValues" dxfId="929" priority="18"/>
  </conditionalFormatting>
  <conditionalFormatting sqref="W90">
    <cfRule type="duplicateValues" dxfId="928" priority="17"/>
  </conditionalFormatting>
  <conditionalFormatting sqref="W91">
    <cfRule type="duplicateValues" dxfId="927" priority="16"/>
  </conditionalFormatting>
  <conditionalFormatting sqref="W92">
    <cfRule type="duplicateValues" dxfId="926" priority="15"/>
  </conditionalFormatting>
  <conditionalFormatting sqref="W93">
    <cfRule type="duplicateValues" dxfId="925" priority="14"/>
  </conditionalFormatting>
  <conditionalFormatting sqref="W94">
    <cfRule type="duplicateValues" dxfId="924" priority="13"/>
  </conditionalFormatting>
  <conditionalFormatting sqref="W95">
    <cfRule type="duplicateValues" dxfId="923" priority="12"/>
  </conditionalFormatting>
  <conditionalFormatting sqref="W96">
    <cfRule type="duplicateValues" dxfId="922" priority="11"/>
  </conditionalFormatting>
  <conditionalFormatting sqref="W97">
    <cfRule type="duplicateValues" dxfId="921" priority="10"/>
  </conditionalFormatting>
  <conditionalFormatting sqref="W98">
    <cfRule type="duplicateValues" dxfId="920" priority="9"/>
  </conditionalFormatting>
  <conditionalFormatting sqref="W99">
    <cfRule type="duplicateValues" dxfId="919" priority="8"/>
  </conditionalFormatting>
  <conditionalFormatting sqref="W100">
    <cfRule type="duplicateValues" dxfId="918" priority="7"/>
  </conditionalFormatting>
  <conditionalFormatting sqref="W101">
    <cfRule type="duplicateValues" dxfId="917" priority="6"/>
  </conditionalFormatting>
  <conditionalFormatting sqref="W102">
    <cfRule type="duplicateValues" dxfId="916" priority="5"/>
  </conditionalFormatting>
  <conditionalFormatting sqref="W103">
    <cfRule type="duplicateValues" dxfId="915" priority="4"/>
  </conditionalFormatting>
  <conditionalFormatting sqref="W104">
    <cfRule type="duplicateValues" dxfId="914" priority="3"/>
  </conditionalFormatting>
  <conditionalFormatting sqref="W105">
    <cfRule type="duplicateValues" dxfId="913" priority="2"/>
  </conditionalFormatting>
  <conditionalFormatting sqref="W6:W105">
    <cfRule type="expression" dxfId="912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105"/>
  <sheetViews>
    <sheetView workbookViewId="0">
      <selection activeCell="R17" sqref="R17:S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</v>
      </c>
      <c r="C1" s="65"/>
      <c r="D1" s="65"/>
      <c r="E1" s="32" t="s">
        <v>4</v>
      </c>
      <c r="F1" s="52"/>
      <c r="G1" s="65" t="s">
        <v>5</v>
      </c>
      <c r="H1" s="65"/>
      <c r="I1" s="32" t="s">
        <v>2</v>
      </c>
      <c r="J1" s="65" t="s">
        <v>5</v>
      </c>
      <c r="K1" s="66"/>
    </row>
    <row r="2" spans="1:23" ht="15.75" thickBot="1" x14ac:dyDescent="0.3">
      <c r="A2" s="33" t="s">
        <v>1</v>
      </c>
      <c r="B2" s="67" t="s">
        <v>5</v>
      </c>
      <c r="C2" s="67"/>
      <c r="D2" s="67"/>
      <c r="E2" s="34" t="s">
        <v>3</v>
      </c>
      <c r="F2" s="53"/>
      <c r="G2" s="67" t="s">
        <v>5</v>
      </c>
      <c r="H2" s="67"/>
      <c r="I2" s="34" t="s">
        <v>24</v>
      </c>
      <c r="J2" s="67" t="s">
        <v>25</v>
      </c>
      <c r="K2" s="68"/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7</v>
      </c>
      <c r="B6" s="41">
        <v>1</v>
      </c>
      <c r="C6" s="42">
        <v>2</v>
      </c>
      <c r="D6" s="42">
        <v>3</v>
      </c>
      <c r="E6" s="42">
        <v>4</v>
      </c>
      <c r="F6" s="42">
        <v>5</v>
      </c>
      <c r="G6" s="42">
        <v>6</v>
      </c>
      <c r="H6" s="42">
        <v>7</v>
      </c>
      <c r="I6" s="42">
        <v>8</v>
      </c>
      <c r="J6" s="42">
        <v>9</v>
      </c>
      <c r="K6" s="43">
        <v>10</v>
      </c>
      <c r="M6" s="16" t="str">
        <f t="shared" ref="M6:M37" si="0">INDEX($B$5:$K$5,MATCH(MIN($B6:$K6),$B6:$K6,0))</f>
        <v>Word 1</v>
      </c>
      <c r="N6" s="20" t="b">
        <f t="shared" ref="N6:N37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4">
        <v>1</v>
      </c>
      <c r="C7" s="45">
        <v>2</v>
      </c>
      <c r="D7" s="45">
        <v>3</v>
      </c>
      <c r="E7" s="45">
        <v>4</v>
      </c>
      <c r="F7" s="45">
        <v>5</v>
      </c>
      <c r="G7" s="45"/>
      <c r="H7" s="45"/>
      <c r="I7" s="45"/>
      <c r="J7" s="45"/>
      <c r="K7" s="46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4">
        <v>1</v>
      </c>
      <c r="C8" s="45">
        <v>2</v>
      </c>
      <c r="D8" s="45">
        <v>3</v>
      </c>
      <c r="E8" s="45">
        <v>4</v>
      </c>
      <c r="F8" s="45">
        <v>5</v>
      </c>
      <c r="G8" s="45"/>
      <c r="H8" s="45"/>
      <c r="I8" s="45"/>
      <c r="J8" s="45"/>
      <c r="K8" s="46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4">
        <v>2</v>
      </c>
      <c r="C9" s="45">
        <v>1</v>
      </c>
      <c r="D9" s="45">
        <v>3</v>
      </c>
      <c r="E9" s="45">
        <v>4</v>
      </c>
      <c r="F9" s="45">
        <v>5</v>
      </c>
      <c r="G9" s="45"/>
      <c r="H9" s="45"/>
      <c r="I9" s="45"/>
      <c r="J9" s="45"/>
      <c r="K9" s="46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4">
        <v>1</v>
      </c>
      <c r="C10" s="45">
        <v>2</v>
      </c>
      <c r="D10" s="45">
        <v>3</v>
      </c>
      <c r="E10" s="45">
        <v>4</v>
      </c>
      <c r="F10" s="45">
        <v>5</v>
      </c>
      <c r="G10" s="45"/>
      <c r="H10" s="45"/>
      <c r="I10" s="45"/>
      <c r="J10" s="45"/>
      <c r="K10" s="46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4">
        <v>3</v>
      </c>
      <c r="C11" s="45">
        <v>2</v>
      </c>
      <c r="D11" s="45">
        <v>1</v>
      </c>
      <c r="E11" s="45">
        <v>4</v>
      </c>
      <c r="F11" s="45">
        <v>5</v>
      </c>
      <c r="G11" s="45"/>
      <c r="H11" s="45"/>
      <c r="I11" s="45"/>
      <c r="J11" s="45"/>
      <c r="K11" s="46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4">
        <v>1</v>
      </c>
      <c r="C12" s="45">
        <v>2</v>
      </c>
      <c r="D12" s="45">
        <v>3</v>
      </c>
      <c r="E12" s="45">
        <v>4</v>
      </c>
      <c r="F12" s="45">
        <v>5</v>
      </c>
      <c r="G12" s="45"/>
      <c r="H12" s="45"/>
      <c r="I12" s="45"/>
      <c r="J12" s="45"/>
      <c r="K12" s="46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4">
        <v>1</v>
      </c>
      <c r="C13" s="45">
        <v>2</v>
      </c>
      <c r="D13" s="45">
        <v>3</v>
      </c>
      <c r="E13" s="45">
        <v>4</v>
      </c>
      <c r="F13" s="45">
        <v>5</v>
      </c>
      <c r="G13" s="45"/>
      <c r="H13" s="45"/>
      <c r="I13" s="45"/>
      <c r="J13" s="45"/>
      <c r="K13" s="46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4">
        <v>1</v>
      </c>
      <c r="C14" s="45">
        <v>2</v>
      </c>
      <c r="D14" s="45">
        <v>3</v>
      </c>
      <c r="E14" s="45">
        <v>4</v>
      </c>
      <c r="F14" s="45">
        <v>5</v>
      </c>
      <c r="G14" s="45"/>
      <c r="H14" s="45"/>
      <c r="I14" s="45"/>
      <c r="J14" s="45"/>
      <c r="K14" s="46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7"/>
      <c r="C15" s="48"/>
      <c r="D15" s="48"/>
      <c r="E15" s="48"/>
      <c r="F15" s="48"/>
      <c r="G15" s="48"/>
      <c r="H15" s="48"/>
      <c r="I15" s="48"/>
      <c r="J15" s="48"/>
      <c r="K15" s="49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1"/>
      <c r="C16" s="42">
        <v>1</v>
      </c>
      <c r="D16" s="42">
        <v>2</v>
      </c>
      <c r="E16" s="42">
        <v>3</v>
      </c>
      <c r="F16" s="42">
        <v>4</v>
      </c>
      <c r="G16" s="42">
        <v>5</v>
      </c>
      <c r="H16" s="42"/>
      <c r="I16" s="42"/>
      <c r="J16" s="42"/>
      <c r="K16" s="43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4"/>
      <c r="C17" s="45">
        <v>1</v>
      </c>
      <c r="D17" s="45">
        <v>2</v>
      </c>
      <c r="E17" s="45">
        <v>3</v>
      </c>
      <c r="F17" s="45">
        <v>4</v>
      </c>
      <c r="G17" s="45">
        <v>5</v>
      </c>
      <c r="H17" s="45"/>
      <c r="I17" s="45"/>
      <c r="J17" s="45"/>
      <c r="K17" s="46"/>
      <c r="M17" s="18" t="str">
        <f t="shared" si="0"/>
        <v>Word 2</v>
      </c>
      <c r="N17" s="17" t="b">
        <f t="shared" si="1"/>
        <v>1</v>
      </c>
      <c r="Q17" s="29" t="s">
        <v>21</v>
      </c>
      <c r="R17" s="126">
        <f>COUNTIF($N6:$N105,TRUE)/(100 - COUNTIF($N6:$N105,"#N/A"))</f>
        <v>0.66666666666666663</v>
      </c>
      <c r="S17" s="127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4"/>
      <c r="C18" s="45">
        <v>1</v>
      </c>
      <c r="D18" s="45">
        <v>2</v>
      </c>
      <c r="E18" s="45">
        <v>3</v>
      </c>
      <c r="F18" s="45">
        <v>4</v>
      </c>
      <c r="G18" s="45">
        <v>5</v>
      </c>
      <c r="H18" s="45"/>
      <c r="I18" s="45"/>
      <c r="J18" s="45"/>
      <c r="K18" s="46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4"/>
      <c r="C19" s="45">
        <v>1</v>
      </c>
      <c r="D19" s="45">
        <v>2</v>
      </c>
      <c r="E19" s="45">
        <v>3</v>
      </c>
      <c r="F19" s="45">
        <v>4</v>
      </c>
      <c r="G19" s="45">
        <v>5</v>
      </c>
      <c r="H19" s="45"/>
      <c r="I19" s="45"/>
      <c r="J19" s="45"/>
      <c r="K19" s="46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4"/>
      <c r="C20" s="45">
        <v>1</v>
      </c>
      <c r="D20" s="45">
        <v>2</v>
      </c>
      <c r="E20" s="45">
        <v>3</v>
      </c>
      <c r="F20" s="45">
        <v>4</v>
      </c>
      <c r="G20" s="45">
        <v>5</v>
      </c>
      <c r="H20" s="45"/>
      <c r="I20" s="45"/>
      <c r="J20" s="45"/>
      <c r="K20" s="46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4"/>
      <c r="C21" s="45">
        <v>1</v>
      </c>
      <c r="D21" s="45">
        <v>2</v>
      </c>
      <c r="E21" s="45">
        <v>3</v>
      </c>
      <c r="F21" s="45">
        <v>4</v>
      </c>
      <c r="G21" s="45">
        <v>5</v>
      </c>
      <c r="H21" s="45"/>
      <c r="I21" s="45"/>
      <c r="J21" s="45"/>
      <c r="K21" s="46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4"/>
      <c r="C22" s="45">
        <v>1</v>
      </c>
      <c r="D22" s="45">
        <v>2</v>
      </c>
      <c r="E22" s="45">
        <v>3</v>
      </c>
      <c r="F22" s="45">
        <v>4</v>
      </c>
      <c r="G22" s="45">
        <v>5</v>
      </c>
      <c r="H22" s="45"/>
      <c r="I22" s="45"/>
      <c r="J22" s="45"/>
      <c r="K22" s="46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4"/>
      <c r="C23" s="45">
        <v>1</v>
      </c>
      <c r="D23" s="45">
        <v>2</v>
      </c>
      <c r="E23" s="45">
        <v>3</v>
      </c>
      <c r="F23" s="45">
        <v>4</v>
      </c>
      <c r="G23" s="45">
        <v>5</v>
      </c>
      <c r="H23" s="45"/>
      <c r="I23" s="45"/>
      <c r="J23" s="45"/>
      <c r="K23" s="46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4"/>
      <c r="C24" s="45" t="s">
        <v>27</v>
      </c>
      <c r="D24" s="45" t="s">
        <v>27</v>
      </c>
      <c r="E24" s="45" t="s">
        <v>27</v>
      </c>
      <c r="F24" s="45" t="s">
        <v>27</v>
      </c>
      <c r="G24" s="45" t="s">
        <v>27</v>
      </c>
      <c r="H24" s="50" t="s">
        <v>27</v>
      </c>
      <c r="I24" s="45"/>
      <c r="J24" s="45"/>
      <c r="K24" s="46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7"/>
      <c r="C25" s="48">
        <v>1</v>
      </c>
      <c r="D25" s="48">
        <v>2</v>
      </c>
      <c r="E25" s="48">
        <v>3</v>
      </c>
      <c r="F25" s="48">
        <v>4</v>
      </c>
      <c r="G25" s="48">
        <v>5</v>
      </c>
      <c r="H25" s="48"/>
      <c r="I25" s="48"/>
      <c r="J25" s="48"/>
      <c r="K25" s="49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4"/>
      <c r="C27" s="45">
        <v>0.5</v>
      </c>
      <c r="D27" s="45"/>
      <c r="E27" s="45"/>
      <c r="F27" s="45"/>
      <c r="G27" s="45"/>
      <c r="H27" s="45"/>
      <c r="I27" s="45"/>
      <c r="J27" s="45"/>
      <c r="K27" s="46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4"/>
      <c r="C28" s="45">
        <v>0.5</v>
      </c>
      <c r="D28" s="45"/>
      <c r="E28" s="45"/>
      <c r="F28" s="45"/>
      <c r="G28" s="45"/>
      <c r="H28" s="45"/>
      <c r="I28" s="45"/>
      <c r="J28" s="45"/>
      <c r="K28" s="46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4"/>
      <c r="C29" s="45">
        <v>0.5</v>
      </c>
      <c r="D29" s="45"/>
      <c r="E29" s="45"/>
      <c r="F29" s="45"/>
      <c r="G29" s="45"/>
      <c r="H29" s="45"/>
      <c r="I29" s="45"/>
      <c r="J29" s="45"/>
      <c r="K29" s="46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4"/>
      <c r="C30" s="45">
        <v>0.5</v>
      </c>
      <c r="D30" s="45"/>
      <c r="E30" s="45"/>
      <c r="F30" s="45"/>
      <c r="G30" s="45"/>
      <c r="H30" s="45"/>
      <c r="I30" s="45"/>
      <c r="J30" s="45"/>
      <c r="K30" s="46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4"/>
      <c r="C31" s="45">
        <v>0.4</v>
      </c>
      <c r="D31" s="45"/>
      <c r="E31" s="45"/>
      <c r="F31" s="45"/>
      <c r="G31" s="45"/>
      <c r="H31" s="45"/>
      <c r="I31" s="45"/>
      <c r="J31" s="45"/>
      <c r="K31" s="46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4"/>
      <c r="C32" s="45">
        <v>0.5</v>
      </c>
      <c r="D32" s="45"/>
      <c r="E32" s="45"/>
      <c r="F32" s="45"/>
      <c r="G32" s="45"/>
      <c r="H32" s="45"/>
      <c r="I32" s="45"/>
      <c r="J32" s="45"/>
      <c r="K32" s="46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4"/>
      <c r="C33" s="45"/>
      <c r="D33" s="45"/>
      <c r="E33" s="45"/>
      <c r="F33" s="45"/>
      <c r="G33" s="45"/>
      <c r="H33" s="45"/>
      <c r="I33" s="45"/>
      <c r="J33" s="45"/>
      <c r="K33" s="46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4"/>
      <c r="C34" s="45"/>
      <c r="D34" s="45"/>
      <c r="E34" s="45"/>
      <c r="F34" s="45"/>
      <c r="G34" s="45"/>
      <c r="H34" s="45"/>
      <c r="I34" s="45"/>
      <c r="J34" s="45"/>
      <c r="K34" s="46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7"/>
      <c r="C35" s="48"/>
      <c r="D35" s="48"/>
      <c r="E35" s="48"/>
      <c r="F35" s="48"/>
      <c r="G35" s="48"/>
      <c r="H35" s="48"/>
      <c r="I35" s="48"/>
      <c r="J35" s="48"/>
      <c r="K35" s="49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1"/>
      <c r="C36" s="42"/>
      <c r="D36" s="42"/>
      <c r="E36" s="42"/>
      <c r="F36" s="42"/>
      <c r="G36" s="42"/>
      <c r="H36" s="42"/>
      <c r="I36" s="42"/>
      <c r="J36" s="42"/>
      <c r="K36" s="43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4"/>
      <c r="C37" s="45"/>
      <c r="D37" s="45"/>
      <c r="E37" s="45"/>
      <c r="F37" s="45"/>
      <c r="G37" s="45"/>
      <c r="H37" s="45"/>
      <c r="I37" s="45"/>
      <c r="J37" s="45"/>
      <c r="K37" s="46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4"/>
      <c r="C38" s="45"/>
      <c r="D38" s="45"/>
      <c r="E38" s="45"/>
      <c r="F38" s="45"/>
      <c r="G38" s="45"/>
      <c r="H38" s="45"/>
      <c r="I38" s="45"/>
      <c r="J38" s="45"/>
      <c r="K38" s="46"/>
      <c r="M38" s="18" t="e">
        <f t="shared" ref="M38:M69" si="5">INDEX($B$5:$K$5,MATCH(MIN($B38:$K38),$B38:$K38,0))</f>
        <v>#N/A</v>
      </c>
      <c r="N38" s="17" t="e">
        <f t="shared" ref="N38:N69" si="6">$M38 = $A38</f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4"/>
      <c r="C39" s="45"/>
      <c r="D39" s="45"/>
      <c r="E39" s="45"/>
      <c r="F39" s="45"/>
      <c r="G39" s="45"/>
      <c r="H39" s="45"/>
      <c r="I39" s="45"/>
      <c r="J39" s="45"/>
      <c r="K39" s="46"/>
      <c r="M39" s="18" t="e">
        <f t="shared" si="5"/>
        <v>#N/A</v>
      </c>
      <c r="N39" s="17" t="e">
        <f t="shared" si="6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4"/>
      <c r="C40" s="45"/>
      <c r="D40" s="45"/>
      <c r="E40" s="45"/>
      <c r="F40" s="45"/>
      <c r="G40" s="45"/>
      <c r="H40" s="45"/>
      <c r="I40" s="45"/>
      <c r="J40" s="45"/>
      <c r="K40" s="46"/>
      <c r="M40" s="18" t="e">
        <f t="shared" si="5"/>
        <v>#N/A</v>
      </c>
      <c r="N40" s="17" t="e">
        <f t="shared" si="6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4"/>
      <c r="C41" s="45"/>
      <c r="D41" s="45"/>
      <c r="E41" s="45"/>
      <c r="F41" s="45"/>
      <c r="G41" s="45"/>
      <c r="H41" s="45"/>
      <c r="I41" s="45"/>
      <c r="J41" s="45"/>
      <c r="K41" s="46"/>
      <c r="M41" s="18" t="e">
        <f t="shared" si="5"/>
        <v>#N/A</v>
      </c>
      <c r="N41" s="17" t="e">
        <f t="shared" si="6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4"/>
      <c r="C42" s="45"/>
      <c r="D42" s="45"/>
      <c r="E42" s="45"/>
      <c r="F42" s="45"/>
      <c r="G42" s="45"/>
      <c r="H42" s="45"/>
      <c r="I42" s="45"/>
      <c r="J42" s="45"/>
      <c r="K42" s="46"/>
      <c r="M42" s="18" t="e">
        <f t="shared" si="5"/>
        <v>#N/A</v>
      </c>
      <c r="N42" s="17" t="e">
        <f t="shared" si="6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4"/>
      <c r="C43" s="45"/>
      <c r="D43" s="45"/>
      <c r="E43" s="45"/>
      <c r="F43" s="45"/>
      <c r="G43" s="45"/>
      <c r="H43" s="45"/>
      <c r="I43" s="45"/>
      <c r="J43" s="45"/>
      <c r="K43" s="46"/>
      <c r="M43" s="18" t="e">
        <f t="shared" si="5"/>
        <v>#N/A</v>
      </c>
      <c r="N43" s="17" t="e">
        <f t="shared" si="6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4"/>
      <c r="C44" s="45"/>
      <c r="D44" s="45"/>
      <c r="E44" s="45"/>
      <c r="F44" s="45"/>
      <c r="G44" s="45"/>
      <c r="H44" s="45"/>
      <c r="I44" s="45"/>
      <c r="J44" s="45"/>
      <c r="K44" s="46"/>
      <c r="M44" s="18" t="e">
        <f t="shared" si="5"/>
        <v>#N/A</v>
      </c>
      <c r="N44" s="17" t="e">
        <f t="shared" si="6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7"/>
      <c r="C45" s="48"/>
      <c r="D45" s="48"/>
      <c r="E45" s="48"/>
      <c r="F45" s="48"/>
      <c r="G45" s="48"/>
      <c r="H45" s="48"/>
      <c r="I45" s="48"/>
      <c r="J45" s="48"/>
      <c r="K45" s="49"/>
      <c r="M45" s="19" t="e">
        <f t="shared" si="5"/>
        <v>#N/A</v>
      </c>
      <c r="N45" s="21" t="e">
        <f t="shared" si="6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1"/>
      <c r="C46" s="42"/>
      <c r="D46" s="42"/>
      <c r="E46" s="42"/>
      <c r="F46" s="42"/>
      <c r="G46" s="42"/>
      <c r="H46" s="42"/>
      <c r="I46" s="42"/>
      <c r="J46" s="42"/>
      <c r="K46" s="43"/>
      <c r="M46" s="16" t="e">
        <f t="shared" si="5"/>
        <v>#N/A</v>
      </c>
      <c r="N46" s="20" t="e">
        <f t="shared" si="6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4"/>
      <c r="C47" s="45"/>
      <c r="D47" s="45"/>
      <c r="E47" s="45"/>
      <c r="F47" s="45"/>
      <c r="G47" s="45"/>
      <c r="H47" s="45"/>
      <c r="I47" s="45"/>
      <c r="J47" s="45"/>
      <c r="K47" s="46"/>
      <c r="M47" s="18" t="e">
        <f t="shared" si="5"/>
        <v>#N/A</v>
      </c>
      <c r="N47" s="17" t="e">
        <f t="shared" si="6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4"/>
      <c r="C48" s="45"/>
      <c r="D48" s="45"/>
      <c r="E48" s="45"/>
      <c r="F48" s="45"/>
      <c r="G48" s="45"/>
      <c r="H48" s="45"/>
      <c r="I48" s="45"/>
      <c r="J48" s="45"/>
      <c r="K48" s="46"/>
      <c r="M48" s="18" t="e">
        <f t="shared" si="5"/>
        <v>#N/A</v>
      </c>
      <c r="N48" s="17" t="e">
        <f t="shared" si="6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4"/>
      <c r="C49" s="45"/>
      <c r="D49" s="45"/>
      <c r="E49" s="45"/>
      <c r="F49" s="45"/>
      <c r="G49" s="45"/>
      <c r="H49" s="45"/>
      <c r="I49" s="45"/>
      <c r="J49" s="45"/>
      <c r="K49" s="46"/>
      <c r="M49" s="18" t="e">
        <f t="shared" si="5"/>
        <v>#N/A</v>
      </c>
      <c r="N49" s="17" t="e">
        <f t="shared" si="6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4"/>
      <c r="C50" s="45"/>
      <c r="D50" s="45"/>
      <c r="E50" s="45"/>
      <c r="F50" s="45"/>
      <c r="G50" s="45"/>
      <c r="H50" s="45"/>
      <c r="I50" s="45"/>
      <c r="J50" s="45"/>
      <c r="K50" s="46"/>
      <c r="M50" s="18" t="e">
        <f t="shared" si="5"/>
        <v>#N/A</v>
      </c>
      <c r="N50" s="17" t="e">
        <f t="shared" si="6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4"/>
      <c r="C51" s="45"/>
      <c r="D51" s="45"/>
      <c r="E51" s="45"/>
      <c r="F51" s="45"/>
      <c r="G51" s="45"/>
      <c r="H51" s="45"/>
      <c r="I51" s="45"/>
      <c r="J51" s="45"/>
      <c r="K51" s="46"/>
      <c r="M51" s="18" t="e">
        <f t="shared" si="5"/>
        <v>#N/A</v>
      </c>
      <c r="N51" s="17" t="e">
        <f t="shared" si="6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4"/>
      <c r="C52" s="45"/>
      <c r="D52" s="45"/>
      <c r="E52" s="45"/>
      <c r="F52" s="45"/>
      <c r="G52" s="45"/>
      <c r="H52" s="45"/>
      <c r="I52" s="45"/>
      <c r="J52" s="45"/>
      <c r="K52" s="46"/>
      <c r="M52" s="18" t="e">
        <f t="shared" si="5"/>
        <v>#N/A</v>
      </c>
      <c r="N52" s="17" t="e">
        <f t="shared" si="6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4"/>
      <c r="C53" s="45"/>
      <c r="D53" s="45"/>
      <c r="E53" s="45"/>
      <c r="F53" s="45"/>
      <c r="G53" s="45"/>
      <c r="H53" s="45"/>
      <c r="I53" s="45"/>
      <c r="J53" s="45"/>
      <c r="K53" s="46"/>
      <c r="M53" s="18" t="e">
        <f t="shared" si="5"/>
        <v>#N/A</v>
      </c>
      <c r="N53" s="17" t="e">
        <f t="shared" si="6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4"/>
      <c r="C54" s="45"/>
      <c r="D54" s="45"/>
      <c r="E54" s="45"/>
      <c r="F54" s="45"/>
      <c r="G54" s="45"/>
      <c r="H54" s="45"/>
      <c r="I54" s="45"/>
      <c r="J54" s="45"/>
      <c r="K54" s="46"/>
      <c r="M54" s="18" t="e">
        <f t="shared" si="5"/>
        <v>#N/A</v>
      </c>
      <c r="N54" s="17" t="e">
        <f t="shared" si="6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7"/>
      <c r="C55" s="48"/>
      <c r="D55" s="48"/>
      <c r="E55" s="48"/>
      <c r="F55" s="48"/>
      <c r="G55" s="48"/>
      <c r="H55" s="48"/>
      <c r="I55" s="48"/>
      <c r="J55" s="48"/>
      <c r="K55" s="49"/>
      <c r="M55" s="19" t="e">
        <f t="shared" si="5"/>
        <v>#N/A</v>
      </c>
      <c r="N55" s="21" t="e">
        <f t="shared" si="6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1"/>
      <c r="C56" s="42"/>
      <c r="D56" s="42"/>
      <c r="E56" s="42"/>
      <c r="F56" s="42"/>
      <c r="G56" s="42"/>
      <c r="H56" s="42"/>
      <c r="I56" s="42"/>
      <c r="J56" s="42"/>
      <c r="K56" s="43"/>
      <c r="M56" s="16" t="e">
        <f t="shared" si="5"/>
        <v>#N/A</v>
      </c>
      <c r="N56" s="20" t="e">
        <f t="shared" si="6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4"/>
      <c r="C57" s="45"/>
      <c r="D57" s="45"/>
      <c r="E57" s="45"/>
      <c r="F57" s="45"/>
      <c r="G57" s="45"/>
      <c r="H57" s="45"/>
      <c r="I57" s="45"/>
      <c r="J57" s="45"/>
      <c r="K57" s="46"/>
      <c r="M57" s="18" t="e">
        <f t="shared" si="5"/>
        <v>#N/A</v>
      </c>
      <c r="N57" s="17" t="e">
        <f t="shared" si="6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4"/>
      <c r="C58" s="45"/>
      <c r="D58" s="45"/>
      <c r="E58" s="45"/>
      <c r="F58" s="45"/>
      <c r="G58" s="45"/>
      <c r="H58" s="45"/>
      <c r="I58" s="45"/>
      <c r="J58" s="45"/>
      <c r="K58" s="46"/>
      <c r="M58" s="18" t="e">
        <f t="shared" si="5"/>
        <v>#N/A</v>
      </c>
      <c r="N58" s="17" t="e">
        <f t="shared" si="6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5"/>
        <v>#N/A</v>
      </c>
      <c r="N59" s="17" t="e">
        <f t="shared" si="6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4"/>
      <c r="C60" s="45"/>
      <c r="D60" s="45"/>
      <c r="E60" s="45"/>
      <c r="F60" s="45"/>
      <c r="G60" s="45"/>
      <c r="H60" s="45"/>
      <c r="I60" s="45"/>
      <c r="J60" s="45"/>
      <c r="K60" s="46"/>
      <c r="M60" s="18" t="e">
        <f t="shared" si="5"/>
        <v>#N/A</v>
      </c>
      <c r="N60" s="17" t="e">
        <f t="shared" si="6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4"/>
      <c r="C61" s="45"/>
      <c r="D61" s="45"/>
      <c r="E61" s="45"/>
      <c r="F61" s="45"/>
      <c r="G61" s="45"/>
      <c r="H61" s="45"/>
      <c r="I61" s="45"/>
      <c r="J61" s="45"/>
      <c r="K61" s="46"/>
      <c r="M61" s="18" t="e">
        <f t="shared" si="5"/>
        <v>#N/A</v>
      </c>
      <c r="N61" s="17" t="e">
        <f t="shared" si="6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4"/>
      <c r="C62" s="45"/>
      <c r="D62" s="45"/>
      <c r="E62" s="45"/>
      <c r="F62" s="45"/>
      <c r="G62" s="45"/>
      <c r="H62" s="45"/>
      <c r="I62" s="45"/>
      <c r="J62" s="45"/>
      <c r="K62" s="46"/>
      <c r="M62" s="18" t="e">
        <f t="shared" si="5"/>
        <v>#N/A</v>
      </c>
      <c r="N62" s="17" t="e">
        <f t="shared" si="6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4"/>
      <c r="C63" s="45"/>
      <c r="D63" s="45"/>
      <c r="E63" s="45"/>
      <c r="F63" s="45"/>
      <c r="G63" s="45"/>
      <c r="H63" s="45"/>
      <c r="I63" s="45"/>
      <c r="J63" s="45"/>
      <c r="K63" s="46"/>
      <c r="M63" s="18" t="e">
        <f t="shared" si="5"/>
        <v>#N/A</v>
      </c>
      <c r="N63" s="17" t="e">
        <f t="shared" si="6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4"/>
      <c r="C64" s="45"/>
      <c r="D64" s="45"/>
      <c r="E64" s="45"/>
      <c r="F64" s="45"/>
      <c r="G64" s="45"/>
      <c r="H64" s="45"/>
      <c r="I64" s="45"/>
      <c r="J64" s="45"/>
      <c r="K64" s="46"/>
      <c r="M64" s="18" t="e">
        <f t="shared" si="5"/>
        <v>#N/A</v>
      </c>
      <c r="N64" s="17" t="e">
        <f t="shared" si="6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7"/>
      <c r="C65" s="48"/>
      <c r="D65" s="48"/>
      <c r="E65" s="48"/>
      <c r="F65" s="48"/>
      <c r="G65" s="48"/>
      <c r="H65" s="48"/>
      <c r="I65" s="48"/>
      <c r="J65" s="48"/>
      <c r="K65" s="49"/>
      <c r="M65" s="19" t="e">
        <f t="shared" si="5"/>
        <v>#N/A</v>
      </c>
      <c r="N65" s="21" t="e">
        <f t="shared" si="6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1"/>
      <c r="C66" s="42"/>
      <c r="D66" s="42"/>
      <c r="E66" s="42"/>
      <c r="F66" s="42"/>
      <c r="G66" s="42"/>
      <c r="H66" s="42"/>
      <c r="I66" s="42"/>
      <c r="J66" s="42"/>
      <c r="K66" s="43"/>
      <c r="M66" s="16" t="e">
        <f t="shared" si="5"/>
        <v>#N/A</v>
      </c>
      <c r="N66" s="20" t="e">
        <f t="shared" si="6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4"/>
      <c r="C67" s="45"/>
      <c r="D67" s="45"/>
      <c r="E67" s="45"/>
      <c r="F67" s="45"/>
      <c r="G67" s="45"/>
      <c r="H67" s="45"/>
      <c r="I67" s="45"/>
      <c r="J67" s="45"/>
      <c r="K67" s="46"/>
      <c r="M67" s="18" t="e">
        <f t="shared" si="5"/>
        <v>#N/A</v>
      </c>
      <c r="N67" s="17" t="e">
        <f t="shared" si="6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4"/>
      <c r="C68" s="45"/>
      <c r="D68" s="45"/>
      <c r="E68" s="45"/>
      <c r="F68" s="45"/>
      <c r="G68" s="45"/>
      <c r="H68" s="45"/>
      <c r="I68" s="45"/>
      <c r="J68" s="45"/>
      <c r="K68" s="46"/>
      <c r="M68" s="18" t="e">
        <f t="shared" si="5"/>
        <v>#N/A</v>
      </c>
      <c r="N68" s="17" t="e">
        <f t="shared" si="6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4"/>
      <c r="C69" s="45"/>
      <c r="D69" s="45"/>
      <c r="E69" s="45"/>
      <c r="F69" s="45"/>
      <c r="G69" s="45"/>
      <c r="H69" s="45"/>
      <c r="I69" s="45"/>
      <c r="J69" s="45"/>
      <c r="K69" s="46"/>
      <c r="M69" s="18" t="e">
        <f t="shared" si="5"/>
        <v>#N/A</v>
      </c>
      <c r="N69" s="17" t="e">
        <f t="shared" si="6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7">INDEX($B$5:$K$5,MATCH(MIN($B70:$K70),$B70:$K70,0))</f>
        <v>#N/A</v>
      </c>
      <c r="N70" s="17" t="e">
        <f t="shared" ref="N70:N105" si="8">$M70 = $A70</f>
        <v>#N/A</v>
      </c>
      <c r="U70" s="18" t="e">
        <f t="shared" ref="U70:U105" si="9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4"/>
      <c r="C71" s="45"/>
      <c r="D71" s="45"/>
      <c r="E71" s="45"/>
      <c r="F71" s="45"/>
      <c r="G71" s="45"/>
      <c r="H71" s="45"/>
      <c r="I71" s="45"/>
      <c r="J71" s="45"/>
      <c r="K71" s="46"/>
      <c r="M71" s="18" t="e">
        <f t="shared" si="7"/>
        <v>#N/A</v>
      </c>
      <c r="N71" s="17" t="e">
        <f t="shared" si="8"/>
        <v>#N/A</v>
      </c>
      <c r="U71" s="18" t="e">
        <f t="shared" si="9"/>
        <v>#N/A</v>
      </c>
      <c r="V71" s="18">
        <f t="shared" ref="V71:V105" si="10">MIN(B71:K71)</f>
        <v>0</v>
      </c>
      <c r="W71" s="18" t="e">
        <f t="shared" ref="W71:W105" si="11">SMALL(B71:K71,2)-V71</f>
        <v>#NUM!</v>
      </c>
    </row>
    <row r="72" spans="1:23" x14ac:dyDescent="0.25">
      <c r="A72" s="12" t="s">
        <v>12</v>
      </c>
      <c r="B72" s="44"/>
      <c r="C72" s="45"/>
      <c r="D72" s="45"/>
      <c r="E72" s="45"/>
      <c r="F72" s="45"/>
      <c r="G72" s="45"/>
      <c r="H72" s="45"/>
      <c r="I72" s="45"/>
      <c r="J72" s="45"/>
      <c r="K72" s="46"/>
      <c r="M72" s="18" t="e">
        <f t="shared" si="7"/>
        <v>#N/A</v>
      </c>
      <c r="N72" s="17" t="e">
        <f t="shared" si="8"/>
        <v>#N/A</v>
      </c>
      <c r="U72" s="18" t="e">
        <f t="shared" si="9"/>
        <v>#N/A</v>
      </c>
      <c r="V72" s="18">
        <f t="shared" si="10"/>
        <v>0</v>
      </c>
      <c r="W72" s="18" t="e">
        <f t="shared" si="11"/>
        <v>#NUM!</v>
      </c>
    </row>
    <row r="73" spans="1:23" x14ac:dyDescent="0.25">
      <c r="A73" s="12" t="s">
        <v>12</v>
      </c>
      <c r="B73" s="44"/>
      <c r="C73" s="45"/>
      <c r="D73" s="45"/>
      <c r="E73" s="45"/>
      <c r="F73" s="45"/>
      <c r="G73" s="45"/>
      <c r="H73" s="45"/>
      <c r="I73" s="45"/>
      <c r="J73" s="45"/>
      <c r="K73" s="46"/>
      <c r="M73" s="18" t="e">
        <f t="shared" si="7"/>
        <v>#N/A</v>
      </c>
      <c r="N73" s="17" t="e">
        <f t="shared" si="8"/>
        <v>#N/A</v>
      </c>
      <c r="U73" s="18" t="e">
        <f t="shared" si="9"/>
        <v>#N/A</v>
      </c>
      <c r="V73" s="18">
        <f t="shared" si="10"/>
        <v>0</v>
      </c>
      <c r="W73" s="18" t="e">
        <f t="shared" si="11"/>
        <v>#NUM!</v>
      </c>
    </row>
    <row r="74" spans="1:23" ht="15.75" thickBot="1" x14ac:dyDescent="0.3">
      <c r="A74" s="12" t="s">
        <v>12</v>
      </c>
      <c r="B74" s="44"/>
      <c r="C74" s="45"/>
      <c r="D74" s="45"/>
      <c r="E74" s="45"/>
      <c r="F74" s="45"/>
      <c r="G74" s="45"/>
      <c r="H74" s="45"/>
      <c r="I74" s="45"/>
      <c r="J74" s="45"/>
      <c r="K74" s="46"/>
      <c r="M74" s="18" t="e">
        <f t="shared" si="7"/>
        <v>#N/A</v>
      </c>
      <c r="N74" s="17" t="e">
        <f t="shared" si="8"/>
        <v>#N/A</v>
      </c>
      <c r="U74" s="18" t="e">
        <f t="shared" si="9"/>
        <v>#N/A</v>
      </c>
      <c r="V74" s="18">
        <f t="shared" si="10"/>
        <v>0</v>
      </c>
      <c r="W74" s="18" t="e">
        <f t="shared" si="11"/>
        <v>#NUM!</v>
      </c>
    </row>
    <row r="75" spans="1:23" ht="15.75" thickBot="1" x14ac:dyDescent="0.3">
      <c r="A75" s="13" t="s">
        <v>12</v>
      </c>
      <c r="B75" s="47"/>
      <c r="C75" s="48"/>
      <c r="D75" s="48"/>
      <c r="E75" s="48"/>
      <c r="F75" s="48"/>
      <c r="G75" s="48"/>
      <c r="H75" s="48"/>
      <c r="I75" s="48"/>
      <c r="J75" s="48"/>
      <c r="K75" s="49"/>
      <c r="M75" s="19" t="e">
        <f t="shared" si="7"/>
        <v>#N/A</v>
      </c>
      <c r="N75" s="21" t="e">
        <f t="shared" si="8"/>
        <v>#N/A</v>
      </c>
      <c r="O75" s="30" t="e">
        <f>COUNTIF($N66:$N75,TRUE)/(10 - COUNTIF($N66:$N75,"#N/A"))</f>
        <v>#DIV/0!</v>
      </c>
      <c r="U75" s="19" t="e">
        <f t="shared" si="9"/>
        <v>#N/A</v>
      </c>
      <c r="V75" s="19">
        <f t="shared" si="10"/>
        <v>0</v>
      </c>
      <c r="W75" s="19" t="e">
        <f t="shared" si="11"/>
        <v>#NUM!</v>
      </c>
    </row>
    <row r="76" spans="1:23" x14ac:dyDescent="0.25">
      <c r="A76" s="11" t="s">
        <v>13</v>
      </c>
      <c r="B76" s="41"/>
      <c r="C76" s="42"/>
      <c r="D76" s="42"/>
      <c r="E76" s="42"/>
      <c r="F76" s="42"/>
      <c r="G76" s="42"/>
      <c r="H76" s="42"/>
      <c r="I76" s="42"/>
      <c r="J76" s="42"/>
      <c r="K76" s="43"/>
      <c r="M76" s="16" t="e">
        <f t="shared" si="7"/>
        <v>#N/A</v>
      </c>
      <c r="N76" s="20" t="e">
        <f t="shared" si="8"/>
        <v>#N/A</v>
      </c>
      <c r="U76" s="16" t="e">
        <f t="shared" si="9"/>
        <v>#N/A</v>
      </c>
      <c r="V76" s="16">
        <f t="shared" si="10"/>
        <v>0</v>
      </c>
      <c r="W76" s="16" t="e">
        <f t="shared" si="11"/>
        <v>#NUM!</v>
      </c>
    </row>
    <row r="77" spans="1:23" x14ac:dyDescent="0.25">
      <c r="A77" s="12" t="s">
        <v>13</v>
      </c>
      <c r="B77" s="44"/>
      <c r="C77" s="45"/>
      <c r="D77" s="45"/>
      <c r="E77" s="45"/>
      <c r="F77" s="45"/>
      <c r="G77" s="45"/>
      <c r="H77" s="45"/>
      <c r="I77" s="45"/>
      <c r="J77" s="45"/>
      <c r="K77" s="46"/>
      <c r="M77" s="18" t="e">
        <f t="shared" si="7"/>
        <v>#N/A</v>
      </c>
      <c r="N77" s="17" t="e">
        <f t="shared" si="8"/>
        <v>#N/A</v>
      </c>
      <c r="U77" s="18" t="e">
        <f t="shared" si="9"/>
        <v>#N/A</v>
      </c>
      <c r="V77" s="18">
        <f t="shared" si="10"/>
        <v>0</v>
      </c>
      <c r="W77" s="18" t="e">
        <f t="shared" si="11"/>
        <v>#NUM!</v>
      </c>
    </row>
    <row r="78" spans="1:23" x14ac:dyDescent="0.25">
      <c r="A78" s="12" t="s">
        <v>13</v>
      </c>
      <c r="B78" s="44"/>
      <c r="C78" s="45"/>
      <c r="D78" s="45"/>
      <c r="E78" s="45"/>
      <c r="F78" s="45"/>
      <c r="G78" s="45"/>
      <c r="H78" s="45"/>
      <c r="I78" s="45"/>
      <c r="J78" s="45"/>
      <c r="K78" s="46"/>
      <c r="M78" s="18" t="e">
        <f t="shared" si="7"/>
        <v>#N/A</v>
      </c>
      <c r="N78" s="17" t="e">
        <f t="shared" si="8"/>
        <v>#N/A</v>
      </c>
      <c r="U78" s="18" t="e">
        <f t="shared" si="9"/>
        <v>#N/A</v>
      </c>
      <c r="V78" s="18">
        <f t="shared" si="10"/>
        <v>0</v>
      </c>
      <c r="W78" s="18" t="e">
        <f t="shared" si="11"/>
        <v>#NUM!</v>
      </c>
    </row>
    <row r="79" spans="1:23" x14ac:dyDescent="0.25">
      <c r="A79" s="12" t="s">
        <v>13</v>
      </c>
      <c r="B79" s="44"/>
      <c r="C79" s="45"/>
      <c r="D79" s="45"/>
      <c r="E79" s="45"/>
      <c r="F79" s="45"/>
      <c r="G79" s="45"/>
      <c r="H79" s="45"/>
      <c r="I79" s="45"/>
      <c r="J79" s="45"/>
      <c r="K79" s="46"/>
      <c r="M79" s="18" t="e">
        <f t="shared" si="7"/>
        <v>#N/A</v>
      </c>
      <c r="N79" s="17" t="e">
        <f t="shared" si="8"/>
        <v>#N/A</v>
      </c>
      <c r="U79" s="18" t="e">
        <f t="shared" si="9"/>
        <v>#N/A</v>
      </c>
      <c r="V79" s="18">
        <f t="shared" si="10"/>
        <v>0</v>
      </c>
      <c r="W79" s="18" t="e">
        <f t="shared" si="11"/>
        <v>#NUM!</v>
      </c>
    </row>
    <row r="80" spans="1:23" x14ac:dyDescent="0.25">
      <c r="A80" s="12" t="s">
        <v>13</v>
      </c>
      <c r="B80" s="44"/>
      <c r="C80" s="45"/>
      <c r="D80" s="45"/>
      <c r="E80" s="45"/>
      <c r="F80" s="45"/>
      <c r="G80" s="45"/>
      <c r="H80" s="45"/>
      <c r="I80" s="45"/>
      <c r="J80" s="45"/>
      <c r="K80" s="46"/>
      <c r="M80" s="18" t="e">
        <f t="shared" si="7"/>
        <v>#N/A</v>
      </c>
      <c r="N80" s="17" t="e">
        <f t="shared" si="8"/>
        <v>#N/A</v>
      </c>
      <c r="U80" s="18" t="e">
        <f t="shared" si="9"/>
        <v>#N/A</v>
      </c>
      <c r="V80" s="18">
        <f t="shared" si="10"/>
        <v>0</v>
      </c>
      <c r="W80" s="18" t="e">
        <f t="shared" si="11"/>
        <v>#NUM!</v>
      </c>
    </row>
    <row r="81" spans="1:23" x14ac:dyDescent="0.25">
      <c r="A81" s="12" t="s">
        <v>13</v>
      </c>
      <c r="B81" s="44"/>
      <c r="C81" s="45"/>
      <c r="D81" s="45"/>
      <c r="E81" s="45"/>
      <c r="F81" s="45"/>
      <c r="G81" s="45"/>
      <c r="H81" s="45"/>
      <c r="I81" s="45"/>
      <c r="J81" s="45"/>
      <c r="K81" s="46"/>
      <c r="M81" s="18" t="e">
        <f t="shared" si="7"/>
        <v>#N/A</v>
      </c>
      <c r="N81" s="17" t="e">
        <f t="shared" si="8"/>
        <v>#N/A</v>
      </c>
      <c r="U81" s="18" t="e">
        <f t="shared" si="9"/>
        <v>#N/A</v>
      </c>
      <c r="V81" s="18">
        <f t="shared" si="10"/>
        <v>0</v>
      </c>
      <c r="W81" s="18" t="e">
        <f t="shared" si="11"/>
        <v>#NUM!</v>
      </c>
    </row>
    <row r="82" spans="1:23" x14ac:dyDescent="0.25">
      <c r="A82" s="12" t="s">
        <v>13</v>
      </c>
      <c r="B82" s="44"/>
      <c r="C82" s="45"/>
      <c r="D82" s="45"/>
      <c r="E82" s="45"/>
      <c r="F82" s="45"/>
      <c r="G82" s="45"/>
      <c r="H82" s="45"/>
      <c r="I82" s="45"/>
      <c r="J82" s="45"/>
      <c r="K82" s="46"/>
      <c r="M82" s="18" t="e">
        <f t="shared" si="7"/>
        <v>#N/A</v>
      </c>
      <c r="N82" s="17" t="e">
        <f t="shared" si="8"/>
        <v>#N/A</v>
      </c>
      <c r="U82" s="18" t="e">
        <f t="shared" si="9"/>
        <v>#N/A</v>
      </c>
      <c r="V82" s="18">
        <f t="shared" si="10"/>
        <v>0</v>
      </c>
      <c r="W82" s="18" t="e">
        <f t="shared" si="11"/>
        <v>#NUM!</v>
      </c>
    </row>
    <row r="83" spans="1:23" x14ac:dyDescent="0.25">
      <c r="A83" s="12" t="s">
        <v>13</v>
      </c>
      <c r="B83" s="44"/>
      <c r="C83" s="45"/>
      <c r="D83" s="45"/>
      <c r="E83" s="45"/>
      <c r="F83" s="45"/>
      <c r="G83" s="45"/>
      <c r="H83" s="45"/>
      <c r="I83" s="45"/>
      <c r="J83" s="45"/>
      <c r="K83" s="46"/>
      <c r="M83" s="18" t="e">
        <f t="shared" si="7"/>
        <v>#N/A</v>
      </c>
      <c r="N83" s="17" t="e">
        <f t="shared" si="8"/>
        <v>#N/A</v>
      </c>
      <c r="U83" s="18" t="e">
        <f t="shared" si="9"/>
        <v>#N/A</v>
      </c>
      <c r="V83" s="18">
        <f t="shared" si="10"/>
        <v>0</v>
      </c>
      <c r="W83" s="18" t="e">
        <f t="shared" si="11"/>
        <v>#NUM!</v>
      </c>
    </row>
    <row r="84" spans="1:23" ht="15.75" thickBot="1" x14ac:dyDescent="0.3">
      <c r="A84" s="12" t="s">
        <v>13</v>
      </c>
      <c r="B84" s="44"/>
      <c r="C84" s="45"/>
      <c r="D84" s="45"/>
      <c r="E84" s="45"/>
      <c r="F84" s="45"/>
      <c r="G84" s="45"/>
      <c r="H84" s="45"/>
      <c r="I84" s="45"/>
      <c r="J84" s="45"/>
      <c r="K84" s="46"/>
      <c r="M84" s="18" t="e">
        <f t="shared" si="7"/>
        <v>#N/A</v>
      </c>
      <c r="N84" s="17" t="e">
        <f t="shared" si="8"/>
        <v>#N/A</v>
      </c>
      <c r="U84" s="18" t="e">
        <f t="shared" si="9"/>
        <v>#N/A</v>
      </c>
      <c r="V84" s="18">
        <f t="shared" si="10"/>
        <v>0</v>
      </c>
      <c r="W84" s="18" t="e">
        <f t="shared" si="11"/>
        <v>#NUM!</v>
      </c>
    </row>
    <row r="85" spans="1:23" ht="15.75" thickBot="1" x14ac:dyDescent="0.3">
      <c r="A85" s="13" t="s">
        <v>13</v>
      </c>
      <c r="B85" s="47"/>
      <c r="C85" s="48"/>
      <c r="D85" s="48"/>
      <c r="E85" s="48"/>
      <c r="F85" s="48"/>
      <c r="G85" s="48"/>
      <c r="H85" s="48"/>
      <c r="I85" s="48"/>
      <c r="J85" s="48"/>
      <c r="K85" s="49"/>
      <c r="M85" s="19" t="e">
        <f t="shared" si="7"/>
        <v>#N/A</v>
      </c>
      <c r="N85" s="21" t="e">
        <f t="shared" si="8"/>
        <v>#N/A</v>
      </c>
      <c r="O85" s="30" t="e">
        <f>COUNTIF($N76:$N85,TRUE)/(10 - COUNTIF($N76:$N85,"#N/A"))</f>
        <v>#DIV/0!</v>
      </c>
      <c r="U85" s="19" t="e">
        <f t="shared" si="9"/>
        <v>#N/A</v>
      </c>
      <c r="V85" s="19">
        <f t="shared" si="10"/>
        <v>0</v>
      </c>
      <c r="W85" s="19" t="e">
        <f t="shared" si="11"/>
        <v>#NUM!</v>
      </c>
    </row>
    <row r="86" spans="1:23" x14ac:dyDescent="0.25">
      <c r="A86" s="11" t="s">
        <v>14</v>
      </c>
      <c r="B86" s="41"/>
      <c r="C86" s="42"/>
      <c r="D86" s="42"/>
      <c r="E86" s="42"/>
      <c r="F86" s="42"/>
      <c r="G86" s="42"/>
      <c r="H86" s="42"/>
      <c r="I86" s="42"/>
      <c r="J86" s="42"/>
      <c r="K86" s="43"/>
      <c r="M86" s="16" t="e">
        <f t="shared" si="7"/>
        <v>#N/A</v>
      </c>
      <c r="N86" s="20" t="e">
        <f t="shared" si="8"/>
        <v>#N/A</v>
      </c>
      <c r="U86" s="16" t="e">
        <f t="shared" si="9"/>
        <v>#N/A</v>
      </c>
      <c r="V86" s="16">
        <f t="shared" si="10"/>
        <v>0</v>
      </c>
      <c r="W86" s="16" t="e">
        <f t="shared" si="11"/>
        <v>#NUM!</v>
      </c>
    </row>
    <row r="87" spans="1:23" x14ac:dyDescent="0.25">
      <c r="A87" s="12" t="s">
        <v>14</v>
      </c>
      <c r="B87" s="44"/>
      <c r="C87" s="45"/>
      <c r="D87" s="45"/>
      <c r="E87" s="45"/>
      <c r="F87" s="45"/>
      <c r="G87" s="45"/>
      <c r="H87" s="45"/>
      <c r="I87" s="45"/>
      <c r="J87" s="45"/>
      <c r="K87" s="46"/>
      <c r="M87" s="18" t="e">
        <f t="shared" si="7"/>
        <v>#N/A</v>
      </c>
      <c r="N87" s="17" t="e">
        <f t="shared" si="8"/>
        <v>#N/A</v>
      </c>
      <c r="U87" s="18" t="e">
        <f t="shared" si="9"/>
        <v>#N/A</v>
      </c>
      <c r="V87" s="18">
        <f t="shared" si="10"/>
        <v>0</v>
      </c>
      <c r="W87" s="18" t="e">
        <f t="shared" si="11"/>
        <v>#NUM!</v>
      </c>
    </row>
    <row r="88" spans="1:23" x14ac:dyDescent="0.25">
      <c r="A88" s="12" t="s">
        <v>14</v>
      </c>
      <c r="B88" s="44"/>
      <c r="C88" s="45"/>
      <c r="D88" s="45"/>
      <c r="E88" s="45"/>
      <c r="F88" s="45"/>
      <c r="G88" s="45"/>
      <c r="H88" s="45"/>
      <c r="I88" s="45"/>
      <c r="J88" s="45"/>
      <c r="K88" s="46"/>
      <c r="M88" s="18" t="e">
        <f t="shared" si="7"/>
        <v>#N/A</v>
      </c>
      <c r="N88" s="17" t="e">
        <f t="shared" si="8"/>
        <v>#N/A</v>
      </c>
      <c r="U88" s="18" t="e">
        <f t="shared" si="9"/>
        <v>#N/A</v>
      </c>
      <c r="V88" s="18">
        <f t="shared" si="10"/>
        <v>0</v>
      </c>
      <c r="W88" s="18" t="e">
        <f t="shared" si="11"/>
        <v>#NUM!</v>
      </c>
    </row>
    <row r="89" spans="1:23" x14ac:dyDescent="0.25">
      <c r="A89" s="12" t="s">
        <v>14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7"/>
        <v>#N/A</v>
      </c>
      <c r="N89" s="17" t="e">
        <f t="shared" si="8"/>
        <v>#N/A</v>
      </c>
      <c r="U89" s="18" t="e">
        <f t="shared" si="9"/>
        <v>#N/A</v>
      </c>
      <c r="V89" s="18">
        <f t="shared" si="10"/>
        <v>0</v>
      </c>
      <c r="W89" s="18" t="e">
        <f t="shared" si="11"/>
        <v>#NUM!</v>
      </c>
    </row>
    <row r="90" spans="1:23" x14ac:dyDescent="0.25">
      <c r="A90" s="12" t="s">
        <v>14</v>
      </c>
      <c r="B90" s="44"/>
      <c r="C90" s="45"/>
      <c r="D90" s="45"/>
      <c r="E90" s="45"/>
      <c r="F90" s="45"/>
      <c r="G90" s="45"/>
      <c r="H90" s="45"/>
      <c r="I90" s="45"/>
      <c r="J90" s="45"/>
      <c r="K90" s="46"/>
      <c r="M90" s="18" t="e">
        <f t="shared" si="7"/>
        <v>#N/A</v>
      </c>
      <c r="N90" s="17" t="e">
        <f t="shared" si="8"/>
        <v>#N/A</v>
      </c>
      <c r="U90" s="18" t="e">
        <f t="shared" si="9"/>
        <v>#N/A</v>
      </c>
      <c r="V90" s="18">
        <f t="shared" si="10"/>
        <v>0</v>
      </c>
      <c r="W90" s="18" t="e">
        <f t="shared" si="11"/>
        <v>#NUM!</v>
      </c>
    </row>
    <row r="91" spans="1:23" x14ac:dyDescent="0.25">
      <c r="A91" s="12" t="s">
        <v>14</v>
      </c>
      <c r="B91" s="44"/>
      <c r="C91" s="45"/>
      <c r="D91" s="45"/>
      <c r="E91" s="45"/>
      <c r="F91" s="45"/>
      <c r="G91" s="45"/>
      <c r="H91" s="45"/>
      <c r="I91" s="45"/>
      <c r="J91" s="45"/>
      <c r="K91" s="46"/>
      <c r="M91" s="18" t="e">
        <f t="shared" si="7"/>
        <v>#N/A</v>
      </c>
      <c r="N91" s="17" t="e">
        <f t="shared" si="8"/>
        <v>#N/A</v>
      </c>
      <c r="U91" s="18" t="e">
        <f t="shared" si="9"/>
        <v>#N/A</v>
      </c>
      <c r="V91" s="18">
        <f t="shared" si="10"/>
        <v>0</v>
      </c>
      <c r="W91" s="18" t="e">
        <f t="shared" si="11"/>
        <v>#NUM!</v>
      </c>
    </row>
    <row r="92" spans="1:23" x14ac:dyDescent="0.25">
      <c r="A92" s="12" t="s">
        <v>14</v>
      </c>
      <c r="B92" s="44"/>
      <c r="C92" s="45"/>
      <c r="D92" s="45"/>
      <c r="E92" s="45"/>
      <c r="F92" s="45"/>
      <c r="G92" s="45"/>
      <c r="H92" s="45"/>
      <c r="I92" s="45"/>
      <c r="J92" s="45"/>
      <c r="K92" s="46"/>
      <c r="M92" s="18" t="e">
        <f t="shared" si="7"/>
        <v>#N/A</v>
      </c>
      <c r="N92" s="17" t="e">
        <f t="shared" si="8"/>
        <v>#N/A</v>
      </c>
      <c r="U92" s="18" t="e">
        <f t="shared" si="9"/>
        <v>#N/A</v>
      </c>
      <c r="V92" s="18">
        <f t="shared" si="10"/>
        <v>0</v>
      </c>
      <c r="W92" s="18" t="e">
        <f t="shared" si="11"/>
        <v>#NUM!</v>
      </c>
    </row>
    <row r="93" spans="1:23" x14ac:dyDescent="0.25">
      <c r="A93" s="12" t="s">
        <v>14</v>
      </c>
      <c r="B93" s="44"/>
      <c r="C93" s="45"/>
      <c r="D93" s="45"/>
      <c r="E93" s="45"/>
      <c r="F93" s="45"/>
      <c r="G93" s="45"/>
      <c r="H93" s="45"/>
      <c r="I93" s="45"/>
      <c r="J93" s="45"/>
      <c r="K93" s="46"/>
      <c r="M93" s="18" t="e">
        <f t="shared" si="7"/>
        <v>#N/A</v>
      </c>
      <c r="N93" s="17" t="e">
        <f t="shared" si="8"/>
        <v>#N/A</v>
      </c>
      <c r="U93" s="18" t="e">
        <f t="shared" si="9"/>
        <v>#N/A</v>
      </c>
      <c r="V93" s="18">
        <f t="shared" si="10"/>
        <v>0</v>
      </c>
      <c r="W93" s="18" t="e">
        <f t="shared" si="11"/>
        <v>#NUM!</v>
      </c>
    </row>
    <row r="94" spans="1:23" ht="15.75" thickBot="1" x14ac:dyDescent="0.3">
      <c r="A94" s="12" t="s">
        <v>14</v>
      </c>
      <c r="B94" s="44"/>
      <c r="C94" s="45"/>
      <c r="D94" s="45"/>
      <c r="E94" s="45"/>
      <c r="F94" s="45"/>
      <c r="G94" s="45"/>
      <c r="H94" s="45"/>
      <c r="I94" s="45"/>
      <c r="J94" s="45"/>
      <c r="K94" s="46"/>
      <c r="M94" s="18" t="e">
        <f t="shared" si="7"/>
        <v>#N/A</v>
      </c>
      <c r="N94" s="17" t="e">
        <f t="shared" si="8"/>
        <v>#N/A</v>
      </c>
      <c r="U94" s="18" t="e">
        <f t="shared" si="9"/>
        <v>#N/A</v>
      </c>
      <c r="V94" s="18">
        <f t="shared" si="10"/>
        <v>0</v>
      </c>
      <c r="W94" s="18" t="e">
        <f t="shared" si="11"/>
        <v>#NUM!</v>
      </c>
    </row>
    <row r="95" spans="1:23" ht="15.75" thickBot="1" x14ac:dyDescent="0.3">
      <c r="A95" s="13" t="s">
        <v>14</v>
      </c>
      <c r="B95" s="47"/>
      <c r="C95" s="48"/>
      <c r="D95" s="48"/>
      <c r="E95" s="48"/>
      <c r="F95" s="48"/>
      <c r="G95" s="48"/>
      <c r="H95" s="48"/>
      <c r="I95" s="48"/>
      <c r="J95" s="48"/>
      <c r="K95" s="49"/>
      <c r="M95" s="19" t="e">
        <f t="shared" si="7"/>
        <v>#N/A</v>
      </c>
      <c r="N95" s="21" t="e">
        <f t="shared" si="8"/>
        <v>#N/A</v>
      </c>
      <c r="O95" s="30" t="e">
        <f>COUNTIF($N86:$N95,TRUE)/(10 - COUNTIF($N86:$N95,"#N/A"))</f>
        <v>#DIV/0!</v>
      </c>
      <c r="U95" s="19" t="e">
        <f t="shared" si="9"/>
        <v>#N/A</v>
      </c>
      <c r="V95" s="19">
        <f t="shared" si="10"/>
        <v>0</v>
      </c>
      <c r="W95" s="19" t="e">
        <f t="shared" si="11"/>
        <v>#NUM!</v>
      </c>
    </row>
    <row r="96" spans="1:23" x14ac:dyDescent="0.25">
      <c r="A96" s="11" t="s">
        <v>15</v>
      </c>
      <c r="B96" s="41"/>
      <c r="C96" s="42"/>
      <c r="D96" s="42"/>
      <c r="E96" s="42"/>
      <c r="F96" s="42"/>
      <c r="G96" s="42"/>
      <c r="H96" s="42"/>
      <c r="I96" s="42"/>
      <c r="J96" s="42"/>
      <c r="K96" s="43"/>
      <c r="M96" s="16" t="e">
        <f t="shared" si="7"/>
        <v>#N/A</v>
      </c>
      <c r="N96" s="20" t="e">
        <f t="shared" si="8"/>
        <v>#N/A</v>
      </c>
      <c r="U96" s="16" t="e">
        <f t="shared" si="9"/>
        <v>#N/A</v>
      </c>
      <c r="V96" s="16">
        <f t="shared" si="10"/>
        <v>0</v>
      </c>
      <c r="W96" s="16" t="e">
        <f t="shared" si="11"/>
        <v>#NUM!</v>
      </c>
    </row>
    <row r="97" spans="1:23" x14ac:dyDescent="0.25">
      <c r="A97" s="12" t="s">
        <v>15</v>
      </c>
      <c r="B97" s="44"/>
      <c r="C97" s="45"/>
      <c r="D97" s="45"/>
      <c r="E97" s="45"/>
      <c r="F97" s="45"/>
      <c r="G97" s="45"/>
      <c r="H97" s="45"/>
      <c r="I97" s="45"/>
      <c r="J97" s="45"/>
      <c r="K97" s="46"/>
      <c r="M97" s="18" t="e">
        <f t="shared" si="7"/>
        <v>#N/A</v>
      </c>
      <c r="N97" s="17" t="e">
        <f t="shared" si="8"/>
        <v>#N/A</v>
      </c>
      <c r="U97" s="18" t="e">
        <f t="shared" si="9"/>
        <v>#N/A</v>
      </c>
      <c r="V97" s="18">
        <f t="shared" si="10"/>
        <v>0</v>
      </c>
      <c r="W97" s="18" t="e">
        <f t="shared" si="11"/>
        <v>#NUM!</v>
      </c>
    </row>
    <row r="98" spans="1:23" x14ac:dyDescent="0.25">
      <c r="A98" s="12" t="s">
        <v>15</v>
      </c>
      <c r="B98" s="44"/>
      <c r="C98" s="45"/>
      <c r="D98" s="45"/>
      <c r="E98" s="45"/>
      <c r="F98" s="45"/>
      <c r="G98" s="45"/>
      <c r="H98" s="45"/>
      <c r="I98" s="45"/>
      <c r="J98" s="45"/>
      <c r="K98" s="46"/>
      <c r="M98" s="18" t="e">
        <f t="shared" si="7"/>
        <v>#N/A</v>
      </c>
      <c r="N98" s="17" t="e">
        <f t="shared" si="8"/>
        <v>#N/A</v>
      </c>
      <c r="U98" s="18" t="e">
        <f t="shared" si="9"/>
        <v>#N/A</v>
      </c>
      <c r="V98" s="18">
        <f t="shared" si="10"/>
        <v>0</v>
      </c>
      <c r="W98" s="18" t="e">
        <f t="shared" si="11"/>
        <v>#NUM!</v>
      </c>
    </row>
    <row r="99" spans="1:23" x14ac:dyDescent="0.25">
      <c r="A99" s="12" t="s">
        <v>15</v>
      </c>
      <c r="B99" s="44"/>
      <c r="C99" s="45"/>
      <c r="D99" s="45"/>
      <c r="E99" s="45"/>
      <c r="F99" s="45"/>
      <c r="G99" s="45"/>
      <c r="H99" s="45"/>
      <c r="I99" s="45"/>
      <c r="J99" s="45"/>
      <c r="K99" s="46"/>
      <c r="M99" s="18" t="e">
        <f t="shared" si="7"/>
        <v>#N/A</v>
      </c>
      <c r="N99" s="17" t="e">
        <f t="shared" si="8"/>
        <v>#N/A</v>
      </c>
      <c r="U99" s="18" t="e">
        <f t="shared" si="9"/>
        <v>#N/A</v>
      </c>
      <c r="V99" s="18">
        <f t="shared" si="10"/>
        <v>0</v>
      </c>
      <c r="W99" s="18" t="e">
        <f t="shared" si="11"/>
        <v>#NUM!</v>
      </c>
    </row>
    <row r="100" spans="1:23" x14ac:dyDescent="0.25">
      <c r="A100" s="12" t="s">
        <v>15</v>
      </c>
      <c r="B100" s="44"/>
      <c r="C100" s="45"/>
      <c r="D100" s="45"/>
      <c r="E100" s="45"/>
      <c r="F100" s="45"/>
      <c r="G100" s="45"/>
      <c r="H100" s="45"/>
      <c r="I100" s="45"/>
      <c r="J100" s="45"/>
      <c r="K100" s="46"/>
      <c r="M100" s="18" t="e">
        <f t="shared" si="7"/>
        <v>#N/A</v>
      </c>
      <c r="N100" s="17" t="e">
        <f t="shared" si="8"/>
        <v>#N/A</v>
      </c>
      <c r="U100" s="18" t="e">
        <f t="shared" si="9"/>
        <v>#N/A</v>
      </c>
      <c r="V100" s="18">
        <f t="shared" si="10"/>
        <v>0</v>
      </c>
      <c r="W100" s="18" t="e">
        <f t="shared" si="11"/>
        <v>#NUM!</v>
      </c>
    </row>
    <row r="101" spans="1:23" x14ac:dyDescent="0.25">
      <c r="A101" s="12" t="s">
        <v>15</v>
      </c>
      <c r="B101" s="44"/>
      <c r="C101" s="45"/>
      <c r="D101" s="45"/>
      <c r="E101" s="45"/>
      <c r="F101" s="45"/>
      <c r="G101" s="45"/>
      <c r="H101" s="45"/>
      <c r="I101" s="45"/>
      <c r="J101" s="45"/>
      <c r="K101" s="46"/>
      <c r="M101" s="18" t="e">
        <f t="shared" si="7"/>
        <v>#N/A</v>
      </c>
      <c r="N101" s="17" t="e">
        <f t="shared" si="8"/>
        <v>#N/A</v>
      </c>
      <c r="U101" s="18" t="e">
        <f t="shared" si="9"/>
        <v>#N/A</v>
      </c>
      <c r="V101" s="18">
        <f t="shared" si="10"/>
        <v>0</v>
      </c>
      <c r="W101" s="18" t="e">
        <f t="shared" si="11"/>
        <v>#NUM!</v>
      </c>
    </row>
    <row r="102" spans="1:23" x14ac:dyDescent="0.25">
      <c r="A102" s="12" t="s">
        <v>15</v>
      </c>
      <c r="B102" s="44"/>
      <c r="C102" s="45"/>
      <c r="D102" s="45"/>
      <c r="E102" s="45"/>
      <c r="F102" s="45"/>
      <c r="G102" s="45"/>
      <c r="H102" s="45"/>
      <c r="I102" s="45"/>
      <c r="J102" s="45"/>
      <c r="K102" s="46"/>
      <c r="M102" s="18" t="e">
        <f t="shared" si="7"/>
        <v>#N/A</v>
      </c>
      <c r="N102" s="17" t="e">
        <f t="shared" si="8"/>
        <v>#N/A</v>
      </c>
      <c r="U102" s="18" t="e">
        <f t="shared" si="9"/>
        <v>#N/A</v>
      </c>
      <c r="V102" s="18">
        <f t="shared" si="10"/>
        <v>0</v>
      </c>
      <c r="W102" s="18" t="e">
        <f t="shared" si="11"/>
        <v>#NUM!</v>
      </c>
    </row>
    <row r="103" spans="1:23" x14ac:dyDescent="0.25">
      <c r="A103" s="12" t="s">
        <v>15</v>
      </c>
      <c r="B103" s="44"/>
      <c r="C103" s="45"/>
      <c r="D103" s="45"/>
      <c r="E103" s="45"/>
      <c r="F103" s="45"/>
      <c r="G103" s="45"/>
      <c r="H103" s="45"/>
      <c r="I103" s="45"/>
      <c r="J103" s="45"/>
      <c r="K103" s="46"/>
      <c r="M103" s="18" t="e">
        <f t="shared" si="7"/>
        <v>#N/A</v>
      </c>
      <c r="N103" s="17" t="e">
        <f t="shared" si="8"/>
        <v>#N/A</v>
      </c>
      <c r="U103" s="18" t="e">
        <f t="shared" si="9"/>
        <v>#N/A</v>
      </c>
      <c r="V103" s="18">
        <f t="shared" si="10"/>
        <v>0</v>
      </c>
      <c r="W103" s="18" t="e">
        <f t="shared" si="11"/>
        <v>#NUM!</v>
      </c>
    </row>
    <row r="104" spans="1:23" ht="15.75" thickBot="1" x14ac:dyDescent="0.3">
      <c r="A104" s="12" t="s">
        <v>15</v>
      </c>
      <c r="B104" s="44"/>
      <c r="C104" s="45"/>
      <c r="D104" s="45"/>
      <c r="E104" s="45"/>
      <c r="F104" s="45"/>
      <c r="G104" s="45"/>
      <c r="H104" s="45"/>
      <c r="I104" s="45"/>
      <c r="J104" s="45"/>
      <c r="K104" s="46"/>
      <c r="M104" s="18" t="e">
        <f t="shared" si="7"/>
        <v>#N/A</v>
      </c>
      <c r="N104" s="17" t="e">
        <f t="shared" si="8"/>
        <v>#N/A</v>
      </c>
      <c r="U104" s="18" t="e">
        <f t="shared" si="9"/>
        <v>#N/A</v>
      </c>
      <c r="V104" s="18">
        <f t="shared" si="10"/>
        <v>0</v>
      </c>
      <c r="W104" s="18" t="e">
        <f t="shared" si="11"/>
        <v>#NUM!</v>
      </c>
    </row>
    <row r="105" spans="1:23" ht="15.75" thickBot="1" x14ac:dyDescent="0.3">
      <c r="A105" s="13" t="s">
        <v>15</v>
      </c>
      <c r="B105" s="47"/>
      <c r="C105" s="48"/>
      <c r="D105" s="48"/>
      <c r="E105" s="48"/>
      <c r="F105" s="48"/>
      <c r="G105" s="48"/>
      <c r="H105" s="48"/>
      <c r="I105" s="48"/>
      <c r="J105" s="48"/>
      <c r="K105" s="49"/>
      <c r="M105" s="19" t="e">
        <f t="shared" si="7"/>
        <v>#N/A</v>
      </c>
      <c r="N105" s="21" t="e">
        <f t="shared" si="8"/>
        <v>#N/A</v>
      </c>
      <c r="O105" s="30" t="e">
        <f>COUNTIF($N96:$N105,TRUE)/(10 - COUNTIF($N96:$N105,"#N/A"))</f>
        <v>#DIV/0!</v>
      </c>
      <c r="U105" s="19" t="e">
        <f t="shared" si="9"/>
        <v>#N/A</v>
      </c>
      <c r="V105" s="19">
        <f t="shared" si="10"/>
        <v>0</v>
      </c>
      <c r="W105" s="19" t="e">
        <f t="shared" si="11"/>
        <v>#NUM!</v>
      </c>
    </row>
  </sheetData>
  <mergeCells count="2">
    <mergeCell ref="R17:S17"/>
    <mergeCell ref="B4:K4"/>
  </mergeCells>
  <conditionalFormatting sqref="B6:K6">
    <cfRule type="top10" dxfId="911" priority="1884" bottom="1" rank="1"/>
    <cfRule type="top10" dxfId="910" priority="1885" bottom="1" rank="2"/>
    <cfRule type="top10" dxfId="909" priority="1894" bottom="1" rank="3"/>
    <cfRule type="top10" dxfId="908" priority="1895" bottom="1" rank="4"/>
  </conditionalFormatting>
  <conditionalFormatting sqref="M6 A6">
    <cfRule type="duplicateValues" dxfId="907" priority="1479"/>
  </conditionalFormatting>
  <conditionalFormatting sqref="N6">
    <cfRule type="duplicateValues" dxfId="906" priority="1081"/>
  </conditionalFormatting>
  <conditionalFormatting sqref="B7:K7">
    <cfRule type="top10" dxfId="905" priority="1063" bottom="1" rank="1"/>
    <cfRule type="top10" dxfId="904" priority="1064" bottom="1" rank="2"/>
    <cfRule type="top10" dxfId="903" priority="1065" bottom="1" rank="3"/>
    <cfRule type="top10" dxfId="902" priority="1066" bottom="1" rank="4"/>
  </conditionalFormatting>
  <conditionalFormatting sqref="M7 A7">
    <cfRule type="duplicateValues" dxfId="901" priority="1062"/>
  </conditionalFormatting>
  <conditionalFormatting sqref="B8:K8">
    <cfRule type="top10" dxfId="900" priority="1051" bottom="1" rank="1"/>
    <cfRule type="top10" dxfId="899" priority="1052" bottom="1" rank="2"/>
    <cfRule type="top10" dxfId="898" priority="1053" bottom="1" rank="3"/>
    <cfRule type="top10" dxfId="897" priority="1054" bottom="1" rank="4"/>
  </conditionalFormatting>
  <conditionalFormatting sqref="M8 A8">
    <cfRule type="duplicateValues" dxfId="896" priority="1050"/>
  </conditionalFormatting>
  <conditionalFormatting sqref="B9:K9">
    <cfRule type="top10" dxfId="895" priority="1045" bottom="1" rank="1"/>
    <cfRule type="top10" dxfId="894" priority="1046" bottom="1" rank="2"/>
    <cfRule type="top10" dxfId="893" priority="1047" bottom="1" rank="3"/>
    <cfRule type="top10" dxfId="892" priority="1048" bottom="1" rank="4"/>
  </conditionalFormatting>
  <conditionalFormatting sqref="M9 A9">
    <cfRule type="duplicateValues" dxfId="891" priority="1044"/>
  </conditionalFormatting>
  <conditionalFormatting sqref="B10:K10">
    <cfRule type="top10" dxfId="890" priority="1039" bottom="1" rank="1"/>
    <cfRule type="top10" dxfId="889" priority="1040" bottom="1" rank="2"/>
    <cfRule type="top10" dxfId="888" priority="1041" bottom="1" rank="3"/>
    <cfRule type="top10" dxfId="887" priority="1042" bottom="1" rank="4"/>
  </conditionalFormatting>
  <conditionalFormatting sqref="M10 A10">
    <cfRule type="duplicateValues" dxfId="886" priority="1038"/>
  </conditionalFormatting>
  <conditionalFormatting sqref="B11:K11">
    <cfRule type="top10" dxfId="885" priority="1033" bottom="1" rank="1"/>
    <cfRule type="top10" dxfId="884" priority="1034" bottom="1" rank="2"/>
    <cfRule type="top10" dxfId="883" priority="1035" bottom="1" rank="3"/>
    <cfRule type="top10" dxfId="882" priority="1036" bottom="1" rank="4"/>
  </conditionalFormatting>
  <conditionalFormatting sqref="M11 A11">
    <cfRule type="duplicateValues" dxfId="881" priority="1032"/>
  </conditionalFormatting>
  <conditionalFormatting sqref="B12:K12">
    <cfRule type="top10" dxfId="880" priority="1027" bottom="1" rank="1"/>
    <cfRule type="top10" dxfId="879" priority="1028" bottom="1" rank="2"/>
    <cfRule type="top10" dxfId="878" priority="1029" bottom="1" rank="3"/>
    <cfRule type="top10" dxfId="877" priority="1030" bottom="1" rank="4"/>
  </conditionalFormatting>
  <conditionalFormatting sqref="M12 A12">
    <cfRule type="duplicateValues" dxfId="876" priority="1026"/>
  </conditionalFormatting>
  <conditionalFormatting sqref="B13:K13">
    <cfRule type="top10" dxfId="875" priority="1021" bottom="1" rank="1"/>
    <cfRule type="top10" dxfId="874" priority="1022" bottom="1" rank="2"/>
    <cfRule type="top10" dxfId="873" priority="1023" bottom="1" rank="3"/>
    <cfRule type="top10" dxfId="872" priority="1024" bottom="1" rank="4"/>
  </conditionalFormatting>
  <conditionalFormatting sqref="M13 A13">
    <cfRule type="duplicateValues" dxfId="871" priority="1020"/>
  </conditionalFormatting>
  <conditionalFormatting sqref="B14:K14">
    <cfRule type="top10" dxfId="870" priority="1015" bottom="1" rank="1"/>
    <cfRule type="top10" dxfId="869" priority="1016" bottom="1" rank="2"/>
    <cfRule type="top10" dxfId="868" priority="1017" bottom="1" rank="3"/>
    <cfRule type="top10" dxfId="867" priority="1018" bottom="1" rank="4"/>
  </conditionalFormatting>
  <conditionalFormatting sqref="M14 A14">
    <cfRule type="duplicateValues" dxfId="866" priority="1014"/>
  </conditionalFormatting>
  <conditionalFormatting sqref="B15:K15">
    <cfRule type="top10" dxfId="865" priority="1009" bottom="1" rank="1"/>
    <cfRule type="top10" dxfId="864" priority="1010" bottom="1" rank="2"/>
    <cfRule type="top10" dxfId="863" priority="1011" bottom="1" rank="3"/>
    <cfRule type="top10" dxfId="862" priority="1012" bottom="1" rank="4"/>
  </conditionalFormatting>
  <conditionalFormatting sqref="M15 A15">
    <cfRule type="duplicateValues" dxfId="861" priority="1008"/>
  </conditionalFormatting>
  <conditionalFormatting sqref="B16:K16">
    <cfRule type="top10" dxfId="860" priority="943" bottom="1" rank="1"/>
    <cfRule type="top10" dxfId="859" priority="944" bottom="1" rank="2"/>
    <cfRule type="top10" dxfId="858" priority="945" bottom="1" rank="3"/>
    <cfRule type="top10" dxfId="857" priority="946" bottom="1" rank="4"/>
  </conditionalFormatting>
  <conditionalFormatting sqref="M16 A16">
    <cfRule type="duplicateValues" dxfId="856" priority="942"/>
  </conditionalFormatting>
  <conditionalFormatting sqref="B17:K17">
    <cfRule type="top10" dxfId="855" priority="937" bottom="1" rank="1"/>
    <cfRule type="top10" dxfId="854" priority="938" bottom="1" rank="2"/>
    <cfRule type="top10" dxfId="853" priority="939" bottom="1" rank="3"/>
    <cfRule type="top10" dxfId="852" priority="940" bottom="1" rank="4"/>
  </conditionalFormatting>
  <conditionalFormatting sqref="M17 A17">
    <cfRule type="duplicateValues" dxfId="851" priority="936"/>
  </conditionalFormatting>
  <conditionalFormatting sqref="B18:K18">
    <cfRule type="top10" dxfId="850" priority="931" bottom="1" rank="1"/>
    <cfRule type="top10" dxfId="849" priority="932" bottom="1" rank="2"/>
    <cfRule type="top10" dxfId="848" priority="933" bottom="1" rank="3"/>
    <cfRule type="top10" dxfId="847" priority="934" bottom="1" rank="4"/>
  </conditionalFormatting>
  <conditionalFormatting sqref="M18 A18">
    <cfRule type="duplicateValues" dxfId="846" priority="930"/>
  </conditionalFormatting>
  <conditionalFormatting sqref="B19:K19">
    <cfRule type="top10" dxfId="845" priority="925" bottom="1" rank="1"/>
    <cfRule type="top10" dxfId="844" priority="926" bottom="1" rank="2"/>
    <cfRule type="top10" dxfId="843" priority="927" bottom="1" rank="3"/>
    <cfRule type="top10" dxfId="842" priority="928" bottom="1" rank="4"/>
  </conditionalFormatting>
  <conditionalFormatting sqref="M19 A19">
    <cfRule type="duplicateValues" dxfId="841" priority="924"/>
  </conditionalFormatting>
  <conditionalFormatting sqref="B20:K20">
    <cfRule type="top10" dxfId="840" priority="919" bottom="1" rank="1"/>
    <cfRule type="top10" dxfId="839" priority="920" bottom="1" rank="2"/>
    <cfRule type="top10" dxfId="838" priority="921" bottom="1" rank="3"/>
    <cfRule type="top10" dxfId="837" priority="922" bottom="1" rank="4"/>
  </conditionalFormatting>
  <conditionalFormatting sqref="M20 A20">
    <cfRule type="duplicateValues" dxfId="836" priority="918"/>
  </conditionalFormatting>
  <conditionalFormatting sqref="B21:K21">
    <cfRule type="top10" dxfId="835" priority="913" bottom="1" rank="1"/>
    <cfRule type="top10" dxfId="834" priority="914" bottom="1" rank="2"/>
    <cfRule type="top10" dxfId="833" priority="915" bottom="1" rank="3"/>
    <cfRule type="top10" dxfId="832" priority="916" bottom="1" rank="4"/>
  </conditionalFormatting>
  <conditionalFormatting sqref="M21 A21">
    <cfRule type="duplicateValues" dxfId="831" priority="912"/>
  </conditionalFormatting>
  <conditionalFormatting sqref="B22:K22">
    <cfRule type="top10" dxfId="830" priority="907" bottom="1" rank="1"/>
    <cfRule type="top10" dxfId="829" priority="908" bottom="1" rank="2"/>
    <cfRule type="top10" dxfId="828" priority="909" bottom="1" rank="3"/>
    <cfRule type="top10" dxfId="827" priority="910" bottom="1" rank="4"/>
  </conditionalFormatting>
  <conditionalFormatting sqref="M22 A22">
    <cfRule type="duplicateValues" dxfId="826" priority="906"/>
  </conditionalFormatting>
  <conditionalFormatting sqref="B23:K23">
    <cfRule type="top10" dxfId="825" priority="901" bottom="1" rank="1"/>
    <cfRule type="top10" dxfId="824" priority="902" bottom="1" rank="2"/>
    <cfRule type="top10" dxfId="823" priority="903" bottom="1" rank="3"/>
    <cfRule type="top10" dxfId="822" priority="904" bottom="1" rank="4"/>
  </conditionalFormatting>
  <conditionalFormatting sqref="M23 A23">
    <cfRule type="duplicateValues" dxfId="821" priority="900"/>
  </conditionalFormatting>
  <conditionalFormatting sqref="B24:K24">
    <cfRule type="top10" dxfId="820" priority="895" bottom="1" rank="1"/>
    <cfRule type="top10" dxfId="819" priority="896" bottom="1" rank="2"/>
    <cfRule type="top10" dxfId="818" priority="897" bottom="1" rank="3"/>
    <cfRule type="top10" dxfId="817" priority="898" bottom="1" rank="4"/>
  </conditionalFormatting>
  <conditionalFormatting sqref="M24 A24">
    <cfRule type="duplicateValues" dxfId="816" priority="894"/>
  </conditionalFormatting>
  <conditionalFormatting sqref="B25:K25">
    <cfRule type="top10" dxfId="815" priority="889" bottom="1" rank="1"/>
    <cfRule type="top10" dxfId="814" priority="890" bottom="1" rank="2"/>
    <cfRule type="top10" dxfId="813" priority="891" bottom="1" rank="3"/>
    <cfRule type="top10" dxfId="812" priority="892" bottom="1" rank="4"/>
  </conditionalFormatting>
  <conditionalFormatting sqref="M25 A25">
    <cfRule type="duplicateValues" dxfId="811" priority="888"/>
  </conditionalFormatting>
  <conditionalFormatting sqref="B26:K26">
    <cfRule type="top10" dxfId="810" priority="883" bottom="1" rank="1"/>
    <cfRule type="top10" dxfId="809" priority="884" bottom="1" rank="2"/>
    <cfRule type="top10" dxfId="808" priority="885" bottom="1" rank="3"/>
    <cfRule type="top10" dxfId="807" priority="886" bottom="1" rank="4"/>
  </conditionalFormatting>
  <conditionalFormatting sqref="M26 A26">
    <cfRule type="duplicateValues" dxfId="806" priority="882"/>
  </conditionalFormatting>
  <conditionalFormatting sqref="B27:K27">
    <cfRule type="top10" dxfId="805" priority="877" bottom="1" rank="1"/>
    <cfRule type="top10" dxfId="804" priority="878" bottom="1" rank="2"/>
    <cfRule type="top10" dxfId="803" priority="879" bottom="1" rank="3"/>
    <cfRule type="top10" dxfId="802" priority="880" bottom="1" rank="4"/>
  </conditionalFormatting>
  <conditionalFormatting sqref="M27 A27">
    <cfRule type="duplicateValues" dxfId="801" priority="876"/>
  </conditionalFormatting>
  <conditionalFormatting sqref="B28:K28">
    <cfRule type="top10" dxfId="800" priority="871" bottom="1" rank="1"/>
    <cfRule type="top10" dxfId="799" priority="872" bottom="1" rank="2"/>
    <cfRule type="top10" dxfId="798" priority="873" bottom="1" rank="3"/>
    <cfRule type="top10" dxfId="797" priority="874" bottom="1" rank="4"/>
  </conditionalFormatting>
  <conditionalFormatting sqref="M28 A28">
    <cfRule type="duplicateValues" dxfId="796" priority="870"/>
  </conditionalFormatting>
  <conditionalFormatting sqref="B29:K29">
    <cfRule type="top10" dxfId="795" priority="865" bottom="1" rank="1"/>
    <cfRule type="top10" dxfId="794" priority="866" bottom="1" rank="2"/>
    <cfRule type="top10" dxfId="793" priority="867" bottom="1" rank="3"/>
    <cfRule type="top10" dxfId="792" priority="868" bottom="1" rank="4"/>
  </conditionalFormatting>
  <conditionalFormatting sqref="M29 A29">
    <cfRule type="duplicateValues" dxfId="791" priority="864"/>
  </conditionalFormatting>
  <conditionalFormatting sqref="B30:K30">
    <cfRule type="top10" dxfId="790" priority="859" bottom="1" rank="1"/>
    <cfRule type="top10" dxfId="789" priority="860" bottom="1" rank="2"/>
    <cfRule type="top10" dxfId="788" priority="861" bottom="1" rank="3"/>
    <cfRule type="top10" dxfId="787" priority="862" bottom="1" rank="4"/>
  </conditionalFormatting>
  <conditionalFormatting sqref="M30 A30">
    <cfRule type="duplicateValues" dxfId="786" priority="858"/>
  </conditionalFormatting>
  <conditionalFormatting sqref="B31:K31">
    <cfRule type="top10" dxfId="785" priority="853" bottom="1" rank="1"/>
    <cfRule type="top10" dxfId="784" priority="854" bottom="1" rank="2"/>
    <cfRule type="top10" dxfId="783" priority="855" bottom="1" rank="3"/>
    <cfRule type="top10" dxfId="782" priority="856" bottom="1" rank="4"/>
  </conditionalFormatting>
  <conditionalFormatting sqref="M31 A31">
    <cfRule type="duplicateValues" dxfId="781" priority="852"/>
  </conditionalFormatting>
  <conditionalFormatting sqref="B32:K32">
    <cfRule type="top10" dxfId="780" priority="847" bottom="1" rank="1"/>
    <cfRule type="top10" dxfId="779" priority="848" bottom="1" rank="2"/>
    <cfRule type="top10" dxfId="778" priority="849" bottom="1" rank="3"/>
    <cfRule type="top10" dxfId="777" priority="850" bottom="1" rank="4"/>
  </conditionalFormatting>
  <conditionalFormatting sqref="M32 A32">
    <cfRule type="duplicateValues" dxfId="776" priority="846"/>
  </conditionalFormatting>
  <conditionalFormatting sqref="B33:K33">
    <cfRule type="top10" dxfId="775" priority="841" bottom="1" rank="1"/>
    <cfRule type="top10" dxfId="774" priority="842" bottom="1" rank="2"/>
    <cfRule type="top10" dxfId="773" priority="843" bottom="1" rank="3"/>
    <cfRule type="top10" dxfId="772" priority="844" bottom="1" rank="4"/>
  </conditionalFormatting>
  <conditionalFormatting sqref="M33 A33">
    <cfRule type="duplicateValues" dxfId="771" priority="840"/>
  </conditionalFormatting>
  <conditionalFormatting sqref="B34:K34">
    <cfRule type="top10" dxfId="770" priority="835" bottom="1" rank="1"/>
    <cfRule type="top10" dxfId="769" priority="836" bottom="1" rank="2"/>
    <cfRule type="top10" dxfId="768" priority="837" bottom="1" rank="3"/>
    <cfRule type="top10" dxfId="767" priority="838" bottom="1" rank="4"/>
  </conditionalFormatting>
  <conditionalFormatting sqref="M34 A34">
    <cfRule type="duplicateValues" dxfId="766" priority="834"/>
  </conditionalFormatting>
  <conditionalFormatting sqref="B35:K35">
    <cfRule type="top10" dxfId="765" priority="829" bottom="1" rank="1"/>
    <cfRule type="top10" dxfId="764" priority="830" bottom="1" rank="2"/>
    <cfRule type="top10" dxfId="763" priority="831" bottom="1" rank="3"/>
    <cfRule type="top10" dxfId="762" priority="832" bottom="1" rank="4"/>
  </conditionalFormatting>
  <conditionalFormatting sqref="M35 A35">
    <cfRule type="duplicateValues" dxfId="761" priority="828"/>
  </conditionalFormatting>
  <conditionalFormatting sqref="B36:K36">
    <cfRule type="top10" dxfId="760" priority="823" bottom="1" rank="1"/>
    <cfRule type="top10" dxfId="759" priority="824" bottom="1" rank="2"/>
    <cfRule type="top10" dxfId="758" priority="825" bottom="1" rank="3"/>
    <cfRule type="top10" dxfId="757" priority="826" bottom="1" rank="4"/>
  </conditionalFormatting>
  <conditionalFormatting sqref="M36 A36">
    <cfRule type="duplicateValues" dxfId="756" priority="822"/>
  </conditionalFormatting>
  <conditionalFormatting sqref="B37:K37">
    <cfRule type="top10" dxfId="755" priority="817" bottom="1" rank="1"/>
    <cfRule type="top10" dxfId="754" priority="818" bottom="1" rank="2"/>
    <cfRule type="top10" dxfId="753" priority="819" bottom="1" rank="3"/>
    <cfRule type="top10" dxfId="752" priority="820" bottom="1" rank="4"/>
  </conditionalFormatting>
  <conditionalFormatting sqref="M37 A37">
    <cfRule type="duplicateValues" dxfId="751" priority="816"/>
  </conditionalFormatting>
  <conditionalFormatting sqref="B38:K38">
    <cfRule type="top10" dxfId="750" priority="811" bottom="1" rank="1"/>
    <cfRule type="top10" dxfId="749" priority="812" bottom="1" rank="2"/>
    <cfRule type="top10" dxfId="748" priority="813" bottom="1" rank="3"/>
    <cfRule type="top10" dxfId="747" priority="814" bottom="1" rank="4"/>
  </conditionalFormatting>
  <conditionalFormatting sqref="M38 A38">
    <cfRule type="duplicateValues" dxfId="746" priority="810"/>
  </conditionalFormatting>
  <conditionalFormatting sqref="B39:K39">
    <cfRule type="top10" dxfId="745" priority="805" bottom="1" rank="1"/>
    <cfRule type="top10" dxfId="744" priority="806" bottom="1" rank="2"/>
    <cfRule type="top10" dxfId="743" priority="807" bottom="1" rank="3"/>
    <cfRule type="top10" dxfId="742" priority="808" bottom="1" rank="4"/>
  </conditionalFormatting>
  <conditionalFormatting sqref="M39 A39">
    <cfRule type="duplicateValues" dxfId="741" priority="804"/>
  </conditionalFormatting>
  <conditionalFormatting sqref="B40:K40">
    <cfRule type="top10" dxfId="740" priority="799" bottom="1" rank="1"/>
    <cfRule type="top10" dxfId="739" priority="800" bottom="1" rank="2"/>
    <cfRule type="top10" dxfId="738" priority="801" bottom="1" rank="3"/>
    <cfRule type="top10" dxfId="737" priority="802" bottom="1" rank="4"/>
  </conditionalFormatting>
  <conditionalFormatting sqref="M40 A40">
    <cfRule type="duplicateValues" dxfId="736" priority="798"/>
  </conditionalFormatting>
  <conditionalFormatting sqref="B41:K41">
    <cfRule type="top10" dxfId="735" priority="793" bottom="1" rank="1"/>
    <cfRule type="top10" dxfId="734" priority="794" bottom="1" rank="2"/>
    <cfRule type="top10" dxfId="733" priority="795" bottom="1" rank="3"/>
    <cfRule type="top10" dxfId="732" priority="796" bottom="1" rank="4"/>
  </conditionalFormatting>
  <conditionalFormatting sqref="M41 A41">
    <cfRule type="duplicateValues" dxfId="731" priority="792"/>
  </conditionalFormatting>
  <conditionalFormatting sqref="B42:K42">
    <cfRule type="top10" dxfId="730" priority="787" bottom="1" rank="1"/>
    <cfRule type="top10" dxfId="729" priority="788" bottom="1" rank="2"/>
    <cfRule type="top10" dxfId="728" priority="789" bottom="1" rank="3"/>
    <cfRule type="top10" dxfId="727" priority="790" bottom="1" rank="4"/>
  </conditionalFormatting>
  <conditionalFormatting sqref="M42 A42">
    <cfRule type="duplicateValues" dxfId="726" priority="786"/>
  </conditionalFormatting>
  <conditionalFormatting sqref="B43:K43">
    <cfRule type="top10" dxfId="725" priority="781" bottom="1" rank="1"/>
    <cfRule type="top10" dxfId="724" priority="782" bottom="1" rank="2"/>
    <cfRule type="top10" dxfId="723" priority="783" bottom="1" rank="3"/>
    <cfRule type="top10" dxfId="722" priority="784" bottom="1" rank="4"/>
  </conditionalFormatting>
  <conditionalFormatting sqref="M43 A43">
    <cfRule type="duplicateValues" dxfId="721" priority="780"/>
  </conditionalFormatting>
  <conditionalFormatting sqref="B44:K44">
    <cfRule type="top10" dxfId="720" priority="775" bottom="1" rank="1"/>
    <cfRule type="top10" dxfId="719" priority="776" bottom="1" rank="2"/>
    <cfRule type="top10" dxfId="718" priority="777" bottom="1" rank="3"/>
    <cfRule type="top10" dxfId="717" priority="778" bottom="1" rank="4"/>
  </conditionalFormatting>
  <conditionalFormatting sqref="M44 A44">
    <cfRule type="duplicateValues" dxfId="716" priority="774"/>
  </conditionalFormatting>
  <conditionalFormatting sqref="B45:K45">
    <cfRule type="top10" dxfId="715" priority="769" bottom="1" rank="1"/>
    <cfRule type="top10" dxfId="714" priority="770" bottom="1" rank="2"/>
    <cfRule type="top10" dxfId="713" priority="771" bottom="1" rank="3"/>
    <cfRule type="top10" dxfId="712" priority="772" bottom="1" rank="4"/>
  </conditionalFormatting>
  <conditionalFormatting sqref="M45 A45">
    <cfRule type="duplicateValues" dxfId="711" priority="768"/>
  </conditionalFormatting>
  <conditionalFormatting sqref="B46:K46">
    <cfRule type="top10" dxfId="710" priority="763" bottom="1" rank="1"/>
    <cfRule type="top10" dxfId="709" priority="764" bottom="1" rank="2"/>
    <cfRule type="top10" dxfId="708" priority="765" bottom="1" rank="3"/>
    <cfRule type="top10" dxfId="707" priority="766" bottom="1" rank="4"/>
  </conditionalFormatting>
  <conditionalFormatting sqref="M46 A46">
    <cfRule type="duplicateValues" dxfId="706" priority="762"/>
  </conditionalFormatting>
  <conditionalFormatting sqref="B47:K47">
    <cfRule type="top10" dxfId="705" priority="757" bottom="1" rank="1"/>
    <cfRule type="top10" dxfId="704" priority="758" bottom="1" rank="2"/>
    <cfRule type="top10" dxfId="703" priority="759" bottom="1" rank="3"/>
    <cfRule type="top10" dxfId="702" priority="760" bottom="1" rank="4"/>
  </conditionalFormatting>
  <conditionalFormatting sqref="M47 A47">
    <cfRule type="duplicateValues" dxfId="701" priority="756"/>
  </conditionalFormatting>
  <conditionalFormatting sqref="B48:K48">
    <cfRule type="top10" dxfId="700" priority="751" bottom="1" rank="1"/>
    <cfRule type="top10" dxfId="699" priority="752" bottom="1" rank="2"/>
    <cfRule type="top10" dxfId="698" priority="753" bottom="1" rank="3"/>
    <cfRule type="top10" dxfId="697" priority="754" bottom="1" rank="4"/>
  </conditionalFormatting>
  <conditionalFormatting sqref="M48 A48">
    <cfRule type="duplicateValues" dxfId="696" priority="750"/>
  </conditionalFormatting>
  <conditionalFormatting sqref="B49:K49">
    <cfRule type="top10" dxfId="695" priority="745" bottom="1" rank="1"/>
    <cfRule type="top10" dxfId="694" priority="746" bottom="1" rank="2"/>
    <cfRule type="top10" dxfId="693" priority="747" bottom="1" rank="3"/>
    <cfRule type="top10" dxfId="692" priority="748" bottom="1" rank="4"/>
  </conditionalFormatting>
  <conditionalFormatting sqref="M49 A49">
    <cfRule type="duplicateValues" dxfId="691" priority="744"/>
  </conditionalFormatting>
  <conditionalFormatting sqref="B50:K50">
    <cfRule type="top10" dxfId="690" priority="739" bottom="1" rank="1"/>
    <cfRule type="top10" dxfId="689" priority="740" bottom="1" rank="2"/>
    <cfRule type="top10" dxfId="688" priority="741" bottom="1" rank="3"/>
    <cfRule type="top10" dxfId="687" priority="742" bottom="1" rank="4"/>
  </conditionalFormatting>
  <conditionalFormatting sqref="M50 A50">
    <cfRule type="duplicateValues" dxfId="686" priority="738"/>
  </conditionalFormatting>
  <conditionalFormatting sqref="B51:K51">
    <cfRule type="top10" dxfId="685" priority="733" bottom="1" rank="1"/>
    <cfRule type="top10" dxfId="684" priority="734" bottom="1" rank="2"/>
    <cfRule type="top10" dxfId="683" priority="735" bottom="1" rank="3"/>
    <cfRule type="top10" dxfId="682" priority="736" bottom="1" rank="4"/>
  </conditionalFormatting>
  <conditionalFormatting sqref="M51 A51">
    <cfRule type="duplicateValues" dxfId="681" priority="732"/>
  </conditionalFormatting>
  <conditionalFormatting sqref="B52:K52">
    <cfRule type="top10" dxfId="680" priority="727" bottom="1" rank="1"/>
    <cfRule type="top10" dxfId="679" priority="728" bottom="1" rank="2"/>
    <cfRule type="top10" dxfId="678" priority="729" bottom="1" rank="3"/>
    <cfRule type="top10" dxfId="677" priority="730" bottom="1" rank="4"/>
  </conditionalFormatting>
  <conditionalFormatting sqref="M52 A52">
    <cfRule type="duplicateValues" dxfId="676" priority="726"/>
  </conditionalFormatting>
  <conditionalFormatting sqref="B53:K53">
    <cfRule type="top10" dxfId="675" priority="721" bottom="1" rank="1"/>
    <cfRule type="top10" dxfId="674" priority="722" bottom="1" rank="2"/>
    <cfRule type="top10" dxfId="673" priority="723" bottom="1" rank="3"/>
    <cfRule type="top10" dxfId="672" priority="724" bottom="1" rank="4"/>
  </conditionalFormatting>
  <conditionalFormatting sqref="M53 A53">
    <cfRule type="duplicateValues" dxfId="671" priority="720"/>
  </conditionalFormatting>
  <conditionalFormatting sqref="B54:K54">
    <cfRule type="top10" dxfId="670" priority="715" bottom="1" rank="1"/>
    <cfRule type="top10" dxfId="669" priority="716" bottom="1" rank="2"/>
    <cfRule type="top10" dxfId="668" priority="717" bottom="1" rank="3"/>
    <cfRule type="top10" dxfId="667" priority="718" bottom="1" rank="4"/>
  </conditionalFormatting>
  <conditionalFormatting sqref="M54 A54">
    <cfRule type="duplicateValues" dxfId="666" priority="714"/>
  </conditionalFormatting>
  <conditionalFormatting sqref="B55:K55">
    <cfRule type="top10" dxfId="665" priority="709" bottom="1" rank="1"/>
    <cfRule type="top10" dxfId="664" priority="710" bottom="1" rank="2"/>
    <cfRule type="top10" dxfId="663" priority="711" bottom="1" rank="3"/>
    <cfRule type="top10" dxfId="662" priority="712" bottom="1" rank="4"/>
  </conditionalFormatting>
  <conditionalFormatting sqref="M55 A55">
    <cfRule type="duplicateValues" dxfId="661" priority="708"/>
  </conditionalFormatting>
  <conditionalFormatting sqref="B56:K56">
    <cfRule type="top10" dxfId="660" priority="703" bottom="1" rank="1"/>
    <cfRule type="top10" dxfId="659" priority="704" bottom="1" rank="2"/>
    <cfRule type="top10" dxfId="658" priority="705" bottom="1" rank="3"/>
    <cfRule type="top10" dxfId="657" priority="706" bottom="1" rank="4"/>
  </conditionalFormatting>
  <conditionalFormatting sqref="M56 A56">
    <cfRule type="duplicateValues" dxfId="656" priority="702"/>
  </conditionalFormatting>
  <conditionalFormatting sqref="B57:K57">
    <cfRule type="top10" dxfId="655" priority="697" bottom="1" rank="1"/>
    <cfRule type="top10" dxfId="654" priority="698" bottom="1" rank="2"/>
    <cfRule type="top10" dxfId="653" priority="699" bottom="1" rank="3"/>
    <cfRule type="top10" dxfId="652" priority="700" bottom="1" rank="4"/>
  </conditionalFormatting>
  <conditionalFormatting sqref="M57 A57">
    <cfRule type="duplicateValues" dxfId="651" priority="696"/>
  </conditionalFormatting>
  <conditionalFormatting sqref="B58:K58">
    <cfRule type="top10" dxfId="650" priority="691" bottom="1" rank="1"/>
    <cfRule type="top10" dxfId="649" priority="692" bottom="1" rank="2"/>
    <cfRule type="top10" dxfId="648" priority="693" bottom="1" rank="3"/>
    <cfRule type="top10" dxfId="647" priority="694" bottom="1" rank="4"/>
  </conditionalFormatting>
  <conditionalFormatting sqref="M58 A58">
    <cfRule type="duplicateValues" dxfId="646" priority="690"/>
  </conditionalFormatting>
  <conditionalFormatting sqref="B59:K59">
    <cfRule type="top10" dxfId="645" priority="685" bottom="1" rank="1"/>
    <cfRule type="top10" dxfId="644" priority="686" bottom="1" rank="2"/>
    <cfRule type="top10" dxfId="643" priority="687" bottom="1" rank="3"/>
    <cfRule type="top10" dxfId="642" priority="688" bottom="1" rank="4"/>
  </conditionalFormatting>
  <conditionalFormatting sqref="M59 A59">
    <cfRule type="duplicateValues" dxfId="641" priority="684"/>
  </conditionalFormatting>
  <conditionalFormatting sqref="B60:K60">
    <cfRule type="top10" dxfId="640" priority="679" bottom="1" rank="1"/>
    <cfRule type="top10" dxfId="639" priority="680" bottom="1" rank="2"/>
    <cfRule type="top10" dxfId="638" priority="681" bottom="1" rank="3"/>
    <cfRule type="top10" dxfId="637" priority="682" bottom="1" rank="4"/>
  </conditionalFormatting>
  <conditionalFormatting sqref="M60 A60">
    <cfRule type="duplicateValues" dxfId="636" priority="678"/>
  </conditionalFormatting>
  <conditionalFormatting sqref="B61:K61">
    <cfRule type="top10" dxfId="635" priority="673" bottom="1" rank="1"/>
    <cfRule type="top10" dxfId="634" priority="674" bottom="1" rank="2"/>
    <cfRule type="top10" dxfId="633" priority="675" bottom="1" rank="3"/>
    <cfRule type="top10" dxfId="632" priority="676" bottom="1" rank="4"/>
  </conditionalFormatting>
  <conditionalFormatting sqref="M61 A61">
    <cfRule type="duplicateValues" dxfId="631" priority="672"/>
  </conditionalFormatting>
  <conditionalFormatting sqref="B62:K62">
    <cfRule type="top10" dxfId="630" priority="667" bottom="1" rank="1"/>
    <cfRule type="top10" dxfId="629" priority="668" bottom="1" rank="2"/>
    <cfRule type="top10" dxfId="628" priority="669" bottom="1" rank="3"/>
    <cfRule type="top10" dxfId="627" priority="670" bottom="1" rank="4"/>
  </conditionalFormatting>
  <conditionalFormatting sqref="M62 A62">
    <cfRule type="duplicateValues" dxfId="626" priority="666"/>
  </conditionalFormatting>
  <conditionalFormatting sqref="B63:K63">
    <cfRule type="top10" dxfId="625" priority="661" bottom="1" rank="1"/>
    <cfRule type="top10" dxfId="624" priority="662" bottom="1" rank="2"/>
    <cfRule type="top10" dxfId="623" priority="663" bottom="1" rank="3"/>
    <cfRule type="top10" dxfId="622" priority="664" bottom="1" rank="4"/>
  </conditionalFormatting>
  <conditionalFormatting sqref="M63 A63">
    <cfRule type="duplicateValues" dxfId="621" priority="660"/>
  </conditionalFormatting>
  <conditionalFormatting sqref="B64:K64">
    <cfRule type="top10" dxfId="620" priority="655" bottom="1" rank="1"/>
    <cfRule type="top10" dxfId="619" priority="656" bottom="1" rank="2"/>
    <cfRule type="top10" dxfId="618" priority="657" bottom="1" rank="3"/>
    <cfRule type="top10" dxfId="617" priority="658" bottom="1" rank="4"/>
  </conditionalFormatting>
  <conditionalFormatting sqref="M64 A64">
    <cfRule type="duplicateValues" dxfId="616" priority="654"/>
  </conditionalFormatting>
  <conditionalFormatting sqref="B65:K65">
    <cfRule type="top10" dxfId="615" priority="649" bottom="1" rank="1"/>
    <cfRule type="top10" dxfId="614" priority="650" bottom="1" rank="2"/>
    <cfRule type="top10" dxfId="613" priority="651" bottom="1" rank="3"/>
    <cfRule type="top10" dxfId="612" priority="652" bottom="1" rank="4"/>
  </conditionalFormatting>
  <conditionalFormatting sqref="M65 A65">
    <cfRule type="duplicateValues" dxfId="611" priority="648"/>
  </conditionalFormatting>
  <conditionalFormatting sqref="B66:K66">
    <cfRule type="top10" dxfId="610" priority="643" bottom="1" rank="1"/>
    <cfRule type="top10" dxfId="609" priority="644" bottom="1" rank="2"/>
    <cfRule type="top10" dxfId="608" priority="645" bottom="1" rank="3"/>
    <cfRule type="top10" dxfId="607" priority="646" bottom="1" rank="4"/>
  </conditionalFormatting>
  <conditionalFormatting sqref="M66 A66">
    <cfRule type="duplicateValues" dxfId="606" priority="642"/>
  </conditionalFormatting>
  <conditionalFormatting sqref="B67:K67">
    <cfRule type="top10" dxfId="605" priority="637" bottom="1" rank="1"/>
    <cfRule type="top10" dxfId="604" priority="638" bottom="1" rank="2"/>
    <cfRule type="top10" dxfId="603" priority="639" bottom="1" rank="3"/>
    <cfRule type="top10" dxfId="602" priority="640" bottom="1" rank="4"/>
  </conditionalFormatting>
  <conditionalFormatting sqref="M67 A67">
    <cfRule type="duplicateValues" dxfId="601" priority="636"/>
  </conditionalFormatting>
  <conditionalFormatting sqref="B68:K68">
    <cfRule type="top10" dxfId="600" priority="631" bottom="1" rank="1"/>
    <cfRule type="top10" dxfId="599" priority="632" bottom="1" rank="2"/>
    <cfRule type="top10" dxfId="598" priority="633" bottom="1" rank="3"/>
    <cfRule type="top10" dxfId="597" priority="634" bottom="1" rank="4"/>
  </conditionalFormatting>
  <conditionalFormatting sqref="M68 A68">
    <cfRule type="duplicateValues" dxfId="596" priority="630"/>
  </conditionalFormatting>
  <conditionalFormatting sqref="B69:K69">
    <cfRule type="top10" dxfId="595" priority="625" bottom="1" rank="1"/>
    <cfRule type="top10" dxfId="594" priority="626" bottom="1" rank="2"/>
    <cfRule type="top10" dxfId="593" priority="627" bottom="1" rank="3"/>
    <cfRule type="top10" dxfId="592" priority="628" bottom="1" rank="4"/>
  </conditionalFormatting>
  <conditionalFormatting sqref="M69 A69">
    <cfRule type="duplicateValues" dxfId="591" priority="624"/>
  </conditionalFormatting>
  <conditionalFormatting sqref="B70:K70">
    <cfRule type="top10" dxfId="590" priority="619" bottom="1" rank="1"/>
    <cfRule type="top10" dxfId="589" priority="620" bottom="1" rank="2"/>
    <cfRule type="top10" dxfId="588" priority="621" bottom="1" rank="3"/>
    <cfRule type="top10" dxfId="587" priority="622" bottom="1" rank="4"/>
  </conditionalFormatting>
  <conditionalFormatting sqref="M70 A70">
    <cfRule type="duplicateValues" dxfId="586" priority="618"/>
  </conditionalFormatting>
  <conditionalFormatting sqref="B71:K71">
    <cfRule type="top10" dxfId="585" priority="613" bottom="1" rank="1"/>
    <cfRule type="top10" dxfId="584" priority="614" bottom="1" rank="2"/>
    <cfRule type="top10" dxfId="583" priority="615" bottom="1" rank="3"/>
    <cfRule type="top10" dxfId="582" priority="616" bottom="1" rank="4"/>
  </conditionalFormatting>
  <conditionalFormatting sqref="M71 A71">
    <cfRule type="duplicateValues" dxfId="581" priority="612"/>
  </conditionalFormatting>
  <conditionalFormatting sqref="B72:K72">
    <cfRule type="top10" dxfId="580" priority="607" bottom="1" rank="1"/>
    <cfRule type="top10" dxfId="579" priority="608" bottom="1" rank="2"/>
    <cfRule type="top10" dxfId="578" priority="609" bottom="1" rank="3"/>
    <cfRule type="top10" dxfId="577" priority="610" bottom="1" rank="4"/>
  </conditionalFormatting>
  <conditionalFormatting sqref="M72 A72">
    <cfRule type="duplicateValues" dxfId="576" priority="606"/>
  </conditionalFormatting>
  <conditionalFormatting sqref="B73:K73">
    <cfRule type="top10" dxfId="575" priority="601" bottom="1" rank="1"/>
    <cfRule type="top10" dxfId="574" priority="602" bottom="1" rank="2"/>
    <cfRule type="top10" dxfId="573" priority="603" bottom="1" rank="3"/>
    <cfRule type="top10" dxfId="572" priority="604" bottom="1" rank="4"/>
  </conditionalFormatting>
  <conditionalFormatting sqref="M73 A73">
    <cfRule type="duplicateValues" dxfId="571" priority="600"/>
  </conditionalFormatting>
  <conditionalFormatting sqref="B74:K74">
    <cfRule type="top10" dxfId="570" priority="595" bottom="1" rank="1"/>
    <cfRule type="top10" dxfId="569" priority="596" bottom="1" rank="2"/>
    <cfRule type="top10" dxfId="568" priority="597" bottom="1" rank="3"/>
    <cfRule type="top10" dxfId="567" priority="598" bottom="1" rank="4"/>
  </conditionalFormatting>
  <conditionalFormatting sqref="M74 A74">
    <cfRule type="duplicateValues" dxfId="566" priority="594"/>
  </conditionalFormatting>
  <conditionalFormatting sqref="B75:K75">
    <cfRule type="top10" dxfId="565" priority="589" bottom="1" rank="1"/>
    <cfRule type="top10" dxfId="564" priority="590" bottom="1" rank="2"/>
    <cfRule type="top10" dxfId="563" priority="591" bottom="1" rank="3"/>
    <cfRule type="top10" dxfId="562" priority="592" bottom="1" rank="4"/>
  </conditionalFormatting>
  <conditionalFormatting sqref="M75 A75">
    <cfRule type="duplicateValues" dxfId="561" priority="588"/>
  </conditionalFormatting>
  <conditionalFormatting sqref="B76:K76">
    <cfRule type="top10" dxfId="560" priority="583" bottom="1" rank="1"/>
    <cfRule type="top10" dxfId="559" priority="584" bottom="1" rank="2"/>
    <cfRule type="top10" dxfId="558" priority="585" bottom="1" rank="3"/>
    <cfRule type="top10" dxfId="557" priority="586" bottom="1" rank="4"/>
  </conditionalFormatting>
  <conditionalFormatting sqref="M76 A76">
    <cfRule type="duplicateValues" dxfId="556" priority="582"/>
  </conditionalFormatting>
  <conditionalFormatting sqref="B77:K77">
    <cfRule type="top10" dxfId="555" priority="577" bottom="1" rank="1"/>
    <cfRule type="top10" dxfId="554" priority="578" bottom="1" rank="2"/>
    <cfRule type="top10" dxfId="553" priority="579" bottom="1" rank="3"/>
    <cfRule type="top10" dxfId="552" priority="580" bottom="1" rank="4"/>
  </conditionalFormatting>
  <conditionalFormatting sqref="M77 A77">
    <cfRule type="duplicateValues" dxfId="551" priority="576"/>
  </conditionalFormatting>
  <conditionalFormatting sqref="B78:K78">
    <cfRule type="top10" dxfId="550" priority="571" bottom="1" rank="1"/>
    <cfRule type="top10" dxfId="549" priority="572" bottom="1" rank="2"/>
    <cfRule type="top10" dxfId="548" priority="573" bottom="1" rank="3"/>
    <cfRule type="top10" dxfId="547" priority="574" bottom="1" rank="4"/>
  </conditionalFormatting>
  <conditionalFormatting sqref="M78 A78">
    <cfRule type="duplicateValues" dxfId="546" priority="570"/>
  </conditionalFormatting>
  <conditionalFormatting sqref="B79:K79">
    <cfRule type="top10" dxfId="545" priority="565" bottom="1" rank="1"/>
    <cfRule type="top10" dxfId="544" priority="566" bottom="1" rank="2"/>
    <cfRule type="top10" dxfId="543" priority="567" bottom="1" rank="3"/>
    <cfRule type="top10" dxfId="542" priority="568" bottom="1" rank="4"/>
  </conditionalFormatting>
  <conditionalFormatting sqref="M79 A79">
    <cfRule type="duplicateValues" dxfId="541" priority="564"/>
  </conditionalFormatting>
  <conditionalFormatting sqref="B80:K80">
    <cfRule type="top10" dxfId="540" priority="559" bottom="1" rank="1"/>
    <cfRule type="top10" dxfId="539" priority="560" bottom="1" rank="2"/>
    <cfRule type="top10" dxfId="538" priority="561" bottom="1" rank="3"/>
    <cfRule type="top10" dxfId="537" priority="562" bottom="1" rank="4"/>
  </conditionalFormatting>
  <conditionalFormatting sqref="M80 A80">
    <cfRule type="duplicateValues" dxfId="536" priority="558"/>
  </conditionalFormatting>
  <conditionalFormatting sqref="B81:K81">
    <cfRule type="top10" dxfId="535" priority="553" bottom="1" rank="1"/>
    <cfRule type="top10" dxfId="534" priority="554" bottom="1" rank="2"/>
    <cfRule type="top10" dxfId="533" priority="555" bottom="1" rank="3"/>
    <cfRule type="top10" dxfId="532" priority="556" bottom="1" rank="4"/>
  </conditionalFormatting>
  <conditionalFormatting sqref="M81 A81">
    <cfRule type="duplicateValues" dxfId="531" priority="552"/>
  </conditionalFormatting>
  <conditionalFormatting sqref="B82:K82">
    <cfRule type="top10" dxfId="530" priority="547" bottom="1" rank="1"/>
    <cfRule type="top10" dxfId="529" priority="548" bottom="1" rank="2"/>
    <cfRule type="top10" dxfId="528" priority="549" bottom="1" rank="3"/>
    <cfRule type="top10" dxfId="527" priority="550" bottom="1" rank="4"/>
  </conditionalFormatting>
  <conditionalFormatting sqref="M82 A82">
    <cfRule type="duplicateValues" dxfId="526" priority="546"/>
  </conditionalFormatting>
  <conditionalFormatting sqref="B83:K83">
    <cfRule type="top10" dxfId="525" priority="541" bottom="1" rank="1"/>
    <cfRule type="top10" dxfId="524" priority="542" bottom="1" rank="2"/>
    <cfRule type="top10" dxfId="523" priority="543" bottom="1" rank="3"/>
    <cfRule type="top10" dxfId="522" priority="544" bottom="1" rank="4"/>
  </conditionalFormatting>
  <conditionalFormatting sqref="M83 A83">
    <cfRule type="duplicateValues" dxfId="521" priority="540"/>
  </conditionalFormatting>
  <conditionalFormatting sqref="B84:K84">
    <cfRule type="top10" dxfId="520" priority="535" bottom="1" rank="1"/>
    <cfRule type="top10" dxfId="519" priority="536" bottom="1" rank="2"/>
    <cfRule type="top10" dxfId="518" priority="537" bottom="1" rank="3"/>
    <cfRule type="top10" dxfId="517" priority="538" bottom="1" rank="4"/>
  </conditionalFormatting>
  <conditionalFormatting sqref="M84 A84">
    <cfRule type="duplicateValues" dxfId="516" priority="534"/>
  </conditionalFormatting>
  <conditionalFormatting sqref="B85:K85">
    <cfRule type="top10" dxfId="515" priority="529" bottom="1" rank="1"/>
    <cfRule type="top10" dxfId="514" priority="530" bottom="1" rank="2"/>
    <cfRule type="top10" dxfId="513" priority="531" bottom="1" rank="3"/>
    <cfRule type="top10" dxfId="512" priority="532" bottom="1" rank="4"/>
  </conditionalFormatting>
  <conditionalFormatting sqref="M85 A85">
    <cfRule type="duplicateValues" dxfId="511" priority="528"/>
  </conditionalFormatting>
  <conditionalFormatting sqref="B86:K86">
    <cfRule type="top10" dxfId="510" priority="523" bottom="1" rank="1"/>
    <cfRule type="top10" dxfId="509" priority="524" bottom="1" rank="2"/>
    <cfRule type="top10" dxfId="508" priority="525" bottom="1" rank="3"/>
    <cfRule type="top10" dxfId="507" priority="526" bottom="1" rank="4"/>
  </conditionalFormatting>
  <conditionalFormatting sqref="M86 A86">
    <cfRule type="duplicateValues" dxfId="506" priority="522"/>
  </conditionalFormatting>
  <conditionalFormatting sqref="B87:K87">
    <cfRule type="top10" dxfId="505" priority="517" bottom="1" rank="1"/>
    <cfRule type="top10" dxfId="504" priority="518" bottom="1" rank="2"/>
    <cfRule type="top10" dxfId="503" priority="519" bottom="1" rank="3"/>
    <cfRule type="top10" dxfId="502" priority="520" bottom="1" rank="4"/>
  </conditionalFormatting>
  <conditionalFormatting sqref="M87 A87">
    <cfRule type="duplicateValues" dxfId="501" priority="516"/>
  </conditionalFormatting>
  <conditionalFormatting sqref="B88:K88">
    <cfRule type="top10" dxfId="500" priority="511" bottom="1" rank="1"/>
    <cfRule type="top10" dxfId="499" priority="512" bottom="1" rank="2"/>
    <cfRule type="top10" dxfId="498" priority="513" bottom="1" rank="3"/>
    <cfRule type="top10" dxfId="497" priority="514" bottom="1" rank="4"/>
  </conditionalFormatting>
  <conditionalFormatting sqref="M88 A88">
    <cfRule type="duplicateValues" dxfId="496" priority="510"/>
  </conditionalFormatting>
  <conditionalFormatting sqref="B89:K89">
    <cfRule type="top10" dxfId="495" priority="505" bottom="1" rank="1"/>
    <cfRule type="top10" dxfId="494" priority="506" bottom="1" rank="2"/>
    <cfRule type="top10" dxfId="493" priority="507" bottom="1" rank="3"/>
    <cfRule type="top10" dxfId="492" priority="508" bottom="1" rank="4"/>
  </conditionalFormatting>
  <conditionalFormatting sqref="M89 A89">
    <cfRule type="duplicateValues" dxfId="491" priority="504"/>
  </conditionalFormatting>
  <conditionalFormatting sqref="B90:K90">
    <cfRule type="top10" dxfId="490" priority="499" bottom="1" rank="1"/>
    <cfRule type="top10" dxfId="489" priority="500" bottom="1" rank="2"/>
    <cfRule type="top10" dxfId="488" priority="501" bottom="1" rank="3"/>
    <cfRule type="top10" dxfId="487" priority="502" bottom="1" rank="4"/>
  </conditionalFormatting>
  <conditionalFormatting sqref="M90 A90">
    <cfRule type="duplicateValues" dxfId="486" priority="498"/>
  </conditionalFormatting>
  <conditionalFormatting sqref="B91:K91">
    <cfRule type="top10" dxfId="485" priority="493" bottom="1" rank="1"/>
    <cfRule type="top10" dxfId="484" priority="494" bottom="1" rank="2"/>
    <cfRule type="top10" dxfId="483" priority="495" bottom="1" rank="3"/>
    <cfRule type="top10" dxfId="482" priority="496" bottom="1" rank="4"/>
  </conditionalFormatting>
  <conditionalFormatting sqref="M91 A91">
    <cfRule type="duplicateValues" dxfId="481" priority="492"/>
  </conditionalFormatting>
  <conditionalFormatting sqref="B92:K92">
    <cfRule type="top10" dxfId="480" priority="487" bottom="1" rank="1"/>
    <cfRule type="top10" dxfId="479" priority="488" bottom="1" rank="2"/>
    <cfRule type="top10" dxfId="478" priority="489" bottom="1" rank="3"/>
    <cfRule type="top10" dxfId="477" priority="490" bottom="1" rank="4"/>
  </conditionalFormatting>
  <conditionalFormatting sqref="M92 A92">
    <cfRule type="duplicateValues" dxfId="476" priority="486"/>
  </conditionalFormatting>
  <conditionalFormatting sqref="B93:K93">
    <cfRule type="top10" dxfId="475" priority="481" bottom="1" rank="1"/>
    <cfRule type="top10" dxfId="474" priority="482" bottom="1" rank="2"/>
    <cfRule type="top10" dxfId="473" priority="483" bottom="1" rank="3"/>
    <cfRule type="top10" dxfId="472" priority="484" bottom="1" rank="4"/>
  </conditionalFormatting>
  <conditionalFormatting sqref="M93 A93">
    <cfRule type="duplicateValues" dxfId="471" priority="480"/>
  </conditionalFormatting>
  <conditionalFormatting sqref="B94:K94">
    <cfRule type="top10" dxfId="470" priority="475" bottom="1" rank="1"/>
    <cfRule type="top10" dxfId="469" priority="476" bottom="1" rank="2"/>
    <cfRule type="top10" dxfId="468" priority="477" bottom="1" rank="3"/>
    <cfRule type="top10" dxfId="467" priority="478" bottom="1" rank="4"/>
  </conditionalFormatting>
  <conditionalFormatting sqref="M94 A94">
    <cfRule type="duplicateValues" dxfId="466" priority="474"/>
  </conditionalFormatting>
  <conditionalFormatting sqref="B95:K95">
    <cfRule type="top10" dxfId="465" priority="469" bottom="1" rank="1"/>
    <cfRule type="top10" dxfId="464" priority="470" bottom="1" rank="2"/>
    <cfRule type="top10" dxfId="463" priority="471" bottom="1" rank="3"/>
    <cfRule type="top10" dxfId="462" priority="472" bottom="1" rank="4"/>
  </conditionalFormatting>
  <conditionalFormatting sqref="M95 A95">
    <cfRule type="duplicateValues" dxfId="461" priority="468"/>
  </conditionalFormatting>
  <conditionalFormatting sqref="B96:K96">
    <cfRule type="top10" dxfId="460" priority="463" bottom="1" rank="1"/>
    <cfRule type="top10" dxfId="459" priority="464" bottom="1" rank="2"/>
    <cfRule type="top10" dxfId="458" priority="465" bottom="1" rank="3"/>
    <cfRule type="top10" dxfId="457" priority="466" bottom="1" rank="4"/>
  </conditionalFormatting>
  <conditionalFormatting sqref="M96 A96">
    <cfRule type="duplicateValues" dxfId="456" priority="462"/>
  </conditionalFormatting>
  <conditionalFormatting sqref="B97:K97">
    <cfRule type="top10" dxfId="455" priority="457" bottom="1" rank="1"/>
    <cfRule type="top10" dxfId="454" priority="458" bottom="1" rank="2"/>
    <cfRule type="top10" dxfId="453" priority="459" bottom="1" rank="3"/>
    <cfRule type="top10" dxfId="452" priority="460" bottom="1" rank="4"/>
  </conditionalFormatting>
  <conditionalFormatting sqref="M97 A97">
    <cfRule type="duplicateValues" dxfId="451" priority="456"/>
  </conditionalFormatting>
  <conditionalFormatting sqref="B98:K98">
    <cfRule type="top10" dxfId="450" priority="451" bottom="1" rank="1"/>
    <cfRule type="top10" dxfId="449" priority="452" bottom="1" rank="2"/>
    <cfRule type="top10" dxfId="448" priority="453" bottom="1" rank="3"/>
    <cfRule type="top10" dxfId="447" priority="454" bottom="1" rank="4"/>
  </conditionalFormatting>
  <conditionalFormatting sqref="M98 A98">
    <cfRule type="duplicateValues" dxfId="446" priority="450"/>
  </conditionalFormatting>
  <conditionalFormatting sqref="B99:K99">
    <cfRule type="top10" dxfId="445" priority="445" bottom="1" rank="1"/>
    <cfRule type="top10" dxfId="444" priority="446" bottom="1" rank="2"/>
    <cfRule type="top10" dxfId="443" priority="447" bottom="1" rank="3"/>
    <cfRule type="top10" dxfId="442" priority="448" bottom="1" rank="4"/>
  </conditionalFormatting>
  <conditionalFormatting sqref="M99 A99">
    <cfRule type="duplicateValues" dxfId="441" priority="444"/>
  </conditionalFormatting>
  <conditionalFormatting sqref="B100:K100">
    <cfRule type="top10" dxfId="440" priority="439" bottom="1" rank="1"/>
    <cfRule type="top10" dxfId="439" priority="440" bottom="1" rank="2"/>
    <cfRule type="top10" dxfId="438" priority="441" bottom="1" rank="3"/>
    <cfRule type="top10" dxfId="437" priority="442" bottom="1" rank="4"/>
  </conditionalFormatting>
  <conditionalFormatting sqref="M100 A100">
    <cfRule type="duplicateValues" dxfId="436" priority="438"/>
  </conditionalFormatting>
  <conditionalFormatting sqref="B101:K101">
    <cfRule type="top10" dxfId="435" priority="433" bottom="1" rank="1"/>
    <cfRule type="top10" dxfId="434" priority="434" bottom="1" rank="2"/>
    <cfRule type="top10" dxfId="433" priority="435" bottom="1" rank="3"/>
    <cfRule type="top10" dxfId="432" priority="436" bottom="1" rank="4"/>
  </conditionalFormatting>
  <conditionalFormatting sqref="M101 A101">
    <cfRule type="duplicateValues" dxfId="431" priority="432"/>
  </conditionalFormatting>
  <conditionalFormatting sqref="B102:K102">
    <cfRule type="top10" dxfId="430" priority="427" bottom="1" rank="1"/>
    <cfRule type="top10" dxfId="429" priority="428" bottom="1" rank="2"/>
    <cfRule type="top10" dxfId="428" priority="429" bottom="1" rank="3"/>
    <cfRule type="top10" dxfId="427" priority="430" bottom="1" rank="4"/>
  </conditionalFormatting>
  <conditionalFormatting sqref="M102 A102">
    <cfRule type="duplicateValues" dxfId="426" priority="426"/>
  </conditionalFormatting>
  <conditionalFormatting sqref="B103:K103">
    <cfRule type="top10" dxfId="425" priority="421" bottom="1" rank="1"/>
    <cfRule type="top10" dxfId="424" priority="422" bottom="1" rank="2"/>
    <cfRule type="top10" dxfId="423" priority="423" bottom="1" rank="3"/>
    <cfRule type="top10" dxfId="422" priority="424" bottom="1" rank="4"/>
  </conditionalFormatting>
  <conditionalFormatting sqref="M103 A103">
    <cfRule type="duplicateValues" dxfId="421" priority="420"/>
  </conditionalFormatting>
  <conditionalFormatting sqref="B104:K104">
    <cfRule type="top10" dxfId="420" priority="415" bottom="1" rank="1"/>
    <cfRule type="top10" dxfId="419" priority="416" bottom="1" rank="2"/>
    <cfRule type="top10" dxfId="418" priority="417" bottom="1" rank="3"/>
    <cfRule type="top10" dxfId="417" priority="418" bottom="1" rank="4"/>
  </conditionalFormatting>
  <conditionalFormatting sqref="M104 A104">
    <cfRule type="duplicateValues" dxfId="416" priority="414"/>
  </conditionalFormatting>
  <conditionalFormatting sqref="B105:K105">
    <cfRule type="top10" dxfId="415" priority="409" bottom="1" rank="1"/>
    <cfRule type="top10" dxfId="414" priority="410" bottom="1" rank="2"/>
    <cfRule type="top10" dxfId="413" priority="411" bottom="1" rank="3"/>
    <cfRule type="top10" dxfId="412" priority="412" bottom="1" rank="4"/>
  </conditionalFormatting>
  <conditionalFormatting sqref="M105 A105">
    <cfRule type="duplicateValues" dxfId="411" priority="408"/>
  </conditionalFormatting>
  <conditionalFormatting sqref="N7">
    <cfRule type="duplicateValues" dxfId="410" priority="406"/>
  </conditionalFormatting>
  <conditionalFormatting sqref="N8">
    <cfRule type="duplicateValues" dxfId="409" priority="405"/>
  </conditionalFormatting>
  <conditionalFormatting sqref="N9">
    <cfRule type="duplicateValues" dxfId="408" priority="404"/>
  </conditionalFormatting>
  <conditionalFormatting sqref="N10">
    <cfRule type="duplicateValues" dxfId="407" priority="403"/>
  </conditionalFormatting>
  <conditionalFormatting sqref="N11">
    <cfRule type="duplicateValues" dxfId="406" priority="402"/>
  </conditionalFormatting>
  <conditionalFormatting sqref="N12">
    <cfRule type="duplicateValues" dxfId="405" priority="401"/>
  </conditionalFormatting>
  <conditionalFormatting sqref="N13">
    <cfRule type="duplicateValues" dxfId="404" priority="400"/>
  </conditionalFormatting>
  <conditionalFormatting sqref="N14">
    <cfRule type="duplicateValues" dxfId="403" priority="399"/>
  </conditionalFormatting>
  <conditionalFormatting sqref="N15">
    <cfRule type="duplicateValues" dxfId="402" priority="398"/>
  </conditionalFormatting>
  <conditionalFormatting sqref="N16">
    <cfRule type="duplicateValues" dxfId="401" priority="395"/>
  </conditionalFormatting>
  <conditionalFormatting sqref="N17">
    <cfRule type="duplicateValues" dxfId="400" priority="394"/>
  </conditionalFormatting>
  <conditionalFormatting sqref="N18">
    <cfRule type="duplicateValues" dxfId="399" priority="393"/>
  </conditionalFormatting>
  <conditionalFormatting sqref="N19">
    <cfRule type="duplicateValues" dxfId="398" priority="392"/>
  </conditionalFormatting>
  <conditionalFormatting sqref="N20">
    <cfRule type="duplicateValues" dxfId="397" priority="391"/>
  </conditionalFormatting>
  <conditionalFormatting sqref="N21">
    <cfRule type="duplicateValues" dxfId="396" priority="390"/>
  </conditionalFormatting>
  <conditionalFormatting sqref="N22">
    <cfRule type="duplicateValues" dxfId="395" priority="389"/>
  </conditionalFormatting>
  <conditionalFormatting sqref="N23">
    <cfRule type="duplicateValues" dxfId="394" priority="388"/>
  </conditionalFormatting>
  <conditionalFormatting sqref="N24">
    <cfRule type="duplicateValues" dxfId="393" priority="387"/>
  </conditionalFormatting>
  <conditionalFormatting sqref="N25">
    <cfRule type="duplicateValues" dxfId="392" priority="386"/>
  </conditionalFormatting>
  <conditionalFormatting sqref="N26">
    <cfRule type="duplicateValues" dxfId="391" priority="385"/>
  </conditionalFormatting>
  <conditionalFormatting sqref="N27">
    <cfRule type="duplicateValues" dxfId="390" priority="384"/>
  </conditionalFormatting>
  <conditionalFormatting sqref="N28">
    <cfRule type="duplicateValues" dxfId="389" priority="383"/>
  </conditionalFormatting>
  <conditionalFormatting sqref="N29">
    <cfRule type="duplicateValues" dxfId="388" priority="382"/>
  </conditionalFormatting>
  <conditionalFormatting sqref="N30">
    <cfRule type="duplicateValues" dxfId="387" priority="381"/>
  </conditionalFormatting>
  <conditionalFormatting sqref="N31">
    <cfRule type="duplicateValues" dxfId="386" priority="380"/>
  </conditionalFormatting>
  <conditionalFormatting sqref="N32">
    <cfRule type="duplicateValues" dxfId="385" priority="379"/>
  </conditionalFormatting>
  <conditionalFormatting sqref="N33">
    <cfRule type="duplicateValues" dxfId="384" priority="378"/>
  </conditionalFormatting>
  <conditionalFormatting sqref="N34">
    <cfRule type="duplicateValues" dxfId="383" priority="377"/>
  </conditionalFormatting>
  <conditionalFormatting sqref="N35">
    <cfRule type="duplicateValues" dxfId="382" priority="376"/>
  </conditionalFormatting>
  <conditionalFormatting sqref="N36">
    <cfRule type="duplicateValues" dxfId="381" priority="375"/>
  </conditionalFormatting>
  <conditionalFormatting sqref="N37">
    <cfRule type="duplicateValues" dxfId="380" priority="374"/>
  </conditionalFormatting>
  <conditionalFormatting sqref="N38">
    <cfRule type="duplicateValues" dxfId="379" priority="373"/>
  </conditionalFormatting>
  <conditionalFormatting sqref="N39">
    <cfRule type="duplicateValues" dxfId="378" priority="372"/>
  </conditionalFormatting>
  <conditionalFormatting sqref="N40">
    <cfRule type="duplicateValues" dxfId="377" priority="371"/>
  </conditionalFormatting>
  <conditionalFormatting sqref="N41">
    <cfRule type="duplicateValues" dxfId="376" priority="370"/>
  </conditionalFormatting>
  <conditionalFormatting sqref="N42">
    <cfRule type="duplicateValues" dxfId="375" priority="369"/>
  </conditionalFormatting>
  <conditionalFormatting sqref="N43">
    <cfRule type="duplicateValues" dxfId="374" priority="368"/>
  </conditionalFormatting>
  <conditionalFormatting sqref="N44">
    <cfRule type="duplicateValues" dxfId="373" priority="367"/>
  </conditionalFormatting>
  <conditionalFormatting sqref="N45">
    <cfRule type="duplicateValues" dxfId="372" priority="366"/>
  </conditionalFormatting>
  <conditionalFormatting sqref="N46">
    <cfRule type="duplicateValues" dxfId="371" priority="365"/>
  </conditionalFormatting>
  <conditionalFormatting sqref="N47">
    <cfRule type="duplicateValues" dxfId="370" priority="364"/>
  </conditionalFormatting>
  <conditionalFormatting sqref="N48">
    <cfRule type="duplicateValues" dxfId="369" priority="363"/>
  </conditionalFormatting>
  <conditionalFormatting sqref="N49">
    <cfRule type="duplicateValues" dxfId="368" priority="362"/>
  </conditionalFormatting>
  <conditionalFormatting sqref="N50">
    <cfRule type="duplicateValues" dxfId="367" priority="361"/>
  </conditionalFormatting>
  <conditionalFormatting sqref="N51">
    <cfRule type="duplicateValues" dxfId="366" priority="360"/>
  </conditionalFormatting>
  <conditionalFormatting sqref="N52">
    <cfRule type="duplicateValues" dxfId="365" priority="359"/>
  </conditionalFormatting>
  <conditionalFormatting sqref="N53">
    <cfRule type="duplicateValues" dxfId="364" priority="358"/>
  </conditionalFormatting>
  <conditionalFormatting sqref="N54">
    <cfRule type="duplicateValues" dxfId="363" priority="357"/>
  </conditionalFormatting>
  <conditionalFormatting sqref="N55">
    <cfRule type="duplicateValues" dxfId="362" priority="356"/>
  </conditionalFormatting>
  <conditionalFormatting sqref="N56">
    <cfRule type="duplicateValues" dxfId="361" priority="355"/>
  </conditionalFormatting>
  <conditionalFormatting sqref="N57">
    <cfRule type="duplicateValues" dxfId="360" priority="354"/>
  </conditionalFormatting>
  <conditionalFormatting sqref="N58">
    <cfRule type="duplicateValues" dxfId="359" priority="353"/>
  </conditionalFormatting>
  <conditionalFormatting sqref="N59">
    <cfRule type="duplicateValues" dxfId="358" priority="352"/>
  </conditionalFormatting>
  <conditionalFormatting sqref="N60">
    <cfRule type="duplicateValues" dxfId="357" priority="351"/>
  </conditionalFormatting>
  <conditionalFormatting sqref="N61">
    <cfRule type="duplicateValues" dxfId="356" priority="350"/>
  </conditionalFormatting>
  <conditionalFormatting sqref="N62">
    <cfRule type="duplicateValues" dxfId="355" priority="349"/>
  </conditionalFormatting>
  <conditionalFormatting sqref="N63">
    <cfRule type="duplicateValues" dxfId="354" priority="348"/>
  </conditionalFormatting>
  <conditionalFormatting sqref="N64">
    <cfRule type="duplicateValues" dxfId="353" priority="347"/>
  </conditionalFormatting>
  <conditionalFormatting sqref="N65">
    <cfRule type="duplicateValues" dxfId="352" priority="346"/>
  </conditionalFormatting>
  <conditionalFormatting sqref="N66">
    <cfRule type="duplicateValues" dxfId="351" priority="345"/>
  </conditionalFormatting>
  <conditionalFormatting sqref="N67">
    <cfRule type="duplicateValues" dxfId="350" priority="344"/>
  </conditionalFormatting>
  <conditionalFormatting sqref="N68">
    <cfRule type="duplicateValues" dxfId="349" priority="343"/>
  </conditionalFormatting>
  <conditionalFormatting sqref="N69">
    <cfRule type="duplicateValues" dxfId="348" priority="342"/>
  </conditionalFormatting>
  <conditionalFormatting sqref="N70">
    <cfRule type="duplicateValues" dxfId="347" priority="341"/>
  </conditionalFormatting>
  <conditionalFormatting sqref="N71">
    <cfRule type="duplicateValues" dxfId="346" priority="340"/>
  </conditionalFormatting>
  <conditionalFormatting sqref="N72">
    <cfRule type="duplicateValues" dxfId="345" priority="339"/>
  </conditionalFormatting>
  <conditionalFormatting sqref="N73">
    <cfRule type="duplicateValues" dxfId="344" priority="338"/>
  </conditionalFormatting>
  <conditionalFormatting sqref="N74">
    <cfRule type="duplicateValues" dxfId="343" priority="337"/>
  </conditionalFormatting>
  <conditionalFormatting sqref="N75">
    <cfRule type="duplicateValues" dxfId="342" priority="336"/>
  </conditionalFormatting>
  <conditionalFormatting sqref="N76">
    <cfRule type="duplicateValues" dxfId="341" priority="335"/>
  </conditionalFormatting>
  <conditionalFormatting sqref="N77">
    <cfRule type="duplicateValues" dxfId="340" priority="334"/>
  </conditionalFormatting>
  <conditionalFormatting sqref="N78">
    <cfRule type="duplicateValues" dxfId="339" priority="333"/>
  </conditionalFormatting>
  <conditionalFormatting sqref="N79">
    <cfRule type="duplicateValues" dxfId="338" priority="332"/>
  </conditionalFormatting>
  <conditionalFormatting sqref="N80">
    <cfRule type="duplicateValues" dxfId="337" priority="331"/>
  </conditionalFormatting>
  <conditionalFormatting sqref="N81">
    <cfRule type="duplicateValues" dxfId="336" priority="330"/>
  </conditionalFormatting>
  <conditionalFormatting sqref="N82">
    <cfRule type="duplicateValues" dxfId="335" priority="329"/>
  </conditionalFormatting>
  <conditionalFormatting sqref="N83">
    <cfRule type="duplicateValues" dxfId="334" priority="328"/>
  </conditionalFormatting>
  <conditionalFormatting sqref="N84">
    <cfRule type="duplicateValues" dxfId="333" priority="327"/>
  </conditionalFormatting>
  <conditionalFormatting sqref="N85">
    <cfRule type="duplicateValues" dxfId="332" priority="326"/>
  </conditionalFormatting>
  <conditionalFormatting sqref="N86">
    <cfRule type="duplicateValues" dxfId="331" priority="325"/>
  </conditionalFormatting>
  <conditionalFormatting sqref="N87">
    <cfRule type="duplicateValues" dxfId="330" priority="324"/>
  </conditionalFormatting>
  <conditionalFormatting sqref="N88">
    <cfRule type="duplicateValues" dxfId="329" priority="323"/>
  </conditionalFormatting>
  <conditionalFormatting sqref="N89">
    <cfRule type="duplicateValues" dxfId="328" priority="322"/>
  </conditionalFormatting>
  <conditionalFormatting sqref="N90">
    <cfRule type="duplicateValues" dxfId="327" priority="321"/>
  </conditionalFormatting>
  <conditionalFormatting sqref="N91">
    <cfRule type="duplicateValues" dxfId="326" priority="320"/>
  </conditionalFormatting>
  <conditionalFormatting sqref="N92">
    <cfRule type="duplicateValues" dxfId="325" priority="319"/>
  </conditionalFormatting>
  <conditionalFormatting sqref="N93">
    <cfRule type="duplicateValues" dxfId="324" priority="318"/>
  </conditionalFormatting>
  <conditionalFormatting sqref="N94">
    <cfRule type="duplicateValues" dxfId="323" priority="317"/>
  </conditionalFormatting>
  <conditionalFormatting sqref="N95">
    <cfRule type="duplicateValues" dxfId="322" priority="316"/>
  </conditionalFormatting>
  <conditionalFormatting sqref="N96">
    <cfRule type="duplicateValues" dxfId="321" priority="315"/>
  </conditionalFormatting>
  <conditionalFormatting sqref="N97">
    <cfRule type="duplicateValues" dxfId="320" priority="314"/>
  </conditionalFormatting>
  <conditionalFormatting sqref="N98">
    <cfRule type="duplicateValues" dxfId="319" priority="313"/>
  </conditionalFormatting>
  <conditionalFormatting sqref="N99">
    <cfRule type="duplicateValues" dxfId="318" priority="312"/>
  </conditionalFormatting>
  <conditionalFormatting sqref="N100">
    <cfRule type="duplicateValues" dxfId="317" priority="311"/>
  </conditionalFormatting>
  <conditionalFormatting sqref="N101">
    <cfRule type="duplicateValues" dxfId="316" priority="310"/>
  </conditionalFormatting>
  <conditionalFormatting sqref="N102">
    <cfRule type="duplicateValues" dxfId="315" priority="309"/>
  </conditionalFormatting>
  <conditionalFormatting sqref="N103">
    <cfRule type="duplicateValues" dxfId="314" priority="308"/>
  </conditionalFormatting>
  <conditionalFormatting sqref="N104">
    <cfRule type="duplicateValues" dxfId="313" priority="307"/>
  </conditionalFormatting>
  <conditionalFormatting sqref="N105">
    <cfRule type="duplicateValues" dxfId="312" priority="306"/>
  </conditionalFormatting>
  <conditionalFormatting sqref="M6:N105">
    <cfRule type="expression" dxfId="311" priority="305">
      <formula>ISNA($N6)</formula>
    </cfRule>
  </conditionalFormatting>
  <conditionalFormatting sqref="R6:R16 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10" priority="303"/>
  </conditionalFormatting>
  <conditionalFormatting sqref="U7">
    <cfRule type="duplicateValues" dxfId="309" priority="302"/>
  </conditionalFormatting>
  <conditionalFormatting sqref="U8">
    <cfRule type="duplicateValues" dxfId="308" priority="301"/>
  </conditionalFormatting>
  <conditionalFormatting sqref="U9">
    <cfRule type="duplicateValues" dxfId="307" priority="300"/>
  </conditionalFormatting>
  <conditionalFormatting sqref="U10">
    <cfRule type="duplicateValues" dxfId="306" priority="299"/>
  </conditionalFormatting>
  <conditionalFormatting sqref="U11">
    <cfRule type="duplicateValues" dxfId="305" priority="298"/>
  </conditionalFormatting>
  <conditionalFormatting sqref="U12">
    <cfRule type="duplicateValues" dxfId="304" priority="297"/>
  </conditionalFormatting>
  <conditionalFormatting sqref="U13">
    <cfRule type="duplicateValues" dxfId="303" priority="296"/>
  </conditionalFormatting>
  <conditionalFormatting sqref="U14">
    <cfRule type="duplicateValues" dxfId="302" priority="295"/>
  </conditionalFormatting>
  <conditionalFormatting sqref="U15">
    <cfRule type="duplicateValues" dxfId="301" priority="294"/>
  </conditionalFormatting>
  <conditionalFormatting sqref="U16">
    <cfRule type="duplicateValues" dxfId="300" priority="293"/>
  </conditionalFormatting>
  <conditionalFormatting sqref="U17">
    <cfRule type="duplicateValues" dxfId="299" priority="292"/>
  </conditionalFormatting>
  <conditionalFormatting sqref="U18">
    <cfRule type="duplicateValues" dxfId="298" priority="291"/>
  </conditionalFormatting>
  <conditionalFormatting sqref="U19">
    <cfRule type="duplicateValues" dxfId="297" priority="290"/>
  </conditionalFormatting>
  <conditionalFormatting sqref="U20">
    <cfRule type="duplicateValues" dxfId="296" priority="289"/>
  </conditionalFormatting>
  <conditionalFormatting sqref="U21">
    <cfRule type="duplicateValues" dxfId="295" priority="288"/>
  </conditionalFormatting>
  <conditionalFormatting sqref="U22">
    <cfRule type="duplicateValues" dxfId="294" priority="287"/>
  </conditionalFormatting>
  <conditionalFormatting sqref="U23">
    <cfRule type="duplicateValues" dxfId="293" priority="286"/>
  </conditionalFormatting>
  <conditionalFormatting sqref="U24">
    <cfRule type="duplicateValues" dxfId="292" priority="285"/>
  </conditionalFormatting>
  <conditionalFormatting sqref="U25">
    <cfRule type="duplicateValues" dxfId="291" priority="284"/>
  </conditionalFormatting>
  <conditionalFormatting sqref="U26">
    <cfRule type="duplicateValues" dxfId="290" priority="283"/>
  </conditionalFormatting>
  <conditionalFormatting sqref="U27">
    <cfRule type="duplicateValues" dxfId="289" priority="282"/>
  </conditionalFormatting>
  <conditionalFormatting sqref="U28">
    <cfRule type="duplicateValues" dxfId="288" priority="281"/>
  </conditionalFormatting>
  <conditionalFormatting sqref="U29">
    <cfRule type="duplicateValues" dxfId="287" priority="280"/>
  </conditionalFormatting>
  <conditionalFormatting sqref="U30">
    <cfRule type="duplicateValues" dxfId="286" priority="279"/>
  </conditionalFormatting>
  <conditionalFormatting sqref="U31">
    <cfRule type="duplicateValues" dxfId="285" priority="278"/>
  </conditionalFormatting>
  <conditionalFormatting sqref="U32">
    <cfRule type="duplicateValues" dxfId="284" priority="277"/>
  </conditionalFormatting>
  <conditionalFormatting sqref="U33">
    <cfRule type="duplicateValues" dxfId="283" priority="276"/>
  </conditionalFormatting>
  <conditionalFormatting sqref="U34">
    <cfRule type="duplicateValues" dxfId="282" priority="275"/>
  </conditionalFormatting>
  <conditionalFormatting sqref="U35">
    <cfRule type="duplicateValues" dxfId="281" priority="274"/>
  </conditionalFormatting>
  <conditionalFormatting sqref="U36">
    <cfRule type="duplicateValues" dxfId="280" priority="273"/>
  </conditionalFormatting>
  <conditionalFormatting sqref="U37">
    <cfRule type="duplicateValues" dxfId="279" priority="272"/>
  </conditionalFormatting>
  <conditionalFormatting sqref="U38">
    <cfRule type="duplicateValues" dxfId="278" priority="271"/>
  </conditionalFormatting>
  <conditionalFormatting sqref="U39">
    <cfRule type="duplicateValues" dxfId="277" priority="270"/>
  </conditionalFormatting>
  <conditionalFormatting sqref="U40">
    <cfRule type="duplicateValues" dxfId="276" priority="269"/>
  </conditionalFormatting>
  <conditionalFormatting sqref="U41">
    <cfRule type="duplicateValues" dxfId="275" priority="268"/>
  </conditionalFormatting>
  <conditionalFormatting sqref="U42">
    <cfRule type="duplicateValues" dxfId="274" priority="267"/>
  </conditionalFormatting>
  <conditionalFormatting sqref="U43">
    <cfRule type="duplicateValues" dxfId="273" priority="266"/>
  </conditionalFormatting>
  <conditionalFormatting sqref="U44">
    <cfRule type="duplicateValues" dxfId="272" priority="265"/>
  </conditionalFormatting>
  <conditionalFormatting sqref="U45">
    <cfRule type="duplicateValues" dxfId="271" priority="264"/>
  </conditionalFormatting>
  <conditionalFormatting sqref="U46">
    <cfRule type="duplicateValues" dxfId="270" priority="263"/>
  </conditionalFormatting>
  <conditionalFormatting sqref="U47">
    <cfRule type="duplicateValues" dxfId="269" priority="262"/>
  </conditionalFormatting>
  <conditionalFormatting sqref="U48">
    <cfRule type="duplicateValues" dxfId="268" priority="261"/>
  </conditionalFormatting>
  <conditionalFormatting sqref="U49">
    <cfRule type="duplicateValues" dxfId="267" priority="260"/>
  </conditionalFormatting>
  <conditionalFormatting sqref="U50">
    <cfRule type="duplicateValues" dxfId="266" priority="259"/>
  </conditionalFormatting>
  <conditionalFormatting sqref="U51">
    <cfRule type="duplicateValues" dxfId="265" priority="258"/>
  </conditionalFormatting>
  <conditionalFormatting sqref="U52">
    <cfRule type="duplicateValues" dxfId="264" priority="257"/>
  </conditionalFormatting>
  <conditionalFormatting sqref="U53">
    <cfRule type="duplicateValues" dxfId="263" priority="256"/>
  </conditionalFormatting>
  <conditionalFormatting sqref="U54">
    <cfRule type="duplicateValues" dxfId="262" priority="255"/>
  </conditionalFormatting>
  <conditionalFormatting sqref="U55">
    <cfRule type="duplicateValues" dxfId="261" priority="254"/>
  </conditionalFormatting>
  <conditionalFormatting sqref="U56">
    <cfRule type="duplicateValues" dxfId="260" priority="253"/>
  </conditionalFormatting>
  <conditionalFormatting sqref="U57">
    <cfRule type="duplicateValues" dxfId="259" priority="252"/>
  </conditionalFormatting>
  <conditionalFormatting sqref="U58">
    <cfRule type="duplicateValues" dxfId="258" priority="251"/>
  </conditionalFormatting>
  <conditionalFormatting sqref="U59">
    <cfRule type="duplicateValues" dxfId="257" priority="250"/>
  </conditionalFormatting>
  <conditionalFormatting sqref="U60">
    <cfRule type="duplicateValues" dxfId="256" priority="249"/>
  </conditionalFormatting>
  <conditionalFormatting sqref="U61">
    <cfRule type="duplicateValues" dxfId="255" priority="248"/>
  </conditionalFormatting>
  <conditionalFormatting sqref="U62">
    <cfRule type="duplicateValues" dxfId="254" priority="247"/>
  </conditionalFormatting>
  <conditionalFormatting sqref="U63">
    <cfRule type="duplicateValues" dxfId="253" priority="246"/>
  </conditionalFormatting>
  <conditionalFormatting sqref="U64">
    <cfRule type="duplicateValues" dxfId="252" priority="245"/>
  </conditionalFormatting>
  <conditionalFormatting sqref="U65">
    <cfRule type="duplicateValues" dxfId="251" priority="244"/>
  </conditionalFormatting>
  <conditionalFormatting sqref="U66">
    <cfRule type="duplicateValues" dxfId="250" priority="243"/>
  </conditionalFormatting>
  <conditionalFormatting sqref="U67">
    <cfRule type="duplicateValues" dxfId="249" priority="242"/>
  </conditionalFormatting>
  <conditionalFormatting sqref="U68">
    <cfRule type="duplicateValues" dxfId="248" priority="241"/>
  </conditionalFormatting>
  <conditionalFormatting sqref="U69">
    <cfRule type="duplicateValues" dxfId="247" priority="240"/>
  </conditionalFormatting>
  <conditionalFormatting sqref="U70">
    <cfRule type="duplicateValues" dxfId="246" priority="239"/>
  </conditionalFormatting>
  <conditionalFormatting sqref="U71">
    <cfRule type="duplicateValues" dxfId="245" priority="238"/>
  </conditionalFormatting>
  <conditionalFormatting sqref="U72">
    <cfRule type="duplicateValues" dxfId="244" priority="237"/>
  </conditionalFormatting>
  <conditionalFormatting sqref="U73">
    <cfRule type="duplicateValues" dxfId="243" priority="236"/>
  </conditionalFormatting>
  <conditionalFormatting sqref="U74">
    <cfRule type="duplicateValues" dxfId="242" priority="235"/>
  </conditionalFormatting>
  <conditionalFormatting sqref="U75">
    <cfRule type="duplicateValues" dxfId="241" priority="234"/>
  </conditionalFormatting>
  <conditionalFormatting sqref="U76">
    <cfRule type="duplicateValues" dxfId="240" priority="233"/>
  </conditionalFormatting>
  <conditionalFormatting sqref="U77">
    <cfRule type="duplicateValues" dxfId="239" priority="232"/>
  </conditionalFormatting>
  <conditionalFormatting sqref="U78">
    <cfRule type="duplicateValues" dxfId="238" priority="231"/>
  </conditionalFormatting>
  <conditionalFormatting sqref="U79">
    <cfRule type="duplicateValues" dxfId="237" priority="230"/>
  </conditionalFormatting>
  <conditionalFormatting sqref="U80">
    <cfRule type="duplicateValues" dxfId="236" priority="229"/>
  </conditionalFormatting>
  <conditionalFormatting sqref="U81">
    <cfRule type="duplicateValues" dxfId="235" priority="228"/>
  </conditionalFormatting>
  <conditionalFormatting sqref="U82">
    <cfRule type="duplicateValues" dxfId="234" priority="227"/>
  </conditionalFormatting>
  <conditionalFormatting sqref="U83">
    <cfRule type="duplicateValues" dxfId="233" priority="226"/>
  </conditionalFormatting>
  <conditionalFormatting sqref="U84">
    <cfRule type="duplicateValues" dxfId="232" priority="225"/>
  </conditionalFormatting>
  <conditionalFormatting sqref="U85">
    <cfRule type="duplicateValues" dxfId="231" priority="224"/>
  </conditionalFormatting>
  <conditionalFormatting sqref="U86">
    <cfRule type="duplicateValues" dxfId="230" priority="223"/>
  </conditionalFormatting>
  <conditionalFormatting sqref="U87">
    <cfRule type="duplicateValues" dxfId="229" priority="222"/>
  </conditionalFormatting>
  <conditionalFormatting sqref="U88">
    <cfRule type="duplicateValues" dxfId="228" priority="221"/>
  </conditionalFormatting>
  <conditionalFormatting sqref="U89">
    <cfRule type="duplicateValues" dxfId="227" priority="220"/>
  </conditionalFormatting>
  <conditionalFormatting sqref="U90">
    <cfRule type="duplicateValues" dxfId="226" priority="219"/>
  </conditionalFormatting>
  <conditionalFormatting sqref="U91">
    <cfRule type="duplicateValues" dxfId="225" priority="218"/>
  </conditionalFormatting>
  <conditionalFormatting sqref="U92">
    <cfRule type="duplicateValues" dxfId="224" priority="217"/>
  </conditionalFormatting>
  <conditionalFormatting sqref="U93">
    <cfRule type="duplicateValues" dxfId="223" priority="216"/>
  </conditionalFormatting>
  <conditionalFormatting sqref="U94">
    <cfRule type="duplicateValues" dxfId="222" priority="215"/>
  </conditionalFormatting>
  <conditionalFormatting sqref="U95">
    <cfRule type="duplicateValues" dxfId="221" priority="214"/>
  </conditionalFormatting>
  <conditionalFormatting sqref="U96">
    <cfRule type="duplicateValues" dxfId="220" priority="213"/>
  </conditionalFormatting>
  <conditionalFormatting sqref="U97">
    <cfRule type="duplicateValues" dxfId="219" priority="212"/>
  </conditionalFormatting>
  <conditionalFormatting sqref="U98">
    <cfRule type="duplicateValues" dxfId="218" priority="211"/>
  </conditionalFormatting>
  <conditionalFormatting sqref="U99">
    <cfRule type="duplicateValues" dxfId="217" priority="210"/>
  </conditionalFormatting>
  <conditionalFormatting sqref="U100">
    <cfRule type="duplicateValues" dxfId="216" priority="209"/>
  </conditionalFormatting>
  <conditionalFormatting sqref="U101">
    <cfRule type="duplicateValues" dxfId="215" priority="208"/>
  </conditionalFormatting>
  <conditionalFormatting sqref="U102">
    <cfRule type="duplicateValues" dxfId="214" priority="207"/>
  </conditionalFormatting>
  <conditionalFormatting sqref="U103">
    <cfRule type="duplicateValues" dxfId="213" priority="206"/>
  </conditionalFormatting>
  <conditionalFormatting sqref="U104">
    <cfRule type="duplicateValues" dxfId="212" priority="205"/>
  </conditionalFormatting>
  <conditionalFormatting sqref="U105">
    <cfRule type="duplicateValues" dxfId="211" priority="204"/>
  </conditionalFormatting>
  <conditionalFormatting sqref="U6:U105">
    <cfRule type="expression" dxfId="210" priority="203">
      <formula>ISNA($N6)</formula>
    </cfRule>
  </conditionalFormatting>
  <conditionalFormatting sqref="V6">
    <cfRule type="duplicateValues" dxfId="209" priority="202"/>
  </conditionalFormatting>
  <conditionalFormatting sqref="V7">
    <cfRule type="duplicateValues" dxfId="208" priority="201"/>
  </conditionalFormatting>
  <conditionalFormatting sqref="V8">
    <cfRule type="duplicateValues" dxfId="207" priority="200"/>
  </conditionalFormatting>
  <conditionalFormatting sqref="V9">
    <cfRule type="duplicateValues" dxfId="206" priority="199"/>
  </conditionalFormatting>
  <conditionalFormatting sqref="V10">
    <cfRule type="duplicateValues" dxfId="205" priority="198"/>
  </conditionalFormatting>
  <conditionalFormatting sqref="V11">
    <cfRule type="duplicateValues" dxfId="204" priority="197"/>
  </conditionalFormatting>
  <conditionalFormatting sqref="V12">
    <cfRule type="duplicateValues" dxfId="203" priority="196"/>
  </conditionalFormatting>
  <conditionalFormatting sqref="V13">
    <cfRule type="duplicateValues" dxfId="202" priority="195"/>
  </conditionalFormatting>
  <conditionalFormatting sqref="V14">
    <cfRule type="duplicateValues" dxfId="201" priority="194"/>
  </conditionalFormatting>
  <conditionalFormatting sqref="V15">
    <cfRule type="duplicateValues" dxfId="200" priority="193"/>
  </conditionalFormatting>
  <conditionalFormatting sqref="V16">
    <cfRule type="duplicateValues" dxfId="199" priority="192"/>
  </conditionalFormatting>
  <conditionalFormatting sqref="V17">
    <cfRule type="duplicateValues" dxfId="198" priority="191"/>
  </conditionalFormatting>
  <conditionalFormatting sqref="V18">
    <cfRule type="duplicateValues" dxfId="197" priority="190"/>
  </conditionalFormatting>
  <conditionalFormatting sqref="V19">
    <cfRule type="duplicateValues" dxfId="196" priority="189"/>
  </conditionalFormatting>
  <conditionalFormatting sqref="V20">
    <cfRule type="duplicateValues" dxfId="195" priority="188"/>
  </conditionalFormatting>
  <conditionalFormatting sqref="V21">
    <cfRule type="duplicateValues" dxfId="194" priority="187"/>
  </conditionalFormatting>
  <conditionalFormatting sqref="V22">
    <cfRule type="duplicateValues" dxfId="193" priority="186"/>
  </conditionalFormatting>
  <conditionalFormatting sqref="V23">
    <cfRule type="duplicateValues" dxfId="192" priority="185"/>
  </conditionalFormatting>
  <conditionalFormatting sqref="V24">
    <cfRule type="duplicateValues" dxfId="191" priority="184"/>
  </conditionalFormatting>
  <conditionalFormatting sqref="V25">
    <cfRule type="duplicateValues" dxfId="190" priority="183"/>
  </conditionalFormatting>
  <conditionalFormatting sqref="V26">
    <cfRule type="duplicateValues" dxfId="189" priority="182"/>
  </conditionalFormatting>
  <conditionalFormatting sqref="V27">
    <cfRule type="duplicateValues" dxfId="188" priority="181"/>
  </conditionalFormatting>
  <conditionalFormatting sqref="V28">
    <cfRule type="duplicateValues" dxfId="187" priority="180"/>
  </conditionalFormatting>
  <conditionalFormatting sqref="V29">
    <cfRule type="duplicateValues" dxfId="186" priority="179"/>
  </conditionalFormatting>
  <conditionalFormatting sqref="V30">
    <cfRule type="duplicateValues" dxfId="185" priority="178"/>
  </conditionalFormatting>
  <conditionalFormatting sqref="V31">
    <cfRule type="duplicateValues" dxfId="184" priority="177"/>
  </conditionalFormatting>
  <conditionalFormatting sqref="V32">
    <cfRule type="duplicateValues" dxfId="183" priority="176"/>
  </conditionalFormatting>
  <conditionalFormatting sqref="V33">
    <cfRule type="duplicateValues" dxfId="182" priority="175"/>
  </conditionalFormatting>
  <conditionalFormatting sqref="V34">
    <cfRule type="duplicateValues" dxfId="181" priority="174"/>
  </conditionalFormatting>
  <conditionalFormatting sqref="V35">
    <cfRule type="duplicateValues" dxfId="180" priority="173"/>
  </conditionalFormatting>
  <conditionalFormatting sqref="V36">
    <cfRule type="duplicateValues" dxfId="179" priority="172"/>
  </conditionalFormatting>
  <conditionalFormatting sqref="V37">
    <cfRule type="duplicateValues" dxfId="178" priority="171"/>
  </conditionalFormatting>
  <conditionalFormatting sqref="V38">
    <cfRule type="duplicateValues" dxfId="177" priority="170"/>
  </conditionalFormatting>
  <conditionalFormatting sqref="V39">
    <cfRule type="duplicateValues" dxfId="176" priority="169"/>
  </conditionalFormatting>
  <conditionalFormatting sqref="V40">
    <cfRule type="duplicateValues" dxfId="175" priority="168"/>
  </conditionalFormatting>
  <conditionalFormatting sqref="V41">
    <cfRule type="duplicateValues" dxfId="174" priority="167"/>
  </conditionalFormatting>
  <conditionalFormatting sqref="V42">
    <cfRule type="duplicateValues" dxfId="173" priority="166"/>
  </conditionalFormatting>
  <conditionalFormatting sqref="V43">
    <cfRule type="duplicateValues" dxfId="172" priority="165"/>
  </conditionalFormatting>
  <conditionalFormatting sqref="V44">
    <cfRule type="duplicateValues" dxfId="171" priority="164"/>
  </conditionalFormatting>
  <conditionalFormatting sqref="V45">
    <cfRule type="duplicateValues" dxfId="170" priority="163"/>
  </conditionalFormatting>
  <conditionalFormatting sqref="V46">
    <cfRule type="duplicateValues" dxfId="169" priority="162"/>
  </conditionalFormatting>
  <conditionalFormatting sqref="V47">
    <cfRule type="duplicateValues" dxfId="168" priority="161"/>
  </conditionalFormatting>
  <conditionalFormatting sqref="V48">
    <cfRule type="duplicateValues" dxfId="167" priority="160"/>
  </conditionalFormatting>
  <conditionalFormatting sqref="V49">
    <cfRule type="duplicateValues" dxfId="166" priority="159"/>
  </conditionalFormatting>
  <conditionalFormatting sqref="V50">
    <cfRule type="duplicateValues" dxfId="165" priority="158"/>
  </conditionalFormatting>
  <conditionalFormatting sqref="V51">
    <cfRule type="duplicateValues" dxfId="164" priority="157"/>
  </conditionalFormatting>
  <conditionalFormatting sqref="V52">
    <cfRule type="duplicateValues" dxfId="163" priority="156"/>
  </conditionalFormatting>
  <conditionalFormatting sqref="V53">
    <cfRule type="duplicateValues" dxfId="162" priority="155"/>
  </conditionalFormatting>
  <conditionalFormatting sqref="V54">
    <cfRule type="duplicateValues" dxfId="161" priority="154"/>
  </conditionalFormatting>
  <conditionalFormatting sqref="V55">
    <cfRule type="duplicateValues" dxfId="160" priority="153"/>
  </conditionalFormatting>
  <conditionalFormatting sqref="V56">
    <cfRule type="duplicateValues" dxfId="159" priority="152"/>
  </conditionalFormatting>
  <conditionalFormatting sqref="V57">
    <cfRule type="duplicateValues" dxfId="158" priority="151"/>
  </conditionalFormatting>
  <conditionalFormatting sqref="V58">
    <cfRule type="duplicateValues" dxfId="157" priority="150"/>
  </conditionalFormatting>
  <conditionalFormatting sqref="V59">
    <cfRule type="duplicateValues" dxfId="156" priority="149"/>
  </conditionalFormatting>
  <conditionalFormatting sqref="V60">
    <cfRule type="duplicateValues" dxfId="155" priority="148"/>
  </conditionalFormatting>
  <conditionalFormatting sqref="V61">
    <cfRule type="duplicateValues" dxfId="154" priority="147"/>
  </conditionalFormatting>
  <conditionalFormatting sqref="V62">
    <cfRule type="duplicateValues" dxfId="153" priority="146"/>
  </conditionalFormatting>
  <conditionalFormatting sqref="V63">
    <cfRule type="duplicateValues" dxfId="152" priority="145"/>
  </conditionalFormatting>
  <conditionalFormatting sqref="V64">
    <cfRule type="duplicateValues" dxfId="151" priority="144"/>
  </conditionalFormatting>
  <conditionalFormatting sqref="V65">
    <cfRule type="duplicateValues" dxfId="150" priority="143"/>
  </conditionalFormatting>
  <conditionalFormatting sqref="V66">
    <cfRule type="duplicateValues" dxfId="149" priority="142"/>
  </conditionalFormatting>
  <conditionalFormatting sqref="V67">
    <cfRule type="duplicateValues" dxfId="148" priority="141"/>
  </conditionalFormatting>
  <conditionalFormatting sqref="V68">
    <cfRule type="duplicateValues" dxfId="147" priority="140"/>
  </conditionalFormatting>
  <conditionalFormatting sqref="V69">
    <cfRule type="duplicateValues" dxfId="146" priority="139"/>
  </conditionalFormatting>
  <conditionalFormatting sqref="V70">
    <cfRule type="duplicateValues" dxfId="145" priority="138"/>
  </conditionalFormatting>
  <conditionalFormatting sqref="V71">
    <cfRule type="duplicateValues" dxfId="144" priority="137"/>
  </conditionalFormatting>
  <conditionalFormatting sqref="V72">
    <cfRule type="duplicateValues" dxfId="143" priority="136"/>
  </conditionalFormatting>
  <conditionalFormatting sqref="V73">
    <cfRule type="duplicateValues" dxfId="142" priority="135"/>
  </conditionalFormatting>
  <conditionalFormatting sqref="V74">
    <cfRule type="duplicateValues" dxfId="141" priority="134"/>
  </conditionalFormatting>
  <conditionalFormatting sqref="V75">
    <cfRule type="duplicateValues" dxfId="140" priority="133"/>
  </conditionalFormatting>
  <conditionalFormatting sqref="V76">
    <cfRule type="duplicateValues" dxfId="139" priority="132"/>
  </conditionalFormatting>
  <conditionalFormatting sqref="V77">
    <cfRule type="duplicateValues" dxfId="138" priority="131"/>
  </conditionalFormatting>
  <conditionalFormatting sqref="V78">
    <cfRule type="duplicateValues" dxfId="137" priority="130"/>
  </conditionalFormatting>
  <conditionalFormatting sqref="V79">
    <cfRule type="duplicateValues" dxfId="136" priority="129"/>
  </conditionalFormatting>
  <conditionalFormatting sqref="V80">
    <cfRule type="duplicateValues" dxfId="135" priority="128"/>
  </conditionalFormatting>
  <conditionalFormatting sqref="V81">
    <cfRule type="duplicateValues" dxfId="134" priority="127"/>
  </conditionalFormatting>
  <conditionalFormatting sqref="V82">
    <cfRule type="duplicateValues" dxfId="133" priority="126"/>
  </conditionalFormatting>
  <conditionalFormatting sqref="V83">
    <cfRule type="duplicateValues" dxfId="132" priority="125"/>
  </conditionalFormatting>
  <conditionalFormatting sqref="V84">
    <cfRule type="duplicateValues" dxfId="131" priority="124"/>
  </conditionalFormatting>
  <conditionalFormatting sqref="V85">
    <cfRule type="duplicateValues" dxfId="130" priority="123"/>
  </conditionalFormatting>
  <conditionalFormatting sqref="V86">
    <cfRule type="duplicateValues" dxfId="129" priority="122"/>
  </conditionalFormatting>
  <conditionalFormatting sqref="V87">
    <cfRule type="duplicateValues" dxfId="128" priority="121"/>
  </conditionalFormatting>
  <conditionalFormatting sqref="V88">
    <cfRule type="duplicateValues" dxfId="127" priority="120"/>
  </conditionalFormatting>
  <conditionalFormatting sqref="V89">
    <cfRule type="duplicateValues" dxfId="126" priority="119"/>
  </conditionalFormatting>
  <conditionalFormatting sqref="V90">
    <cfRule type="duplicateValues" dxfId="125" priority="118"/>
  </conditionalFormatting>
  <conditionalFormatting sqref="V91">
    <cfRule type="duplicateValues" dxfId="124" priority="117"/>
  </conditionalFormatting>
  <conditionalFormatting sqref="V92">
    <cfRule type="duplicateValues" dxfId="123" priority="116"/>
  </conditionalFormatting>
  <conditionalFormatting sqref="V93">
    <cfRule type="duplicateValues" dxfId="122" priority="115"/>
  </conditionalFormatting>
  <conditionalFormatting sqref="V94">
    <cfRule type="duplicateValues" dxfId="121" priority="114"/>
  </conditionalFormatting>
  <conditionalFormatting sqref="V95">
    <cfRule type="duplicateValues" dxfId="120" priority="113"/>
  </conditionalFormatting>
  <conditionalFormatting sqref="V96">
    <cfRule type="duplicateValues" dxfId="119" priority="112"/>
  </conditionalFormatting>
  <conditionalFormatting sqref="V97">
    <cfRule type="duplicateValues" dxfId="118" priority="111"/>
  </conditionalFormatting>
  <conditionalFormatting sqref="V98">
    <cfRule type="duplicateValues" dxfId="117" priority="110"/>
  </conditionalFormatting>
  <conditionalFormatting sqref="V99">
    <cfRule type="duplicateValues" dxfId="116" priority="109"/>
  </conditionalFormatting>
  <conditionalFormatting sqref="V100">
    <cfRule type="duplicateValues" dxfId="115" priority="108"/>
  </conditionalFormatting>
  <conditionalFormatting sqref="V101">
    <cfRule type="duplicateValues" dxfId="114" priority="107"/>
  </conditionalFormatting>
  <conditionalFormatting sqref="V102">
    <cfRule type="duplicateValues" dxfId="113" priority="106"/>
  </conditionalFormatting>
  <conditionalFormatting sqref="V103">
    <cfRule type="duplicateValues" dxfId="112" priority="105"/>
  </conditionalFormatting>
  <conditionalFormatting sqref="V104">
    <cfRule type="duplicateValues" dxfId="111" priority="104"/>
  </conditionalFormatting>
  <conditionalFormatting sqref="V105">
    <cfRule type="duplicateValues" dxfId="110" priority="103"/>
  </conditionalFormatting>
  <conditionalFormatting sqref="V6:V105">
    <cfRule type="expression" dxfId="109" priority="102">
      <formula>ISNA($N6)</formula>
    </cfRule>
  </conditionalFormatting>
  <conditionalFormatting sqref="W6">
    <cfRule type="duplicateValues" dxfId="108" priority="101"/>
  </conditionalFormatting>
  <conditionalFormatting sqref="W7">
    <cfRule type="duplicateValues" dxfId="107" priority="100"/>
  </conditionalFormatting>
  <conditionalFormatting sqref="W8">
    <cfRule type="duplicateValues" dxfId="106" priority="99"/>
  </conditionalFormatting>
  <conditionalFormatting sqref="W9">
    <cfRule type="duplicateValues" dxfId="105" priority="98"/>
  </conditionalFormatting>
  <conditionalFormatting sqref="W10">
    <cfRule type="duplicateValues" dxfId="104" priority="97"/>
  </conditionalFormatting>
  <conditionalFormatting sqref="W11">
    <cfRule type="duplicateValues" dxfId="103" priority="96"/>
  </conditionalFormatting>
  <conditionalFormatting sqref="W12">
    <cfRule type="duplicateValues" dxfId="102" priority="95"/>
  </conditionalFormatting>
  <conditionalFormatting sqref="W13">
    <cfRule type="duplicateValues" dxfId="101" priority="94"/>
  </conditionalFormatting>
  <conditionalFormatting sqref="W14">
    <cfRule type="duplicateValues" dxfId="100" priority="93"/>
  </conditionalFormatting>
  <conditionalFormatting sqref="W15">
    <cfRule type="duplicateValues" dxfId="99" priority="92"/>
  </conditionalFormatting>
  <conditionalFormatting sqref="W16">
    <cfRule type="duplicateValues" dxfId="98" priority="91"/>
  </conditionalFormatting>
  <conditionalFormatting sqref="W17">
    <cfRule type="duplicateValues" dxfId="97" priority="90"/>
  </conditionalFormatting>
  <conditionalFormatting sqref="W18">
    <cfRule type="duplicateValues" dxfId="96" priority="89"/>
  </conditionalFormatting>
  <conditionalFormatting sqref="W19">
    <cfRule type="duplicateValues" dxfId="95" priority="88"/>
  </conditionalFormatting>
  <conditionalFormatting sqref="W20">
    <cfRule type="duplicateValues" dxfId="94" priority="87"/>
  </conditionalFormatting>
  <conditionalFormatting sqref="W21">
    <cfRule type="duplicateValues" dxfId="93" priority="86"/>
  </conditionalFormatting>
  <conditionalFormatting sqref="W22">
    <cfRule type="duplicateValues" dxfId="92" priority="85"/>
  </conditionalFormatting>
  <conditionalFormatting sqref="W23">
    <cfRule type="duplicateValues" dxfId="91" priority="84"/>
  </conditionalFormatting>
  <conditionalFormatting sqref="W24">
    <cfRule type="duplicateValues" dxfId="90" priority="83"/>
  </conditionalFormatting>
  <conditionalFormatting sqref="W25">
    <cfRule type="duplicateValues" dxfId="89" priority="82"/>
  </conditionalFormatting>
  <conditionalFormatting sqref="W26">
    <cfRule type="duplicateValues" dxfId="88" priority="81"/>
  </conditionalFormatting>
  <conditionalFormatting sqref="W27">
    <cfRule type="duplicateValues" dxfId="87" priority="80"/>
  </conditionalFormatting>
  <conditionalFormatting sqref="W28">
    <cfRule type="duplicateValues" dxfId="86" priority="79"/>
  </conditionalFormatting>
  <conditionalFormatting sqref="W29">
    <cfRule type="duplicateValues" dxfId="85" priority="78"/>
  </conditionalFormatting>
  <conditionalFormatting sqref="W30">
    <cfRule type="duplicateValues" dxfId="84" priority="77"/>
  </conditionalFormatting>
  <conditionalFormatting sqref="W31">
    <cfRule type="duplicateValues" dxfId="83" priority="76"/>
  </conditionalFormatting>
  <conditionalFormatting sqref="W32">
    <cfRule type="duplicateValues" dxfId="82" priority="75"/>
  </conditionalFormatting>
  <conditionalFormatting sqref="W33">
    <cfRule type="duplicateValues" dxfId="81" priority="74"/>
  </conditionalFormatting>
  <conditionalFormatting sqref="W34">
    <cfRule type="duplicateValues" dxfId="80" priority="73"/>
  </conditionalFormatting>
  <conditionalFormatting sqref="W35">
    <cfRule type="duplicateValues" dxfId="79" priority="72"/>
  </conditionalFormatting>
  <conditionalFormatting sqref="W36">
    <cfRule type="duplicateValues" dxfId="78" priority="71"/>
  </conditionalFormatting>
  <conditionalFormatting sqref="W37">
    <cfRule type="duplicateValues" dxfId="77" priority="70"/>
  </conditionalFormatting>
  <conditionalFormatting sqref="W38">
    <cfRule type="duplicateValues" dxfId="76" priority="69"/>
  </conditionalFormatting>
  <conditionalFormatting sqref="W39">
    <cfRule type="duplicateValues" dxfId="75" priority="68"/>
  </conditionalFormatting>
  <conditionalFormatting sqref="W40">
    <cfRule type="duplicateValues" dxfId="74" priority="67"/>
  </conditionalFormatting>
  <conditionalFormatting sqref="W41">
    <cfRule type="duplicateValues" dxfId="73" priority="66"/>
  </conditionalFormatting>
  <conditionalFormatting sqref="W42">
    <cfRule type="duplicateValues" dxfId="72" priority="65"/>
  </conditionalFormatting>
  <conditionalFormatting sqref="W43">
    <cfRule type="duplicateValues" dxfId="71" priority="64"/>
  </conditionalFormatting>
  <conditionalFormatting sqref="W44">
    <cfRule type="duplicateValues" dxfId="70" priority="63"/>
  </conditionalFormatting>
  <conditionalFormatting sqref="W45">
    <cfRule type="duplicateValues" dxfId="69" priority="62"/>
  </conditionalFormatting>
  <conditionalFormatting sqref="W46">
    <cfRule type="duplicateValues" dxfId="68" priority="61"/>
  </conditionalFormatting>
  <conditionalFormatting sqref="W47">
    <cfRule type="duplicateValues" dxfId="67" priority="60"/>
  </conditionalFormatting>
  <conditionalFormatting sqref="W48">
    <cfRule type="duplicateValues" dxfId="66" priority="59"/>
  </conditionalFormatting>
  <conditionalFormatting sqref="W49">
    <cfRule type="duplicateValues" dxfId="65" priority="58"/>
  </conditionalFormatting>
  <conditionalFormatting sqref="W50">
    <cfRule type="duplicateValues" dxfId="64" priority="57"/>
  </conditionalFormatting>
  <conditionalFormatting sqref="W51">
    <cfRule type="duplicateValues" dxfId="63" priority="56"/>
  </conditionalFormatting>
  <conditionalFormatting sqref="W52">
    <cfRule type="duplicateValues" dxfId="62" priority="55"/>
  </conditionalFormatting>
  <conditionalFormatting sqref="W53">
    <cfRule type="duplicateValues" dxfId="61" priority="54"/>
  </conditionalFormatting>
  <conditionalFormatting sqref="W54">
    <cfRule type="duplicateValues" dxfId="60" priority="53"/>
  </conditionalFormatting>
  <conditionalFormatting sqref="W55">
    <cfRule type="duplicateValues" dxfId="59" priority="52"/>
  </conditionalFormatting>
  <conditionalFormatting sqref="W56">
    <cfRule type="duplicateValues" dxfId="58" priority="51"/>
  </conditionalFormatting>
  <conditionalFormatting sqref="W57">
    <cfRule type="duplicateValues" dxfId="57" priority="50"/>
  </conditionalFormatting>
  <conditionalFormatting sqref="W58">
    <cfRule type="duplicateValues" dxfId="56" priority="49"/>
  </conditionalFormatting>
  <conditionalFormatting sqref="W59">
    <cfRule type="duplicateValues" dxfId="55" priority="48"/>
  </conditionalFormatting>
  <conditionalFormatting sqref="W60">
    <cfRule type="duplicateValues" dxfId="54" priority="47"/>
  </conditionalFormatting>
  <conditionalFormatting sqref="W61">
    <cfRule type="duplicateValues" dxfId="53" priority="46"/>
  </conditionalFormatting>
  <conditionalFormatting sqref="W62">
    <cfRule type="duplicateValues" dxfId="52" priority="45"/>
  </conditionalFormatting>
  <conditionalFormatting sqref="W63">
    <cfRule type="duplicateValues" dxfId="51" priority="44"/>
  </conditionalFormatting>
  <conditionalFormatting sqref="W64">
    <cfRule type="duplicateValues" dxfId="50" priority="43"/>
  </conditionalFormatting>
  <conditionalFormatting sqref="W65">
    <cfRule type="duplicateValues" dxfId="49" priority="42"/>
  </conditionalFormatting>
  <conditionalFormatting sqref="W66">
    <cfRule type="duplicateValues" dxfId="48" priority="41"/>
  </conditionalFormatting>
  <conditionalFormatting sqref="W67">
    <cfRule type="duplicateValues" dxfId="47" priority="40"/>
  </conditionalFormatting>
  <conditionalFormatting sqref="W68">
    <cfRule type="duplicateValues" dxfId="46" priority="39"/>
  </conditionalFormatting>
  <conditionalFormatting sqref="W69">
    <cfRule type="duplicateValues" dxfId="45" priority="38"/>
  </conditionalFormatting>
  <conditionalFormatting sqref="W70">
    <cfRule type="duplicateValues" dxfId="44" priority="37"/>
  </conditionalFormatting>
  <conditionalFormatting sqref="W71">
    <cfRule type="duplicateValues" dxfId="43" priority="36"/>
  </conditionalFormatting>
  <conditionalFormatting sqref="W72">
    <cfRule type="duplicateValues" dxfId="42" priority="35"/>
  </conditionalFormatting>
  <conditionalFormatting sqref="W73">
    <cfRule type="duplicateValues" dxfId="41" priority="34"/>
  </conditionalFormatting>
  <conditionalFormatting sqref="W74">
    <cfRule type="duplicateValues" dxfId="40" priority="33"/>
  </conditionalFormatting>
  <conditionalFormatting sqref="W75">
    <cfRule type="duplicateValues" dxfId="39" priority="32"/>
  </conditionalFormatting>
  <conditionalFormatting sqref="W76">
    <cfRule type="duplicateValues" dxfId="38" priority="31"/>
  </conditionalFormatting>
  <conditionalFormatting sqref="W77">
    <cfRule type="duplicateValues" dxfId="37" priority="30"/>
  </conditionalFormatting>
  <conditionalFormatting sqref="W78">
    <cfRule type="duplicateValues" dxfId="36" priority="29"/>
  </conditionalFormatting>
  <conditionalFormatting sqref="W79">
    <cfRule type="duplicateValues" dxfId="35" priority="28"/>
  </conditionalFormatting>
  <conditionalFormatting sqref="W80">
    <cfRule type="duplicateValues" dxfId="34" priority="27"/>
  </conditionalFormatting>
  <conditionalFormatting sqref="W81">
    <cfRule type="duplicateValues" dxfId="33" priority="26"/>
  </conditionalFormatting>
  <conditionalFormatting sqref="W82">
    <cfRule type="duplicateValues" dxfId="32" priority="25"/>
  </conditionalFormatting>
  <conditionalFormatting sqref="W83">
    <cfRule type="duplicateValues" dxfId="31" priority="24"/>
  </conditionalFormatting>
  <conditionalFormatting sqref="W84">
    <cfRule type="duplicateValues" dxfId="30" priority="23"/>
  </conditionalFormatting>
  <conditionalFormatting sqref="W85">
    <cfRule type="duplicateValues" dxfId="29" priority="22"/>
  </conditionalFormatting>
  <conditionalFormatting sqref="W86">
    <cfRule type="duplicateValues" dxfId="28" priority="21"/>
  </conditionalFormatting>
  <conditionalFormatting sqref="W87">
    <cfRule type="duplicateValues" dxfId="27" priority="20"/>
  </conditionalFormatting>
  <conditionalFormatting sqref="W88">
    <cfRule type="duplicateValues" dxfId="26" priority="19"/>
  </conditionalFormatting>
  <conditionalFormatting sqref="W89">
    <cfRule type="duplicateValues" dxfId="25" priority="18"/>
  </conditionalFormatting>
  <conditionalFormatting sqref="W90">
    <cfRule type="duplicateValues" dxfId="24" priority="17"/>
  </conditionalFormatting>
  <conditionalFormatting sqref="W91">
    <cfRule type="duplicateValues" dxfId="23" priority="16"/>
  </conditionalFormatting>
  <conditionalFormatting sqref="W92">
    <cfRule type="duplicateValues" dxfId="22" priority="15"/>
  </conditionalFormatting>
  <conditionalFormatting sqref="W93">
    <cfRule type="duplicateValues" dxfId="21" priority="14"/>
  </conditionalFormatting>
  <conditionalFormatting sqref="W94">
    <cfRule type="duplicateValues" dxfId="20" priority="13"/>
  </conditionalFormatting>
  <conditionalFormatting sqref="W95">
    <cfRule type="duplicateValues" dxfId="19" priority="12"/>
  </conditionalFormatting>
  <conditionalFormatting sqref="W96">
    <cfRule type="duplicateValues" dxfId="18" priority="11"/>
  </conditionalFormatting>
  <conditionalFormatting sqref="W97">
    <cfRule type="duplicateValues" dxfId="17" priority="10"/>
  </conditionalFormatting>
  <conditionalFormatting sqref="W98">
    <cfRule type="duplicateValues" dxfId="16" priority="9"/>
  </conditionalFormatting>
  <conditionalFormatting sqref="W99">
    <cfRule type="duplicateValues" dxfId="15" priority="8"/>
  </conditionalFormatting>
  <conditionalFormatting sqref="W100">
    <cfRule type="duplicateValues" dxfId="14" priority="7"/>
  </conditionalFormatting>
  <conditionalFormatting sqref="W101">
    <cfRule type="duplicateValues" dxfId="13" priority="6"/>
  </conditionalFormatting>
  <conditionalFormatting sqref="W102">
    <cfRule type="duplicateValues" dxfId="12" priority="5"/>
  </conditionalFormatting>
  <conditionalFormatting sqref="W103">
    <cfRule type="duplicateValues" dxfId="11" priority="4"/>
  </conditionalFormatting>
  <conditionalFormatting sqref="W104">
    <cfRule type="duplicateValues" dxfId="10" priority="3"/>
  </conditionalFormatting>
  <conditionalFormatting sqref="W105">
    <cfRule type="duplicateValues" dxfId="9" priority="2"/>
  </conditionalFormatting>
  <conditionalFormatting sqref="W6:W105">
    <cfRule type="expression" dxfId="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B2" sqref="B2"/>
    </sheetView>
  </sheetViews>
  <sheetFormatPr defaultRowHeight="15" x14ac:dyDescent="0.25"/>
  <cols>
    <col min="1" max="1" width="16.42578125" style="64" bestFit="1" customWidth="1"/>
    <col min="2" max="3" width="9.140625" style="64"/>
    <col min="4" max="4" width="0" style="64" hidden="1" customWidth="1"/>
    <col min="5" max="7" width="9.140625" style="64"/>
    <col min="8" max="8" width="16.42578125" style="64" bestFit="1" customWidth="1"/>
    <col min="9" max="10" width="9.140625" style="64"/>
    <col min="11" max="11" width="0" style="64" hidden="1" customWidth="1"/>
    <col min="12" max="14" width="9.140625" style="64"/>
    <col min="15" max="15" width="16.42578125" style="64" bestFit="1" customWidth="1"/>
    <col min="16" max="17" width="9.140625" style="64"/>
    <col min="18" max="18" width="0" style="64" hidden="1" customWidth="1"/>
    <col min="19" max="24" width="9.140625" style="64"/>
    <col min="25" max="25" width="0" style="64" hidden="1" customWidth="1"/>
    <col min="26" max="16384" width="9.140625" style="64"/>
  </cols>
  <sheetData>
    <row r="1" spans="1:27" x14ac:dyDescent="0.25">
      <c r="A1" s="69" t="s">
        <v>0</v>
      </c>
      <c r="B1" s="70" t="s">
        <v>56</v>
      </c>
      <c r="C1" s="71"/>
      <c r="D1" s="72"/>
      <c r="E1" s="70"/>
      <c r="F1" s="70"/>
      <c r="G1" s="70"/>
      <c r="H1" s="70"/>
      <c r="I1" s="71" t="s">
        <v>2</v>
      </c>
      <c r="J1" s="70" t="s">
        <v>36</v>
      </c>
      <c r="K1" s="73"/>
      <c r="L1" s="79"/>
    </row>
    <row r="2" spans="1:27" ht="15.75" thickBot="1" x14ac:dyDescent="0.3">
      <c r="A2" s="74" t="s">
        <v>1</v>
      </c>
      <c r="B2" s="75" t="s">
        <v>56</v>
      </c>
      <c r="C2" s="76"/>
      <c r="D2" s="77"/>
      <c r="E2" s="75"/>
      <c r="F2" s="75"/>
      <c r="G2" s="75"/>
      <c r="H2" s="75"/>
      <c r="I2" s="76" t="s">
        <v>24</v>
      </c>
      <c r="J2" s="75" t="s">
        <v>37</v>
      </c>
      <c r="K2" s="78"/>
      <c r="L2" s="82"/>
    </row>
    <row r="3" spans="1:27" ht="15.75" thickBot="1" x14ac:dyDescent="0.3">
      <c r="A3" s="104" t="s">
        <v>35</v>
      </c>
      <c r="B3" s="81">
        <v>0.5</v>
      </c>
      <c r="C3" s="82"/>
    </row>
    <row r="4" spans="1:27" ht="15.75" thickBot="1" x14ac:dyDescent="0.3"/>
    <row r="5" spans="1:27" ht="15.75" thickBot="1" x14ac:dyDescent="0.3">
      <c r="A5" s="83" t="s">
        <v>34</v>
      </c>
      <c r="B5" s="105" t="s">
        <v>50</v>
      </c>
      <c r="C5" s="106">
        <f>COUNTIF(D8:D107,TRUE)</f>
        <v>13</v>
      </c>
      <c r="D5" s="107" t="s">
        <v>51</v>
      </c>
      <c r="E5" s="108">
        <f>COUNTIF(E8:E107,TRUE)</f>
        <v>6</v>
      </c>
      <c r="F5" s="106">
        <f>COUNTIF(F8:F107,TRUE)</f>
        <v>3</v>
      </c>
      <c r="H5" s="83" t="s">
        <v>34</v>
      </c>
      <c r="I5" s="105" t="s">
        <v>50</v>
      </c>
      <c r="J5" s="106">
        <f>COUNTIF(K8:K107,TRUE)</f>
        <v>41</v>
      </c>
      <c r="K5" s="107" t="s">
        <v>51</v>
      </c>
      <c r="L5" s="108">
        <f>COUNTIF(L8:L107,TRUE)</f>
        <v>0</v>
      </c>
      <c r="M5" s="106">
        <f>COUNTIF(M8:M107,TRUE)</f>
        <v>51</v>
      </c>
      <c r="O5" s="83" t="s">
        <v>34</v>
      </c>
      <c r="P5" s="105" t="s">
        <v>50</v>
      </c>
      <c r="Q5" s="106">
        <f>COUNTIF(R8:R107,TRUE)</f>
        <v>15</v>
      </c>
      <c r="R5" s="107" t="s">
        <v>51</v>
      </c>
      <c r="S5" s="108">
        <f>COUNTIF(S8:S107,TRUE)</f>
        <v>10</v>
      </c>
      <c r="T5" s="106">
        <f>COUNTIF(T8:T107,TRUE)</f>
        <v>4</v>
      </c>
      <c r="V5" s="83" t="s">
        <v>34</v>
      </c>
      <c r="W5" s="105" t="s">
        <v>50</v>
      </c>
      <c r="X5" s="106">
        <f>COUNTIF(Y8:Y107,TRUE)</f>
        <v>15</v>
      </c>
      <c r="Y5" s="107" t="s">
        <v>51</v>
      </c>
      <c r="Z5" s="108">
        <f>COUNTIF(Z8:Z107,TRUE)</f>
        <v>13</v>
      </c>
      <c r="AA5" s="106">
        <f>COUNTIF(AA8:AA107,TRUE)</f>
        <v>0</v>
      </c>
    </row>
    <row r="6" spans="1:27" ht="15.75" thickBot="1" x14ac:dyDescent="0.3">
      <c r="A6" s="80" t="s">
        <v>53</v>
      </c>
      <c r="B6" s="105" t="s">
        <v>17</v>
      </c>
      <c r="C6" s="126">
        <f>COUNTIF(D9:D108,FALSE)/(COUNTIF(D9:D108,TRUE)+COUNTIF(D9:D108,FALSE))</f>
        <v>0.86868686868686873</v>
      </c>
      <c r="D6" s="127"/>
      <c r="E6" s="98"/>
      <c r="F6" s="82"/>
      <c r="H6" s="80" t="s">
        <v>52</v>
      </c>
      <c r="I6" s="105" t="s">
        <v>17</v>
      </c>
      <c r="J6" s="126">
        <f>COUNTIF(K9:K108,FALSE)/(COUNTIF(K9:K108,TRUE)+COUNTIF(K9:K108,FALSE))</f>
        <v>0.58585858585858586</v>
      </c>
      <c r="K6" s="127"/>
      <c r="L6" s="98"/>
      <c r="M6" s="82"/>
      <c r="O6" s="80" t="s">
        <v>54</v>
      </c>
      <c r="P6" s="105" t="s">
        <v>17</v>
      </c>
      <c r="Q6" s="126">
        <f>COUNTIF(R9:R108,FALSE)/(COUNTIF(R9:R108,TRUE)+COUNTIF(R9:R108,FALSE))</f>
        <v>0.84848484848484851</v>
      </c>
      <c r="R6" s="127"/>
      <c r="S6" s="98"/>
      <c r="T6" s="82"/>
      <c r="V6" s="80" t="s">
        <v>55</v>
      </c>
      <c r="W6" s="105" t="s">
        <v>17</v>
      </c>
      <c r="X6" s="126">
        <f>COUNTIF(Y9:Y108,FALSE)/(COUNTIF(Y9:Y108,TRUE)+COUNTIF(Y9:Y108,FALSE))</f>
        <v>0.84848484848484851</v>
      </c>
      <c r="Y6" s="127"/>
      <c r="Z6" s="98"/>
      <c r="AA6" s="82"/>
    </row>
    <row r="7" spans="1:27" ht="15.75" thickBot="1" x14ac:dyDescent="0.3">
      <c r="A7" s="84" t="s">
        <v>31</v>
      </c>
      <c r="B7" s="85" t="s">
        <v>32</v>
      </c>
      <c r="C7" s="86" t="s">
        <v>33</v>
      </c>
      <c r="D7" s="87"/>
      <c r="E7" s="99" t="s">
        <v>38</v>
      </c>
      <c r="F7" s="100" t="s">
        <v>39</v>
      </c>
      <c r="H7" s="84" t="s">
        <v>31</v>
      </c>
      <c r="I7" s="85" t="s">
        <v>32</v>
      </c>
      <c r="J7" s="86" t="s">
        <v>33</v>
      </c>
      <c r="K7" s="87"/>
      <c r="L7" s="99" t="s">
        <v>38</v>
      </c>
      <c r="M7" s="100" t="s">
        <v>39</v>
      </c>
      <c r="O7" s="84" t="s">
        <v>31</v>
      </c>
      <c r="P7" s="85" t="s">
        <v>32</v>
      </c>
      <c r="Q7" s="86" t="s">
        <v>33</v>
      </c>
      <c r="R7" s="87"/>
      <c r="S7" s="99" t="s">
        <v>38</v>
      </c>
      <c r="T7" s="100" t="s">
        <v>39</v>
      </c>
      <c r="V7" s="84" t="s">
        <v>31</v>
      </c>
      <c r="W7" s="85" t="s">
        <v>32</v>
      </c>
      <c r="X7" s="86" t="s">
        <v>33</v>
      </c>
      <c r="Y7" s="87"/>
      <c r="Z7" s="99" t="s">
        <v>38</v>
      </c>
      <c r="AA7" s="100" t="s">
        <v>39</v>
      </c>
    </row>
    <row r="8" spans="1:27" x14ac:dyDescent="0.25">
      <c r="A8" s="89" t="s">
        <v>40</v>
      </c>
      <c r="B8" s="90" t="s">
        <v>40</v>
      </c>
      <c r="C8" s="91">
        <v>1</v>
      </c>
      <c r="D8" s="88" t="b">
        <f>B8&lt;&gt;A8</f>
        <v>0</v>
      </c>
      <c r="E8" s="109" t="b">
        <f t="shared" ref="E8:E10" si="0">(AND(B8&lt;&gt;A8,C8&gt;$B$3))</f>
        <v>0</v>
      </c>
      <c r="F8" s="102" t="b">
        <f>(AND(B8=A8,C8&lt;$B$3))</f>
        <v>0</v>
      </c>
      <c r="H8" s="89" t="s">
        <v>40</v>
      </c>
      <c r="I8" s="90" t="s">
        <v>40</v>
      </c>
      <c r="J8" s="91">
        <v>0.6</v>
      </c>
      <c r="K8" s="88" t="b">
        <f>I8&lt;&gt;H8</f>
        <v>0</v>
      </c>
      <c r="L8" s="109" t="b">
        <f t="shared" ref="L8:L10" si="1">(AND(I8&lt;&gt;H8,J8&gt;$B$3))</f>
        <v>0</v>
      </c>
      <c r="M8" s="102" t="b">
        <f>(AND(I8=H8,J8&lt;$B$3))</f>
        <v>0</v>
      </c>
      <c r="O8" s="89" t="s">
        <v>40</v>
      </c>
      <c r="P8" s="90" t="s">
        <v>40</v>
      </c>
      <c r="Q8" s="91">
        <v>1</v>
      </c>
      <c r="R8" s="88" t="b">
        <f>P8&lt;&gt;O8</f>
        <v>0</v>
      </c>
      <c r="S8" s="109" t="b">
        <f t="shared" ref="S8:S10" si="2">(AND(P8&lt;&gt;O8,Q8&gt;$B$3))</f>
        <v>0</v>
      </c>
      <c r="T8" s="102" t="b">
        <f>(AND(P8=O8,Q8&lt;$B$3))</f>
        <v>0</v>
      </c>
      <c r="V8" s="89" t="s">
        <v>40</v>
      </c>
      <c r="W8" s="90" t="s">
        <v>40</v>
      </c>
      <c r="X8" s="91">
        <v>1.3332999999999999</v>
      </c>
      <c r="Y8" s="88" t="b">
        <f>W8&lt;&gt;V8</f>
        <v>0</v>
      </c>
      <c r="Z8" s="109" t="b">
        <f t="shared" ref="Z8:Z10" si="3">(AND(W8&lt;&gt;V8,X8&gt;$B$3))</f>
        <v>0</v>
      </c>
      <c r="AA8" s="102" t="b">
        <f>(AND(W8=V8,X8&lt;$B$3))</f>
        <v>0</v>
      </c>
    </row>
    <row r="9" spans="1:27" x14ac:dyDescent="0.25">
      <c r="A9" s="92" t="s">
        <v>40</v>
      </c>
      <c r="B9" s="93" t="s">
        <v>40</v>
      </c>
      <c r="C9" s="94">
        <v>1</v>
      </c>
      <c r="D9" s="88" t="b">
        <f t="shared" ref="D9:D72" si="4">B9&lt;&gt;A9</f>
        <v>0</v>
      </c>
      <c r="E9" s="110" t="b">
        <f t="shared" si="0"/>
        <v>0</v>
      </c>
      <c r="F9" s="101" t="b">
        <f t="shared" ref="F9:F72" si="5">(AND(B9=A9,C9&lt;$B$3))</f>
        <v>0</v>
      </c>
      <c r="H9" s="92" t="s">
        <v>40</v>
      </c>
      <c r="I9" s="93" t="s">
        <v>40</v>
      </c>
      <c r="J9" s="94">
        <v>0.6</v>
      </c>
      <c r="K9" s="88" t="b">
        <f t="shared" ref="K9:K72" si="6">I9&lt;&gt;H9</f>
        <v>0</v>
      </c>
      <c r="L9" s="110" t="b">
        <f t="shared" si="1"/>
        <v>0</v>
      </c>
      <c r="M9" s="101" t="b">
        <f t="shared" ref="M9:M72" si="7">(AND(I9=H9,J9&lt;$B$3))</f>
        <v>0</v>
      </c>
      <c r="O9" s="92" t="s">
        <v>40</v>
      </c>
      <c r="P9" s="93" t="s">
        <v>40</v>
      </c>
      <c r="Q9" s="94">
        <v>1</v>
      </c>
      <c r="R9" s="88" t="b">
        <f t="shared" ref="R9:R72" si="8">P9&lt;&gt;O9</f>
        <v>0</v>
      </c>
      <c r="S9" s="110" t="b">
        <f t="shared" si="2"/>
        <v>0</v>
      </c>
      <c r="T9" s="101" t="b">
        <f t="shared" ref="T9:T72" si="9">(AND(P9=O9,Q9&lt;$B$3))</f>
        <v>0</v>
      </c>
      <c r="V9" s="92" t="s">
        <v>40</v>
      </c>
      <c r="W9" s="93" t="s">
        <v>40</v>
      </c>
      <c r="X9" s="94">
        <v>1.3332999999999999</v>
      </c>
      <c r="Y9" s="88" t="b">
        <f t="shared" ref="Y9:Y72" si="10">W9&lt;&gt;V9</f>
        <v>0</v>
      </c>
      <c r="Z9" s="110" t="b">
        <f t="shared" si="3"/>
        <v>0</v>
      </c>
      <c r="AA9" s="101" t="b">
        <f t="shared" ref="AA9:AA72" si="11">(AND(W9=V9,X9&lt;$B$3))</f>
        <v>0</v>
      </c>
    </row>
    <row r="10" spans="1:27" x14ac:dyDescent="0.25">
      <c r="A10" s="92" t="s">
        <v>40</v>
      </c>
      <c r="B10" s="93" t="s">
        <v>40</v>
      </c>
      <c r="C10" s="94">
        <v>1</v>
      </c>
      <c r="D10" s="88" t="b">
        <f t="shared" si="4"/>
        <v>0</v>
      </c>
      <c r="E10" s="110" t="b">
        <f t="shared" si="0"/>
        <v>0</v>
      </c>
      <c r="F10" s="101" t="b">
        <f t="shared" si="5"/>
        <v>0</v>
      </c>
      <c r="H10" s="92" t="s">
        <v>40</v>
      </c>
      <c r="I10" s="93" t="s">
        <v>40</v>
      </c>
      <c r="J10" s="94">
        <v>0.6</v>
      </c>
      <c r="K10" s="88" t="b">
        <f t="shared" si="6"/>
        <v>0</v>
      </c>
      <c r="L10" s="110" t="b">
        <f t="shared" si="1"/>
        <v>0</v>
      </c>
      <c r="M10" s="101" t="b">
        <f t="shared" si="7"/>
        <v>0</v>
      </c>
      <c r="O10" s="92" t="s">
        <v>40</v>
      </c>
      <c r="P10" s="93" t="s">
        <v>40</v>
      </c>
      <c r="Q10" s="94">
        <v>1</v>
      </c>
      <c r="R10" s="88" t="b">
        <f t="shared" si="8"/>
        <v>0</v>
      </c>
      <c r="S10" s="110" t="b">
        <f t="shared" si="2"/>
        <v>0</v>
      </c>
      <c r="T10" s="101" t="b">
        <f t="shared" si="9"/>
        <v>0</v>
      </c>
      <c r="V10" s="92" t="s">
        <v>40</v>
      </c>
      <c r="W10" s="93" t="s">
        <v>40</v>
      </c>
      <c r="X10" s="94">
        <v>1.3332999999999999</v>
      </c>
      <c r="Y10" s="88" t="b">
        <f t="shared" si="10"/>
        <v>0</v>
      </c>
      <c r="Z10" s="110" t="b">
        <f t="shared" si="3"/>
        <v>0</v>
      </c>
      <c r="AA10" s="101" t="b">
        <f t="shared" si="11"/>
        <v>0</v>
      </c>
    </row>
    <row r="11" spans="1:27" x14ac:dyDescent="0.25">
      <c r="A11" s="92" t="s">
        <v>40</v>
      </c>
      <c r="B11" s="93" t="s">
        <v>41</v>
      </c>
      <c r="C11" s="94">
        <v>0.45455000000000001</v>
      </c>
      <c r="D11" s="88" t="b">
        <f t="shared" si="4"/>
        <v>1</v>
      </c>
      <c r="E11" s="110" t="b">
        <f>(AND(B11&lt;&gt;A11,C11&gt;$B$3))</f>
        <v>0</v>
      </c>
      <c r="F11" s="101" t="b">
        <f t="shared" si="5"/>
        <v>0</v>
      </c>
      <c r="H11" s="92" t="s">
        <v>40</v>
      </c>
      <c r="I11" s="93" t="s">
        <v>40</v>
      </c>
      <c r="J11" s="94">
        <v>0.25</v>
      </c>
      <c r="K11" s="88" t="b">
        <f t="shared" si="6"/>
        <v>0</v>
      </c>
      <c r="L11" s="110" t="b">
        <f>(AND(I11&lt;&gt;H11,J11&gt;$B$3))</f>
        <v>0</v>
      </c>
      <c r="M11" s="101" t="b">
        <f t="shared" si="7"/>
        <v>1</v>
      </c>
      <c r="O11" s="92" t="s">
        <v>40</v>
      </c>
      <c r="P11" s="93" t="s">
        <v>41</v>
      </c>
      <c r="Q11" s="94">
        <v>0.8</v>
      </c>
      <c r="R11" s="88" t="b">
        <f t="shared" si="8"/>
        <v>1</v>
      </c>
      <c r="S11" s="110" t="b">
        <f>(AND(P11&lt;&gt;O11,Q11&gt;$B$3))</f>
        <v>1</v>
      </c>
      <c r="T11" s="101" t="b">
        <f t="shared" si="9"/>
        <v>0</v>
      </c>
      <c r="V11" s="92" t="s">
        <v>40</v>
      </c>
      <c r="W11" s="93" t="s">
        <v>41</v>
      </c>
      <c r="X11" s="94">
        <v>1</v>
      </c>
      <c r="Y11" s="88" t="b">
        <f t="shared" si="10"/>
        <v>1</v>
      </c>
      <c r="Z11" s="110" t="b">
        <f>(AND(W11&lt;&gt;V11,X11&gt;$B$3))</f>
        <v>1</v>
      </c>
      <c r="AA11" s="101" t="b">
        <f t="shared" si="11"/>
        <v>0</v>
      </c>
    </row>
    <row r="12" spans="1:27" x14ac:dyDescent="0.25">
      <c r="A12" s="92" t="s">
        <v>40</v>
      </c>
      <c r="B12" s="93" t="s">
        <v>41</v>
      </c>
      <c r="C12" s="94">
        <v>0.71428999999999998</v>
      </c>
      <c r="D12" s="88" t="b">
        <f t="shared" si="4"/>
        <v>1</v>
      </c>
      <c r="E12" s="110" t="b">
        <f t="shared" ref="E12:E75" si="12">(AND(B12&lt;&gt;A12,C12&gt;$B$3))</f>
        <v>1</v>
      </c>
      <c r="F12" s="101" t="b">
        <f t="shared" si="5"/>
        <v>0</v>
      </c>
      <c r="H12" s="92" t="s">
        <v>40</v>
      </c>
      <c r="I12" s="93" t="s">
        <v>40</v>
      </c>
      <c r="J12" s="94">
        <v>0.3</v>
      </c>
      <c r="K12" s="88" t="b">
        <f t="shared" si="6"/>
        <v>0</v>
      </c>
      <c r="L12" s="110" t="b">
        <f t="shared" ref="L12:L75" si="13">(AND(I12&lt;&gt;H12,J12&gt;$B$3))</f>
        <v>0</v>
      </c>
      <c r="M12" s="101" t="b">
        <f t="shared" si="7"/>
        <v>1</v>
      </c>
      <c r="O12" s="92" t="s">
        <v>40</v>
      </c>
      <c r="P12" s="93" t="s">
        <v>41</v>
      </c>
      <c r="Q12" s="94">
        <v>0.8</v>
      </c>
      <c r="R12" s="88" t="b">
        <f t="shared" si="8"/>
        <v>1</v>
      </c>
      <c r="S12" s="110" t="b">
        <f t="shared" ref="S12:S75" si="14">(AND(P12&lt;&gt;O12,Q12&gt;$B$3))</f>
        <v>1</v>
      </c>
      <c r="T12" s="101" t="b">
        <f t="shared" si="9"/>
        <v>0</v>
      </c>
      <c r="V12" s="92" t="s">
        <v>40</v>
      </c>
      <c r="W12" s="93" t="s">
        <v>41</v>
      </c>
      <c r="X12" s="94">
        <v>1</v>
      </c>
      <c r="Y12" s="88" t="b">
        <f t="shared" si="10"/>
        <v>1</v>
      </c>
      <c r="Z12" s="110" t="b">
        <f t="shared" ref="Z12:Z75" si="15">(AND(W12&lt;&gt;V12,X12&gt;$B$3))</f>
        <v>1</v>
      </c>
      <c r="AA12" s="101" t="b">
        <f t="shared" si="11"/>
        <v>0</v>
      </c>
    </row>
    <row r="13" spans="1:27" x14ac:dyDescent="0.25">
      <c r="A13" s="92" t="s">
        <v>40</v>
      </c>
      <c r="B13" s="93" t="s">
        <v>40</v>
      </c>
      <c r="C13" s="94">
        <v>1</v>
      </c>
      <c r="D13" s="88" t="b">
        <f t="shared" si="4"/>
        <v>0</v>
      </c>
      <c r="E13" s="110" t="b">
        <f t="shared" si="12"/>
        <v>0</v>
      </c>
      <c r="F13" s="101" t="b">
        <f t="shared" si="5"/>
        <v>0</v>
      </c>
      <c r="H13" s="92" t="s">
        <v>40</v>
      </c>
      <c r="I13" s="93" t="s">
        <v>40</v>
      </c>
      <c r="J13" s="94">
        <v>0.6</v>
      </c>
      <c r="K13" s="88" t="b">
        <f t="shared" si="6"/>
        <v>0</v>
      </c>
      <c r="L13" s="110" t="b">
        <f t="shared" si="13"/>
        <v>0</v>
      </c>
      <c r="M13" s="101" t="b">
        <f t="shared" si="7"/>
        <v>0</v>
      </c>
      <c r="O13" s="92" t="s">
        <v>40</v>
      </c>
      <c r="P13" s="93" t="s">
        <v>40</v>
      </c>
      <c r="Q13" s="94">
        <v>1</v>
      </c>
      <c r="R13" s="88" t="b">
        <f t="shared" si="8"/>
        <v>0</v>
      </c>
      <c r="S13" s="110" t="b">
        <f t="shared" si="14"/>
        <v>0</v>
      </c>
      <c r="T13" s="101" t="b">
        <f t="shared" si="9"/>
        <v>0</v>
      </c>
      <c r="V13" s="92" t="s">
        <v>40</v>
      </c>
      <c r="W13" s="93" t="s">
        <v>40</v>
      </c>
      <c r="X13" s="94">
        <v>1.3332999999999999</v>
      </c>
      <c r="Y13" s="88" t="b">
        <f t="shared" si="10"/>
        <v>0</v>
      </c>
      <c r="Z13" s="110" t="b">
        <f t="shared" si="15"/>
        <v>0</v>
      </c>
      <c r="AA13" s="101" t="b">
        <f t="shared" si="11"/>
        <v>0</v>
      </c>
    </row>
    <row r="14" spans="1:27" x14ac:dyDescent="0.25">
      <c r="A14" s="92" t="s">
        <v>40</v>
      </c>
      <c r="B14" s="93" t="s">
        <v>40</v>
      </c>
      <c r="C14" s="94">
        <v>1</v>
      </c>
      <c r="D14" s="88" t="b">
        <f t="shared" si="4"/>
        <v>0</v>
      </c>
      <c r="E14" s="110" t="b">
        <f t="shared" si="12"/>
        <v>0</v>
      </c>
      <c r="F14" s="101" t="b">
        <f t="shared" si="5"/>
        <v>0</v>
      </c>
      <c r="H14" s="92" t="s">
        <v>40</v>
      </c>
      <c r="I14" s="93" t="s">
        <v>40</v>
      </c>
      <c r="J14" s="94">
        <v>0.6</v>
      </c>
      <c r="K14" s="88" t="b">
        <f t="shared" si="6"/>
        <v>0</v>
      </c>
      <c r="L14" s="110" t="b">
        <f t="shared" si="13"/>
        <v>0</v>
      </c>
      <c r="M14" s="101" t="b">
        <f t="shared" si="7"/>
        <v>0</v>
      </c>
      <c r="O14" s="92" t="s">
        <v>40</v>
      </c>
      <c r="P14" s="93" t="s">
        <v>40</v>
      </c>
      <c r="Q14" s="94">
        <v>1</v>
      </c>
      <c r="R14" s="88" t="b">
        <f t="shared" si="8"/>
        <v>0</v>
      </c>
      <c r="S14" s="110" t="b">
        <f t="shared" si="14"/>
        <v>0</v>
      </c>
      <c r="T14" s="101" t="b">
        <f t="shared" si="9"/>
        <v>0</v>
      </c>
      <c r="V14" s="92" t="s">
        <v>40</v>
      </c>
      <c r="W14" s="93" t="s">
        <v>40</v>
      </c>
      <c r="X14" s="94">
        <v>1.3332999999999999</v>
      </c>
      <c r="Y14" s="88" t="b">
        <f t="shared" si="10"/>
        <v>0</v>
      </c>
      <c r="Z14" s="110" t="b">
        <f t="shared" si="15"/>
        <v>0</v>
      </c>
      <c r="AA14" s="101" t="b">
        <f t="shared" si="11"/>
        <v>0</v>
      </c>
    </row>
    <row r="15" spans="1:27" x14ac:dyDescent="0.25">
      <c r="A15" s="92" t="s">
        <v>40</v>
      </c>
      <c r="B15" s="93" t="s">
        <v>40</v>
      </c>
      <c r="C15" s="94">
        <v>1</v>
      </c>
      <c r="D15" s="88" t="b">
        <f t="shared" si="4"/>
        <v>0</v>
      </c>
      <c r="E15" s="110" t="b">
        <f t="shared" si="12"/>
        <v>0</v>
      </c>
      <c r="F15" s="101" t="b">
        <f t="shared" si="5"/>
        <v>0</v>
      </c>
      <c r="H15" s="92" t="s">
        <v>40</v>
      </c>
      <c r="I15" s="93" t="s">
        <v>40</v>
      </c>
      <c r="J15" s="94">
        <v>0.6</v>
      </c>
      <c r="K15" s="88" t="b">
        <f t="shared" si="6"/>
        <v>0</v>
      </c>
      <c r="L15" s="110" t="b">
        <f t="shared" si="13"/>
        <v>0</v>
      </c>
      <c r="M15" s="101" t="b">
        <f t="shared" si="7"/>
        <v>0</v>
      </c>
      <c r="O15" s="92" t="s">
        <v>40</v>
      </c>
      <c r="P15" s="93" t="s">
        <v>40</v>
      </c>
      <c r="Q15" s="94">
        <v>1</v>
      </c>
      <c r="R15" s="88" t="b">
        <f t="shared" si="8"/>
        <v>0</v>
      </c>
      <c r="S15" s="110" t="b">
        <f t="shared" si="14"/>
        <v>0</v>
      </c>
      <c r="T15" s="101" t="b">
        <f t="shared" si="9"/>
        <v>0</v>
      </c>
      <c r="V15" s="92" t="s">
        <v>40</v>
      </c>
      <c r="W15" s="93" t="s">
        <v>40</v>
      </c>
      <c r="X15" s="94">
        <v>1.3332999999999999</v>
      </c>
      <c r="Y15" s="88" t="b">
        <f t="shared" si="10"/>
        <v>0</v>
      </c>
      <c r="Z15" s="110" t="b">
        <f t="shared" si="15"/>
        <v>0</v>
      </c>
      <c r="AA15" s="101" t="b">
        <f t="shared" si="11"/>
        <v>0</v>
      </c>
    </row>
    <row r="16" spans="1:27" x14ac:dyDescent="0.25">
      <c r="A16" s="92" t="s">
        <v>40</v>
      </c>
      <c r="B16" s="93" t="s">
        <v>40</v>
      </c>
      <c r="C16" s="94">
        <v>1</v>
      </c>
      <c r="D16" s="88" t="b">
        <f t="shared" si="4"/>
        <v>0</v>
      </c>
      <c r="E16" s="110" t="b">
        <f t="shared" si="12"/>
        <v>0</v>
      </c>
      <c r="F16" s="101" t="b">
        <f t="shared" si="5"/>
        <v>0</v>
      </c>
      <c r="H16" s="92" t="s">
        <v>40</v>
      </c>
      <c r="I16" s="93" t="s">
        <v>40</v>
      </c>
      <c r="J16" s="94">
        <v>0.6</v>
      </c>
      <c r="K16" s="88" t="b">
        <f t="shared" si="6"/>
        <v>0</v>
      </c>
      <c r="L16" s="110" t="b">
        <f t="shared" si="13"/>
        <v>0</v>
      </c>
      <c r="M16" s="101" t="b">
        <f t="shared" si="7"/>
        <v>0</v>
      </c>
      <c r="O16" s="92" t="s">
        <v>40</v>
      </c>
      <c r="P16" s="93" t="s">
        <v>40</v>
      </c>
      <c r="Q16" s="94">
        <v>1</v>
      </c>
      <c r="R16" s="88" t="b">
        <f t="shared" si="8"/>
        <v>0</v>
      </c>
      <c r="S16" s="110" t="b">
        <f t="shared" si="14"/>
        <v>0</v>
      </c>
      <c r="T16" s="101" t="b">
        <f t="shared" si="9"/>
        <v>0</v>
      </c>
      <c r="V16" s="92" t="s">
        <v>40</v>
      </c>
      <c r="W16" s="93" t="s">
        <v>40</v>
      </c>
      <c r="X16" s="94">
        <v>1.3332999999999999</v>
      </c>
      <c r="Y16" s="88" t="b">
        <f t="shared" si="10"/>
        <v>0</v>
      </c>
      <c r="Z16" s="110" t="b">
        <f t="shared" si="15"/>
        <v>0</v>
      </c>
      <c r="AA16" s="101" t="b">
        <f t="shared" si="11"/>
        <v>0</v>
      </c>
    </row>
    <row r="17" spans="1:27" ht="15.75" thickBot="1" x14ac:dyDescent="0.3">
      <c r="A17" s="95" t="s">
        <v>40</v>
      </c>
      <c r="B17" s="96" t="s">
        <v>40</v>
      </c>
      <c r="C17" s="97">
        <v>1</v>
      </c>
      <c r="D17" s="88" t="b">
        <f t="shared" si="4"/>
        <v>0</v>
      </c>
      <c r="E17" s="111" t="b">
        <f t="shared" si="12"/>
        <v>0</v>
      </c>
      <c r="F17" s="103" t="b">
        <f t="shared" si="5"/>
        <v>0</v>
      </c>
      <c r="H17" s="95" t="s">
        <v>40</v>
      </c>
      <c r="I17" s="96" t="s">
        <v>40</v>
      </c>
      <c r="J17" s="97">
        <v>0.6</v>
      </c>
      <c r="K17" s="88" t="b">
        <f t="shared" si="6"/>
        <v>0</v>
      </c>
      <c r="L17" s="111" t="b">
        <f t="shared" si="13"/>
        <v>0</v>
      </c>
      <c r="M17" s="103" t="b">
        <f t="shared" si="7"/>
        <v>0</v>
      </c>
      <c r="O17" s="95" t="s">
        <v>40</v>
      </c>
      <c r="P17" s="96" t="s">
        <v>40</v>
      </c>
      <c r="Q17" s="97">
        <v>1</v>
      </c>
      <c r="R17" s="88" t="b">
        <f t="shared" si="8"/>
        <v>0</v>
      </c>
      <c r="S17" s="111" t="b">
        <f t="shared" si="14"/>
        <v>0</v>
      </c>
      <c r="T17" s="103" t="b">
        <f t="shared" si="9"/>
        <v>0</v>
      </c>
      <c r="V17" s="95" t="s">
        <v>40</v>
      </c>
      <c r="W17" s="96" t="s">
        <v>40</v>
      </c>
      <c r="X17" s="97">
        <v>1.3332999999999999</v>
      </c>
      <c r="Y17" s="88" t="b">
        <f t="shared" si="10"/>
        <v>0</v>
      </c>
      <c r="Z17" s="111" t="b">
        <f t="shared" si="15"/>
        <v>0</v>
      </c>
      <c r="AA17" s="103" t="b">
        <f t="shared" si="11"/>
        <v>0</v>
      </c>
    </row>
    <row r="18" spans="1:27" x14ac:dyDescent="0.25">
      <c r="A18" s="89" t="s">
        <v>42</v>
      </c>
      <c r="B18" s="90" t="s">
        <v>42</v>
      </c>
      <c r="C18" s="91">
        <v>0.83333000000000002</v>
      </c>
      <c r="D18" s="88" t="b">
        <f t="shared" si="4"/>
        <v>0</v>
      </c>
      <c r="E18" s="110" t="b">
        <f t="shared" si="12"/>
        <v>0</v>
      </c>
      <c r="F18" s="101" t="b">
        <f t="shared" si="5"/>
        <v>0</v>
      </c>
      <c r="H18" s="89" t="s">
        <v>42</v>
      </c>
      <c r="I18" s="90" t="s">
        <v>42</v>
      </c>
      <c r="J18" s="91">
        <v>0.42857000000000001</v>
      </c>
      <c r="K18" s="88" t="b">
        <f t="shared" si="6"/>
        <v>0</v>
      </c>
      <c r="L18" s="110" t="b">
        <f t="shared" si="13"/>
        <v>0</v>
      </c>
      <c r="M18" s="101" t="b">
        <f t="shared" si="7"/>
        <v>1</v>
      </c>
      <c r="O18" s="89" t="s">
        <v>42</v>
      </c>
      <c r="P18" s="90" t="s">
        <v>42</v>
      </c>
      <c r="Q18" s="91">
        <v>0.8</v>
      </c>
      <c r="R18" s="88" t="b">
        <f t="shared" si="8"/>
        <v>0</v>
      </c>
      <c r="S18" s="110" t="b">
        <f t="shared" si="14"/>
        <v>0</v>
      </c>
      <c r="T18" s="101" t="b">
        <f t="shared" si="9"/>
        <v>0</v>
      </c>
      <c r="V18" s="89" t="s">
        <v>42</v>
      </c>
      <c r="W18" s="90" t="s">
        <v>42</v>
      </c>
      <c r="X18" s="91">
        <v>1.3332999999999999</v>
      </c>
      <c r="Y18" s="88" t="b">
        <f t="shared" si="10"/>
        <v>0</v>
      </c>
      <c r="Z18" s="110" t="b">
        <f t="shared" si="15"/>
        <v>0</v>
      </c>
      <c r="AA18" s="101" t="b">
        <f t="shared" si="11"/>
        <v>0</v>
      </c>
    </row>
    <row r="19" spans="1:27" x14ac:dyDescent="0.25">
      <c r="A19" s="92" t="s">
        <v>42</v>
      </c>
      <c r="B19" s="93" t="s">
        <v>42</v>
      </c>
      <c r="C19" s="94">
        <v>1</v>
      </c>
      <c r="D19" s="88" t="b">
        <f t="shared" si="4"/>
        <v>0</v>
      </c>
      <c r="E19" s="110" t="b">
        <f t="shared" si="12"/>
        <v>0</v>
      </c>
      <c r="F19" s="101" t="b">
        <f t="shared" si="5"/>
        <v>0</v>
      </c>
      <c r="H19" s="92" t="s">
        <v>42</v>
      </c>
      <c r="I19" s="93" t="s">
        <v>42</v>
      </c>
      <c r="J19" s="94">
        <v>0.42857000000000001</v>
      </c>
      <c r="K19" s="88" t="b">
        <f t="shared" si="6"/>
        <v>0</v>
      </c>
      <c r="L19" s="110" t="b">
        <f t="shared" si="13"/>
        <v>0</v>
      </c>
      <c r="M19" s="101" t="b">
        <f t="shared" si="7"/>
        <v>1</v>
      </c>
      <c r="O19" s="92" t="s">
        <v>42</v>
      </c>
      <c r="P19" s="93" t="s">
        <v>42</v>
      </c>
      <c r="Q19" s="94">
        <v>1</v>
      </c>
      <c r="R19" s="88" t="b">
        <f t="shared" si="8"/>
        <v>0</v>
      </c>
      <c r="S19" s="110" t="b">
        <f t="shared" si="14"/>
        <v>0</v>
      </c>
      <c r="T19" s="101" t="b">
        <f t="shared" si="9"/>
        <v>0</v>
      </c>
      <c r="V19" s="92" t="s">
        <v>42</v>
      </c>
      <c r="W19" s="93" t="s">
        <v>42</v>
      </c>
      <c r="X19" s="94">
        <v>1.3332999999999999</v>
      </c>
      <c r="Y19" s="88" t="b">
        <f t="shared" si="10"/>
        <v>0</v>
      </c>
      <c r="Z19" s="110" t="b">
        <f t="shared" si="15"/>
        <v>0</v>
      </c>
      <c r="AA19" s="101" t="b">
        <f t="shared" si="11"/>
        <v>0</v>
      </c>
    </row>
    <row r="20" spans="1:27" x14ac:dyDescent="0.25">
      <c r="A20" s="92" t="s">
        <v>42</v>
      </c>
      <c r="B20" s="93" t="s">
        <v>42</v>
      </c>
      <c r="C20" s="94">
        <v>1</v>
      </c>
      <c r="D20" s="88" t="b">
        <f t="shared" si="4"/>
        <v>0</v>
      </c>
      <c r="E20" s="110" t="b">
        <f t="shared" si="12"/>
        <v>0</v>
      </c>
      <c r="F20" s="101" t="b">
        <f t="shared" si="5"/>
        <v>0</v>
      </c>
      <c r="H20" s="92" t="s">
        <v>42</v>
      </c>
      <c r="I20" s="93" t="s">
        <v>42</v>
      </c>
      <c r="J20" s="94">
        <v>0.42857000000000001</v>
      </c>
      <c r="K20" s="88" t="b">
        <f t="shared" si="6"/>
        <v>0</v>
      </c>
      <c r="L20" s="110" t="b">
        <f t="shared" si="13"/>
        <v>0</v>
      </c>
      <c r="M20" s="101" t="b">
        <f t="shared" si="7"/>
        <v>1</v>
      </c>
      <c r="O20" s="92" t="s">
        <v>42</v>
      </c>
      <c r="P20" s="93" t="s">
        <v>42</v>
      </c>
      <c r="Q20" s="94">
        <v>1</v>
      </c>
      <c r="R20" s="88" t="b">
        <f t="shared" si="8"/>
        <v>0</v>
      </c>
      <c r="S20" s="110" t="b">
        <f t="shared" si="14"/>
        <v>0</v>
      </c>
      <c r="T20" s="101" t="b">
        <f t="shared" si="9"/>
        <v>0</v>
      </c>
      <c r="V20" s="92" t="s">
        <v>42</v>
      </c>
      <c r="W20" s="93" t="s">
        <v>42</v>
      </c>
      <c r="X20" s="94">
        <v>1.3332999999999999</v>
      </c>
      <c r="Y20" s="88" t="b">
        <f t="shared" si="10"/>
        <v>0</v>
      </c>
      <c r="Z20" s="110" t="b">
        <f t="shared" si="15"/>
        <v>0</v>
      </c>
      <c r="AA20" s="101" t="b">
        <f t="shared" si="11"/>
        <v>0</v>
      </c>
    </row>
    <row r="21" spans="1:27" x14ac:dyDescent="0.25">
      <c r="A21" s="92" t="s">
        <v>42</v>
      </c>
      <c r="B21" s="93" t="s">
        <v>42</v>
      </c>
      <c r="C21" s="94">
        <v>0.5</v>
      </c>
      <c r="D21" s="88" t="b">
        <f t="shared" si="4"/>
        <v>0</v>
      </c>
      <c r="E21" s="110" t="b">
        <f t="shared" si="12"/>
        <v>0</v>
      </c>
      <c r="F21" s="101" t="b">
        <f t="shared" si="5"/>
        <v>0</v>
      </c>
      <c r="H21" s="92" t="s">
        <v>42</v>
      </c>
      <c r="I21" s="93" t="s">
        <v>42</v>
      </c>
      <c r="J21" s="94">
        <v>0.375</v>
      </c>
      <c r="K21" s="88" t="b">
        <f t="shared" si="6"/>
        <v>0</v>
      </c>
      <c r="L21" s="110" t="b">
        <f t="shared" si="13"/>
        <v>0</v>
      </c>
      <c r="M21" s="101" t="b">
        <f t="shared" si="7"/>
        <v>1</v>
      </c>
      <c r="O21" s="92" t="s">
        <v>42</v>
      </c>
      <c r="P21" s="93" t="s">
        <v>42</v>
      </c>
      <c r="Q21" s="94">
        <v>0.44444</v>
      </c>
      <c r="R21" s="88" t="b">
        <f t="shared" si="8"/>
        <v>0</v>
      </c>
      <c r="S21" s="110" t="b">
        <f t="shared" si="14"/>
        <v>0</v>
      </c>
      <c r="T21" s="101" t="b">
        <f t="shared" si="9"/>
        <v>1</v>
      </c>
      <c r="V21" s="92" t="s">
        <v>42</v>
      </c>
      <c r="W21" s="93" t="s">
        <v>42</v>
      </c>
      <c r="X21" s="94">
        <v>0.66666999999999998</v>
      </c>
      <c r="Y21" s="88" t="b">
        <f t="shared" si="10"/>
        <v>0</v>
      </c>
      <c r="Z21" s="110" t="b">
        <f t="shared" si="15"/>
        <v>0</v>
      </c>
      <c r="AA21" s="101" t="b">
        <f t="shared" si="11"/>
        <v>0</v>
      </c>
    </row>
    <row r="22" spans="1:27" x14ac:dyDescent="0.25">
      <c r="A22" s="92" t="s">
        <v>42</v>
      </c>
      <c r="B22" s="93" t="s">
        <v>42</v>
      </c>
      <c r="C22" s="94">
        <v>0.55556000000000005</v>
      </c>
      <c r="D22" s="88" t="b">
        <f t="shared" si="4"/>
        <v>0</v>
      </c>
      <c r="E22" s="110" t="b">
        <f t="shared" si="12"/>
        <v>0</v>
      </c>
      <c r="F22" s="101" t="b">
        <f t="shared" si="5"/>
        <v>0</v>
      </c>
      <c r="H22" s="92" t="s">
        <v>42</v>
      </c>
      <c r="I22" s="93" t="s">
        <v>42</v>
      </c>
      <c r="J22" s="94">
        <v>0.42857000000000001</v>
      </c>
      <c r="K22" s="88" t="b">
        <f t="shared" si="6"/>
        <v>0</v>
      </c>
      <c r="L22" s="110" t="b">
        <f t="shared" si="13"/>
        <v>0</v>
      </c>
      <c r="M22" s="101" t="b">
        <f t="shared" si="7"/>
        <v>1</v>
      </c>
      <c r="O22" s="92" t="s">
        <v>42</v>
      </c>
      <c r="P22" s="93" t="s">
        <v>42</v>
      </c>
      <c r="Q22" s="94">
        <v>0.5</v>
      </c>
      <c r="R22" s="88" t="b">
        <f t="shared" si="8"/>
        <v>0</v>
      </c>
      <c r="S22" s="110" t="b">
        <f t="shared" si="14"/>
        <v>0</v>
      </c>
      <c r="T22" s="101" t="b">
        <f t="shared" si="9"/>
        <v>0</v>
      </c>
      <c r="V22" s="92" t="s">
        <v>42</v>
      </c>
      <c r="W22" s="93" t="s">
        <v>42</v>
      </c>
      <c r="X22" s="94">
        <v>1</v>
      </c>
      <c r="Y22" s="88" t="b">
        <f t="shared" si="10"/>
        <v>0</v>
      </c>
      <c r="Z22" s="110" t="b">
        <f t="shared" si="15"/>
        <v>0</v>
      </c>
      <c r="AA22" s="101" t="b">
        <f t="shared" si="11"/>
        <v>0</v>
      </c>
    </row>
    <row r="23" spans="1:27" x14ac:dyDescent="0.25">
      <c r="A23" s="92" t="s">
        <v>42</v>
      </c>
      <c r="B23" s="93" t="s">
        <v>42</v>
      </c>
      <c r="C23" s="94">
        <v>0.625</v>
      </c>
      <c r="D23" s="88" t="b">
        <f t="shared" si="4"/>
        <v>0</v>
      </c>
      <c r="E23" s="110" t="b">
        <f t="shared" si="12"/>
        <v>0</v>
      </c>
      <c r="F23" s="101" t="b">
        <f t="shared" si="5"/>
        <v>0</v>
      </c>
      <c r="H23" s="92" t="s">
        <v>42</v>
      </c>
      <c r="I23" s="93" t="s">
        <v>42</v>
      </c>
      <c r="J23" s="94">
        <v>0.375</v>
      </c>
      <c r="K23" s="88" t="b">
        <f t="shared" si="6"/>
        <v>0</v>
      </c>
      <c r="L23" s="110" t="b">
        <f t="shared" si="13"/>
        <v>0</v>
      </c>
      <c r="M23" s="101" t="b">
        <f t="shared" si="7"/>
        <v>1</v>
      </c>
      <c r="O23" s="92" t="s">
        <v>42</v>
      </c>
      <c r="P23" s="93" t="s">
        <v>42</v>
      </c>
      <c r="Q23" s="94">
        <v>0.57142999999999999</v>
      </c>
      <c r="R23" s="88" t="b">
        <f t="shared" si="8"/>
        <v>0</v>
      </c>
      <c r="S23" s="110" t="b">
        <f t="shared" si="14"/>
        <v>0</v>
      </c>
      <c r="T23" s="101" t="b">
        <f t="shared" si="9"/>
        <v>0</v>
      </c>
      <c r="V23" s="92" t="s">
        <v>42</v>
      </c>
      <c r="W23" s="93" t="s">
        <v>42</v>
      </c>
      <c r="X23" s="94">
        <v>0.8</v>
      </c>
      <c r="Y23" s="88" t="b">
        <f t="shared" si="10"/>
        <v>0</v>
      </c>
      <c r="Z23" s="110" t="b">
        <f t="shared" si="15"/>
        <v>0</v>
      </c>
      <c r="AA23" s="101" t="b">
        <f t="shared" si="11"/>
        <v>0</v>
      </c>
    </row>
    <row r="24" spans="1:27" x14ac:dyDescent="0.25">
      <c r="A24" s="92" t="s">
        <v>42</v>
      </c>
      <c r="B24" s="93" t="s">
        <v>42</v>
      </c>
      <c r="C24" s="94">
        <v>0.71428999999999998</v>
      </c>
      <c r="D24" s="88" t="b">
        <f t="shared" si="4"/>
        <v>0</v>
      </c>
      <c r="E24" s="110" t="b">
        <f t="shared" si="12"/>
        <v>0</v>
      </c>
      <c r="F24" s="101" t="b">
        <f t="shared" si="5"/>
        <v>0</v>
      </c>
      <c r="H24" s="92" t="s">
        <v>42</v>
      </c>
      <c r="I24" s="93" t="s">
        <v>42</v>
      </c>
      <c r="J24" s="94">
        <v>0.42857000000000001</v>
      </c>
      <c r="K24" s="88" t="b">
        <f t="shared" si="6"/>
        <v>0</v>
      </c>
      <c r="L24" s="110" t="b">
        <f t="shared" si="13"/>
        <v>0</v>
      </c>
      <c r="M24" s="101" t="b">
        <f t="shared" si="7"/>
        <v>1</v>
      </c>
      <c r="O24" s="92" t="s">
        <v>42</v>
      </c>
      <c r="P24" s="93" t="s">
        <v>42</v>
      </c>
      <c r="Q24" s="94">
        <v>0.66666999999999998</v>
      </c>
      <c r="R24" s="88" t="b">
        <f t="shared" si="8"/>
        <v>0</v>
      </c>
      <c r="S24" s="110" t="b">
        <f t="shared" si="14"/>
        <v>0</v>
      </c>
      <c r="T24" s="101" t="b">
        <f t="shared" si="9"/>
        <v>0</v>
      </c>
      <c r="V24" s="92" t="s">
        <v>42</v>
      </c>
      <c r="W24" s="93" t="s">
        <v>42</v>
      </c>
      <c r="X24" s="94">
        <v>1</v>
      </c>
      <c r="Y24" s="88" t="b">
        <f t="shared" si="10"/>
        <v>0</v>
      </c>
      <c r="Z24" s="110" t="b">
        <f t="shared" si="15"/>
        <v>0</v>
      </c>
      <c r="AA24" s="101" t="b">
        <f t="shared" si="11"/>
        <v>0</v>
      </c>
    </row>
    <row r="25" spans="1:27" x14ac:dyDescent="0.25">
      <c r="A25" s="92" t="s">
        <v>42</v>
      </c>
      <c r="B25" s="93" t="s">
        <v>42</v>
      </c>
      <c r="C25" s="94">
        <v>0.83333000000000002</v>
      </c>
      <c r="D25" s="88" t="b">
        <f t="shared" si="4"/>
        <v>0</v>
      </c>
      <c r="E25" s="110" t="b">
        <f t="shared" si="12"/>
        <v>0</v>
      </c>
      <c r="F25" s="101" t="b">
        <f t="shared" si="5"/>
        <v>0</v>
      </c>
      <c r="H25" s="92" t="s">
        <v>42</v>
      </c>
      <c r="I25" s="93" t="s">
        <v>42</v>
      </c>
      <c r="J25" s="94">
        <v>0.375</v>
      </c>
      <c r="K25" s="88" t="b">
        <f t="shared" si="6"/>
        <v>0</v>
      </c>
      <c r="L25" s="110" t="b">
        <f t="shared" si="13"/>
        <v>0</v>
      </c>
      <c r="M25" s="101" t="b">
        <f t="shared" si="7"/>
        <v>1</v>
      </c>
      <c r="O25" s="92" t="s">
        <v>42</v>
      </c>
      <c r="P25" s="93" t="s">
        <v>42</v>
      </c>
      <c r="Q25" s="94">
        <v>1</v>
      </c>
      <c r="R25" s="88" t="b">
        <f t="shared" si="8"/>
        <v>0</v>
      </c>
      <c r="S25" s="110" t="b">
        <f t="shared" si="14"/>
        <v>0</v>
      </c>
      <c r="T25" s="101" t="b">
        <f t="shared" si="9"/>
        <v>0</v>
      </c>
      <c r="V25" s="92" t="s">
        <v>42</v>
      </c>
      <c r="W25" s="93" t="s">
        <v>42</v>
      </c>
      <c r="X25" s="94">
        <v>1.3332999999999999</v>
      </c>
      <c r="Y25" s="88" t="b">
        <f t="shared" si="10"/>
        <v>0</v>
      </c>
      <c r="Z25" s="110" t="b">
        <f t="shared" si="15"/>
        <v>0</v>
      </c>
      <c r="AA25" s="101" t="b">
        <f t="shared" si="11"/>
        <v>0</v>
      </c>
    </row>
    <row r="26" spans="1:27" x14ac:dyDescent="0.25">
      <c r="A26" s="92" t="s">
        <v>42</v>
      </c>
      <c r="B26" s="93" t="s">
        <v>42</v>
      </c>
      <c r="C26" s="94">
        <v>0.625</v>
      </c>
      <c r="D26" s="88" t="b">
        <f t="shared" si="4"/>
        <v>0</v>
      </c>
      <c r="E26" s="110" t="b">
        <f t="shared" si="12"/>
        <v>0</v>
      </c>
      <c r="F26" s="101" t="b">
        <f t="shared" si="5"/>
        <v>0</v>
      </c>
      <c r="H26" s="92" t="s">
        <v>42</v>
      </c>
      <c r="I26" s="93" t="s">
        <v>42</v>
      </c>
      <c r="J26" s="94">
        <v>0.33333000000000002</v>
      </c>
      <c r="K26" s="88" t="b">
        <f t="shared" si="6"/>
        <v>0</v>
      </c>
      <c r="L26" s="110" t="b">
        <f t="shared" si="13"/>
        <v>0</v>
      </c>
      <c r="M26" s="101" t="b">
        <f t="shared" si="7"/>
        <v>1</v>
      </c>
      <c r="O26" s="92" t="s">
        <v>42</v>
      </c>
      <c r="P26" s="93" t="s">
        <v>42</v>
      </c>
      <c r="Q26" s="94">
        <v>0.8</v>
      </c>
      <c r="R26" s="88" t="b">
        <f t="shared" si="8"/>
        <v>0</v>
      </c>
      <c r="S26" s="110" t="b">
        <f t="shared" si="14"/>
        <v>0</v>
      </c>
      <c r="T26" s="101" t="b">
        <f t="shared" si="9"/>
        <v>0</v>
      </c>
      <c r="V26" s="92" t="s">
        <v>42</v>
      </c>
      <c r="W26" s="93" t="s">
        <v>42</v>
      </c>
      <c r="X26" s="94">
        <v>1.3332999999999999</v>
      </c>
      <c r="Y26" s="88" t="b">
        <f t="shared" si="10"/>
        <v>0</v>
      </c>
      <c r="Z26" s="110" t="b">
        <f t="shared" si="15"/>
        <v>0</v>
      </c>
      <c r="AA26" s="101" t="b">
        <f t="shared" si="11"/>
        <v>0</v>
      </c>
    </row>
    <row r="27" spans="1:27" ht="15.75" thickBot="1" x14ac:dyDescent="0.3">
      <c r="A27" s="95" t="s">
        <v>42</v>
      </c>
      <c r="B27" s="96" t="s">
        <v>42</v>
      </c>
      <c r="C27" s="97">
        <v>0.55556000000000005</v>
      </c>
      <c r="D27" s="88" t="b">
        <f t="shared" si="4"/>
        <v>0</v>
      </c>
      <c r="E27" s="110" t="b">
        <f t="shared" si="12"/>
        <v>0</v>
      </c>
      <c r="F27" s="101" t="b">
        <f t="shared" si="5"/>
        <v>0</v>
      </c>
      <c r="H27" s="95" t="s">
        <v>42</v>
      </c>
      <c r="I27" s="96" t="s">
        <v>42</v>
      </c>
      <c r="J27" s="97">
        <v>0.33333000000000002</v>
      </c>
      <c r="K27" s="88" t="b">
        <f t="shared" si="6"/>
        <v>0</v>
      </c>
      <c r="L27" s="110" t="b">
        <f t="shared" si="13"/>
        <v>0</v>
      </c>
      <c r="M27" s="101" t="b">
        <f t="shared" si="7"/>
        <v>1</v>
      </c>
      <c r="O27" s="95" t="s">
        <v>42</v>
      </c>
      <c r="P27" s="96" t="s">
        <v>49</v>
      </c>
      <c r="Q27" s="97">
        <v>0.66666999999999998</v>
      </c>
      <c r="R27" s="88" t="b">
        <f t="shared" si="8"/>
        <v>1</v>
      </c>
      <c r="S27" s="110" t="b">
        <f t="shared" si="14"/>
        <v>1</v>
      </c>
      <c r="T27" s="101" t="b">
        <f t="shared" si="9"/>
        <v>0</v>
      </c>
      <c r="V27" s="95" t="s">
        <v>42</v>
      </c>
      <c r="W27" s="96" t="s">
        <v>42</v>
      </c>
      <c r="X27" s="97">
        <v>0.8</v>
      </c>
      <c r="Y27" s="88" t="b">
        <f t="shared" si="10"/>
        <v>0</v>
      </c>
      <c r="Z27" s="110" t="b">
        <f t="shared" si="15"/>
        <v>0</v>
      </c>
      <c r="AA27" s="101" t="b">
        <f t="shared" si="11"/>
        <v>0</v>
      </c>
    </row>
    <row r="28" spans="1:27" x14ac:dyDescent="0.25">
      <c r="A28" s="89" t="s">
        <v>43</v>
      </c>
      <c r="B28" s="90" t="s">
        <v>42</v>
      </c>
      <c r="C28" s="91">
        <v>0.55556000000000005</v>
      </c>
      <c r="D28" s="88" t="b">
        <f t="shared" si="4"/>
        <v>1</v>
      </c>
      <c r="E28" s="109" t="b">
        <f t="shared" si="12"/>
        <v>1</v>
      </c>
      <c r="F28" s="102" t="b">
        <f t="shared" si="5"/>
        <v>0</v>
      </c>
      <c r="H28" s="89" t="s">
        <v>43</v>
      </c>
      <c r="I28" s="90" t="s">
        <v>42</v>
      </c>
      <c r="J28" s="91">
        <v>0.27272999999999997</v>
      </c>
      <c r="K28" s="88" t="b">
        <f t="shared" si="6"/>
        <v>1</v>
      </c>
      <c r="L28" s="109" t="b">
        <f t="shared" si="13"/>
        <v>0</v>
      </c>
      <c r="M28" s="102" t="b">
        <f t="shared" si="7"/>
        <v>0</v>
      </c>
      <c r="O28" s="89" t="s">
        <v>43</v>
      </c>
      <c r="P28" s="90" t="s">
        <v>42</v>
      </c>
      <c r="Q28" s="91">
        <v>0.8</v>
      </c>
      <c r="R28" s="88" t="b">
        <f t="shared" si="8"/>
        <v>1</v>
      </c>
      <c r="S28" s="109" t="b">
        <f t="shared" si="14"/>
        <v>1</v>
      </c>
      <c r="T28" s="102" t="b">
        <f t="shared" si="9"/>
        <v>0</v>
      </c>
      <c r="V28" s="89" t="s">
        <v>43</v>
      </c>
      <c r="W28" s="90" t="s">
        <v>42</v>
      </c>
      <c r="X28" s="91">
        <v>1</v>
      </c>
      <c r="Y28" s="88" t="b">
        <f t="shared" si="10"/>
        <v>1</v>
      </c>
      <c r="Z28" s="109" t="b">
        <f t="shared" si="15"/>
        <v>1</v>
      </c>
      <c r="AA28" s="102" t="b">
        <f t="shared" si="11"/>
        <v>0</v>
      </c>
    </row>
    <row r="29" spans="1:27" x14ac:dyDescent="0.25">
      <c r="A29" s="92" t="s">
        <v>43</v>
      </c>
      <c r="B29" s="93" t="s">
        <v>43</v>
      </c>
      <c r="C29" s="94">
        <v>0.83333000000000002</v>
      </c>
      <c r="D29" s="88" t="b">
        <f t="shared" si="4"/>
        <v>0</v>
      </c>
      <c r="E29" s="110" t="b">
        <f t="shared" si="12"/>
        <v>0</v>
      </c>
      <c r="F29" s="101" t="b">
        <f t="shared" si="5"/>
        <v>0</v>
      </c>
      <c r="H29" s="92" t="s">
        <v>43</v>
      </c>
      <c r="I29" s="93" t="s">
        <v>43</v>
      </c>
      <c r="J29" s="94">
        <v>0.33333000000000002</v>
      </c>
      <c r="K29" s="88" t="b">
        <f t="shared" si="6"/>
        <v>0</v>
      </c>
      <c r="L29" s="110" t="b">
        <f t="shared" si="13"/>
        <v>0</v>
      </c>
      <c r="M29" s="101" t="b">
        <f t="shared" si="7"/>
        <v>1</v>
      </c>
      <c r="O29" s="92" t="s">
        <v>43</v>
      </c>
      <c r="P29" s="93" t="s">
        <v>43</v>
      </c>
      <c r="Q29" s="94">
        <v>0.8</v>
      </c>
      <c r="R29" s="88" t="b">
        <f t="shared" si="8"/>
        <v>0</v>
      </c>
      <c r="S29" s="110" t="b">
        <f t="shared" si="14"/>
        <v>0</v>
      </c>
      <c r="T29" s="101" t="b">
        <f t="shared" si="9"/>
        <v>0</v>
      </c>
      <c r="V29" s="92" t="s">
        <v>43</v>
      </c>
      <c r="W29" s="93" t="s">
        <v>43</v>
      </c>
      <c r="X29" s="94">
        <v>1</v>
      </c>
      <c r="Y29" s="88" t="b">
        <f t="shared" si="10"/>
        <v>0</v>
      </c>
      <c r="Z29" s="110" t="b">
        <f t="shared" si="15"/>
        <v>0</v>
      </c>
      <c r="AA29" s="101" t="b">
        <f t="shared" si="11"/>
        <v>0</v>
      </c>
    </row>
    <row r="30" spans="1:27" x14ac:dyDescent="0.25">
      <c r="A30" s="92" t="s">
        <v>43</v>
      </c>
      <c r="B30" s="93" t="s">
        <v>42</v>
      </c>
      <c r="C30" s="94">
        <v>0.45455000000000001</v>
      </c>
      <c r="D30" s="88" t="b">
        <f t="shared" si="4"/>
        <v>1</v>
      </c>
      <c r="E30" s="110" t="b">
        <f t="shared" si="12"/>
        <v>0</v>
      </c>
      <c r="F30" s="101" t="b">
        <f t="shared" si="5"/>
        <v>0</v>
      </c>
      <c r="H30" s="92" t="s">
        <v>43</v>
      </c>
      <c r="I30" s="93" t="s">
        <v>42</v>
      </c>
      <c r="J30" s="94">
        <v>0.25</v>
      </c>
      <c r="K30" s="88" t="b">
        <f t="shared" si="6"/>
        <v>1</v>
      </c>
      <c r="L30" s="110" t="b">
        <f t="shared" si="13"/>
        <v>0</v>
      </c>
      <c r="M30" s="101" t="b">
        <f t="shared" si="7"/>
        <v>0</v>
      </c>
      <c r="O30" s="92" t="s">
        <v>43</v>
      </c>
      <c r="P30" s="93" t="s">
        <v>42</v>
      </c>
      <c r="Q30" s="94">
        <v>0.8</v>
      </c>
      <c r="R30" s="88" t="b">
        <f t="shared" si="8"/>
        <v>1</v>
      </c>
      <c r="S30" s="110" t="b">
        <f t="shared" si="14"/>
        <v>1</v>
      </c>
      <c r="T30" s="101" t="b">
        <f t="shared" si="9"/>
        <v>0</v>
      </c>
      <c r="V30" s="92" t="s">
        <v>43</v>
      </c>
      <c r="W30" s="93" t="s">
        <v>42</v>
      </c>
      <c r="X30" s="94">
        <v>1</v>
      </c>
      <c r="Y30" s="88" t="b">
        <f t="shared" si="10"/>
        <v>1</v>
      </c>
      <c r="Z30" s="110" t="b">
        <f t="shared" si="15"/>
        <v>1</v>
      </c>
      <c r="AA30" s="101" t="b">
        <f t="shared" si="11"/>
        <v>0</v>
      </c>
    </row>
    <row r="31" spans="1:27" x14ac:dyDescent="0.25">
      <c r="A31" s="92" t="s">
        <v>43</v>
      </c>
      <c r="B31" s="93" t="s">
        <v>43</v>
      </c>
      <c r="C31" s="94">
        <v>0.55556000000000005</v>
      </c>
      <c r="D31" s="88" t="b">
        <f t="shared" si="4"/>
        <v>0</v>
      </c>
      <c r="E31" s="110" t="b">
        <f t="shared" si="12"/>
        <v>0</v>
      </c>
      <c r="F31" s="101" t="b">
        <f t="shared" si="5"/>
        <v>0</v>
      </c>
      <c r="H31" s="92" t="s">
        <v>43</v>
      </c>
      <c r="I31" s="93" t="s">
        <v>43</v>
      </c>
      <c r="J31" s="94">
        <v>0.27272999999999997</v>
      </c>
      <c r="K31" s="88" t="b">
        <f t="shared" si="6"/>
        <v>0</v>
      </c>
      <c r="L31" s="110" t="b">
        <f t="shared" si="13"/>
        <v>0</v>
      </c>
      <c r="M31" s="101" t="b">
        <f t="shared" si="7"/>
        <v>1</v>
      </c>
      <c r="O31" s="92" t="s">
        <v>43</v>
      </c>
      <c r="P31" s="93" t="s">
        <v>43</v>
      </c>
      <c r="Q31" s="94">
        <v>0.5</v>
      </c>
      <c r="R31" s="88" t="b">
        <f t="shared" si="8"/>
        <v>0</v>
      </c>
      <c r="S31" s="110" t="b">
        <f t="shared" si="14"/>
        <v>0</v>
      </c>
      <c r="T31" s="101" t="b">
        <f t="shared" si="9"/>
        <v>0</v>
      </c>
      <c r="V31" s="92" t="s">
        <v>43</v>
      </c>
      <c r="W31" s="93" t="s">
        <v>43</v>
      </c>
      <c r="X31" s="94">
        <v>0.8</v>
      </c>
      <c r="Y31" s="88" t="b">
        <f t="shared" si="10"/>
        <v>0</v>
      </c>
      <c r="Z31" s="110" t="b">
        <f t="shared" si="15"/>
        <v>0</v>
      </c>
      <c r="AA31" s="101" t="b">
        <f t="shared" si="11"/>
        <v>0</v>
      </c>
    </row>
    <row r="32" spans="1:27" x14ac:dyDescent="0.25">
      <c r="A32" s="92" t="s">
        <v>43</v>
      </c>
      <c r="B32" s="93" t="s">
        <v>43</v>
      </c>
      <c r="C32" s="94">
        <v>0.45455000000000001</v>
      </c>
      <c r="D32" s="88" t="b">
        <f t="shared" si="4"/>
        <v>0</v>
      </c>
      <c r="E32" s="110" t="b">
        <f t="shared" si="12"/>
        <v>0</v>
      </c>
      <c r="F32" s="101" t="b">
        <f t="shared" si="5"/>
        <v>1</v>
      </c>
      <c r="H32" s="92" t="s">
        <v>43</v>
      </c>
      <c r="I32" s="93" t="s">
        <v>43</v>
      </c>
      <c r="J32" s="94">
        <v>0.27272999999999997</v>
      </c>
      <c r="K32" s="88" t="b">
        <f t="shared" si="6"/>
        <v>0</v>
      </c>
      <c r="L32" s="110" t="b">
        <f t="shared" si="13"/>
        <v>0</v>
      </c>
      <c r="M32" s="101" t="b">
        <f t="shared" si="7"/>
        <v>1</v>
      </c>
      <c r="O32" s="92" t="s">
        <v>43</v>
      </c>
      <c r="P32" s="93" t="s">
        <v>43</v>
      </c>
      <c r="Q32" s="94">
        <v>0.4</v>
      </c>
      <c r="R32" s="88" t="b">
        <f t="shared" si="8"/>
        <v>0</v>
      </c>
      <c r="S32" s="110" t="b">
        <f t="shared" si="14"/>
        <v>0</v>
      </c>
      <c r="T32" s="101" t="b">
        <f t="shared" si="9"/>
        <v>1</v>
      </c>
      <c r="V32" s="92" t="s">
        <v>43</v>
      </c>
      <c r="W32" s="93" t="s">
        <v>43</v>
      </c>
      <c r="X32" s="94">
        <v>0.57142999999999999</v>
      </c>
      <c r="Y32" s="88" t="b">
        <f t="shared" si="10"/>
        <v>0</v>
      </c>
      <c r="Z32" s="110" t="b">
        <f t="shared" si="15"/>
        <v>0</v>
      </c>
      <c r="AA32" s="101" t="b">
        <f t="shared" si="11"/>
        <v>0</v>
      </c>
    </row>
    <row r="33" spans="1:27" x14ac:dyDescent="0.25">
      <c r="A33" s="92" t="s">
        <v>43</v>
      </c>
      <c r="B33" s="93" t="s">
        <v>43</v>
      </c>
      <c r="C33" s="94">
        <v>0.55556000000000005</v>
      </c>
      <c r="D33" s="88" t="b">
        <f t="shared" si="4"/>
        <v>0</v>
      </c>
      <c r="E33" s="110" t="b">
        <f t="shared" si="12"/>
        <v>0</v>
      </c>
      <c r="F33" s="101" t="b">
        <f t="shared" si="5"/>
        <v>0</v>
      </c>
      <c r="H33" s="92" t="s">
        <v>43</v>
      </c>
      <c r="I33" s="93" t="s">
        <v>43</v>
      </c>
      <c r="J33" s="94">
        <v>0.27272999999999997</v>
      </c>
      <c r="K33" s="88" t="b">
        <f t="shared" si="6"/>
        <v>0</v>
      </c>
      <c r="L33" s="110" t="b">
        <f t="shared" si="13"/>
        <v>0</v>
      </c>
      <c r="M33" s="101" t="b">
        <f t="shared" si="7"/>
        <v>1</v>
      </c>
      <c r="O33" s="92" t="s">
        <v>43</v>
      </c>
      <c r="P33" s="93" t="s">
        <v>42</v>
      </c>
      <c r="Q33" s="94">
        <v>0.66666999999999998</v>
      </c>
      <c r="R33" s="88" t="b">
        <f t="shared" si="8"/>
        <v>1</v>
      </c>
      <c r="S33" s="110" t="b">
        <f t="shared" si="14"/>
        <v>1</v>
      </c>
      <c r="T33" s="101" t="b">
        <f t="shared" si="9"/>
        <v>0</v>
      </c>
      <c r="V33" s="92" t="s">
        <v>43</v>
      </c>
      <c r="W33" s="93" t="s">
        <v>42</v>
      </c>
      <c r="X33" s="94">
        <v>0.8</v>
      </c>
      <c r="Y33" s="88" t="b">
        <f t="shared" si="10"/>
        <v>1</v>
      </c>
      <c r="Z33" s="110" t="b">
        <f t="shared" si="15"/>
        <v>1</v>
      </c>
      <c r="AA33" s="101" t="b">
        <f t="shared" si="11"/>
        <v>0</v>
      </c>
    </row>
    <row r="34" spans="1:27" x14ac:dyDescent="0.25">
      <c r="A34" s="92" t="s">
        <v>43</v>
      </c>
      <c r="B34" s="93" t="s">
        <v>42</v>
      </c>
      <c r="C34" s="94">
        <v>0.41666999999999998</v>
      </c>
      <c r="D34" s="88" t="b">
        <f t="shared" si="4"/>
        <v>1</v>
      </c>
      <c r="E34" s="110" t="b">
        <f t="shared" si="12"/>
        <v>0</v>
      </c>
      <c r="F34" s="101" t="b">
        <f t="shared" si="5"/>
        <v>0</v>
      </c>
      <c r="H34" s="92" t="s">
        <v>43</v>
      </c>
      <c r="I34" s="93" t="s">
        <v>43</v>
      </c>
      <c r="J34" s="94">
        <v>0.27272999999999997</v>
      </c>
      <c r="K34" s="88" t="b">
        <f t="shared" si="6"/>
        <v>0</v>
      </c>
      <c r="L34" s="110" t="b">
        <f t="shared" si="13"/>
        <v>0</v>
      </c>
      <c r="M34" s="101" t="b">
        <f t="shared" si="7"/>
        <v>1</v>
      </c>
      <c r="O34" s="92" t="s">
        <v>43</v>
      </c>
      <c r="P34" s="93" t="s">
        <v>42</v>
      </c>
      <c r="Q34" s="94">
        <v>0.5</v>
      </c>
      <c r="R34" s="88" t="b">
        <f t="shared" si="8"/>
        <v>1</v>
      </c>
      <c r="S34" s="110" t="b">
        <f t="shared" si="14"/>
        <v>0</v>
      </c>
      <c r="T34" s="101" t="b">
        <f t="shared" si="9"/>
        <v>0</v>
      </c>
      <c r="V34" s="92" t="s">
        <v>43</v>
      </c>
      <c r="W34" s="93" t="s">
        <v>42</v>
      </c>
      <c r="X34" s="94">
        <v>0.8</v>
      </c>
      <c r="Y34" s="88" t="b">
        <f t="shared" si="10"/>
        <v>1</v>
      </c>
      <c r="Z34" s="110" t="b">
        <f t="shared" si="15"/>
        <v>1</v>
      </c>
      <c r="AA34" s="101" t="b">
        <f t="shared" si="11"/>
        <v>0</v>
      </c>
    </row>
    <row r="35" spans="1:27" x14ac:dyDescent="0.25">
      <c r="A35" s="92" t="s">
        <v>43</v>
      </c>
      <c r="B35" s="93" t="s">
        <v>43</v>
      </c>
      <c r="C35" s="94">
        <v>0.83333000000000002</v>
      </c>
      <c r="D35" s="88" t="b">
        <f t="shared" si="4"/>
        <v>0</v>
      </c>
      <c r="E35" s="110" t="b">
        <f t="shared" si="12"/>
        <v>0</v>
      </c>
      <c r="F35" s="101" t="b">
        <f t="shared" si="5"/>
        <v>0</v>
      </c>
      <c r="H35" s="92" t="s">
        <v>43</v>
      </c>
      <c r="I35" s="93" t="s">
        <v>43</v>
      </c>
      <c r="J35" s="94">
        <v>0.3</v>
      </c>
      <c r="K35" s="88" t="b">
        <f t="shared" si="6"/>
        <v>0</v>
      </c>
      <c r="L35" s="110" t="b">
        <f t="shared" si="13"/>
        <v>0</v>
      </c>
      <c r="M35" s="101" t="b">
        <f t="shared" si="7"/>
        <v>1</v>
      </c>
      <c r="O35" s="92" t="s">
        <v>43</v>
      </c>
      <c r="P35" s="93" t="s">
        <v>43</v>
      </c>
      <c r="Q35" s="94">
        <v>0.8</v>
      </c>
      <c r="R35" s="88" t="b">
        <f t="shared" si="8"/>
        <v>0</v>
      </c>
      <c r="S35" s="110" t="b">
        <f t="shared" si="14"/>
        <v>0</v>
      </c>
      <c r="T35" s="101" t="b">
        <f t="shared" si="9"/>
        <v>0</v>
      </c>
      <c r="V35" s="92" t="s">
        <v>43</v>
      </c>
      <c r="W35" s="93" t="s">
        <v>43</v>
      </c>
      <c r="X35" s="94">
        <v>1</v>
      </c>
      <c r="Y35" s="88" t="b">
        <f t="shared" si="10"/>
        <v>0</v>
      </c>
      <c r="Z35" s="110" t="b">
        <f t="shared" si="15"/>
        <v>0</v>
      </c>
      <c r="AA35" s="101" t="b">
        <f t="shared" si="11"/>
        <v>0</v>
      </c>
    </row>
    <row r="36" spans="1:27" x14ac:dyDescent="0.25">
      <c r="A36" s="92" t="s">
        <v>43</v>
      </c>
      <c r="B36" s="93" t="s">
        <v>43</v>
      </c>
      <c r="C36" s="94">
        <v>0.71428999999999998</v>
      </c>
      <c r="D36" s="88" t="b">
        <f t="shared" si="4"/>
        <v>0</v>
      </c>
      <c r="E36" s="110" t="b">
        <f t="shared" si="12"/>
        <v>0</v>
      </c>
      <c r="F36" s="101" t="b">
        <f t="shared" si="5"/>
        <v>0</v>
      </c>
      <c r="H36" s="92" t="s">
        <v>43</v>
      </c>
      <c r="I36" s="93" t="s">
        <v>43</v>
      </c>
      <c r="J36" s="94">
        <v>0.27272999999999997</v>
      </c>
      <c r="K36" s="88" t="b">
        <f t="shared" si="6"/>
        <v>0</v>
      </c>
      <c r="L36" s="110" t="b">
        <f t="shared" si="13"/>
        <v>0</v>
      </c>
      <c r="M36" s="101" t="b">
        <f t="shared" si="7"/>
        <v>1</v>
      </c>
      <c r="O36" s="92" t="s">
        <v>43</v>
      </c>
      <c r="P36" s="93" t="s">
        <v>43</v>
      </c>
      <c r="Q36" s="94">
        <v>1</v>
      </c>
      <c r="R36" s="88" t="b">
        <f t="shared" si="8"/>
        <v>0</v>
      </c>
      <c r="S36" s="110" t="b">
        <f t="shared" si="14"/>
        <v>0</v>
      </c>
      <c r="T36" s="101" t="b">
        <f t="shared" si="9"/>
        <v>0</v>
      </c>
      <c r="V36" s="92" t="s">
        <v>43</v>
      </c>
      <c r="W36" s="93" t="s">
        <v>43</v>
      </c>
      <c r="X36" s="94">
        <v>1.3332999999999999</v>
      </c>
      <c r="Y36" s="88" t="b">
        <f t="shared" si="10"/>
        <v>0</v>
      </c>
      <c r="Z36" s="110" t="b">
        <f t="shared" si="15"/>
        <v>0</v>
      </c>
      <c r="AA36" s="101" t="b">
        <f t="shared" si="11"/>
        <v>0</v>
      </c>
    </row>
    <row r="37" spans="1:27" ht="15.75" thickBot="1" x14ac:dyDescent="0.3">
      <c r="A37" s="95" t="s">
        <v>43</v>
      </c>
      <c r="B37" s="96" t="s">
        <v>42</v>
      </c>
      <c r="C37" s="97">
        <v>0.625</v>
      </c>
      <c r="D37" s="88" t="b">
        <f t="shared" si="4"/>
        <v>1</v>
      </c>
      <c r="E37" s="111" t="b">
        <f t="shared" si="12"/>
        <v>1</v>
      </c>
      <c r="F37" s="103" t="b">
        <f t="shared" si="5"/>
        <v>0</v>
      </c>
      <c r="H37" s="95" t="s">
        <v>43</v>
      </c>
      <c r="I37" s="96" t="s">
        <v>42</v>
      </c>
      <c r="J37" s="97">
        <v>0.3</v>
      </c>
      <c r="K37" s="88" t="b">
        <f t="shared" si="6"/>
        <v>1</v>
      </c>
      <c r="L37" s="111" t="b">
        <f t="shared" si="13"/>
        <v>0</v>
      </c>
      <c r="M37" s="103" t="b">
        <f t="shared" si="7"/>
        <v>0</v>
      </c>
      <c r="O37" s="95" t="s">
        <v>43</v>
      </c>
      <c r="P37" s="96" t="s">
        <v>42</v>
      </c>
      <c r="Q37" s="97">
        <v>1</v>
      </c>
      <c r="R37" s="88" t="b">
        <f t="shared" si="8"/>
        <v>1</v>
      </c>
      <c r="S37" s="111" t="b">
        <f t="shared" si="14"/>
        <v>1</v>
      </c>
      <c r="T37" s="103" t="b">
        <f t="shared" si="9"/>
        <v>0</v>
      </c>
      <c r="V37" s="95" t="s">
        <v>43</v>
      </c>
      <c r="W37" s="96" t="s">
        <v>42</v>
      </c>
      <c r="X37" s="97">
        <v>1.3332999999999999</v>
      </c>
      <c r="Y37" s="88" t="b">
        <f t="shared" si="10"/>
        <v>1</v>
      </c>
      <c r="Z37" s="111" t="b">
        <f t="shared" si="15"/>
        <v>1</v>
      </c>
      <c r="AA37" s="103" t="b">
        <f t="shared" si="11"/>
        <v>0</v>
      </c>
    </row>
    <row r="38" spans="1:27" x14ac:dyDescent="0.25">
      <c r="A38" s="89" t="s">
        <v>41</v>
      </c>
      <c r="B38" s="90" t="s">
        <v>41</v>
      </c>
      <c r="C38" s="91">
        <v>1</v>
      </c>
      <c r="D38" s="88" t="b">
        <f t="shared" si="4"/>
        <v>0</v>
      </c>
      <c r="E38" s="110" t="b">
        <f t="shared" si="12"/>
        <v>0</v>
      </c>
      <c r="F38" s="101" t="b">
        <f t="shared" si="5"/>
        <v>0</v>
      </c>
      <c r="H38" s="89" t="s">
        <v>41</v>
      </c>
      <c r="I38" s="90" t="s">
        <v>41</v>
      </c>
      <c r="J38" s="91">
        <v>0.27272999999999997</v>
      </c>
      <c r="K38" s="88" t="b">
        <f t="shared" si="6"/>
        <v>0</v>
      </c>
      <c r="L38" s="110" t="b">
        <f t="shared" si="13"/>
        <v>0</v>
      </c>
      <c r="M38" s="101" t="b">
        <f t="shared" si="7"/>
        <v>1</v>
      </c>
      <c r="O38" s="89" t="s">
        <v>41</v>
      </c>
      <c r="P38" s="90" t="s">
        <v>41</v>
      </c>
      <c r="Q38" s="91">
        <v>1</v>
      </c>
      <c r="R38" s="88" t="b">
        <f t="shared" si="8"/>
        <v>0</v>
      </c>
      <c r="S38" s="110" t="b">
        <f t="shared" si="14"/>
        <v>0</v>
      </c>
      <c r="T38" s="101" t="b">
        <f t="shared" si="9"/>
        <v>0</v>
      </c>
      <c r="V38" s="89" t="s">
        <v>41</v>
      </c>
      <c r="W38" s="90" t="s">
        <v>41</v>
      </c>
      <c r="X38" s="91">
        <v>1.3332999999999999</v>
      </c>
      <c r="Y38" s="88" t="b">
        <f t="shared" si="10"/>
        <v>0</v>
      </c>
      <c r="Z38" s="110" t="b">
        <f t="shared" si="15"/>
        <v>0</v>
      </c>
      <c r="AA38" s="101" t="b">
        <f t="shared" si="11"/>
        <v>0</v>
      </c>
    </row>
    <row r="39" spans="1:27" x14ac:dyDescent="0.25">
      <c r="A39" s="92" t="s">
        <v>41</v>
      </c>
      <c r="B39" s="93" t="s">
        <v>41</v>
      </c>
      <c r="C39" s="94">
        <v>1</v>
      </c>
      <c r="D39" s="88" t="b">
        <f t="shared" si="4"/>
        <v>0</v>
      </c>
      <c r="E39" s="110" t="b">
        <f t="shared" si="12"/>
        <v>0</v>
      </c>
      <c r="F39" s="101" t="b">
        <f t="shared" si="5"/>
        <v>0</v>
      </c>
      <c r="H39" s="92" t="s">
        <v>41</v>
      </c>
      <c r="I39" s="93" t="s">
        <v>41</v>
      </c>
      <c r="J39" s="94">
        <v>0.27272999999999997</v>
      </c>
      <c r="K39" s="88" t="b">
        <f t="shared" si="6"/>
        <v>0</v>
      </c>
      <c r="L39" s="110" t="b">
        <f t="shared" si="13"/>
        <v>0</v>
      </c>
      <c r="M39" s="101" t="b">
        <f t="shared" si="7"/>
        <v>1</v>
      </c>
      <c r="O39" s="92" t="s">
        <v>41</v>
      </c>
      <c r="P39" s="93" t="s">
        <v>41</v>
      </c>
      <c r="Q39" s="94">
        <v>1</v>
      </c>
      <c r="R39" s="88" t="b">
        <f t="shared" si="8"/>
        <v>0</v>
      </c>
      <c r="S39" s="110" t="b">
        <f t="shared" si="14"/>
        <v>0</v>
      </c>
      <c r="T39" s="101" t="b">
        <f t="shared" si="9"/>
        <v>0</v>
      </c>
      <c r="V39" s="92" t="s">
        <v>41</v>
      </c>
      <c r="W39" s="93" t="s">
        <v>41</v>
      </c>
      <c r="X39" s="94">
        <v>1.3332999999999999</v>
      </c>
      <c r="Y39" s="88" t="b">
        <f t="shared" si="10"/>
        <v>0</v>
      </c>
      <c r="Z39" s="110" t="b">
        <f t="shared" si="15"/>
        <v>0</v>
      </c>
      <c r="AA39" s="101" t="b">
        <f t="shared" si="11"/>
        <v>0</v>
      </c>
    </row>
    <row r="40" spans="1:27" x14ac:dyDescent="0.25">
      <c r="A40" s="92" t="s">
        <v>41</v>
      </c>
      <c r="B40" s="93" t="s">
        <v>41</v>
      </c>
      <c r="C40" s="94">
        <v>1</v>
      </c>
      <c r="D40" s="88" t="b">
        <f t="shared" si="4"/>
        <v>0</v>
      </c>
      <c r="E40" s="110" t="b">
        <f t="shared" si="12"/>
        <v>0</v>
      </c>
      <c r="F40" s="101" t="b">
        <f t="shared" si="5"/>
        <v>0</v>
      </c>
      <c r="H40" s="92" t="s">
        <v>41</v>
      </c>
      <c r="I40" s="93" t="s">
        <v>41</v>
      </c>
      <c r="J40" s="94">
        <v>0.27272999999999997</v>
      </c>
      <c r="K40" s="88" t="b">
        <f t="shared" si="6"/>
        <v>0</v>
      </c>
      <c r="L40" s="110" t="b">
        <f t="shared" si="13"/>
        <v>0</v>
      </c>
      <c r="M40" s="101" t="b">
        <f t="shared" si="7"/>
        <v>1</v>
      </c>
      <c r="O40" s="92" t="s">
        <v>41</v>
      </c>
      <c r="P40" s="93" t="s">
        <v>41</v>
      </c>
      <c r="Q40" s="94">
        <v>1</v>
      </c>
      <c r="R40" s="88" t="b">
        <f t="shared" si="8"/>
        <v>0</v>
      </c>
      <c r="S40" s="110" t="b">
        <f t="shared" si="14"/>
        <v>0</v>
      </c>
      <c r="T40" s="101" t="b">
        <f t="shared" si="9"/>
        <v>0</v>
      </c>
      <c r="V40" s="92" t="s">
        <v>41</v>
      </c>
      <c r="W40" s="93" t="s">
        <v>41</v>
      </c>
      <c r="X40" s="94">
        <v>1.3332999999999999</v>
      </c>
      <c r="Y40" s="88" t="b">
        <f t="shared" si="10"/>
        <v>0</v>
      </c>
      <c r="Z40" s="110" t="b">
        <f t="shared" si="15"/>
        <v>0</v>
      </c>
      <c r="AA40" s="101" t="b">
        <f t="shared" si="11"/>
        <v>0</v>
      </c>
    </row>
    <row r="41" spans="1:27" x14ac:dyDescent="0.25">
      <c r="A41" s="92" t="s">
        <v>41</v>
      </c>
      <c r="B41" s="93" t="s">
        <v>41</v>
      </c>
      <c r="C41" s="94">
        <v>1</v>
      </c>
      <c r="D41" s="88" t="b">
        <f t="shared" si="4"/>
        <v>0</v>
      </c>
      <c r="E41" s="110" t="b">
        <f t="shared" si="12"/>
        <v>0</v>
      </c>
      <c r="F41" s="101" t="b">
        <f t="shared" si="5"/>
        <v>0</v>
      </c>
      <c r="H41" s="92" t="s">
        <v>41</v>
      </c>
      <c r="I41" s="93" t="s">
        <v>41</v>
      </c>
      <c r="J41" s="94">
        <v>0.27272999999999997</v>
      </c>
      <c r="K41" s="88" t="b">
        <f t="shared" si="6"/>
        <v>0</v>
      </c>
      <c r="L41" s="110" t="b">
        <f t="shared" si="13"/>
        <v>0</v>
      </c>
      <c r="M41" s="101" t="b">
        <f t="shared" si="7"/>
        <v>1</v>
      </c>
      <c r="O41" s="92" t="s">
        <v>41</v>
      </c>
      <c r="P41" s="93" t="s">
        <v>41</v>
      </c>
      <c r="Q41" s="94">
        <v>1</v>
      </c>
      <c r="R41" s="88" t="b">
        <f t="shared" si="8"/>
        <v>0</v>
      </c>
      <c r="S41" s="110" t="b">
        <f t="shared" si="14"/>
        <v>0</v>
      </c>
      <c r="T41" s="101" t="b">
        <f t="shared" si="9"/>
        <v>0</v>
      </c>
      <c r="V41" s="92" t="s">
        <v>41</v>
      </c>
      <c r="W41" s="93" t="s">
        <v>41</v>
      </c>
      <c r="X41" s="94">
        <v>1.3332999999999999</v>
      </c>
      <c r="Y41" s="88" t="b">
        <f t="shared" si="10"/>
        <v>0</v>
      </c>
      <c r="Z41" s="110" t="b">
        <f t="shared" si="15"/>
        <v>0</v>
      </c>
      <c r="AA41" s="101" t="b">
        <f t="shared" si="11"/>
        <v>0</v>
      </c>
    </row>
    <row r="42" spans="1:27" x14ac:dyDescent="0.25">
      <c r="A42" s="92" t="s">
        <v>41</v>
      </c>
      <c r="B42" s="93" t="s">
        <v>41</v>
      </c>
      <c r="C42" s="94">
        <v>1</v>
      </c>
      <c r="D42" s="88" t="b">
        <f t="shared" si="4"/>
        <v>0</v>
      </c>
      <c r="E42" s="110" t="b">
        <f t="shared" si="12"/>
        <v>0</v>
      </c>
      <c r="F42" s="101" t="b">
        <f t="shared" si="5"/>
        <v>0</v>
      </c>
      <c r="H42" s="92" t="s">
        <v>41</v>
      </c>
      <c r="I42" s="93" t="s">
        <v>41</v>
      </c>
      <c r="J42" s="94">
        <v>0.27272999999999997</v>
      </c>
      <c r="K42" s="88" t="b">
        <f t="shared" si="6"/>
        <v>0</v>
      </c>
      <c r="L42" s="110" t="b">
        <f t="shared" si="13"/>
        <v>0</v>
      </c>
      <c r="M42" s="101" t="b">
        <f t="shared" si="7"/>
        <v>1</v>
      </c>
      <c r="O42" s="92" t="s">
        <v>41</v>
      </c>
      <c r="P42" s="93" t="s">
        <v>41</v>
      </c>
      <c r="Q42" s="94">
        <v>1</v>
      </c>
      <c r="R42" s="88" t="b">
        <f t="shared" si="8"/>
        <v>0</v>
      </c>
      <c r="S42" s="110" t="b">
        <f t="shared" si="14"/>
        <v>0</v>
      </c>
      <c r="T42" s="101" t="b">
        <f t="shared" si="9"/>
        <v>0</v>
      </c>
      <c r="V42" s="92" t="s">
        <v>41</v>
      </c>
      <c r="W42" s="93" t="s">
        <v>41</v>
      </c>
      <c r="X42" s="94">
        <v>1.3332999999999999</v>
      </c>
      <c r="Y42" s="88" t="b">
        <f t="shared" si="10"/>
        <v>0</v>
      </c>
      <c r="Z42" s="110" t="b">
        <f t="shared" si="15"/>
        <v>0</v>
      </c>
      <c r="AA42" s="101" t="b">
        <f t="shared" si="11"/>
        <v>0</v>
      </c>
    </row>
    <row r="43" spans="1:27" x14ac:dyDescent="0.25">
      <c r="A43" s="92" t="s">
        <v>41</v>
      </c>
      <c r="B43" s="93" t="s">
        <v>41</v>
      </c>
      <c r="C43" s="94">
        <v>0.83333000000000002</v>
      </c>
      <c r="D43" s="88" t="b">
        <f t="shared" si="4"/>
        <v>0</v>
      </c>
      <c r="E43" s="110" t="b">
        <f t="shared" si="12"/>
        <v>0</v>
      </c>
      <c r="F43" s="101" t="b">
        <f t="shared" si="5"/>
        <v>0</v>
      </c>
      <c r="H43" s="92" t="s">
        <v>41</v>
      </c>
      <c r="I43" s="93" t="s">
        <v>41</v>
      </c>
      <c r="J43" s="94">
        <v>0.25</v>
      </c>
      <c r="K43" s="88" t="b">
        <f t="shared" si="6"/>
        <v>0</v>
      </c>
      <c r="L43" s="110" t="b">
        <f t="shared" si="13"/>
        <v>0</v>
      </c>
      <c r="M43" s="101" t="b">
        <f t="shared" si="7"/>
        <v>1</v>
      </c>
      <c r="O43" s="92" t="s">
        <v>41</v>
      </c>
      <c r="P43" s="93" t="s">
        <v>41</v>
      </c>
      <c r="Q43" s="94">
        <v>1</v>
      </c>
      <c r="R43" s="88" t="b">
        <f t="shared" si="8"/>
        <v>0</v>
      </c>
      <c r="S43" s="110" t="b">
        <f t="shared" si="14"/>
        <v>0</v>
      </c>
      <c r="T43" s="101" t="b">
        <f t="shared" si="9"/>
        <v>0</v>
      </c>
      <c r="V43" s="92" t="s">
        <v>41</v>
      </c>
      <c r="W43" s="93" t="s">
        <v>41</v>
      </c>
      <c r="X43" s="94">
        <v>1.3332999999999999</v>
      </c>
      <c r="Y43" s="88" t="b">
        <f t="shared" si="10"/>
        <v>0</v>
      </c>
      <c r="Z43" s="110" t="b">
        <f t="shared" si="15"/>
        <v>0</v>
      </c>
      <c r="AA43" s="101" t="b">
        <f t="shared" si="11"/>
        <v>0</v>
      </c>
    </row>
    <row r="44" spans="1:27" x14ac:dyDescent="0.25">
      <c r="A44" s="92" t="s">
        <v>41</v>
      </c>
      <c r="B44" s="93" t="s">
        <v>41</v>
      </c>
      <c r="C44" s="94">
        <v>1</v>
      </c>
      <c r="D44" s="88" t="b">
        <f t="shared" si="4"/>
        <v>0</v>
      </c>
      <c r="E44" s="110" t="b">
        <f t="shared" si="12"/>
        <v>0</v>
      </c>
      <c r="F44" s="101" t="b">
        <f t="shared" si="5"/>
        <v>0</v>
      </c>
      <c r="H44" s="92" t="s">
        <v>41</v>
      </c>
      <c r="I44" s="93" t="s">
        <v>41</v>
      </c>
      <c r="J44" s="94">
        <v>0.27272999999999997</v>
      </c>
      <c r="K44" s="88" t="b">
        <f t="shared" si="6"/>
        <v>0</v>
      </c>
      <c r="L44" s="110" t="b">
        <f t="shared" si="13"/>
        <v>0</v>
      </c>
      <c r="M44" s="101" t="b">
        <f t="shared" si="7"/>
        <v>1</v>
      </c>
      <c r="O44" s="92" t="s">
        <v>41</v>
      </c>
      <c r="P44" s="93" t="s">
        <v>41</v>
      </c>
      <c r="Q44" s="94">
        <v>1</v>
      </c>
      <c r="R44" s="88" t="b">
        <f t="shared" si="8"/>
        <v>0</v>
      </c>
      <c r="S44" s="110" t="b">
        <f t="shared" si="14"/>
        <v>0</v>
      </c>
      <c r="T44" s="101" t="b">
        <f t="shared" si="9"/>
        <v>0</v>
      </c>
      <c r="V44" s="92" t="s">
        <v>41</v>
      </c>
      <c r="W44" s="93" t="s">
        <v>41</v>
      </c>
      <c r="X44" s="94">
        <v>1.3332999999999999</v>
      </c>
      <c r="Y44" s="88" t="b">
        <f t="shared" si="10"/>
        <v>0</v>
      </c>
      <c r="Z44" s="110" t="b">
        <f t="shared" si="15"/>
        <v>0</v>
      </c>
      <c r="AA44" s="101" t="b">
        <f t="shared" si="11"/>
        <v>0</v>
      </c>
    </row>
    <row r="45" spans="1:27" x14ac:dyDescent="0.25">
      <c r="A45" s="92" t="s">
        <v>41</v>
      </c>
      <c r="B45" s="93" t="s">
        <v>41</v>
      </c>
      <c r="C45" s="94">
        <v>0.625</v>
      </c>
      <c r="D45" s="88" t="b">
        <f t="shared" si="4"/>
        <v>0</v>
      </c>
      <c r="E45" s="110" t="b">
        <f t="shared" si="12"/>
        <v>0</v>
      </c>
      <c r="F45" s="101" t="b">
        <f t="shared" si="5"/>
        <v>0</v>
      </c>
      <c r="H45" s="92" t="s">
        <v>41</v>
      </c>
      <c r="I45" s="93" t="s">
        <v>41</v>
      </c>
      <c r="J45" s="94">
        <v>0.21429000000000001</v>
      </c>
      <c r="K45" s="88" t="b">
        <f t="shared" si="6"/>
        <v>0</v>
      </c>
      <c r="L45" s="110" t="b">
        <f t="shared" si="13"/>
        <v>0</v>
      </c>
      <c r="M45" s="101" t="b">
        <f t="shared" si="7"/>
        <v>1</v>
      </c>
      <c r="O45" s="92" t="s">
        <v>41</v>
      </c>
      <c r="P45" s="93" t="s">
        <v>41</v>
      </c>
      <c r="Q45" s="94">
        <v>1</v>
      </c>
      <c r="R45" s="88" t="b">
        <f t="shared" si="8"/>
        <v>0</v>
      </c>
      <c r="S45" s="110" t="b">
        <f t="shared" si="14"/>
        <v>0</v>
      </c>
      <c r="T45" s="101" t="b">
        <f t="shared" si="9"/>
        <v>0</v>
      </c>
      <c r="V45" s="92" t="s">
        <v>41</v>
      </c>
      <c r="W45" s="93" t="s">
        <v>41</v>
      </c>
      <c r="X45" s="94">
        <v>1.3332999999999999</v>
      </c>
      <c r="Y45" s="88" t="b">
        <f t="shared" si="10"/>
        <v>0</v>
      </c>
      <c r="Z45" s="110" t="b">
        <f t="shared" si="15"/>
        <v>0</v>
      </c>
      <c r="AA45" s="101" t="b">
        <f t="shared" si="11"/>
        <v>0</v>
      </c>
    </row>
    <row r="46" spans="1:27" x14ac:dyDescent="0.25">
      <c r="A46" s="92" t="s">
        <v>41</v>
      </c>
      <c r="B46" s="93" t="s">
        <v>41</v>
      </c>
      <c r="C46" s="94">
        <v>0.625</v>
      </c>
      <c r="D46" s="88" t="b">
        <f t="shared" si="4"/>
        <v>0</v>
      </c>
      <c r="E46" s="110" t="b">
        <f t="shared" si="12"/>
        <v>0</v>
      </c>
      <c r="F46" s="101" t="b">
        <f t="shared" si="5"/>
        <v>0</v>
      </c>
      <c r="H46" s="92" t="s">
        <v>41</v>
      </c>
      <c r="I46" s="93" t="s">
        <v>41</v>
      </c>
      <c r="J46" s="94">
        <v>0.23077</v>
      </c>
      <c r="K46" s="88" t="b">
        <f t="shared" si="6"/>
        <v>0</v>
      </c>
      <c r="L46" s="110" t="b">
        <f t="shared" si="13"/>
        <v>0</v>
      </c>
      <c r="M46" s="101" t="b">
        <f t="shared" si="7"/>
        <v>1</v>
      </c>
      <c r="O46" s="92" t="s">
        <v>41</v>
      </c>
      <c r="P46" s="93" t="s">
        <v>41</v>
      </c>
      <c r="Q46" s="94">
        <v>0.8</v>
      </c>
      <c r="R46" s="88" t="b">
        <f t="shared" si="8"/>
        <v>0</v>
      </c>
      <c r="S46" s="110" t="b">
        <f t="shared" si="14"/>
        <v>0</v>
      </c>
      <c r="T46" s="101" t="b">
        <f t="shared" si="9"/>
        <v>0</v>
      </c>
      <c r="V46" s="92" t="s">
        <v>41</v>
      </c>
      <c r="W46" s="93" t="s">
        <v>41</v>
      </c>
      <c r="X46" s="94">
        <v>1.3332999999999999</v>
      </c>
      <c r="Y46" s="88" t="b">
        <f t="shared" si="10"/>
        <v>0</v>
      </c>
      <c r="Z46" s="110" t="b">
        <f t="shared" si="15"/>
        <v>0</v>
      </c>
      <c r="AA46" s="101" t="b">
        <f t="shared" si="11"/>
        <v>0</v>
      </c>
    </row>
    <row r="47" spans="1:27" ht="15.75" thickBot="1" x14ac:dyDescent="0.3">
      <c r="A47" s="95" t="s">
        <v>41</v>
      </c>
      <c r="B47" s="96" t="s">
        <v>41</v>
      </c>
      <c r="C47" s="97">
        <v>0.71428999999999998</v>
      </c>
      <c r="D47" s="88" t="b">
        <f t="shared" si="4"/>
        <v>0</v>
      </c>
      <c r="E47" s="110" t="b">
        <f t="shared" si="12"/>
        <v>0</v>
      </c>
      <c r="F47" s="101" t="b">
        <f t="shared" si="5"/>
        <v>0</v>
      </c>
      <c r="H47" s="95" t="s">
        <v>41</v>
      </c>
      <c r="I47" s="96" t="s">
        <v>41</v>
      </c>
      <c r="J47" s="97">
        <v>0.23077</v>
      </c>
      <c r="K47" s="88" t="b">
        <f t="shared" si="6"/>
        <v>0</v>
      </c>
      <c r="L47" s="110" t="b">
        <f t="shared" si="13"/>
        <v>0</v>
      </c>
      <c r="M47" s="101" t="b">
        <f t="shared" si="7"/>
        <v>1</v>
      </c>
      <c r="O47" s="95" t="s">
        <v>41</v>
      </c>
      <c r="P47" s="96" t="s">
        <v>41</v>
      </c>
      <c r="Q47" s="97">
        <v>1</v>
      </c>
      <c r="R47" s="88" t="b">
        <f t="shared" si="8"/>
        <v>0</v>
      </c>
      <c r="S47" s="110" t="b">
        <f t="shared" si="14"/>
        <v>0</v>
      </c>
      <c r="T47" s="101" t="b">
        <f t="shared" si="9"/>
        <v>0</v>
      </c>
      <c r="V47" s="95" t="s">
        <v>41</v>
      </c>
      <c r="W47" s="96" t="s">
        <v>41</v>
      </c>
      <c r="X47" s="97">
        <v>1.3332999999999999</v>
      </c>
      <c r="Y47" s="88" t="b">
        <f t="shared" si="10"/>
        <v>0</v>
      </c>
      <c r="Z47" s="110" t="b">
        <f t="shared" si="15"/>
        <v>0</v>
      </c>
      <c r="AA47" s="101" t="b">
        <f t="shared" si="11"/>
        <v>0</v>
      </c>
    </row>
    <row r="48" spans="1:27" x14ac:dyDescent="0.25">
      <c r="A48" s="89" t="s">
        <v>44</v>
      </c>
      <c r="B48" s="90" t="s">
        <v>44</v>
      </c>
      <c r="C48" s="91">
        <v>0.83333000000000002</v>
      </c>
      <c r="D48" s="88" t="b">
        <f t="shared" si="4"/>
        <v>0</v>
      </c>
      <c r="E48" s="109" t="b">
        <f t="shared" si="12"/>
        <v>0</v>
      </c>
      <c r="F48" s="102" t="b">
        <f t="shared" si="5"/>
        <v>0</v>
      </c>
      <c r="H48" s="89" t="s">
        <v>44</v>
      </c>
      <c r="I48" s="90" t="s">
        <v>44</v>
      </c>
      <c r="J48" s="91">
        <v>0.23077</v>
      </c>
      <c r="K48" s="88" t="b">
        <f t="shared" si="6"/>
        <v>0</v>
      </c>
      <c r="L48" s="109" t="b">
        <f t="shared" si="13"/>
        <v>0</v>
      </c>
      <c r="M48" s="102" t="b">
        <f t="shared" si="7"/>
        <v>1</v>
      </c>
      <c r="O48" s="89" t="s">
        <v>44</v>
      </c>
      <c r="P48" s="90" t="s">
        <v>44</v>
      </c>
      <c r="Q48" s="91">
        <v>0.8</v>
      </c>
      <c r="R48" s="88" t="b">
        <f t="shared" si="8"/>
        <v>0</v>
      </c>
      <c r="S48" s="109" t="b">
        <f t="shared" si="14"/>
        <v>0</v>
      </c>
      <c r="T48" s="102" t="b">
        <f t="shared" si="9"/>
        <v>0</v>
      </c>
      <c r="V48" s="89" t="s">
        <v>44</v>
      </c>
      <c r="W48" s="90" t="s">
        <v>44</v>
      </c>
      <c r="X48" s="91">
        <v>1.3332999999999999</v>
      </c>
      <c r="Y48" s="88" t="b">
        <f t="shared" si="10"/>
        <v>0</v>
      </c>
      <c r="Z48" s="109" t="b">
        <f t="shared" si="15"/>
        <v>0</v>
      </c>
      <c r="AA48" s="102" t="b">
        <f t="shared" si="11"/>
        <v>0</v>
      </c>
    </row>
    <row r="49" spans="1:27" x14ac:dyDescent="0.25">
      <c r="A49" s="92" t="s">
        <v>44</v>
      </c>
      <c r="B49" s="93" t="s">
        <v>44</v>
      </c>
      <c r="C49" s="94">
        <v>1</v>
      </c>
      <c r="D49" s="88" t="b">
        <f t="shared" si="4"/>
        <v>0</v>
      </c>
      <c r="E49" s="110" t="b">
        <f t="shared" si="12"/>
        <v>0</v>
      </c>
      <c r="F49" s="101" t="b">
        <f t="shared" si="5"/>
        <v>0</v>
      </c>
      <c r="H49" s="92" t="s">
        <v>44</v>
      </c>
      <c r="I49" s="93" t="s">
        <v>44</v>
      </c>
      <c r="J49" s="94">
        <v>0.23077</v>
      </c>
      <c r="K49" s="88" t="b">
        <f t="shared" si="6"/>
        <v>0</v>
      </c>
      <c r="L49" s="110" t="b">
        <f t="shared" si="13"/>
        <v>0</v>
      </c>
      <c r="M49" s="101" t="b">
        <f t="shared" si="7"/>
        <v>1</v>
      </c>
      <c r="O49" s="92" t="s">
        <v>44</v>
      </c>
      <c r="P49" s="93" t="s">
        <v>44</v>
      </c>
      <c r="Q49" s="94">
        <v>1</v>
      </c>
      <c r="R49" s="88" t="b">
        <f t="shared" si="8"/>
        <v>0</v>
      </c>
      <c r="S49" s="110" t="b">
        <f t="shared" si="14"/>
        <v>0</v>
      </c>
      <c r="T49" s="101" t="b">
        <f t="shared" si="9"/>
        <v>0</v>
      </c>
      <c r="V49" s="92" t="s">
        <v>44</v>
      </c>
      <c r="W49" s="93" t="s">
        <v>44</v>
      </c>
      <c r="X49" s="94">
        <v>1.3332999999999999</v>
      </c>
      <c r="Y49" s="88" t="b">
        <f t="shared" si="10"/>
        <v>0</v>
      </c>
      <c r="Z49" s="110" t="b">
        <f t="shared" si="15"/>
        <v>0</v>
      </c>
      <c r="AA49" s="101" t="b">
        <f t="shared" si="11"/>
        <v>0</v>
      </c>
    </row>
    <row r="50" spans="1:27" x14ac:dyDescent="0.25">
      <c r="A50" s="92" t="s">
        <v>44</v>
      </c>
      <c r="B50" s="93" t="s">
        <v>44</v>
      </c>
      <c r="C50" s="94">
        <v>1</v>
      </c>
      <c r="D50" s="88" t="b">
        <f t="shared" si="4"/>
        <v>0</v>
      </c>
      <c r="E50" s="110" t="b">
        <f t="shared" si="12"/>
        <v>0</v>
      </c>
      <c r="F50" s="101" t="b">
        <f t="shared" si="5"/>
        <v>0</v>
      </c>
      <c r="H50" s="92" t="s">
        <v>44</v>
      </c>
      <c r="I50" s="93" t="s">
        <v>44</v>
      </c>
      <c r="J50" s="94">
        <v>0.23077</v>
      </c>
      <c r="K50" s="88" t="b">
        <f t="shared" si="6"/>
        <v>0</v>
      </c>
      <c r="L50" s="110" t="b">
        <f t="shared" si="13"/>
        <v>0</v>
      </c>
      <c r="M50" s="101" t="b">
        <f t="shared" si="7"/>
        <v>1</v>
      </c>
      <c r="O50" s="92" t="s">
        <v>44</v>
      </c>
      <c r="P50" s="93" t="s">
        <v>44</v>
      </c>
      <c r="Q50" s="94">
        <v>1</v>
      </c>
      <c r="R50" s="88" t="b">
        <f t="shared" si="8"/>
        <v>0</v>
      </c>
      <c r="S50" s="110" t="b">
        <f t="shared" si="14"/>
        <v>0</v>
      </c>
      <c r="T50" s="101" t="b">
        <f t="shared" si="9"/>
        <v>0</v>
      </c>
      <c r="V50" s="92" t="s">
        <v>44</v>
      </c>
      <c r="W50" s="93" t="s">
        <v>44</v>
      </c>
      <c r="X50" s="94">
        <v>1.3332999999999999</v>
      </c>
      <c r="Y50" s="88" t="b">
        <f t="shared" si="10"/>
        <v>0</v>
      </c>
      <c r="Z50" s="110" t="b">
        <f t="shared" si="15"/>
        <v>0</v>
      </c>
      <c r="AA50" s="101" t="b">
        <f t="shared" si="11"/>
        <v>0</v>
      </c>
    </row>
    <row r="51" spans="1:27" x14ac:dyDescent="0.25">
      <c r="A51" s="92" t="s">
        <v>44</v>
      </c>
      <c r="B51" s="93" t="s">
        <v>44</v>
      </c>
      <c r="C51" s="94">
        <v>0.83333000000000002</v>
      </c>
      <c r="D51" s="88" t="b">
        <f t="shared" si="4"/>
        <v>0</v>
      </c>
      <c r="E51" s="110" t="b">
        <f t="shared" si="12"/>
        <v>0</v>
      </c>
      <c r="F51" s="101" t="b">
        <f t="shared" si="5"/>
        <v>0</v>
      </c>
      <c r="H51" s="92" t="s">
        <v>44</v>
      </c>
      <c r="I51" s="93" t="s">
        <v>44</v>
      </c>
      <c r="J51" s="94">
        <v>0.23077</v>
      </c>
      <c r="K51" s="88" t="b">
        <f t="shared" si="6"/>
        <v>0</v>
      </c>
      <c r="L51" s="110" t="b">
        <f t="shared" si="13"/>
        <v>0</v>
      </c>
      <c r="M51" s="101" t="b">
        <f t="shared" si="7"/>
        <v>1</v>
      </c>
      <c r="O51" s="92" t="s">
        <v>44</v>
      </c>
      <c r="P51" s="93" t="s">
        <v>44</v>
      </c>
      <c r="Q51" s="94">
        <v>0.8</v>
      </c>
      <c r="R51" s="88" t="b">
        <f t="shared" si="8"/>
        <v>0</v>
      </c>
      <c r="S51" s="110" t="b">
        <f t="shared" si="14"/>
        <v>0</v>
      </c>
      <c r="T51" s="101" t="b">
        <f t="shared" si="9"/>
        <v>0</v>
      </c>
      <c r="V51" s="92" t="s">
        <v>44</v>
      </c>
      <c r="W51" s="93" t="s">
        <v>44</v>
      </c>
      <c r="X51" s="94">
        <v>1.3332999999999999</v>
      </c>
      <c r="Y51" s="88" t="b">
        <f t="shared" si="10"/>
        <v>0</v>
      </c>
      <c r="Z51" s="110" t="b">
        <f t="shared" si="15"/>
        <v>0</v>
      </c>
      <c r="AA51" s="101" t="b">
        <f t="shared" si="11"/>
        <v>0</v>
      </c>
    </row>
    <row r="52" spans="1:27" x14ac:dyDescent="0.25">
      <c r="A52" s="92" t="s">
        <v>44</v>
      </c>
      <c r="B52" s="93" t="s">
        <v>44</v>
      </c>
      <c r="C52" s="94">
        <v>0.625</v>
      </c>
      <c r="D52" s="88" t="b">
        <f t="shared" si="4"/>
        <v>0</v>
      </c>
      <c r="E52" s="110" t="b">
        <f t="shared" si="12"/>
        <v>0</v>
      </c>
      <c r="F52" s="101" t="b">
        <f t="shared" si="5"/>
        <v>0</v>
      </c>
      <c r="H52" s="92" t="s">
        <v>44</v>
      </c>
      <c r="I52" s="93" t="s">
        <v>44</v>
      </c>
      <c r="J52" s="94">
        <v>0.2</v>
      </c>
      <c r="K52" s="88" t="b">
        <f t="shared" si="6"/>
        <v>0</v>
      </c>
      <c r="L52" s="110" t="b">
        <f t="shared" si="13"/>
        <v>0</v>
      </c>
      <c r="M52" s="101" t="b">
        <f t="shared" si="7"/>
        <v>1</v>
      </c>
      <c r="O52" s="92" t="s">
        <v>44</v>
      </c>
      <c r="P52" s="93" t="s">
        <v>44</v>
      </c>
      <c r="Q52" s="94">
        <v>0.8</v>
      </c>
      <c r="R52" s="88" t="b">
        <f t="shared" si="8"/>
        <v>0</v>
      </c>
      <c r="S52" s="110" t="b">
        <f t="shared" si="14"/>
        <v>0</v>
      </c>
      <c r="T52" s="101" t="b">
        <f t="shared" si="9"/>
        <v>0</v>
      </c>
      <c r="V52" s="92" t="s">
        <v>44</v>
      </c>
      <c r="W52" s="93" t="s">
        <v>44</v>
      </c>
      <c r="X52" s="94">
        <v>1.3332999999999999</v>
      </c>
      <c r="Y52" s="88" t="b">
        <f t="shared" si="10"/>
        <v>0</v>
      </c>
      <c r="Z52" s="110" t="b">
        <f t="shared" si="15"/>
        <v>0</v>
      </c>
      <c r="AA52" s="101" t="b">
        <f t="shared" si="11"/>
        <v>0</v>
      </c>
    </row>
    <row r="53" spans="1:27" x14ac:dyDescent="0.25">
      <c r="A53" s="92" t="s">
        <v>44</v>
      </c>
      <c r="B53" s="93" t="s">
        <v>44</v>
      </c>
      <c r="C53" s="94">
        <v>0.71428999999999998</v>
      </c>
      <c r="D53" s="88" t="b">
        <f t="shared" si="4"/>
        <v>0</v>
      </c>
      <c r="E53" s="110" t="b">
        <f t="shared" si="12"/>
        <v>0</v>
      </c>
      <c r="F53" s="101" t="b">
        <f t="shared" si="5"/>
        <v>0</v>
      </c>
      <c r="H53" s="92" t="s">
        <v>44</v>
      </c>
      <c r="I53" s="93" t="s">
        <v>44</v>
      </c>
      <c r="J53" s="94">
        <v>0.2</v>
      </c>
      <c r="K53" s="88" t="b">
        <f t="shared" si="6"/>
        <v>0</v>
      </c>
      <c r="L53" s="110" t="b">
        <f t="shared" si="13"/>
        <v>0</v>
      </c>
      <c r="M53" s="101" t="b">
        <f t="shared" si="7"/>
        <v>1</v>
      </c>
      <c r="O53" s="92" t="s">
        <v>44</v>
      </c>
      <c r="P53" s="93" t="s">
        <v>44</v>
      </c>
      <c r="Q53" s="94">
        <v>1</v>
      </c>
      <c r="R53" s="88" t="b">
        <f t="shared" si="8"/>
        <v>0</v>
      </c>
      <c r="S53" s="110" t="b">
        <f t="shared" si="14"/>
        <v>0</v>
      </c>
      <c r="T53" s="101" t="b">
        <f t="shared" si="9"/>
        <v>0</v>
      </c>
      <c r="V53" s="92" t="s">
        <v>44</v>
      </c>
      <c r="W53" s="93" t="s">
        <v>44</v>
      </c>
      <c r="X53" s="94">
        <v>1.3332999999999999</v>
      </c>
      <c r="Y53" s="88" t="b">
        <f t="shared" si="10"/>
        <v>0</v>
      </c>
      <c r="Z53" s="110" t="b">
        <f t="shared" si="15"/>
        <v>0</v>
      </c>
      <c r="AA53" s="101" t="b">
        <f t="shared" si="11"/>
        <v>0</v>
      </c>
    </row>
    <row r="54" spans="1:27" x14ac:dyDescent="0.25">
      <c r="A54" s="92" t="s">
        <v>44</v>
      </c>
      <c r="B54" s="93" t="s">
        <v>44</v>
      </c>
      <c r="C54" s="94">
        <v>1</v>
      </c>
      <c r="D54" s="88" t="b">
        <f t="shared" si="4"/>
        <v>0</v>
      </c>
      <c r="E54" s="110" t="b">
        <f t="shared" si="12"/>
        <v>0</v>
      </c>
      <c r="F54" s="101" t="b">
        <f t="shared" si="5"/>
        <v>0</v>
      </c>
      <c r="H54" s="92" t="s">
        <v>44</v>
      </c>
      <c r="I54" s="93" t="s">
        <v>44</v>
      </c>
      <c r="J54" s="94">
        <v>0.23077</v>
      </c>
      <c r="K54" s="88" t="b">
        <f t="shared" si="6"/>
        <v>0</v>
      </c>
      <c r="L54" s="110" t="b">
        <f t="shared" si="13"/>
        <v>0</v>
      </c>
      <c r="M54" s="101" t="b">
        <f t="shared" si="7"/>
        <v>1</v>
      </c>
      <c r="O54" s="92" t="s">
        <v>44</v>
      </c>
      <c r="P54" s="93" t="s">
        <v>44</v>
      </c>
      <c r="Q54" s="94">
        <v>1</v>
      </c>
      <c r="R54" s="88" t="b">
        <f t="shared" si="8"/>
        <v>0</v>
      </c>
      <c r="S54" s="110" t="b">
        <f t="shared" si="14"/>
        <v>0</v>
      </c>
      <c r="T54" s="101" t="b">
        <f t="shared" si="9"/>
        <v>0</v>
      </c>
      <c r="V54" s="92" t="s">
        <v>44</v>
      </c>
      <c r="W54" s="93" t="s">
        <v>44</v>
      </c>
      <c r="X54" s="94">
        <v>1.3332999999999999</v>
      </c>
      <c r="Y54" s="88" t="b">
        <f t="shared" si="10"/>
        <v>0</v>
      </c>
      <c r="Z54" s="110" t="b">
        <f t="shared" si="15"/>
        <v>0</v>
      </c>
      <c r="AA54" s="101" t="b">
        <f t="shared" si="11"/>
        <v>0</v>
      </c>
    </row>
    <row r="55" spans="1:27" x14ac:dyDescent="0.25">
      <c r="A55" s="92" t="s">
        <v>44</v>
      </c>
      <c r="B55" s="93" t="s">
        <v>44</v>
      </c>
      <c r="C55" s="94">
        <v>0.83333000000000002</v>
      </c>
      <c r="D55" s="88" t="b">
        <f t="shared" si="4"/>
        <v>0</v>
      </c>
      <c r="E55" s="110" t="b">
        <f t="shared" si="12"/>
        <v>0</v>
      </c>
      <c r="F55" s="101" t="b">
        <f t="shared" si="5"/>
        <v>0</v>
      </c>
      <c r="H55" s="92" t="s">
        <v>44</v>
      </c>
      <c r="I55" s="93" t="s">
        <v>44</v>
      </c>
      <c r="J55" s="94">
        <v>0.23077</v>
      </c>
      <c r="K55" s="88" t="b">
        <f t="shared" si="6"/>
        <v>0</v>
      </c>
      <c r="L55" s="110" t="b">
        <f t="shared" si="13"/>
        <v>0</v>
      </c>
      <c r="M55" s="101" t="b">
        <f t="shared" si="7"/>
        <v>1</v>
      </c>
      <c r="O55" s="92" t="s">
        <v>44</v>
      </c>
      <c r="P55" s="93" t="s">
        <v>44</v>
      </c>
      <c r="Q55" s="94">
        <v>0.8</v>
      </c>
      <c r="R55" s="88" t="b">
        <f t="shared" si="8"/>
        <v>0</v>
      </c>
      <c r="S55" s="110" t="b">
        <f t="shared" si="14"/>
        <v>0</v>
      </c>
      <c r="T55" s="101" t="b">
        <f t="shared" si="9"/>
        <v>0</v>
      </c>
      <c r="V55" s="92" t="s">
        <v>44</v>
      </c>
      <c r="W55" s="93" t="s">
        <v>44</v>
      </c>
      <c r="X55" s="94">
        <v>1.3332999999999999</v>
      </c>
      <c r="Y55" s="88" t="b">
        <f t="shared" si="10"/>
        <v>0</v>
      </c>
      <c r="Z55" s="110" t="b">
        <f t="shared" si="15"/>
        <v>0</v>
      </c>
      <c r="AA55" s="101" t="b">
        <f t="shared" si="11"/>
        <v>0</v>
      </c>
    </row>
    <row r="56" spans="1:27" x14ac:dyDescent="0.25">
      <c r="A56" s="92" t="s">
        <v>44</v>
      </c>
      <c r="B56" s="93" t="s">
        <v>44</v>
      </c>
      <c r="C56" s="94">
        <v>0.625</v>
      </c>
      <c r="D56" s="88" t="b">
        <f t="shared" si="4"/>
        <v>0</v>
      </c>
      <c r="E56" s="110" t="b">
        <f t="shared" si="12"/>
        <v>0</v>
      </c>
      <c r="F56" s="101" t="b">
        <f t="shared" si="5"/>
        <v>0</v>
      </c>
      <c r="H56" s="92" t="s">
        <v>44</v>
      </c>
      <c r="I56" s="93" t="s">
        <v>44</v>
      </c>
      <c r="J56" s="94">
        <v>0.2</v>
      </c>
      <c r="K56" s="88" t="b">
        <f t="shared" si="6"/>
        <v>0</v>
      </c>
      <c r="L56" s="110" t="b">
        <f t="shared" si="13"/>
        <v>0</v>
      </c>
      <c r="M56" s="101" t="b">
        <f t="shared" si="7"/>
        <v>1</v>
      </c>
      <c r="O56" s="92" t="s">
        <v>44</v>
      </c>
      <c r="P56" s="93" t="s">
        <v>44</v>
      </c>
      <c r="Q56" s="94">
        <v>0.8</v>
      </c>
      <c r="R56" s="88" t="b">
        <f t="shared" si="8"/>
        <v>0</v>
      </c>
      <c r="S56" s="110" t="b">
        <f t="shared" si="14"/>
        <v>0</v>
      </c>
      <c r="T56" s="101" t="b">
        <f t="shared" si="9"/>
        <v>0</v>
      </c>
      <c r="V56" s="92" t="s">
        <v>44</v>
      </c>
      <c r="W56" s="93" t="s">
        <v>44</v>
      </c>
      <c r="X56" s="94">
        <v>1.3332999999999999</v>
      </c>
      <c r="Y56" s="88" t="b">
        <f t="shared" si="10"/>
        <v>0</v>
      </c>
      <c r="Z56" s="110" t="b">
        <f t="shared" si="15"/>
        <v>0</v>
      </c>
      <c r="AA56" s="101" t="b">
        <f t="shared" si="11"/>
        <v>0</v>
      </c>
    </row>
    <row r="57" spans="1:27" ht="15.75" thickBot="1" x14ac:dyDescent="0.3">
      <c r="A57" s="95" t="s">
        <v>44</v>
      </c>
      <c r="B57" s="96" t="s">
        <v>44</v>
      </c>
      <c r="C57" s="97">
        <v>0.83333000000000002</v>
      </c>
      <c r="D57" s="88" t="b">
        <f t="shared" si="4"/>
        <v>0</v>
      </c>
      <c r="E57" s="111" t="b">
        <f t="shared" si="12"/>
        <v>0</v>
      </c>
      <c r="F57" s="103" t="b">
        <f t="shared" si="5"/>
        <v>0</v>
      </c>
      <c r="H57" s="95" t="s">
        <v>44</v>
      </c>
      <c r="I57" s="96" t="s">
        <v>44</v>
      </c>
      <c r="J57" s="97">
        <v>0.23077</v>
      </c>
      <c r="K57" s="88" t="b">
        <f t="shared" si="6"/>
        <v>0</v>
      </c>
      <c r="L57" s="111" t="b">
        <f t="shared" si="13"/>
        <v>0</v>
      </c>
      <c r="M57" s="103" t="b">
        <f t="shared" si="7"/>
        <v>1</v>
      </c>
      <c r="O57" s="95" t="s">
        <v>44</v>
      </c>
      <c r="P57" s="96" t="s">
        <v>44</v>
      </c>
      <c r="Q57" s="97">
        <v>0.8</v>
      </c>
      <c r="R57" s="88" t="b">
        <f t="shared" si="8"/>
        <v>0</v>
      </c>
      <c r="S57" s="111" t="b">
        <f t="shared" si="14"/>
        <v>0</v>
      </c>
      <c r="T57" s="103" t="b">
        <f t="shared" si="9"/>
        <v>0</v>
      </c>
      <c r="V57" s="95" t="s">
        <v>44</v>
      </c>
      <c r="W57" s="96" t="s">
        <v>44</v>
      </c>
      <c r="X57" s="97">
        <v>1.3332999999999999</v>
      </c>
      <c r="Y57" s="88" t="b">
        <f t="shared" si="10"/>
        <v>0</v>
      </c>
      <c r="Z57" s="111" t="b">
        <f t="shared" si="15"/>
        <v>0</v>
      </c>
      <c r="AA57" s="103" t="b">
        <f t="shared" si="11"/>
        <v>0</v>
      </c>
    </row>
    <row r="58" spans="1:27" x14ac:dyDescent="0.25">
      <c r="A58" s="89" t="s">
        <v>45</v>
      </c>
      <c r="B58" s="90" t="s">
        <v>45</v>
      </c>
      <c r="C58" s="91">
        <v>1</v>
      </c>
      <c r="D58" s="88" t="b">
        <f t="shared" si="4"/>
        <v>0</v>
      </c>
      <c r="E58" s="110" t="b">
        <f t="shared" si="12"/>
        <v>0</v>
      </c>
      <c r="F58" s="101" t="b">
        <f t="shared" si="5"/>
        <v>0</v>
      </c>
      <c r="H58" s="89" t="s">
        <v>45</v>
      </c>
      <c r="I58" s="90" t="s">
        <v>42</v>
      </c>
      <c r="J58" s="91">
        <v>0.23077</v>
      </c>
      <c r="K58" s="88" t="b">
        <f t="shared" si="6"/>
        <v>1</v>
      </c>
      <c r="L58" s="110" t="b">
        <f t="shared" si="13"/>
        <v>0</v>
      </c>
      <c r="M58" s="101" t="b">
        <f t="shared" si="7"/>
        <v>0</v>
      </c>
      <c r="O58" s="89" t="s">
        <v>45</v>
      </c>
      <c r="P58" s="90" t="s">
        <v>45</v>
      </c>
      <c r="Q58" s="91">
        <v>1</v>
      </c>
      <c r="R58" s="88" t="b">
        <f t="shared" si="8"/>
        <v>0</v>
      </c>
      <c r="S58" s="110" t="b">
        <f t="shared" si="14"/>
        <v>0</v>
      </c>
      <c r="T58" s="101" t="b">
        <f t="shared" si="9"/>
        <v>0</v>
      </c>
      <c r="V58" s="89" t="s">
        <v>45</v>
      </c>
      <c r="W58" s="90" t="s">
        <v>45</v>
      </c>
      <c r="X58" s="91">
        <v>1.3332999999999999</v>
      </c>
      <c r="Y58" s="88" t="b">
        <f t="shared" si="10"/>
        <v>0</v>
      </c>
      <c r="Z58" s="110" t="b">
        <f t="shared" si="15"/>
        <v>0</v>
      </c>
      <c r="AA58" s="101" t="b">
        <f t="shared" si="11"/>
        <v>0</v>
      </c>
    </row>
    <row r="59" spans="1:27" x14ac:dyDescent="0.25">
      <c r="A59" s="92" t="s">
        <v>45</v>
      </c>
      <c r="B59" s="93" t="s">
        <v>45</v>
      </c>
      <c r="C59" s="94">
        <v>1</v>
      </c>
      <c r="D59" s="88" t="b">
        <f t="shared" si="4"/>
        <v>0</v>
      </c>
      <c r="E59" s="110" t="b">
        <f t="shared" si="12"/>
        <v>0</v>
      </c>
      <c r="F59" s="101" t="b">
        <f t="shared" si="5"/>
        <v>0</v>
      </c>
      <c r="H59" s="92" t="s">
        <v>45</v>
      </c>
      <c r="I59" s="93" t="s">
        <v>42</v>
      </c>
      <c r="J59" s="94">
        <v>0.2</v>
      </c>
      <c r="K59" s="88" t="b">
        <f t="shared" si="6"/>
        <v>1</v>
      </c>
      <c r="L59" s="110" t="b">
        <f t="shared" si="13"/>
        <v>0</v>
      </c>
      <c r="M59" s="101" t="b">
        <f t="shared" si="7"/>
        <v>0</v>
      </c>
      <c r="O59" s="92" t="s">
        <v>45</v>
      </c>
      <c r="P59" s="93" t="s">
        <v>45</v>
      </c>
      <c r="Q59" s="94">
        <v>1</v>
      </c>
      <c r="R59" s="88" t="b">
        <f t="shared" si="8"/>
        <v>0</v>
      </c>
      <c r="S59" s="110" t="b">
        <f t="shared" si="14"/>
        <v>0</v>
      </c>
      <c r="T59" s="101" t="b">
        <f t="shared" si="9"/>
        <v>0</v>
      </c>
      <c r="V59" s="92" t="s">
        <v>45</v>
      </c>
      <c r="W59" s="93" t="s">
        <v>45</v>
      </c>
      <c r="X59" s="94">
        <v>1.3332999999999999</v>
      </c>
      <c r="Y59" s="88" t="b">
        <f t="shared" si="10"/>
        <v>0</v>
      </c>
      <c r="Z59" s="110" t="b">
        <f t="shared" si="15"/>
        <v>0</v>
      </c>
      <c r="AA59" s="101" t="b">
        <f t="shared" si="11"/>
        <v>0</v>
      </c>
    </row>
    <row r="60" spans="1:27" x14ac:dyDescent="0.25">
      <c r="A60" s="92" t="s">
        <v>45</v>
      </c>
      <c r="B60" s="93" t="s">
        <v>45</v>
      </c>
      <c r="C60" s="94">
        <v>0.83333000000000002</v>
      </c>
      <c r="D60" s="88" t="b">
        <f t="shared" si="4"/>
        <v>0</v>
      </c>
      <c r="E60" s="110" t="b">
        <f t="shared" si="12"/>
        <v>0</v>
      </c>
      <c r="F60" s="101" t="b">
        <f t="shared" si="5"/>
        <v>0</v>
      </c>
      <c r="H60" s="92" t="s">
        <v>45</v>
      </c>
      <c r="I60" s="93" t="s">
        <v>42</v>
      </c>
      <c r="J60" s="94">
        <v>0.2</v>
      </c>
      <c r="K60" s="88" t="b">
        <f t="shared" si="6"/>
        <v>1</v>
      </c>
      <c r="L60" s="110" t="b">
        <f t="shared" si="13"/>
        <v>0</v>
      </c>
      <c r="M60" s="101" t="b">
        <f t="shared" si="7"/>
        <v>0</v>
      </c>
      <c r="O60" s="92" t="s">
        <v>45</v>
      </c>
      <c r="P60" s="93" t="s">
        <v>45</v>
      </c>
      <c r="Q60" s="94">
        <v>1</v>
      </c>
      <c r="R60" s="88" t="b">
        <f t="shared" si="8"/>
        <v>0</v>
      </c>
      <c r="S60" s="110" t="b">
        <f t="shared" si="14"/>
        <v>0</v>
      </c>
      <c r="T60" s="101" t="b">
        <f t="shared" si="9"/>
        <v>0</v>
      </c>
      <c r="V60" s="92" t="s">
        <v>45</v>
      </c>
      <c r="W60" s="93" t="s">
        <v>45</v>
      </c>
      <c r="X60" s="94">
        <v>1.3332999999999999</v>
      </c>
      <c r="Y60" s="88" t="b">
        <f t="shared" si="10"/>
        <v>0</v>
      </c>
      <c r="Z60" s="110" t="b">
        <f t="shared" si="15"/>
        <v>0</v>
      </c>
      <c r="AA60" s="101" t="b">
        <f t="shared" si="11"/>
        <v>0</v>
      </c>
    </row>
    <row r="61" spans="1:27" x14ac:dyDescent="0.25">
      <c r="A61" s="92" t="s">
        <v>45</v>
      </c>
      <c r="B61" s="93" t="s">
        <v>45</v>
      </c>
      <c r="C61" s="94">
        <v>0.625</v>
      </c>
      <c r="D61" s="88" t="b">
        <f t="shared" si="4"/>
        <v>0</v>
      </c>
      <c r="E61" s="110" t="b">
        <f t="shared" si="12"/>
        <v>0</v>
      </c>
      <c r="F61" s="101" t="b">
        <f t="shared" si="5"/>
        <v>0</v>
      </c>
      <c r="H61" s="92" t="s">
        <v>45</v>
      </c>
      <c r="I61" s="93" t="s">
        <v>42</v>
      </c>
      <c r="J61" s="94">
        <v>0.21429000000000001</v>
      </c>
      <c r="K61" s="88" t="b">
        <f t="shared" si="6"/>
        <v>1</v>
      </c>
      <c r="L61" s="110" t="b">
        <f t="shared" si="13"/>
        <v>0</v>
      </c>
      <c r="M61" s="101" t="b">
        <f t="shared" si="7"/>
        <v>0</v>
      </c>
      <c r="O61" s="92" t="s">
        <v>45</v>
      </c>
      <c r="P61" s="93" t="s">
        <v>45</v>
      </c>
      <c r="Q61" s="94">
        <v>0.66666999999999998</v>
      </c>
      <c r="R61" s="88" t="b">
        <f t="shared" si="8"/>
        <v>0</v>
      </c>
      <c r="S61" s="110" t="b">
        <f t="shared" si="14"/>
        <v>0</v>
      </c>
      <c r="T61" s="101" t="b">
        <f t="shared" si="9"/>
        <v>0</v>
      </c>
      <c r="V61" s="92" t="s">
        <v>45</v>
      </c>
      <c r="W61" s="93" t="s">
        <v>45</v>
      </c>
      <c r="X61" s="94">
        <v>1</v>
      </c>
      <c r="Y61" s="88" t="b">
        <f t="shared" si="10"/>
        <v>0</v>
      </c>
      <c r="Z61" s="110" t="b">
        <f t="shared" si="15"/>
        <v>0</v>
      </c>
      <c r="AA61" s="101" t="b">
        <f t="shared" si="11"/>
        <v>0</v>
      </c>
    </row>
    <row r="62" spans="1:27" x14ac:dyDescent="0.25">
      <c r="A62" s="92" t="s">
        <v>45</v>
      </c>
      <c r="B62" s="93" t="s">
        <v>45</v>
      </c>
      <c r="C62" s="94">
        <v>0.83333000000000002</v>
      </c>
      <c r="D62" s="88" t="b">
        <f t="shared" si="4"/>
        <v>0</v>
      </c>
      <c r="E62" s="110" t="b">
        <f t="shared" si="12"/>
        <v>0</v>
      </c>
      <c r="F62" s="101" t="b">
        <f t="shared" si="5"/>
        <v>0</v>
      </c>
      <c r="H62" s="92" t="s">
        <v>45</v>
      </c>
      <c r="I62" s="93" t="s">
        <v>45</v>
      </c>
      <c r="J62" s="94">
        <v>0.2</v>
      </c>
      <c r="K62" s="88" t="b">
        <f t="shared" si="6"/>
        <v>0</v>
      </c>
      <c r="L62" s="110" t="b">
        <f t="shared" si="13"/>
        <v>0</v>
      </c>
      <c r="M62" s="101" t="b">
        <f t="shared" si="7"/>
        <v>1</v>
      </c>
      <c r="O62" s="92" t="s">
        <v>45</v>
      </c>
      <c r="P62" s="93" t="s">
        <v>45</v>
      </c>
      <c r="Q62" s="94">
        <v>0.8</v>
      </c>
      <c r="R62" s="88" t="b">
        <f t="shared" si="8"/>
        <v>0</v>
      </c>
      <c r="S62" s="110" t="b">
        <f t="shared" si="14"/>
        <v>0</v>
      </c>
      <c r="T62" s="101" t="b">
        <f t="shared" si="9"/>
        <v>0</v>
      </c>
      <c r="V62" s="92" t="s">
        <v>45</v>
      </c>
      <c r="W62" s="93" t="s">
        <v>45</v>
      </c>
      <c r="X62" s="94">
        <v>1</v>
      </c>
      <c r="Y62" s="88" t="b">
        <f t="shared" si="10"/>
        <v>0</v>
      </c>
      <c r="Z62" s="110" t="b">
        <f t="shared" si="15"/>
        <v>0</v>
      </c>
      <c r="AA62" s="101" t="b">
        <f t="shared" si="11"/>
        <v>0</v>
      </c>
    </row>
    <row r="63" spans="1:27" x14ac:dyDescent="0.25">
      <c r="A63" s="92" t="s">
        <v>45</v>
      </c>
      <c r="B63" s="93" t="s">
        <v>45</v>
      </c>
      <c r="C63" s="94">
        <v>0.71428999999999998</v>
      </c>
      <c r="D63" s="88" t="b">
        <f t="shared" si="4"/>
        <v>0</v>
      </c>
      <c r="E63" s="110" t="b">
        <f t="shared" si="12"/>
        <v>0</v>
      </c>
      <c r="F63" s="101" t="b">
        <f t="shared" si="5"/>
        <v>0</v>
      </c>
      <c r="H63" s="92" t="s">
        <v>45</v>
      </c>
      <c r="I63" s="93" t="s">
        <v>42</v>
      </c>
      <c r="J63" s="94">
        <v>0.25</v>
      </c>
      <c r="K63" s="88" t="b">
        <f t="shared" si="6"/>
        <v>1</v>
      </c>
      <c r="L63" s="110" t="b">
        <f t="shared" si="13"/>
        <v>0</v>
      </c>
      <c r="M63" s="101" t="b">
        <f t="shared" si="7"/>
        <v>0</v>
      </c>
      <c r="O63" s="92" t="s">
        <v>45</v>
      </c>
      <c r="P63" s="93" t="s">
        <v>45</v>
      </c>
      <c r="Q63" s="94">
        <v>0.8</v>
      </c>
      <c r="R63" s="88" t="b">
        <f t="shared" si="8"/>
        <v>0</v>
      </c>
      <c r="S63" s="110" t="b">
        <f t="shared" si="14"/>
        <v>0</v>
      </c>
      <c r="T63" s="101" t="b">
        <f t="shared" si="9"/>
        <v>0</v>
      </c>
      <c r="V63" s="92" t="s">
        <v>45</v>
      </c>
      <c r="W63" s="93" t="s">
        <v>45</v>
      </c>
      <c r="X63" s="94">
        <v>1.3332999999999999</v>
      </c>
      <c r="Y63" s="88" t="b">
        <f t="shared" si="10"/>
        <v>0</v>
      </c>
      <c r="Z63" s="110" t="b">
        <f t="shared" si="15"/>
        <v>0</v>
      </c>
      <c r="AA63" s="101" t="b">
        <f t="shared" si="11"/>
        <v>0</v>
      </c>
    </row>
    <row r="64" spans="1:27" x14ac:dyDescent="0.25">
      <c r="A64" s="92" t="s">
        <v>45</v>
      </c>
      <c r="B64" s="93" t="s">
        <v>45</v>
      </c>
      <c r="C64" s="94">
        <v>0.83333000000000002</v>
      </c>
      <c r="D64" s="88" t="b">
        <f t="shared" si="4"/>
        <v>0</v>
      </c>
      <c r="E64" s="110" t="b">
        <f t="shared" si="12"/>
        <v>0</v>
      </c>
      <c r="F64" s="101" t="b">
        <f t="shared" si="5"/>
        <v>0</v>
      </c>
      <c r="H64" s="92" t="s">
        <v>45</v>
      </c>
      <c r="I64" s="93" t="s">
        <v>42</v>
      </c>
      <c r="J64" s="94">
        <v>0.21429000000000001</v>
      </c>
      <c r="K64" s="88" t="b">
        <f t="shared" si="6"/>
        <v>1</v>
      </c>
      <c r="L64" s="110" t="b">
        <f t="shared" si="13"/>
        <v>0</v>
      </c>
      <c r="M64" s="101" t="b">
        <f t="shared" si="7"/>
        <v>0</v>
      </c>
      <c r="O64" s="92" t="s">
        <v>45</v>
      </c>
      <c r="P64" s="93" t="s">
        <v>45</v>
      </c>
      <c r="Q64" s="94">
        <v>0.8</v>
      </c>
      <c r="R64" s="88" t="b">
        <f t="shared" si="8"/>
        <v>0</v>
      </c>
      <c r="S64" s="110" t="b">
        <f t="shared" si="14"/>
        <v>0</v>
      </c>
      <c r="T64" s="101" t="b">
        <f t="shared" si="9"/>
        <v>0</v>
      </c>
      <c r="V64" s="92" t="s">
        <v>45</v>
      </c>
      <c r="W64" s="93" t="s">
        <v>45</v>
      </c>
      <c r="X64" s="94">
        <v>1</v>
      </c>
      <c r="Y64" s="88" t="b">
        <f t="shared" si="10"/>
        <v>0</v>
      </c>
      <c r="Z64" s="110" t="b">
        <f t="shared" si="15"/>
        <v>0</v>
      </c>
      <c r="AA64" s="101" t="b">
        <f t="shared" si="11"/>
        <v>0</v>
      </c>
    </row>
    <row r="65" spans="1:27" x14ac:dyDescent="0.25">
      <c r="A65" s="92" t="s">
        <v>45</v>
      </c>
      <c r="B65" s="93" t="s">
        <v>45</v>
      </c>
      <c r="C65" s="94">
        <v>0.71428999999999998</v>
      </c>
      <c r="D65" s="88" t="b">
        <f t="shared" si="4"/>
        <v>0</v>
      </c>
      <c r="E65" s="110" t="b">
        <f t="shared" si="12"/>
        <v>0</v>
      </c>
      <c r="F65" s="101" t="b">
        <f t="shared" si="5"/>
        <v>0</v>
      </c>
      <c r="H65" s="92" t="s">
        <v>45</v>
      </c>
      <c r="I65" s="93" t="s">
        <v>42</v>
      </c>
      <c r="J65" s="94">
        <v>0.23077</v>
      </c>
      <c r="K65" s="88" t="b">
        <f t="shared" si="6"/>
        <v>1</v>
      </c>
      <c r="L65" s="110" t="b">
        <f t="shared" si="13"/>
        <v>0</v>
      </c>
      <c r="M65" s="101" t="b">
        <f t="shared" si="7"/>
        <v>0</v>
      </c>
      <c r="O65" s="92" t="s">
        <v>45</v>
      </c>
      <c r="P65" s="93" t="s">
        <v>45</v>
      </c>
      <c r="Q65" s="94">
        <v>0.8</v>
      </c>
      <c r="R65" s="88" t="b">
        <f t="shared" si="8"/>
        <v>0</v>
      </c>
      <c r="S65" s="110" t="b">
        <f t="shared" si="14"/>
        <v>0</v>
      </c>
      <c r="T65" s="101" t="b">
        <f t="shared" si="9"/>
        <v>0</v>
      </c>
      <c r="V65" s="92" t="s">
        <v>45</v>
      </c>
      <c r="W65" s="93" t="s">
        <v>45</v>
      </c>
      <c r="X65" s="94">
        <v>1</v>
      </c>
      <c r="Y65" s="88" t="b">
        <f t="shared" si="10"/>
        <v>0</v>
      </c>
      <c r="Z65" s="110" t="b">
        <f t="shared" si="15"/>
        <v>0</v>
      </c>
      <c r="AA65" s="101" t="b">
        <f t="shared" si="11"/>
        <v>0</v>
      </c>
    </row>
    <row r="66" spans="1:27" x14ac:dyDescent="0.25">
      <c r="A66" s="92" t="s">
        <v>45</v>
      </c>
      <c r="B66" s="93" t="s">
        <v>45</v>
      </c>
      <c r="C66" s="94">
        <v>0.71428999999999998</v>
      </c>
      <c r="D66" s="88" t="b">
        <f t="shared" si="4"/>
        <v>0</v>
      </c>
      <c r="E66" s="110" t="b">
        <f t="shared" si="12"/>
        <v>0</v>
      </c>
      <c r="F66" s="101" t="b">
        <f t="shared" si="5"/>
        <v>0</v>
      </c>
      <c r="H66" s="92" t="s">
        <v>45</v>
      </c>
      <c r="I66" s="93" t="s">
        <v>45</v>
      </c>
      <c r="J66" s="94">
        <v>0.1875</v>
      </c>
      <c r="K66" s="88" t="b">
        <f t="shared" si="6"/>
        <v>0</v>
      </c>
      <c r="L66" s="110" t="b">
        <f t="shared" si="13"/>
        <v>0</v>
      </c>
      <c r="M66" s="101" t="b">
        <f t="shared" si="7"/>
        <v>1</v>
      </c>
      <c r="O66" s="92" t="s">
        <v>45</v>
      </c>
      <c r="P66" s="93" t="s">
        <v>45</v>
      </c>
      <c r="Q66" s="94">
        <v>0.8</v>
      </c>
      <c r="R66" s="88" t="b">
        <f t="shared" si="8"/>
        <v>0</v>
      </c>
      <c r="S66" s="110" t="b">
        <f t="shared" si="14"/>
        <v>0</v>
      </c>
      <c r="T66" s="101" t="b">
        <f t="shared" si="9"/>
        <v>0</v>
      </c>
      <c r="V66" s="92" t="s">
        <v>45</v>
      </c>
      <c r="W66" s="93" t="s">
        <v>45</v>
      </c>
      <c r="X66" s="94">
        <v>1</v>
      </c>
      <c r="Y66" s="88" t="b">
        <f t="shared" si="10"/>
        <v>0</v>
      </c>
      <c r="Z66" s="110" t="b">
        <f t="shared" si="15"/>
        <v>0</v>
      </c>
      <c r="AA66" s="101" t="b">
        <f t="shared" si="11"/>
        <v>0</v>
      </c>
    </row>
    <row r="67" spans="1:27" ht="15.75" thickBot="1" x14ac:dyDescent="0.3">
      <c r="A67" s="95" t="s">
        <v>45</v>
      </c>
      <c r="B67" s="96" t="s">
        <v>45</v>
      </c>
      <c r="C67" s="97">
        <v>0.83333000000000002</v>
      </c>
      <c r="D67" s="88" t="b">
        <f t="shared" si="4"/>
        <v>0</v>
      </c>
      <c r="E67" s="110" t="b">
        <f t="shared" si="12"/>
        <v>0</v>
      </c>
      <c r="F67" s="101" t="b">
        <f t="shared" si="5"/>
        <v>0</v>
      </c>
      <c r="H67" s="95" t="s">
        <v>45</v>
      </c>
      <c r="I67" s="96" t="s">
        <v>45</v>
      </c>
      <c r="J67" s="97">
        <v>0.2</v>
      </c>
      <c r="K67" s="88" t="b">
        <f t="shared" si="6"/>
        <v>0</v>
      </c>
      <c r="L67" s="110" t="b">
        <f t="shared" si="13"/>
        <v>0</v>
      </c>
      <c r="M67" s="101" t="b">
        <f t="shared" si="7"/>
        <v>1</v>
      </c>
      <c r="O67" s="95" t="s">
        <v>45</v>
      </c>
      <c r="P67" s="96" t="s">
        <v>45</v>
      </c>
      <c r="Q67" s="97">
        <v>0.8</v>
      </c>
      <c r="R67" s="88" t="b">
        <f t="shared" si="8"/>
        <v>0</v>
      </c>
      <c r="S67" s="110" t="b">
        <f t="shared" si="14"/>
        <v>0</v>
      </c>
      <c r="T67" s="101" t="b">
        <f t="shared" si="9"/>
        <v>0</v>
      </c>
      <c r="V67" s="95" t="s">
        <v>45</v>
      </c>
      <c r="W67" s="96" t="s">
        <v>45</v>
      </c>
      <c r="X67" s="97">
        <v>1</v>
      </c>
      <c r="Y67" s="88" t="b">
        <f t="shared" si="10"/>
        <v>0</v>
      </c>
      <c r="Z67" s="110" t="b">
        <f t="shared" si="15"/>
        <v>0</v>
      </c>
      <c r="AA67" s="101" t="b">
        <f t="shared" si="11"/>
        <v>0</v>
      </c>
    </row>
    <row r="68" spans="1:27" x14ac:dyDescent="0.25">
      <c r="A68" s="89" t="s">
        <v>46</v>
      </c>
      <c r="B68" s="90" t="s">
        <v>46</v>
      </c>
      <c r="C68" s="91">
        <v>0.83333000000000002</v>
      </c>
      <c r="D68" s="88" t="b">
        <f t="shared" si="4"/>
        <v>0</v>
      </c>
      <c r="E68" s="109" t="b">
        <f t="shared" si="12"/>
        <v>0</v>
      </c>
      <c r="F68" s="102" t="b">
        <f t="shared" si="5"/>
        <v>0</v>
      </c>
      <c r="H68" s="89" t="s">
        <v>46</v>
      </c>
      <c r="I68" s="90" t="s">
        <v>40</v>
      </c>
      <c r="J68" s="91">
        <v>0.17646999999999999</v>
      </c>
      <c r="K68" s="88" t="b">
        <f t="shared" si="6"/>
        <v>1</v>
      </c>
      <c r="L68" s="109" t="b">
        <f t="shared" si="13"/>
        <v>0</v>
      </c>
      <c r="M68" s="102" t="b">
        <f t="shared" si="7"/>
        <v>0</v>
      </c>
      <c r="O68" s="89" t="s">
        <v>46</v>
      </c>
      <c r="P68" s="90" t="s">
        <v>46</v>
      </c>
      <c r="Q68" s="91">
        <v>0.8</v>
      </c>
      <c r="R68" s="88" t="b">
        <f t="shared" si="8"/>
        <v>0</v>
      </c>
      <c r="S68" s="109" t="b">
        <f t="shared" si="14"/>
        <v>0</v>
      </c>
      <c r="T68" s="102" t="b">
        <f t="shared" si="9"/>
        <v>0</v>
      </c>
      <c r="V68" s="89" t="s">
        <v>46</v>
      </c>
      <c r="W68" s="90" t="s">
        <v>46</v>
      </c>
      <c r="X68" s="91">
        <v>1.3332999999999999</v>
      </c>
      <c r="Y68" s="88" t="b">
        <f t="shared" si="10"/>
        <v>0</v>
      </c>
      <c r="Z68" s="109" t="b">
        <f t="shared" si="15"/>
        <v>0</v>
      </c>
      <c r="AA68" s="102" t="b">
        <f t="shared" si="11"/>
        <v>0</v>
      </c>
    </row>
    <row r="69" spans="1:27" x14ac:dyDescent="0.25">
      <c r="A69" s="92" t="s">
        <v>46</v>
      </c>
      <c r="B69" s="93" t="s">
        <v>46</v>
      </c>
      <c r="C69" s="94">
        <v>0.71428999999999998</v>
      </c>
      <c r="D69" s="88" t="b">
        <f t="shared" si="4"/>
        <v>0</v>
      </c>
      <c r="E69" s="110" t="b">
        <f t="shared" si="12"/>
        <v>0</v>
      </c>
      <c r="F69" s="101" t="b">
        <f t="shared" si="5"/>
        <v>0</v>
      </c>
      <c r="H69" s="92" t="s">
        <v>46</v>
      </c>
      <c r="I69" s="93" t="s">
        <v>46</v>
      </c>
      <c r="J69" s="94">
        <v>0.17646999999999999</v>
      </c>
      <c r="K69" s="88" t="b">
        <f t="shared" si="6"/>
        <v>0</v>
      </c>
      <c r="L69" s="110" t="b">
        <f t="shared" si="13"/>
        <v>0</v>
      </c>
      <c r="M69" s="101" t="b">
        <f t="shared" si="7"/>
        <v>1</v>
      </c>
      <c r="O69" s="92" t="s">
        <v>46</v>
      </c>
      <c r="P69" s="93" t="s">
        <v>46</v>
      </c>
      <c r="Q69" s="94">
        <v>0.66666999999999998</v>
      </c>
      <c r="R69" s="88" t="b">
        <f t="shared" si="8"/>
        <v>0</v>
      </c>
      <c r="S69" s="110" t="b">
        <f t="shared" si="14"/>
        <v>0</v>
      </c>
      <c r="T69" s="101" t="b">
        <f t="shared" si="9"/>
        <v>0</v>
      </c>
      <c r="V69" s="92" t="s">
        <v>46</v>
      </c>
      <c r="W69" s="93" t="s">
        <v>46</v>
      </c>
      <c r="X69" s="94">
        <v>1.3332999999999999</v>
      </c>
      <c r="Y69" s="88" t="b">
        <f t="shared" si="10"/>
        <v>0</v>
      </c>
      <c r="Z69" s="110" t="b">
        <f t="shared" si="15"/>
        <v>0</v>
      </c>
      <c r="AA69" s="101" t="b">
        <f t="shared" si="11"/>
        <v>0</v>
      </c>
    </row>
    <row r="70" spans="1:27" x14ac:dyDescent="0.25">
      <c r="A70" s="92" t="s">
        <v>46</v>
      </c>
      <c r="B70" s="93" t="s">
        <v>46</v>
      </c>
      <c r="C70" s="94">
        <v>0.625</v>
      </c>
      <c r="D70" s="88" t="b">
        <f t="shared" si="4"/>
        <v>0</v>
      </c>
      <c r="E70" s="110" t="b">
        <f t="shared" si="12"/>
        <v>0</v>
      </c>
      <c r="F70" s="101" t="b">
        <f t="shared" si="5"/>
        <v>0</v>
      </c>
      <c r="H70" s="92" t="s">
        <v>46</v>
      </c>
      <c r="I70" s="93" t="s">
        <v>46</v>
      </c>
      <c r="J70" s="94">
        <v>0.17646999999999999</v>
      </c>
      <c r="K70" s="88" t="b">
        <f t="shared" si="6"/>
        <v>0</v>
      </c>
      <c r="L70" s="110" t="b">
        <f t="shared" si="13"/>
        <v>0</v>
      </c>
      <c r="M70" s="101" t="b">
        <f t="shared" si="7"/>
        <v>1</v>
      </c>
      <c r="O70" s="92" t="s">
        <v>46</v>
      </c>
      <c r="P70" s="93" t="s">
        <v>46</v>
      </c>
      <c r="Q70" s="94">
        <v>0.57142999999999999</v>
      </c>
      <c r="R70" s="88" t="b">
        <f t="shared" si="8"/>
        <v>0</v>
      </c>
      <c r="S70" s="110" t="b">
        <f t="shared" si="14"/>
        <v>0</v>
      </c>
      <c r="T70" s="101" t="b">
        <f t="shared" si="9"/>
        <v>0</v>
      </c>
      <c r="V70" s="92" t="s">
        <v>46</v>
      </c>
      <c r="W70" s="93" t="s">
        <v>46</v>
      </c>
      <c r="X70" s="94">
        <v>1.3332999999999999</v>
      </c>
      <c r="Y70" s="88" t="b">
        <f t="shared" si="10"/>
        <v>0</v>
      </c>
      <c r="Z70" s="110" t="b">
        <f t="shared" si="15"/>
        <v>0</v>
      </c>
      <c r="AA70" s="101" t="b">
        <f t="shared" si="11"/>
        <v>0</v>
      </c>
    </row>
    <row r="71" spans="1:27" x14ac:dyDescent="0.25">
      <c r="A71" s="92" t="s">
        <v>46</v>
      </c>
      <c r="B71" s="93" t="s">
        <v>46</v>
      </c>
      <c r="C71" s="94">
        <v>0.41666999999999998</v>
      </c>
      <c r="D71" s="88" t="b">
        <f t="shared" si="4"/>
        <v>0</v>
      </c>
      <c r="E71" s="110" t="b">
        <f t="shared" si="12"/>
        <v>0</v>
      </c>
      <c r="F71" s="101" t="b">
        <f t="shared" si="5"/>
        <v>1</v>
      </c>
      <c r="H71" s="92" t="s">
        <v>46</v>
      </c>
      <c r="I71" s="93" t="s">
        <v>46</v>
      </c>
      <c r="J71" s="94">
        <v>0.17646999999999999</v>
      </c>
      <c r="K71" s="88" t="b">
        <f t="shared" si="6"/>
        <v>0</v>
      </c>
      <c r="L71" s="110" t="b">
        <f t="shared" si="13"/>
        <v>0</v>
      </c>
      <c r="M71" s="101" t="b">
        <f t="shared" si="7"/>
        <v>1</v>
      </c>
      <c r="O71" s="92" t="s">
        <v>46</v>
      </c>
      <c r="P71" s="93" t="s">
        <v>46</v>
      </c>
      <c r="Q71" s="94">
        <v>0.36364000000000002</v>
      </c>
      <c r="R71" s="88" t="b">
        <f t="shared" si="8"/>
        <v>0</v>
      </c>
      <c r="S71" s="110" t="b">
        <f t="shared" si="14"/>
        <v>0</v>
      </c>
      <c r="T71" s="101" t="b">
        <f t="shared" si="9"/>
        <v>1</v>
      </c>
      <c r="V71" s="92" t="s">
        <v>46</v>
      </c>
      <c r="W71" s="93" t="s">
        <v>49</v>
      </c>
      <c r="X71" s="94">
        <v>0.5</v>
      </c>
      <c r="Y71" s="88" t="b">
        <f t="shared" si="10"/>
        <v>1</v>
      </c>
      <c r="Z71" s="110" t="b">
        <f t="shared" si="15"/>
        <v>0</v>
      </c>
      <c r="AA71" s="101" t="b">
        <f t="shared" si="11"/>
        <v>0</v>
      </c>
    </row>
    <row r="72" spans="1:27" x14ac:dyDescent="0.25">
      <c r="A72" s="92" t="s">
        <v>46</v>
      </c>
      <c r="B72" s="93" t="s">
        <v>46</v>
      </c>
      <c r="C72" s="94">
        <v>0.41666999999999998</v>
      </c>
      <c r="D72" s="88" t="b">
        <f t="shared" si="4"/>
        <v>0</v>
      </c>
      <c r="E72" s="110" t="b">
        <f t="shared" si="12"/>
        <v>0</v>
      </c>
      <c r="F72" s="101" t="b">
        <f t="shared" si="5"/>
        <v>1</v>
      </c>
      <c r="H72" s="92" t="s">
        <v>46</v>
      </c>
      <c r="I72" s="93" t="s">
        <v>46</v>
      </c>
      <c r="J72" s="94">
        <v>0.17646999999999999</v>
      </c>
      <c r="K72" s="88" t="b">
        <f t="shared" si="6"/>
        <v>0</v>
      </c>
      <c r="L72" s="110" t="b">
        <f t="shared" si="13"/>
        <v>0</v>
      </c>
      <c r="M72" s="101" t="b">
        <f t="shared" si="7"/>
        <v>1</v>
      </c>
      <c r="O72" s="92" t="s">
        <v>46</v>
      </c>
      <c r="P72" s="93" t="s">
        <v>46</v>
      </c>
      <c r="Q72" s="94">
        <v>0.36364000000000002</v>
      </c>
      <c r="R72" s="88" t="b">
        <f t="shared" si="8"/>
        <v>0</v>
      </c>
      <c r="S72" s="110" t="b">
        <f t="shared" si="14"/>
        <v>0</v>
      </c>
      <c r="T72" s="101" t="b">
        <f t="shared" si="9"/>
        <v>1</v>
      </c>
      <c r="V72" s="92" t="s">
        <v>46</v>
      </c>
      <c r="W72" s="93" t="s">
        <v>49</v>
      </c>
      <c r="X72" s="94">
        <v>0.5</v>
      </c>
      <c r="Y72" s="88" t="b">
        <f t="shared" si="10"/>
        <v>1</v>
      </c>
      <c r="Z72" s="110" t="b">
        <f t="shared" si="15"/>
        <v>0</v>
      </c>
      <c r="AA72" s="101" t="b">
        <f t="shared" si="11"/>
        <v>0</v>
      </c>
    </row>
    <row r="73" spans="1:27" x14ac:dyDescent="0.25">
      <c r="A73" s="92" t="s">
        <v>46</v>
      </c>
      <c r="B73" s="93" t="s">
        <v>46</v>
      </c>
      <c r="C73" s="94">
        <v>0.71428999999999998</v>
      </c>
      <c r="D73" s="88" t="b">
        <f t="shared" ref="D73:D107" si="16">B73&lt;&gt;A73</f>
        <v>0</v>
      </c>
      <c r="E73" s="110" t="b">
        <f t="shared" si="12"/>
        <v>0</v>
      </c>
      <c r="F73" s="101" t="b">
        <f t="shared" ref="F73:F107" si="17">(AND(B73=A73,C73&lt;$B$3))</f>
        <v>0</v>
      </c>
      <c r="H73" s="92" t="s">
        <v>46</v>
      </c>
      <c r="I73" s="93" t="s">
        <v>46</v>
      </c>
      <c r="J73" s="94">
        <v>0.17646999999999999</v>
      </c>
      <c r="K73" s="88" t="b">
        <f t="shared" ref="K73:K107" si="18">I73&lt;&gt;H73</f>
        <v>0</v>
      </c>
      <c r="L73" s="110" t="b">
        <f t="shared" si="13"/>
        <v>0</v>
      </c>
      <c r="M73" s="101" t="b">
        <f t="shared" ref="M73:M107" si="19">(AND(I73=H73,J73&lt;$B$3))</f>
        <v>1</v>
      </c>
      <c r="O73" s="92" t="s">
        <v>46</v>
      </c>
      <c r="P73" s="93" t="s">
        <v>46</v>
      </c>
      <c r="Q73" s="94">
        <v>0.66666999999999998</v>
      </c>
      <c r="R73" s="88" t="b">
        <f t="shared" ref="R73:R107" si="20">P73&lt;&gt;O73</f>
        <v>0</v>
      </c>
      <c r="S73" s="110" t="b">
        <f t="shared" si="14"/>
        <v>0</v>
      </c>
      <c r="T73" s="101" t="b">
        <f t="shared" ref="T73:T107" si="21">(AND(P73=O73,Q73&lt;$B$3))</f>
        <v>0</v>
      </c>
      <c r="V73" s="92" t="s">
        <v>46</v>
      </c>
      <c r="W73" s="93" t="s">
        <v>46</v>
      </c>
      <c r="X73" s="94">
        <v>1.3332999999999999</v>
      </c>
      <c r="Y73" s="88" t="b">
        <f t="shared" ref="Y73:Y107" si="22">W73&lt;&gt;V73</f>
        <v>0</v>
      </c>
      <c r="Z73" s="110" t="b">
        <f t="shared" si="15"/>
        <v>0</v>
      </c>
      <c r="AA73" s="101" t="b">
        <f t="shared" ref="AA73:AA107" si="23">(AND(W73=V73,X73&lt;$B$3))</f>
        <v>0</v>
      </c>
    </row>
    <row r="74" spans="1:27" x14ac:dyDescent="0.25">
      <c r="A74" s="92" t="s">
        <v>46</v>
      </c>
      <c r="B74" s="93" t="s">
        <v>46</v>
      </c>
      <c r="C74" s="94">
        <v>0.71428999999999998</v>
      </c>
      <c r="D74" s="88" t="b">
        <f t="shared" si="16"/>
        <v>0</v>
      </c>
      <c r="E74" s="110" t="b">
        <f t="shared" si="12"/>
        <v>0</v>
      </c>
      <c r="F74" s="101" t="b">
        <f t="shared" si="17"/>
        <v>0</v>
      </c>
      <c r="H74" s="92" t="s">
        <v>46</v>
      </c>
      <c r="I74" s="93" t="s">
        <v>46</v>
      </c>
      <c r="J74" s="94">
        <v>0.17646999999999999</v>
      </c>
      <c r="K74" s="88" t="b">
        <f t="shared" si="18"/>
        <v>0</v>
      </c>
      <c r="L74" s="110" t="b">
        <f t="shared" si="13"/>
        <v>0</v>
      </c>
      <c r="M74" s="101" t="b">
        <f t="shared" si="19"/>
        <v>1</v>
      </c>
      <c r="O74" s="92" t="s">
        <v>46</v>
      </c>
      <c r="P74" s="93" t="s">
        <v>46</v>
      </c>
      <c r="Q74" s="94">
        <v>0.66666999999999998</v>
      </c>
      <c r="R74" s="88" t="b">
        <f t="shared" si="20"/>
        <v>0</v>
      </c>
      <c r="S74" s="110" t="b">
        <f t="shared" si="14"/>
        <v>0</v>
      </c>
      <c r="T74" s="101" t="b">
        <f t="shared" si="21"/>
        <v>0</v>
      </c>
      <c r="V74" s="92" t="s">
        <v>46</v>
      </c>
      <c r="W74" s="93" t="s">
        <v>46</v>
      </c>
      <c r="X74" s="94">
        <v>1.3332999999999999</v>
      </c>
      <c r="Y74" s="88" t="b">
        <f t="shared" si="22"/>
        <v>0</v>
      </c>
      <c r="Z74" s="110" t="b">
        <f t="shared" si="15"/>
        <v>0</v>
      </c>
      <c r="AA74" s="101" t="b">
        <f t="shared" si="23"/>
        <v>0</v>
      </c>
    </row>
    <row r="75" spans="1:27" x14ac:dyDescent="0.25">
      <c r="A75" s="92" t="s">
        <v>46</v>
      </c>
      <c r="B75" s="93" t="s">
        <v>46</v>
      </c>
      <c r="C75" s="94">
        <v>0.71428999999999998</v>
      </c>
      <c r="D75" s="88" t="b">
        <f t="shared" si="16"/>
        <v>0</v>
      </c>
      <c r="E75" s="110" t="b">
        <f t="shared" si="12"/>
        <v>0</v>
      </c>
      <c r="F75" s="101" t="b">
        <f t="shared" si="17"/>
        <v>0</v>
      </c>
      <c r="H75" s="92" t="s">
        <v>46</v>
      </c>
      <c r="I75" s="93" t="s">
        <v>46</v>
      </c>
      <c r="J75" s="94">
        <v>0.17646999999999999</v>
      </c>
      <c r="K75" s="88" t="b">
        <f t="shared" si="18"/>
        <v>0</v>
      </c>
      <c r="L75" s="110" t="b">
        <f t="shared" si="13"/>
        <v>0</v>
      </c>
      <c r="M75" s="101" t="b">
        <f t="shared" si="19"/>
        <v>1</v>
      </c>
      <c r="O75" s="92" t="s">
        <v>46</v>
      </c>
      <c r="P75" s="93" t="s">
        <v>46</v>
      </c>
      <c r="Q75" s="94">
        <v>0.66666999999999998</v>
      </c>
      <c r="R75" s="88" t="b">
        <f t="shared" si="20"/>
        <v>0</v>
      </c>
      <c r="S75" s="110" t="b">
        <f t="shared" si="14"/>
        <v>0</v>
      </c>
      <c r="T75" s="101" t="b">
        <f t="shared" si="21"/>
        <v>0</v>
      </c>
      <c r="V75" s="92" t="s">
        <v>46</v>
      </c>
      <c r="W75" s="93" t="s">
        <v>46</v>
      </c>
      <c r="X75" s="94">
        <v>1.3332999999999999</v>
      </c>
      <c r="Y75" s="88" t="b">
        <f t="shared" si="22"/>
        <v>0</v>
      </c>
      <c r="Z75" s="110" t="b">
        <f t="shared" si="15"/>
        <v>0</v>
      </c>
      <c r="AA75" s="101" t="b">
        <f t="shared" si="23"/>
        <v>0</v>
      </c>
    </row>
    <row r="76" spans="1:27" x14ac:dyDescent="0.25">
      <c r="A76" s="92" t="s">
        <v>46</v>
      </c>
      <c r="B76" s="93" t="s">
        <v>46</v>
      </c>
      <c r="C76" s="94">
        <v>0.625</v>
      </c>
      <c r="D76" s="88" t="b">
        <f t="shared" si="16"/>
        <v>0</v>
      </c>
      <c r="E76" s="110" t="b">
        <f t="shared" ref="E76:E107" si="24">(AND(B76&lt;&gt;A76,C76&gt;$B$3))</f>
        <v>0</v>
      </c>
      <c r="F76" s="101" t="b">
        <f t="shared" si="17"/>
        <v>0</v>
      </c>
      <c r="H76" s="92" t="s">
        <v>46</v>
      </c>
      <c r="I76" s="93" t="s">
        <v>46</v>
      </c>
      <c r="J76" s="94">
        <v>0.16667000000000001</v>
      </c>
      <c r="K76" s="88" t="b">
        <f t="shared" si="18"/>
        <v>0</v>
      </c>
      <c r="L76" s="110" t="b">
        <f t="shared" ref="L76:L107" si="25">(AND(I76&lt;&gt;H76,J76&gt;$B$3))</f>
        <v>0</v>
      </c>
      <c r="M76" s="101" t="b">
        <f t="shared" si="19"/>
        <v>1</v>
      </c>
      <c r="O76" s="92" t="s">
        <v>46</v>
      </c>
      <c r="P76" s="93" t="s">
        <v>46</v>
      </c>
      <c r="Q76" s="94">
        <v>0.66666999999999998</v>
      </c>
      <c r="R76" s="88" t="b">
        <f t="shared" si="20"/>
        <v>0</v>
      </c>
      <c r="S76" s="110" t="b">
        <f t="shared" ref="S76:S107" si="26">(AND(P76&lt;&gt;O76,Q76&gt;$B$3))</f>
        <v>0</v>
      </c>
      <c r="T76" s="101" t="b">
        <f t="shared" si="21"/>
        <v>0</v>
      </c>
      <c r="V76" s="92" t="s">
        <v>46</v>
      </c>
      <c r="W76" s="93" t="s">
        <v>46</v>
      </c>
      <c r="X76" s="94">
        <v>1.3332999999999999</v>
      </c>
      <c r="Y76" s="88" t="b">
        <f t="shared" si="22"/>
        <v>0</v>
      </c>
      <c r="Z76" s="110" t="b">
        <f t="shared" ref="Z76:Z107" si="27">(AND(W76&lt;&gt;V76,X76&gt;$B$3))</f>
        <v>0</v>
      </c>
      <c r="AA76" s="101" t="b">
        <f t="shared" si="23"/>
        <v>0</v>
      </c>
    </row>
    <row r="77" spans="1:27" ht="15.75" thickBot="1" x14ac:dyDescent="0.3">
      <c r="A77" s="95" t="s">
        <v>46</v>
      </c>
      <c r="B77" s="96" t="s">
        <v>46</v>
      </c>
      <c r="C77" s="97">
        <v>0.83333000000000002</v>
      </c>
      <c r="D77" s="88" t="b">
        <f t="shared" si="16"/>
        <v>0</v>
      </c>
      <c r="E77" s="111" t="b">
        <f t="shared" si="24"/>
        <v>0</v>
      </c>
      <c r="F77" s="103" t="b">
        <f t="shared" si="17"/>
        <v>0</v>
      </c>
      <c r="H77" s="95" t="s">
        <v>46</v>
      </c>
      <c r="I77" s="96" t="s">
        <v>46</v>
      </c>
      <c r="J77" s="97">
        <v>0.17646999999999999</v>
      </c>
      <c r="K77" s="88" t="b">
        <f t="shared" si="18"/>
        <v>0</v>
      </c>
      <c r="L77" s="111" t="b">
        <f t="shared" si="25"/>
        <v>0</v>
      </c>
      <c r="M77" s="103" t="b">
        <f t="shared" si="19"/>
        <v>1</v>
      </c>
      <c r="O77" s="95" t="s">
        <v>46</v>
      </c>
      <c r="P77" s="96" t="s">
        <v>46</v>
      </c>
      <c r="Q77" s="97">
        <v>0.8</v>
      </c>
      <c r="R77" s="88" t="b">
        <f t="shared" si="20"/>
        <v>0</v>
      </c>
      <c r="S77" s="111" t="b">
        <f t="shared" si="26"/>
        <v>0</v>
      </c>
      <c r="T77" s="103" t="b">
        <f t="shared" si="21"/>
        <v>0</v>
      </c>
      <c r="V77" s="95" t="s">
        <v>46</v>
      </c>
      <c r="W77" s="96" t="s">
        <v>46</v>
      </c>
      <c r="X77" s="97">
        <v>1.3332999999999999</v>
      </c>
      <c r="Y77" s="88" t="b">
        <f t="shared" si="22"/>
        <v>0</v>
      </c>
      <c r="Z77" s="111" t="b">
        <f t="shared" si="27"/>
        <v>0</v>
      </c>
      <c r="AA77" s="103" t="b">
        <f t="shared" si="23"/>
        <v>0</v>
      </c>
    </row>
    <row r="78" spans="1:27" x14ac:dyDescent="0.25">
      <c r="A78" s="89" t="s">
        <v>47</v>
      </c>
      <c r="B78" s="90" t="s">
        <v>47</v>
      </c>
      <c r="C78" s="91">
        <v>1</v>
      </c>
      <c r="D78" s="88" t="b">
        <f t="shared" si="16"/>
        <v>0</v>
      </c>
      <c r="E78" s="110" t="b">
        <f t="shared" si="24"/>
        <v>0</v>
      </c>
      <c r="F78" s="101" t="b">
        <f t="shared" si="17"/>
        <v>0</v>
      </c>
      <c r="H78" s="89" t="s">
        <v>47</v>
      </c>
      <c r="I78" s="90" t="s">
        <v>42</v>
      </c>
      <c r="J78" s="91">
        <v>0.17646999999999999</v>
      </c>
      <c r="K78" s="88" t="b">
        <f t="shared" si="18"/>
        <v>1</v>
      </c>
      <c r="L78" s="110" t="b">
        <f t="shared" si="25"/>
        <v>0</v>
      </c>
      <c r="M78" s="101" t="b">
        <f t="shared" si="19"/>
        <v>0</v>
      </c>
      <c r="O78" s="89" t="s">
        <v>47</v>
      </c>
      <c r="P78" s="90" t="s">
        <v>47</v>
      </c>
      <c r="Q78" s="91">
        <v>1</v>
      </c>
      <c r="R78" s="88" t="b">
        <f t="shared" si="20"/>
        <v>0</v>
      </c>
      <c r="S78" s="110" t="b">
        <f t="shared" si="26"/>
        <v>0</v>
      </c>
      <c r="T78" s="101" t="b">
        <f t="shared" si="21"/>
        <v>0</v>
      </c>
      <c r="V78" s="89" t="s">
        <v>47</v>
      </c>
      <c r="W78" s="90" t="s">
        <v>47</v>
      </c>
      <c r="X78" s="91">
        <v>1.3332999999999999</v>
      </c>
      <c r="Y78" s="88" t="b">
        <f t="shared" si="22"/>
        <v>0</v>
      </c>
      <c r="Z78" s="110" t="b">
        <f t="shared" si="27"/>
        <v>0</v>
      </c>
      <c r="AA78" s="101" t="b">
        <f t="shared" si="23"/>
        <v>0</v>
      </c>
    </row>
    <row r="79" spans="1:27" x14ac:dyDescent="0.25">
      <c r="A79" s="92" t="s">
        <v>47</v>
      </c>
      <c r="B79" s="93" t="s">
        <v>47</v>
      </c>
      <c r="C79" s="94">
        <v>1</v>
      </c>
      <c r="D79" s="88" t="b">
        <f t="shared" si="16"/>
        <v>0</v>
      </c>
      <c r="E79" s="110" t="b">
        <f t="shared" si="24"/>
        <v>0</v>
      </c>
      <c r="F79" s="101" t="b">
        <f t="shared" si="17"/>
        <v>0</v>
      </c>
      <c r="H79" s="92" t="s">
        <v>47</v>
      </c>
      <c r="I79" s="93" t="s">
        <v>42</v>
      </c>
      <c r="J79" s="94">
        <v>0.1875</v>
      </c>
      <c r="K79" s="88" t="b">
        <f t="shared" si="18"/>
        <v>1</v>
      </c>
      <c r="L79" s="110" t="b">
        <f t="shared" si="25"/>
        <v>0</v>
      </c>
      <c r="M79" s="101" t="b">
        <f t="shared" si="19"/>
        <v>0</v>
      </c>
      <c r="O79" s="92" t="s">
        <v>47</v>
      </c>
      <c r="P79" s="93" t="s">
        <v>47</v>
      </c>
      <c r="Q79" s="94">
        <v>1</v>
      </c>
      <c r="R79" s="88" t="b">
        <f t="shared" si="20"/>
        <v>0</v>
      </c>
      <c r="S79" s="110" t="b">
        <f t="shared" si="26"/>
        <v>0</v>
      </c>
      <c r="T79" s="101" t="b">
        <f t="shared" si="21"/>
        <v>0</v>
      </c>
      <c r="V79" s="92" t="s">
        <v>47</v>
      </c>
      <c r="W79" s="93" t="s">
        <v>47</v>
      </c>
      <c r="X79" s="94">
        <v>1.3332999999999999</v>
      </c>
      <c r="Y79" s="88" t="b">
        <f t="shared" si="22"/>
        <v>0</v>
      </c>
      <c r="Z79" s="110" t="b">
        <f t="shared" si="27"/>
        <v>0</v>
      </c>
      <c r="AA79" s="101" t="b">
        <f t="shared" si="23"/>
        <v>0</v>
      </c>
    </row>
    <row r="80" spans="1:27" x14ac:dyDescent="0.25">
      <c r="A80" s="92" t="s">
        <v>47</v>
      </c>
      <c r="B80" s="93" t="s">
        <v>47</v>
      </c>
      <c r="C80" s="94">
        <v>0.83333000000000002</v>
      </c>
      <c r="D80" s="88" t="b">
        <f t="shared" si="16"/>
        <v>0</v>
      </c>
      <c r="E80" s="110" t="b">
        <f t="shared" si="24"/>
        <v>0</v>
      </c>
      <c r="F80" s="101" t="b">
        <f t="shared" si="17"/>
        <v>0</v>
      </c>
      <c r="H80" s="92" t="s">
        <v>47</v>
      </c>
      <c r="I80" s="93" t="s">
        <v>45</v>
      </c>
      <c r="J80" s="94">
        <v>0.17646999999999999</v>
      </c>
      <c r="K80" s="88" t="b">
        <f t="shared" si="18"/>
        <v>1</v>
      </c>
      <c r="L80" s="110" t="b">
        <f t="shared" si="25"/>
        <v>0</v>
      </c>
      <c r="M80" s="101" t="b">
        <f t="shared" si="19"/>
        <v>0</v>
      </c>
      <c r="O80" s="92" t="s">
        <v>47</v>
      </c>
      <c r="P80" s="93" t="s">
        <v>47</v>
      </c>
      <c r="Q80" s="94">
        <v>1</v>
      </c>
      <c r="R80" s="88" t="b">
        <f t="shared" si="20"/>
        <v>0</v>
      </c>
      <c r="S80" s="110" t="b">
        <f t="shared" si="26"/>
        <v>0</v>
      </c>
      <c r="T80" s="101" t="b">
        <f t="shared" si="21"/>
        <v>0</v>
      </c>
      <c r="V80" s="92" t="s">
        <v>47</v>
      </c>
      <c r="W80" s="93" t="s">
        <v>47</v>
      </c>
      <c r="X80" s="94">
        <v>1.3332999999999999</v>
      </c>
      <c r="Y80" s="88" t="b">
        <f t="shared" si="22"/>
        <v>0</v>
      </c>
      <c r="Z80" s="110" t="b">
        <f t="shared" si="27"/>
        <v>0</v>
      </c>
      <c r="AA80" s="101" t="b">
        <f t="shared" si="23"/>
        <v>0</v>
      </c>
    </row>
    <row r="81" spans="1:27" x14ac:dyDescent="0.25">
      <c r="A81" s="92" t="s">
        <v>47</v>
      </c>
      <c r="B81" s="93" t="s">
        <v>47</v>
      </c>
      <c r="C81" s="94">
        <v>1</v>
      </c>
      <c r="D81" s="88" t="b">
        <f t="shared" si="16"/>
        <v>0</v>
      </c>
      <c r="E81" s="110" t="b">
        <f t="shared" si="24"/>
        <v>0</v>
      </c>
      <c r="F81" s="101" t="b">
        <f t="shared" si="17"/>
        <v>0</v>
      </c>
      <c r="H81" s="92" t="s">
        <v>47</v>
      </c>
      <c r="I81" s="93" t="s">
        <v>42</v>
      </c>
      <c r="J81" s="94">
        <v>0.1875</v>
      </c>
      <c r="K81" s="88" t="b">
        <f t="shared" si="18"/>
        <v>1</v>
      </c>
      <c r="L81" s="110" t="b">
        <f t="shared" si="25"/>
        <v>0</v>
      </c>
      <c r="M81" s="101" t="b">
        <f t="shared" si="19"/>
        <v>0</v>
      </c>
      <c r="O81" s="92" t="s">
        <v>47</v>
      </c>
      <c r="P81" s="93" t="s">
        <v>47</v>
      </c>
      <c r="Q81" s="94">
        <v>1</v>
      </c>
      <c r="R81" s="88" t="b">
        <f t="shared" si="20"/>
        <v>0</v>
      </c>
      <c r="S81" s="110" t="b">
        <f t="shared" si="26"/>
        <v>0</v>
      </c>
      <c r="T81" s="101" t="b">
        <f t="shared" si="21"/>
        <v>0</v>
      </c>
      <c r="V81" s="92" t="s">
        <v>47</v>
      </c>
      <c r="W81" s="93" t="s">
        <v>47</v>
      </c>
      <c r="X81" s="94">
        <v>1.3332999999999999</v>
      </c>
      <c r="Y81" s="88" t="b">
        <f t="shared" si="22"/>
        <v>0</v>
      </c>
      <c r="Z81" s="110" t="b">
        <f t="shared" si="27"/>
        <v>0</v>
      </c>
      <c r="AA81" s="101" t="b">
        <f t="shared" si="23"/>
        <v>0</v>
      </c>
    </row>
    <row r="82" spans="1:27" x14ac:dyDescent="0.25">
      <c r="A82" s="92" t="s">
        <v>47</v>
      </c>
      <c r="B82" s="93" t="s">
        <v>45</v>
      </c>
      <c r="C82" s="94">
        <v>0.71428999999999998</v>
      </c>
      <c r="D82" s="88" t="b">
        <f t="shared" si="16"/>
        <v>1</v>
      </c>
      <c r="E82" s="110" t="b">
        <f t="shared" si="24"/>
        <v>1</v>
      </c>
      <c r="F82" s="101" t="b">
        <f t="shared" si="17"/>
        <v>0</v>
      </c>
      <c r="H82" s="92" t="s">
        <v>47</v>
      </c>
      <c r="I82" s="93" t="s">
        <v>42</v>
      </c>
      <c r="J82" s="94">
        <v>0.17646999999999999</v>
      </c>
      <c r="K82" s="88" t="b">
        <f t="shared" si="18"/>
        <v>1</v>
      </c>
      <c r="L82" s="110" t="b">
        <f t="shared" si="25"/>
        <v>0</v>
      </c>
      <c r="M82" s="101" t="b">
        <f t="shared" si="19"/>
        <v>0</v>
      </c>
      <c r="O82" s="92" t="s">
        <v>47</v>
      </c>
      <c r="P82" s="93" t="s">
        <v>45</v>
      </c>
      <c r="Q82" s="94">
        <v>0.8</v>
      </c>
      <c r="R82" s="88" t="b">
        <f t="shared" si="20"/>
        <v>1</v>
      </c>
      <c r="S82" s="110" t="b">
        <f t="shared" si="26"/>
        <v>1</v>
      </c>
      <c r="T82" s="101" t="b">
        <f t="shared" si="21"/>
        <v>0</v>
      </c>
      <c r="V82" s="92" t="s">
        <v>47</v>
      </c>
      <c r="W82" s="93" t="s">
        <v>45</v>
      </c>
      <c r="X82" s="94">
        <v>1</v>
      </c>
      <c r="Y82" s="88" t="b">
        <f t="shared" si="22"/>
        <v>1</v>
      </c>
      <c r="Z82" s="110" t="b">
        <f t="shared" si="27"/>
        <v>1</v>
      </c>
      <c r="AA82" s="101" t="b">
        <f t="shared" si="23"/>
        <v>0</v>
      </c>
    </row>
    <row r="83" spans="1:27" x14ac:dyDescent="0.25">
      <c r="A83" s="92" t="s">
        <v>47</v>
      </c>
      <c r="B83" s="93" t="s">
        <v>47</v>
      </c>
      <c r="C83" s="94">
        <v>1</v>
      </c>
      <c r="D83" s="88" t="b">
        <f t="shared" si="16"/>
        <v>0</v>
      </c>
      <c r="E83" s="110" t="b">
        <f t="shared" si="24"/>
        <v>0</v>
      </c>
      <c r="F83" s="101" t="b">
        <f t="shared" si="17"/>
        <v>0</v>
      </c>
      <c r="H83" s="92" t="s">
        <v>47</v>
      </c>
      <c r="I83" s="93" t="s">
        <v>42</v>
      </c>
      <c r="J83" s="94">
        <v>0.2</v>
      </c>
      <c r="K83" s="88" t="b">
        <f t="shared" si="18"/>
        <v>1</v>
      </c>
      <c r="L83" s="110" t="b">
        <f t="shared" si="25"/>
        <v>0</v>
      </c>
      <c r="M83" s="101" t="b">
        <f t="shared" si="19"/>
        <v>0</v>
      </c>
      <c r="O83" s="92" t="s">
        <v>47</v>
      </c>
      <c r="P83" s="93" t="s">
        <v>47</v>
      </c>
      <c r="Q83" s="94">
        <v>1</v>
      </c>
      <c r="R83" s="88" t="b">
        <f t="shared" si="20"/>
        <v>0</v>
      </c>
      <c r="S83" s="110" t="b">
        <f t="shared" si="26"/>
        <v>0</v>
      </c>
      <c r="T83" s="101" t="b">
        <f t="shared" si="21"/>
        <v>0</v>
      </c>
      <c r="V83" s="92" t="s">
        <v>47</v>
      </c>
      <c r="W83" s="93" t="s">
        <v>47</v>
      </c>
      <c r="X83" s="94">
        <v>1.3332999999999999</v>
      </c>
      <c r="Y83" s="88" t="b">
        <f t="shared" si="22"/>
        <v>0</v>
      </c>
      <c r="Z83" s="110" t="b">
        <f t="shared" si="27"/>
        <v>0</v>
      </c>
      <c r="AA83" s="101" t="b">
        <f t="shared" si="23"/>
        <v>0</v>
      </c>
    </row>
    <row r="84" spans="1:27" x14ac:dyDescent="0.25">
      <c r="A84" s="92" t="s">
        <v>47</v>
      </c>
      <c r="B84" s="93" t="s">
        <v>47</v>
      </c>
      <c r="C84" s="94">
        <v>1</v>
      </c>
      <c r="D84" s="88" t="b">
        <f t="shared" si="16"/>
        <v>0</v>
      </c>
      <c r="E84" s="110" t="b">
        <f t="shared" si="24"/>
        <v>0</v>
      </c>
      <c r="F84" s="101" t="b">
        <f t="shared" si="17"/>
        <v>0</v>
      </c>
      <c r="H84" s="92" t="s">
        <v>47</v>
      </c>
      <c r="I84" s="93" t="s">
        <v>42</v>
      </c>
      <c r="J84" s="94">
        <v>0.17646999999999999</v>
      </c>
      <c r="K84" s="88" t="b">
        <f t="shared" si="18"/>
        <v>1</v>
      </c>
      <c r="L84" s="110" t="b">
        <f t="shared" si="25"/>
        <v>0</v>
      </c>
      <c r="M84" s="101" t="b">
        <f t="shared" si="19"/>
        <v>0</v>
      </c>
      <c r="O84" s="92" t="s">
        <v>47</v>
      </c>
      <c r="P84" s="93" t="s">
        <v>47</v>
      </c>
      <c r="Q84" s="94">
        <v>1</v>
      </c>
      <c r="R84" s="88" t="b">
        <f t="shared" si="20"/>
        <v>0</v>
      </c>
      <c r="S84" s="110" t="b">
        <f t="shared" si="26"/>
        <v>0</v>
      </c>
      <c r="T84" s="101" t="b">
        <f t="shared" si="21"/>
        <v>0</v>
      </c>
      <c r="V84" s="92" t="s">
        <v>47</v>
      </c>
      <c r="W84" s="93" t="s">
        <v>47</v>
      </c>
      <c r="X84" s="94">
        <v>1.3332999999999999</v>
      </c>
      <c r="Y84" s="88" t="b">
        <f t="shared" si="22"/>
        <v>0</v>
      </c>
      <c r="Z84" s="110" t="b">
        <f t="shared" si="27"/>
        <v>0</v>
      </c>
      <c r="AA84" s="101" t="b">
        <f t="shared" si="23"/>
        <v>0</v>
      </c>
    </row>
    <row r="85" spans="1:27" x14ac:dyDescent="0.25">
      <c r="A85" s="92" t="s">
        <v>47</v>
      </c>
      <c r="B85" s="93" t="s">
        <v>47</v>
      </c>
      <c r="C85" s="94">
        <v>0.83333000000000002</v>
      </c>
      <c r="D85" s="88" t="b">
        <f t="shared" si="16"/>
        <v>0</v>
      </c>
      <c r="E85" s="110" t="b">
        <f t="shared" si="24"/>
        <v>0</v>
      </c>
      <c r="F85" s="101" t="b">
        <f t="shared" si="17"/>
        <v>0</v>
      </c>
      <c r="H85" s="92" t="s">
        <v>47</v>
      </c>
      <c r="I85" s="93" t="s">
        <v>42</v>
      </c>
      <c r="J85" s="94">
        <v>0.17646999999999999</v>
      </c>
      <c r="K85" s="88" t="b">
        <f t="shared" si="18"/>
        <v>1</v>
      </c>
      <c r="L85" s="110" t="b">
        <f t="shared" si="25"/>
        <v>0</v>
      </c>
      <c r="M85" s="101" t="b">
        <f t="shared" si="19"/>
        <v>0</v>
      </c>
      <c r="O85" s="92" t="s">
        <v>47</v>
      </c>
      <c r="P85" s="93" t="s">
        <v>47</v>
      </c>
      <c r="Q85" s="94">
        <v>1</v>
      </c>
      <c r="R85" s="88" t="b">
        <f t="shared" si="20"/>
        <v>0</v>
      </c>
      <c r="S85" s="110" t="b">
        <f t="shared" si="26"/>
        <v>0</v>
      </c>
      <c r="T85" s="101" t="b">
        <f t="shared" si="21"/>
        <v>0</v>
      </c>
      <c r="V85" s="92" t="s">
        <v>47</v>
      </c>
      <c r="W85" s="93" t="s">
        <v>47</v>
      </c>
      <c r="X85" s="94">
        <v>1.3332999999999999</v>
      </c>
      <c r="Y85" s="88" t="b">
        <f t="shared" si="22"/>
        <v>0</v>
      </c>
      <c r="Z85" s="110" t="b">
        <f t="shared" si="27"/>
        <v>0</v>
      </c>
      <c r="AA85" s="101" t="b">
        <f t="shared" si="23"/>
        <v>0</v>
      </c>
    </row>
    <row r="86" spans="1:27" x14ac:dyDescent="0.25">
      <c r="A86" s="92" t="s">
        <v>47</v>
      </c>
      <c r="B86" s="93" t="s">
        <v>47</v>
      </c>
      <c r="C86" s="94">
        <v>0.83333000000000002</v>
      </c>
      <c r="D86" s="88" t="b">
        <f t="shared" si="16"/>
        <v>0</v>
      </c>
      <c r="E86" s="110" t="b">
        <f t="shared" si="24"/>
        <v>0</v>
      </c>
      <c r="F86" s="101" t="b">
        <f t="shared" si="17"/>
        <v>0</v>
      </c>
      <c r="H86" s="92" t="s">
        <v>47</v>
      </c>
      <c r="I86" s="93" t="s">
        <v>42</v>
      </c>
      <c r="J86" s="94">
        <v>0.17646999999999999</v>
      </c>
      <c r="K86" s="88" t="b">
        <f t="shared" si="18"/>
        <v>1</v>
      </c>
      <c r="L86" s="110" t="b">
        <f t="shared" si="25"/>
        <v>0</v>
      </c>
      <c r="M86" s="101" t="b">
        <f t="shared" si="19"/>
        <v>0</v>
      </c>
      <c r="O86" s="92" t="s">
        <v>47</v>
      </c>
      <c r="P86" s="93" t="s">
        <v>47</v>
      </c>
      <c r="Q86" s="94">
        <v>1</v>
      </c>
      <c r="R86" s="88" t="b">
        <f t="shared" si="20"/>
        <v>0</v>
      </c>
      <c r="S86" s="110" t="b">
        <f t="shared" si="26"/>
        <v>0</v>
      </c>
      <c r="T86" s="101" t="b">
        <f t="shared" si="21"/>
        <v>0</v>
      </c>
      <c r="V86" s="92" t="s">
        <v>47</v>
      </c>
      <c r="W86" s="93" t="s">
        <v>47</v>
      </c>
      <c r="X86" s="94">
        <v>1.3332999999999999</v>
      </c>
      <c r="Y86" s="88" t="b">
        <f t="shared" si="22"/>
        <v>0</v>
      </c>
      <c r="Z86" s="110" t="b">
        <f t="shared" si="27"/>
        <v>0</v>
      </c>
      <c r="AA86" s="101" t="b">
        <f t="shared" si="23"/>
        <v>0</v>
      </c>
    </row>
    <row r="87" spans="1:27" ht="15.75" thickBot="1" x14ac:dyDescent="0.3">
      <c r="A87" s="95" t="s">
        <v>47</v>
      </c>
      <c r="B87" s="96" t="s">
        <v>47</v>
      </c>
      <c r="C87" s="97">
        <v>1</v>
      </c>
      <c r="D87" s="88" t="b">
        <f t="shared" si="16"/>
        <v>0</v>
      </c>
      <c r="E87" s="110" t="b">
        <f t="shared" si="24"/>
        <v>0</v>
      </c>
      <c r="F87" s="101" t="b">
        <f t="shared" si="17"/>
        <v>0</v>
      </c>
      <c r="H87" s="95" t="s">
        <v>47</v>
      </c>
      <c r="I87" s="96" t="s">
        <v>42</v>
      </c>
      <c r="J87" s="97">
        <v>0.2</v>
      </c>
      <c r="K87" s="88" t="b">
        <f t="shared" si="18"/>
        <v>1</v>
      </c>
      <c r="L87" s="110" t="b">
        <f t="shared" si="25"/>
        <v>0</v>
      </c>
      <c r="M87" s="101" t="b">
        <f t="shared" si="19"/>
        <v>0</v>
      </c>
      <c r="O87" s="95" t="s">
        <v>47</v>
      </c>
      <c r="P87" s="96" t="s">
        <v>47</v>
      </c>
      <c r="Q87" s="97">
        <v>1</v>
      </c>
      <c r="R87" s="88" t="b">
        <f t="shared" si="20"/>
        <v>0</v>
      </c>
      <c r="S87" s="110" t="b">
        <f t="shared" si="26"/>
        <v>0</v>
      </c>
      <c r="T87" s="101" t="b">
        <f t="shared" si="21"/>
        <v>0</v>
      </c>
      <c r="V87" s="95" t="s">
        <v>47</v>
      </c>
      <c r="W87" s="96" t="s">
        <v>47</v>
      </c>
      <c r="X87" s="97">
        <v>1.3332999999999999</v>
      </c>
      <c r="Y87" s="88" t="b">
        <f t="shared" si="22"/>
        <v>0</v>
      </c>
      <c r="Z87" s="110" t="b">
        <f t="shared" si="27"/>
        <v>0</v>
      </c>
      <c r="AA87" s="101" t="b">
        <f t="shared" si="23"/>
        <v>0</v>
      </c>
    </row>
    <row r="88" spans="1:27" x14ac:dyDescent="0.25">
      <c r="A88" s="89" t="s">
        <v>48</v>
      </c>
      <c r="B88" s="90" t="s">
        <v>48</v>
      </c>
      <c r="C88" s="91">
        <v>0.83333000000000002</v>
      </c>
      <c r="D88" s="88" t="b">
        <f t="shared" si="16"/>
        <v>0</v>
      </c>
      <c r="E88" s="109" t="b">
        <f t="shared" si="24"/>
        <v>0</v>
      </c>
      <c r="F88" s="102" t="b">
        <f t="shared" si="17"/>
        <v>0</v>
      </c>
      <c r="H88" s="89" t="s">
        <v>48</v>
      </c>
      <c r="I88" s="90" t="s">
        <v>40</v>
      </c>
      <c r="J88" s="91">
        <v>0.14285999999999999</v>
      </c>
      <c r="K88" s="88" t="b">
        <f t="shared" si="18"/>
        <v>1</v>
      </c>
      <c r="L88" s="109" t="b">
        <f t="shared" si="25"/>
        <v>0</v>
      </c>
      <c r="M88" s="102" t="b">
        <f t="shared" si="19"/>
        <v>0</v>
      </c>
      <c r="O88" s="89" t="s">
        <v>48</v>
      </c>
      <c r="P88" s="90" t="s">
        <v>48</v>
      </c>
      <c r="Q88" s="91">
        <v>0.8</v>
      </c>
      <c r="R88" s="88" t="b">
        <f t="shared" si="20"/>
        <v>0</v>
      </c>
      <c r="S88" s="109" t="b">
        <f t="shared" si="26"/>
        <v>0</v>
      </c>
      <c r="T88" s="102" t="b">
        <f t="shared" si="21"/>
        <v>0</v>
      </c>
      <c r="V88" s="89" t="s">
        <v>48</v>
      </c>
      <c r="W88" s="90" t="s">
        <v>48</v>
      </c>
      <c r="X88" s="91">
        <v>1.3332999999999999</v>
      </c>
      <c r="Y88" s="88" t="b">
        <f t="shared" si="22"/>
        <v>0</v>
      </c>
      <c r="Z88" s="109" t="b">
        <f t="shared" si="27"/>
        <v>0</v>
      </c>
      <c r="AA88" s="102" t="b">
        <f t="shared" si="23"/>
        <v>0</v>
      </c>
    </row>
    <row r="89" spans="1:27" x14ac:dyDescent="0.25">
      <c r="A89" s="92" t="s">
        <v>48</v>
      </c>
      <c r="B89" s="93" t="s">
        <v>48</v>
      </c>
      <c r="C89" s="94">
        <v>0.71428999999999998</v>
      </c>
      <c r="D89" s="88" t="b">
        <f t="shared" si="16"/>
        <v>0</v>
      </c>
      <c r="E89" s="110" t="b">
        <f t="shared" si="24"/>
        <v>0</v>
      </c>
      <c r="F89" s="101" t="b">
        <f t="shared" si="17"/>
        <v>0</v>
      </c>
      <c r="H89" s="92" t="s">
        <v>48</v>
      </c>
      <c r="I89" s="93" t="s">
        <v>40</v>
      </c>
      <c r="J89" s="94">
        <v>0.1875</v>
      </c>
      <c r="K89" s="88" t="b">
        <f t="shared" si="18"/>
        <v>1</v>
      </c>
      <c r="L89" s="110" t="b">
        <f t="shared" si="25"/>
        <v>0</v>
      </c>
      <c r="M89" s="101" t="b">
        <f t="shared" si="19"/>
        <v>0</v>
      </c>
      <c r="O89" s="92" t="s">
        <v>48</v>
      </c>
      <c r="P89" s="93" t="s">
        <v>48</v>
      </c>
      <c r="Q89" s="94">
        <v>0.66666999999999998</v>
      </c>
      <c r="R89" s="88" t="b">
        <f t="shared" si="20"/>
        <v>0</v>
      </c>
      <c r="S89" s="110" t="b">
        <f t="shared" si="26"/>
        <v>0</v>
      </c>
      <c r="T89" s="101" t="b">
        <f t="shared" si="21"/>
        <v>0</v>
      </c>
      <c r="V89" s="92" t="s">
        <v>48</v>
      </c>
      <c r="W89" s="93" t="s">
        <v>48</v>
      </c>
      <c r="X89" s="94">
        <v>1</v>
      </c>
      <c r="Y89" s="88" t="b">
        <f t="shared" si="22"/>
        <v>0</v>
      </c>
      <c r="Z89" s="110" t="b">
        <f t="shared" si="27"/>
        <v>0</v>
      </c>
      <c r="AA89" s="101" t="b">
        <f t="shared" si="23"/>
        <v>0</v>
      </c>
    </row>
    <row r="90" spans="1:27" x14ac:dyDescent="0.25">
      <c r="A90" s="92" t="s">
        <v>48</v>
      </c>
      <c r="B90" s="93" t="s">
        <v>48</v>
      </c>
      <c r="C90" s="94">
        <v>1</v>
      </c>
      <c r="D90" s="88" t="b">
        <f t="shared" si="16"/>
        <v>0</v>
      </c>
      <c r="E90" s="110" t="b">
        <f t="shared" si="24"/>
        <v>0</v>
      </c>
      <c r="F90" s="101" t="b">
        <f t="shared" si="17"/>
        <v>0</v>
      </c>
      <c r="H90" s="92" t="s">
        <v>48</v>
      </c>
      <c r="I90" s="93" t="s">
        <v>44</v>
      </c>
      <c r="J90" s="94">
        <v>0.15789</v>
      </c>
      <c r="K90" s="88" t="b">
        <f t="shared" si="18"/>
        <v>1</v>
      </c>
      <c r="L90" s="110" t="b">
        <f t="shared" si="25"/>
        <v>0</v>
      </c>
      <c r="M90" s="101" t="b">
        <f t="shared" si="19"/>
        <v>0</v>
      </c>
      <c r="O90" s="92" t="s">
        <v>48</v>
      </c>
      <c r="P90" s="93" t="s">
        <v>48</v>
      </c>
      <c r="Q90" s="94">
        <v>1</v>
      </c>
      <c r="R90" s="88" t="b">
        <f t="shared" si="20"/>
        <v>0</v>
      </c>
      <c r="S90" s="110" t="b">
        <f t="shared" si="26"/>
        <v>0</v>
      </c>
      <c r="T90" s="101" t="b">
        <f t="shared" si="21"/>
        <v>0</v>
      </c>
      <c r="V90" s="92" t="s">
        <v>48</v>
      </c>
      <c r="W90" s="93" t="s">
        <v>48</v>
      </c>
      <c r="X90" s="94">
        <v>1.3332999999999999</v>
      </c>
      <c r="Y90" s="88" t="b">
        <f t="shared" si="22"/>
        <v>0</v>
      </c>
      <c r="Z90" s="110" t="b">
        <f t="shared" si="27"/>
        <v>0</v>
      </c>
      <c r="AA90" s="101" t="b">
        <f t="shared" si="23"/>
        <v>0</v>
      </c>
    </row>
    <row r="91" spans="1:27" x14ac:dyDescent="0.25">
      <c r="A91" s="92" t="s">
        <v>48</v>
      </c>
      <c r="B91" s="93" t="s">
        <v>48</v>
      </c>
      <c r="C91" s="94">
        <v>1</v>
      </c>
      <c r="D91" s="88" t="b">
        <f t="shared" si="16"/>
        <v>0</v>
      </c>
      <c r="E91" s="110" t="b">
        <f t="shared" si="24"/>
        <v>0</v>
      </c>
      <c r="F91" s="101" t="b">
        <f t="shared" si="17"/>
        <v>0</v>
      </c>
      <c r="H91" s="92" t="s">
        <v>48</v>
      </c>
      <c r="I91" s="93" t="s">
        <v>40</v>
      </c>
      <c r="J91" s="94">
        <v>0.16667000000000001</v>
      </c>
      <c r="K91" s="88" t="b">
        <f t="shared" si="18"/>
        <v>1</v>
      </c>
      <c r="L91" s="110" t="b">
        <f t="shared" si="25"/>
        <v>0</v>
      </c>
      <c r="M91" s="101" t="b">
        <f t="shared" si="19"/>
        <v>0</v>
      </c>
      <c r="O91" s="92" t="s">
        <v>48</v>
      </c>
      <c r="P91" s="93" t="s">
        <v>48</v>
      </c>
      <c r="Q91" s="94">
        <v>1</v>
      </c>
      <c r="R91" s="88" t="b">
        <f t="shared" si="20"/>
        <v>0</v>
      </c>
      <c r="S91" s="110" t="b">
        <f t="shared" si="26"/>
        <v>0</v>
      </c>
      <c r="T91" s="101" t="b">
        <f t="shared" si="21"/>
        <v>0</v>
      </c>
      <c r="V91" s="92" t="s">
        <v>48</v>
      </c>
      <c r="W91" s="93" t="s">
        <v>48</v>
      </c>
      <c r="X91" s="94">
        <v>1.3332999999999999</v>
      </c>
      <c r="Y91" s="88" t="b">
        <f t="shared" si="22"/>
        <v>0</v>
      </c>
      <c r="Z91" s="110" t="b">
        <f t="shared" si="27"/>
        <v>0</v>
      </c>
      <c r="AA91" s="101" t="b">
        <f t="shared" si="23"/>
        <v>0</v>
      </c>
    </row>
    <row r="92" spans="1:27" x14ac:dyDescent="0.25">
      <c r="A92" s="92" t="s">
        <v>48</v>
      </c>
      <c r="B92" s="93" t="s">
        <v>48</v>
      </c>
      <c r="C92" s="94">
        <v>1</v>
      </c>
      <c r="D92" s="88" t="b">
        <f t="shared" si="16"/>
        <v>0</v>
      </c>
      <c r="E92" s="110" t="b">
        <f t="shared" si="24"/>
        <v>0</v>
      </c>
      <c r="F92" s="101" t="b">
        <f t="shared" si="17"/>
        <v>0</v>
      </c>
      <c r="H92" s="92" t="s">
        <v>48</v>
      </c>
      <c r="I92" s="93" t="s">
        <v>44</v>
      </c>
      <c r="J92" s="94">
        <v>0.15789</v>
      </c>
      <c r="K92" s="88" t="b">
        <f t="shared" si="18"/>
        <v>1</v>
      </c>
      <c r="L92" s="110" t="b">
        <f t="shared" si="25"/>
        <v>0</v>
      </c>
      <c r="M92" s="101" t="b">
        <f t="shared" si="19"/>
        <v>0</v>
      </c>
      <c r="O92" s="92" t="s">
        <v>48</v>
      </c>
      <c r="P92" s="93" t="s">
        <v>48</v>
      </c>
      <c r="Q92" s="94">
        <v>1</v>
      </c>
      <c r="R92" s="88" t="b">
        <f t="shared" si="20"/>
        <v>0</v>
      </c>
      <c r="S92" s="110" t="b">
        <f t="shared" si="26"/>
        <v>0</v>
      </c>
      <c r="T92" s="101" t="b">
        <f t="shared" si="21"/>
        <v>0</v>
      </c>
      <c r="V92" s="92" t="s">
        <v>48</v>
      </c>
      <c r="W92" s="93" t="s">
        <v>48</v>
      </c>
      <c r="X92" s="94">
        <v>1.3332999999999999</v>
      </c>
      <c r="Y92" s="88" t="b">
        <f t="shared" si="22"/>
        <v>0</v>
      </c>
      <c r="Z92" s="110" t="b">
        <f t="shared" si="27"/>
        <v>0</v>
      </c>
      <c r="AA92" s="101" t="b">
        <f t="shared" si="23"/>
        <v>0</v>
      </c>
    </row>
    <row r="93" spans="1:27" x14ac:dyDescent="0.25">
      <c r="A93" s="92" t="s">
        <v>48</v>
      </c>
      <c r="B93" s="93" t="s">
        <v>48</v>
      </c>
      <c r="C93" s="94">
        <v>1</v>
      </c>
      <c r="D93" s="88" t="b">
        <f t="shared" si="16"/>
        <v>0</v>
      </c>
      <c r="E93" s="110" t="b">
        <f t="shared" si="24"/>
        <v>0</v>
      </c>
      <c r="F93" s="101" t="b">
        <f t="shared" si="17"/>
        <v>0</v>
      </c>
      <c r="H93" s="92" t="s">
        <v>48</v>
      </c>
      <c r="I93" s="93" t="s">
        <v>43</v>
      </c>
      <c r="J93" s="94">
        <v>0.14285999999999999</v>
      </c>
      <c r="K93" s="88" t="b">
        <f t="shared" si="18"/>
        <v>1</v>
      </c>
      <c r="L93" s="110" t="b">
        <f t="shared" si="25"/>
        <v>0</v>
      </c>
      <c r="M93" s="101" t="b">
        <f t="shared" si="19"/>
        <v>0</v>
      </c>
      <c r="O93" s="92" t="s">
        <v>48</v>
      </c>
      <c r="P93" s="93" t="s">
        <v>48</v>
      </c>
      <c r="Q93" s="94">
        <v>1</v>
      </c>
      <c r="R93" s="88" t="b">
        <f t="shared" si="20"/>
        <v>0</v>
      </c>
      <c r="S93" s="110" t="b">
        <f t="shared" si="26"/>
        <v>0</v>
      </c>
      <c r="T93" s="101" t="b">
        <f t="shared" si="21"/>
        <v>0</v>
      </c>
      <c r="V93" s="92" t="s">
        <v>48</v>
      </c>
      <c r="W93" s="93" t="s">
        <v>48</v>
      </c>
      <c r="X93" s="94">
        <v>1.3332999999999999</v>
      </c>
      <c r="Y93" s="88" t="b">
        <f t="shared" si="22"/>
        <v>0</v>
      </c>
      <c r="Z93" s="110" t="b">
        <f t="shared" si="27"/>
        <v>0</v>
      </c>
      <c r="AA93" s="101" t="b">
        <f t="shared" si="23"/>
        <v>0</v>
      </c>
    </row>
    <row r="94" spans="1:27" x14ac:dyDescent="0.25">
      <c r="A94" s="92" t="s">
        <v>48</v>
      </c>
      <c r="B94" s="93" t="s">
        <v>48</v>
      </c>
      <c r="C94" s="94">
        <v>0.83333000000000002</v>
      </c>
      <c r="D94" s="88" t="b">
        <f t="shared" si="16"/>
        <v>0</v>
      </c>
      <c r="E94" s="110" t="b">
        <f t="shared" si="24"/>
        <v>0</v>
      </c>
      <c r="F94" s="101" t="b">
        <f t="shared" si="17"/>
        <v>0</v>
      </c>
      <c r="H94" s="92" t="s">
        <v>48</v>
      </c>
      <c r="I94" s="93" t="s">
        <v>44</v>
      </c>
      <c r="J94" s="94">
        <v>0.14285999999999999</v>
      </c>
      <c r="K94" s="88" t="b">
        <f t="shared" si="18"/>
        <v>1</v>
      </c>
      <c r="L94" s="110" t="b">
        <f t="shared" si="25"/>
        <v>0</v>
      </c>
      <c r="M94" s="101" t="b">
        <f t="shared" si="19"/>
        <v>0</v>
      </c>
      <c r="O94" s="92" t="s">
        <v>48</v>
      </c>
      <c r="P94" s="93" t="s">
        <v>48</v>
      </c>
      <c r="Q94" s="94">
        <v>0.8</v>
      </c>
      <c r="R94" s="88" t="b">
        <f t="shared" si="20"/>
        <v>0</v>
      </c>
      <c r="S94" s="110" t="b">
        <f t="shared" si="26"/>
        <v>0</v>
      </c>
      <c r="T94" s="101" t="b">
        <f t="shared" si="21"/>
        <v>0</v>
      </c>
      <c r="V94" s="92" t="s">
        <v>48</v>
      </c>
      <c r="W94" s="93" t="s">
        <v>48</v>
      </c>
      <c r="X94" s="94">
        <v>1.3332999999999999</v>
      </c>
      <c r="Y94" s="88" t="b">
        <f t="shared" si="22"/>
        <v>0</v>
      </c>
      <c r="Z94" s="110" t="b">
        <f t="shared" si="27"/>
        <v>0</v>
      </c>
      <c r="AA94" s="101" t="b">
        <f t="shared" si="23"/>
        <v>0</v>
      </c>
    </row>
    <row r="95" spans="1:27" x14ac:dyDescent="0.25">
      <c r="A95" s="92" t="s">
        <v>48</v>
      </c>
      <c r="B95" s="93" t="s">
        <v>48</v>
      </c>
      <c r="C95" s="94">
        <v>1</v>
      </c>
      <c r="D95" s="88" t="b">
        <f t="shared" si="16"/>
        <v>0</v>
      </c>
      <c r="E95" s="110" t="b">
        <f t="shared" si="24"/>
        <v>0</v>
      </c>
      <c r="F95" s="101" t="b">
        <f t="shared" si="17"/>
        <v>0</v>
      </c>
      <c r="H95" s="92" t="s">
        <v>48</v>
      </c>
      <c r="I95" s="93" t="s">
        <v>40</v>
      </c>
      <c r="J95" s="94">
        <v>0.17646999999999999</v>
      </c>
      <c r="K95" s="88" t="b">
        <f t="shared" si="18"/>
        <v>1</v>
      </c>
      <c r="L95" s="110" t="b">
        <f t="shared" si="25"/>
        <v>0</v>
      </c>
      <c r="M95" s="101" t="b">
        <f t="shared" si="19"/>
        <v>0</v>
      </c>
      <c r="O95" s="92" t="s">
        <v>48</v>
      </c>
      <c r="P95" s="93" t="s">
        <v>48</v>
      </c>
      <c r="Q95" s="94">
        <v>1</v>
      </c>
      <c r="R95" s="88" t="b">
        <f t="shared" si="20"/>
        <v>0</v>
      </c>
      <c r="S95" s="110" t="b">
        <f t="shared" si="26"/>
        <v>0</v>
      </c>
      <c r="T95" s="101" t="b">
        <f t="shared" si="21"/>
        <v>0</v>
      </c>
      <c r="V95" s="92" t="s">
        <v>48</v>
      </c>
      <c r="W95" s="93" t="s">
        <v>48</v>
      </c>
      <c r="X95" s="94">
        <v>1.3332999999999999</v>
      </c>
      <c r="Y95" s="88" t="b">
        <f t="shared" si="22"/>
        <v>0</v>
      </c>
      <c r="Z95" s="110" t="b">
        <f t="shared" si="27"/>
        <v>0</v>
      </c>
      <c r="AA95" s="101" t="b">
        <f t="shared" si="23"/>
        <v>0</v>
      </c>
    </row>
    <row r="96" spans="1:27" x14ac:dyDescent="0.25">
      <c r="A96" s="92" t="s">
        <v>48</v>
      </c>
      <c r="B96" s="93" t="s">
        <v>48</v>
      </c>
      <c r="C96" s="94">
        <v>0.625</v>
      </c>
      <c r="D96" s="88" t="b">
        <f t="shared" si="16"/>
        <v>0</v>
      </c>
      <c r="E96" s="110" t="b">
        <f t="shared" si="24"/>
        <v>0</v>
      </c>
      <c r="F96" s="101" t="b">
        <f t="shared" si="17"/>
        <v>0</v>
      </c>
      <c r="H96" s="92" t="s">
        <v>48</v>
      </c>
      <c r="I96" s="93" t="s">
        <v>40</v>
      </c>
      <c r="J96" s="94">
        <v>0.15</v>
      </c>
      <c r="K96" s="88" t="b">
        <f t="shared" si="18"/>
        <v>1</v>
      </c>
      <c r="L96" s="110" t="b">
        <f t="shared" si="25"/>
        <v>0</v>
      </c>
      <c r="M96" s="101" t="b">
        <f t="shared" si="19"/>
        <v>0</v>
      </c>
      <c r="O96" s="92" t="s">
        <v>48</v>
      </c>
      <c r="P96" s="93" t="s">
        <v>48</v>
      </c>
      <c r="Q96" s="94">
        <v>0.57142999999999999</v>
      </c>
      <c r="R96" s="88" t="b">
        <f t="shared" si="20"/>
        <v>0</v>
      </c>
      <c r="S96" s="110" t="b">
        <f t="shared" si="26"/>
        <v>0</v>
      </c>
      <c r="T96" s="101" t="b">
        <f t="shared" si="21"/>
        <v>0</v>
      </c>
      <c r="V96" s="92" t="s">
        <v>48</v>
      </c>
      <c r="W96" s="93" t="s">
        <v>48</v>
      </c>
      <c r="X96" s="94">
        <v>1</v>
      </c>
      <c r="Y96" s="88" t="b">
        <f t="shared" si="22"/>
        <v>0</v>
      </c>
      <c r="Z96" s="110" t="b">
        <f t="shared" si="27"/>
        <v>0</v>
      </c>
      <c r="AA96" s="101" t="b">
        <f t="shared" si="23"/>
        <v>0</v>
      </c>
    </row>
    <row r="97" spans="1:27" ht="15.75" thickBot="1" x14ac:dyDescent="0.3">
      <c r="A97" s="95" t="s">
        <v>48</v>
      </c>
      <c r="B97" s="96" t="s">
        <v>48</v>
      </c>
      <c r="C97" s="97">
        <v>0.83333000000000002</v>
      </c>
      <c r="D97" s="88" t="b">
        <f t="shared" si="16"/>
        <v>0</v>
      </c>
      <c r="E97" s="111" t="b">
        <f t="shared" si="24"/>
        <v>0</v>
      </c>
      <c r="F97" s="103" t="b">
        <f t="shared" si="17"/>
        <v>0</v>
      </c>
      <c r="H97" s="95" t="s">
        <v>48</v>
      </c>
      <c r="I97" s="96" t="s">
        <v>42</v>
      </c>
      <c r="J97" s="97">
        <v>0.15</v>
      </c>
      <c r="K97" s="88" t="b">
        <f t="shared" si="18"/>
        <v>1</v>
      </c>
      <c r="L97" s="111" t="b">
        <f t="shared" si="25"/>
        <v>0</v>
      </c>
      <c r="M97" s="103" t="b">
        <f t="shared" si="19"/>
        <v>0</v>
      </c>
      <c r="O97" s="95" t="s">
        <v>48</v>
      </c>
      <c r="P97" s="96" t="s">
        <v>48</v>
      </c>
      <c r="Q97" s="97">
        <v>0.8</v>
      </c>
      <c r="R97" s="88" t="b">
        <f t="shared" si="20"/>
        <v>0</v>
      </c>
      <c r="S97" s="111" t="b">
        <f t="shared" si="26"/>
        <v>0</v>
      </c>
      <c r="T97" s="103" t="b">
        <f t="shared" si="21"/>
        <v>0</v>
      </c>
      <c r="V97" s="95" t="s">
        <v>48</v>
      </c>
      <c r="W97" s="96" t="s">
        <v>48</v>
      </c>
      <c r="X97" s="97">
        <v>1.3332999999999999</v>
      </c>
      <c r="Y97" s="88" t="b">
        <f t="shared" si="22"/>
        <v>0</v>
      </c>
      <c r="Z97" s="111" t="b">
        <f t="shared" si="27"/>
        <v>0</v>
      </c>
      <c r="AA97" s="103" t="b">
        <f t="shared" si="23"/>
        <v>0</v>
      </c>
    </row>
    <row r="98" spans="1:27" x14ac:dyDescent="0.25">
      <c r="A98" s="89" t="s">
        <v>49</v>
      </c>
      <c r="B98" s="90" t="s">
        <v>43</v>
      </c>
      <c r="C98" s="91">
        <v>0.45455000000000001</v>
      </c>
      <c r="D98" s="88" t="b">
        <f t="shared" si="16"/>
        <v>1</v>
      </c>
      <c r="E98" s="109" t="b">
        <f t="shared" si="24"/>
        <v>0</v>
      </c>
      <c r="F98" s="102" t="b">
        <f t="shared" si="17"/>
        <v>0</v>
      </c>
      <c r="H98" s="89" t="s">
        <v>49</v>
      </c>
      <c r="I98" s="90" t="s">
        <v>42</v>
      </c>
      <c r="J98" s="91">
        <v>0.23077</v>
      </c>
      <c r="K98" s="88" t="b">
        <f t="shared" si="18"/>
        <v>1</v>
      </c>
      <c r="L98" s="109" t="b">
        <f t="shared" si="25"/>
        <v>0</v>
      </c>
      <c r="M98" s="102" t="b">
        <f t="shared" si="19"/>
        <v>0</v>
      </c>
      <c r="O98" s="89" t="s">
        <v>49</v>
      </c>
      <c r="P98" s="90" t="s">
        <v>43</v>
      </c>
      <c r="Q98" s="91">
        <v>0.5</v>
      </c>
      <c r="R98" s="88" t="b">
        <f t="shared" si="20"/>
        <v>1</v>
      </c>
      <c r="S98" s="109" t="b">
        <f t="shared" si="26"/>
        <v>0</v>
      </c>
      <c r="T98" s="102" t="b">
        <f t="shared" si="21"/>
        <v>0</v>
      </c>
      <c r="V98" s="89" t="s">
        <v>49</v>
      </c>
      <c r="W98" s="90" t="s">
        <v>43</v>
      </c>
      <c r="X98" s="91">
        <v>0.8</v>
      </c>
      <c r="Y98" s="88" t="b">
        <f t="shared" si="22"/>
        <v>1</v>
      </c>
      <c r="Z98" s="109" t="b">
        <f t="shared" si="27"/>
        <v>1</v>
      </c>
      <c r="AA98" s="102" t="b">
        <f t="shared" si="23"/>
        <v>0</v>
      </c>
    </row>
    <row r="99" spans="1:27" x14ac:dyDescent="0.25">
      <c r="A99" s="92" t="s">
        <v>49</v>
      </c>
      <c r="B99" s="93" t="s">
        <v>49</v>
      </c>
      <c r="C99" s="94">
        <v>0.83333000000000002</v>
      </c>
      <c r="D99" s="88" t="b">
        <f t="shared" si="16"/>
        <v>0</v>
      </c>
      <c r="E99" s="110" t="b">
        <f t="shared" si="24"/>
        <v>0</v>
      </c>
      <c r="F99" s="101" t="b">
        <f t="shared" si="17"/>
        <v>0</v>
      </c>
      <c r="H99" s="92" t="s">
        <v>49</v>
      </c>
      <c r="I99" s="93" t="s">
        <v>43</v>
      </c>
      <c r="J99" s="94">
        <v>0.23077</v>
      </c>
      <c r="K99" s="88" t="b">
        <f t="shared" si="18"/>
        <v>1</v>
      </c>
      <c r="L99" s="110" t="b">
        <f t="shared" si="25"/>
        <v>0</v>
      </c>
      <c r="M99" s="101" t="b">
        <f t="shared" si="19"/>
        <v>0</v>
      </c>
      <c r="O99" s="92" t="s">
        <v>49</v>
      </c>
      <c r="P99" s="93" t="s">
        <v>49</v>
      </c>
      <c r="Q99" s="94">
        <v>0.8</v>
      </c>
      <c r="R99" s="88" t="b">
        <f t="shared" si="20"/>
        <v>0</v>
      </c>
      <c r="S99" s="110" t="b">
        <f t="shared" si="26"/>
        <v>0</v>
      </c>
      <c r="T99" s="101" t="b">
        <f t="shared" si="21"/>
        <v>0</v>
      </c>
      <c r="V99" s="92" t="s">
        <v>49</v>
      </c>
      <c r="W99" s="93" t="s">
        <v>49</v>
      </c>
      <c r="X99" s="94">
        <v>1.3332999999999999</v>
      </c>
      <c r="Y99" s="88" t="b">
        <f t="shared" si="22"/>
        <v>0</v>
      </c>
      <c r="Z99" s="110" t="b">
        <f t="shared" si="27"/>
        <v>0</v>
      </c>
      <c r="AA99" s="101" t="b">
        <f t="shared" si="23"/>
        <v>0</v>
      </c>
    </row>
    <row r="100" spans="1:27" x14ac:dyDescent="0.25">
      <c r="A100" s="92" t="s">
        <v>49</v>
      </c>
      <c r="B100" s="93" t="s">
        <v>49</v>
      </c>
      <c r="C100" s="94">
        <v>0.625</v>
      </c>
      <c r="D100" s="88" t="b">
        <f t="shared" si="16"/>
        <v>0</v>
      </c>
      <c r="E100" s="110" t="b">
        <f t="shared" si="24"/>
        <v>0</v>
      </c>
      <c r="F100" s="101" t="b">
        <f t="shared" si="17"/>
        <v>0</v>
      </c>
      <c r="H100" s="92" t="s">
        <v>49</v>
      </c>
      <c r="I100" s="93" t="s">
        <v>42</v>
      </c>
      <c r="J100" s="94">
        <v>0.21429000000000001</v>
      </c>
      <c r="K100" s="88" t="b">
        <f t="shared" si="18"/>
        <v>1</v>
      </c>
      <c r="L100" s="110" t="b">
        <f t="shared" si="25"/>
        <v>0</v>
      </c>
      <c r="M100" s="101" t="b">
        <f t="shared" si="19"/>
        <v>0</v>
      </c>
      <c r="O100" s="92" t="s">
        <v>49</v>
      </c>
      <c r="P100" s="93" t="s">
        <v>49</v>
      </c>
      <c r="Q100" s="94">
        <v>0.57142999999999999</v>
      </c>
      <c r="R100" s="88" t="b">
        <f t="shared" si="20"/>
        <v>0</v>
      </c>
      <c r="S100" s="110" t="b">
        <f t="shared" si="26"/>
        <v>0</v>
      </c>
      <c r="T100" s="101" t="b">
        <f t="shared" si="21"/>
        <v>0</v>
      </c>
      <c r="V100" s="92" t="s">
        <v>49</v>
      </c>
      <c r="W100" s="93" t="s">
        <v>49</v>
      </c>
      <c r="X100" s="94">
        <v>1.3332999999999999</v>
      </c>
      <c r="Y100" s="88" t="b">
        <f t="shared" si="22"/>
        <v>0</v>
      </c>
      <c r="Z100" s="110" t="b">
        <f t="shared" si="27"/>
        <v>0</v>
      </c>
      <c r="AA100" s="101" t="b">
        <f t="shared" si="23"/>
        <v>0</v>
      </c>
    </row>
    <row r="101" spans="1:27" x14ac:dyDescent="0.25">
      <c r="A101" s="92" t="s">
        <v>49</v>
      </c>
      <c r="B101" s="93" t="s">
        <v>43</v>
      </c>
      <c r="C101" s="94">
        <v>0.45455000000000001</v>
      </c>
      <c r="D101" s="88" t="b">
        <f t="shared" si="16"/>
        <v>1</v>
      </c>
      <c r="E101" s="110" t="b">
        <f t="shared" si="24"/>
        <v>0</v>
      </c>
      <c r="F101" s="101" t="b">
        <f t="shared" si="17"/>
        <v>0</v>
      </c>
      <c r="H101" s="92" t="s">
        <v>49</v>
      </c>
      <c r="I101" s="93" t="s">
        <v>43</v>
      </c>
      <c r="J101" s="94">
        <v>0.23077</v>
      </c>
      <c r="K101" s="88" t="b">
        <f t="shared" si="18"/>
        <v>1</v>
      </c>
      <c r="L101" s="110" t="b">
        <f t="shared" si="25"/>
        <v>0</v>
      </c>
      <c r="M101" s="101" t="b">
        <f t="shared" si="19"/>
        <v>0</v>
      </c>
      <c r="O101" s="92" t="s">
        <v>49</v>
      </c>
      <c r="P101" s="93" t="s">
        <v>43</v>
      </c>
      <c r="Q101" s="94">
        <v>0.5</v>
      </c>
      <c r="R101" s="88" t="b">
        <f t="shared" si="20"/>
        <v>1</v>
      </c>
      <c r="S101" s="110" t="b">
        <f t="shared" si="26"/>
        <v>0</v>
      </c>
      <c r="T101" s="101" t="b">
        <f t="shared" si="21"/>
        <v>0</v>
      </c>
      <c r="V101" s="92" t="s">
        <v>49</v>
      </c>
      <c r="W101" s="93" t="s">
        <v>43</v>
      </c>
      <c r="X101" s="94">
        <v>0.57142999999999999</v>
      </c>
      <c r="Y101" s="88" t="b">
        <f t="shared" si="22"/>
        <v>1</v>
      </c>
      <c r="Z101" s="110" t="b">
        <f t="shared" si="27"/>
        <v>1</v>
      </c>
      <c r="AA101" s="101" t="b">
        <f t="shared" si="23"/>
        <v>0</v>
      </c>
    </row>
    <row r="102" spans="1:27" x14ac:dyDescent="0.25">
      <c r="A102" s="92" t="s">
        <v>49</v>
      </c>
      <c r="B102" s="93" t="s">
        <v>42</v>
      </c>
      <c r="C102" s="94">
        <v>0.35714000000000001</v>
      </c>
      <c r="D102" s="88" t="b">
        <f t="shared" si="16"/>
        <v>1</v>
      </c>
      <c r="E102" s="110" t="b">
        <f t="shared" si="24"/>
        <v>0</v>
      </c>
      <c r="F102" s="101" t="b">
        <f t="shared" si="17"/>
        <v>0</v>
      </c>
      <c r="H102" s="92" t="s">
        <v>49</v>
      </c>
      <c r="I102" s="93" t="s">
        <v>42</v>
      </c>
      <c r="J102" s="94">
        <v>0.25</v>
      </c>
      <c r="K102" s="88" t="b">
        <f t="shared" si="18"/>
        <v>1</v>
      </c>
      <c r="L102" s="110" t="b">
        <f t="shared" si="25"/>
        <v>0</v>
      </c>
      <c r="M102" s="101" t="b">
        <f t="shared" si="19"/>
        <v>0</v>
      </c>
      <c r="O102" s="92" t="s">
        <v>49</v>
      </c>
      <c r="P102" s="93" t="s">
        <v>43</v>
      </c>
      <c r="Q102" s="94">
        <v>0.36364000000000002</v>
      </c>
      <c r="R102" s="88" t="b">
        <f t="shared" si="20"/>
        <v>1</v>
      </c>
      <c r="S102" s="110" t="b">
        <f t="shared" si="26"/>
        <v>0</v>
      </c>
      <c r="T102" s="101" t="b">
        <f t="shared" si="21"/>
        <v>0</v>
      </c>
      <c r="V102" s="92" t="s">
        <v>49</v>
      </c>
      <c r="W102" s="93" t="s">
        <v>49</v>
      </c>
      <c r="X102" s="94">
        <v>0.66666999999999998</v>
      </c>
      <c r="Y102" s="88" t="b">
        <f t="shared" si="22"/>
        <v>0</v>
      </c>
      <c r="Z102" s="110" t="b">
        <f t="shared" si="27"/>
        <v>0</v>
      </c>
      <c r="AA102" s="101" t="b">
        <f t="shared" si="23"/>
        <v>0</v>
      </c>
    </row>
    <row r="103" spans="1:27" x14ac:dyDescent="0.25">
      <c r="A103" s="92" t="s">
        <v>49</v>
      </c>
      <c r="B103" s="93" t="s">
        <v>42</v>
      </c>
      <c r="C103" s="94">
        <v>0.55556000000000005</v>
      </c>
      <c r="D103" s="88" t="b">
        <f t="shared" si="16"/>
        <v>1</v>
      </c>
      <c r="E103" s="110" t="b">
        <f t="shared" si="24"/>
        <v>1</v>
      </c>
      <c r="F103" s="101" t="b">
        <f t="shared" si="17"/>
        <v>0</v>
      </c>
      <c r="H103" s="92" t="s">
        <v>49</v>
      </c>
      <c r="I103" s="93" t="s">
        <v>42</v>
      </c>
      <c r="J103" s="94">
        <v>0.33333000000000002</v>
      </c>
      <c r="K103" s="88" t="b">
        <f t="shared" si="18"/>
        <v>1</v>
      </c>
      <c r="L103" s="110" t="b">
        <f t="shared" si="25"/>
        <v>0</v>
      </c>
      <c r="M103" s="101" t="b">
        <f t="shared" si="19"/>
        <v>0</v>
      </c>
      <c r="O103" s="92" t="s">
        <v>49</v>
      </c>
      <c r="P103" s="93" t="s">
        <v>42</v>
      </c>
      <c r="Q103" s="94">
        <v>0.66666999999999998</v>
      </c>
      <c r="R103" s="88" t="b">
        <f t="shared" si="20"/>
        <v>1</v>
      </c>
      <c r="S103" s="110" t="b">
        <f t="shared" si="26"/>
        <v>1</v>
      </c>
      <c r="T103" s="101" t="b">
        <f t="shared" si="21"/>
        <v>0</v>
      </c>
      <c r="V103" s="92" t="s">
        <v>49</v>
      </c>
      <c r="W103" s="93" t="s">
        <v>42</v>
      </c>
      <c r="X103" s="94">
        <v>1</v>
      </c>
      <c r="Y103" s="88" t="b">
        <f t="shared" si="22"/>
        <v>1</v>
      </c>
      <c r="Z103" s="110" t="b">
        <f t="shared" si="27"/>
        <v>1</v>
      </c>
      <c r="AA103" s="101" t="b">
        <f t="shared" si="23"/>
        <v>0</v>
      </c>
    </row>
    <row r="104" spans="1:27" x14ac:dyDescent="0.25">
      <c r="A104" s="92" t="s">
        <v>49</v>
      </c>
      <c r="B104" s="93" t="s">
        <v>42</v>
      </c>
      <c r="C104" s="94">
        <v>0.71428999999999998</v>
      </c>
      <c r="D104" s="88" t="b">
        <f t="shared" si="16"/>
        <v>1</v>
      </c>
      <c r="E104" s="110" t="b">
        <f t="shared" si="24"/>
        <v>1</v>
      </c>
      <c r="F104" s="101" t="b">
        <f t="shared" si="17"/>
        <v>0</v>
      </c>
      <c r="H104" s="92" t="s">
        <v>49</v>
      </c>
      <c r="I104" s="93" t="s">
        <v>42</v>
      </c>
      <c r="J104" s="94">
        <v>0.33333000000000002</v>
      </c>
      <c r="K104" s="88" t="b">
        <f t="shared" si="18"/>
        <v>1</v>
      </c>
      <c r="L104" s="110" t="b">
        <f t="shared" si="25"/>
        <v>0</v>
      </c>
      <c r="M104" s="101" t="b">
        <f t="shared" si="19"/>
        <v>0</v>
      </c>
      <c r="O104" s="92" t="s">
        <v>49</v>
      </c>
      <c r="P104" s="93" t="s">
        <v>42</v>
      </c>
      <c r="Q104" s="94">
        <v>0.66666999999999998</v>
      </c>
      <c r="R104" s="88" t="b">
        <f t="shared" si="20"/>
        <v>1</v>
      </c>
      <c r="S104" s="110" t="b">
        <f t="shared" si="26"/>
        <v>1</v>
      </c>
      <c r="T104" s="101" t="b">
        <f t="shared" si="21"/>
        <v>0</v>
      </c>
      <c r="V104" s="92" t="s">
        <v>49</v>
      </c>
      <c r="W104" s="93" t="s">
        <v>42</v>
      </c>
      <c r="X104" s="94">
        <v>0.8</v>
      </c>
      <c r="Y104" s="88" t="b">
        <f t="shared" si="22"/>
        <v>1</v>
      </c>
      <c r="Z104" s="110" t="b">
        <f t="shared" si="27"/>
        <v>1</v>
      </c>
      <c r="AA104" s="101" t="b">
        <f t="shared" si="23"/>
        <v>0</v>
      </c>
    </row>
    <row r="105" spans="1:27" x14ac:dyDescent="0.25">
      <c r="A105" s="92" t="s">
        <v>49</v>
      </c>
      <c r="B105" s="93" t="s">
        <v>49</v>
      </c>
      <c r="C105" s="94">
        <v>0.625</v>
      </c>
      <c r="D105" s="88" t="b">
        <f t="shared" si="16"/>
        <v>0</v>
      </c>
      <c r="E105" s="110" t="b">
        <f t="shared" si="24"/>
        <v>0</v>
      </c>
      <c r="F105" s="101" t="b">
        <f t="shared" si="17"/>
        <v>0</v>
      </c>
      <c r="H105" s="92" t="s">
        <v>49</v>
      </c>
      <c r="I105" s="93" t="s">
        <v>42</v>
      </c>
      <c r="J105" s="94">
        <v>0.25</v>
      </c>
      <c r="K105" s="88" t="b">
        <f t="shared" si="18"/>
        <v>1</v>
      </c>
      <c r="L105" s="110" t="b">
        <f t="shared" si="25"/>
        <v>0</v>
      </c>
      <c r="M105" s="101" t="b">
        <f t="shared" si="19"/>
        <v>0</v>
      </c>
      <c r="O105" s="92" t="s">
        <v>49</v>
      </c>
      <c r="P105" s="93" t="s">
        <v>49</v>
      </c>
      <c r="Q105" s="94">
        <v>0.57142999999999999</v>
      </c>
      <c r="R105" s="88" t="b">
        <f t="shared" si="20"/>
        <v>0</v>
      </c>
      <c r="S105" s="110" t="b">
        <f t="shared" si="26"/>
        <v>0</v>
      </c>
      <c r="T105" s="101" t="b">
        <f t="shared" si="21"/>
        <v>0</v>
      </c>
      <c r="V105" s="92" t="s">
        <v>49</v>
      </c>
      <c r="W105" s="93" t="s">
        <v>49</v>
      </c>
      <c r="X105" s="94">
        <v>0.66666999999999998</v>
      </c>
      <c r="Y105" s="88" t="b">
        <f t="shared" si="22"/>
        <v>0</v>
      </c>
      <c r="Z105" s="110" t="b">
        <f t="shared" si="27"/>
        <v>0</v>
      </c>
      <c r="AA105" s="101" t="b">
        <f t="shared" si="23"/>
        <v>0</v>
      </c>
    </row>
    <row r="106" spans="1:27" x14ac:dyDescent="0.25">
      <c r="A106" s="92" t="s">
        <v>49</v>
      </c>
      <c r="B106" s="93" t="s">
        <v>49</v>
      </c>
      <c r="C106" s="94">
        <v>0.71428999999999998</v>
      </c>
      <c r="D106" s="88" t="b">
        <f t="shared" si="16"/>
        <v>0</v>
      </c>
      <c r="E106" s="110" t="b">
        <f t="shared" si="24"/>
        <v>0</v>
      </c>
      <c r="F106" s="101" t="b">
        <f t="shared" si="17"/>
        <v>0</v>
      </c>
      <c r="H106" s="92" t="s">
        <v>49</v>
      </c>
      <c r="I106" s="93" t="s">
        <v>42</v>
      </c>
      <c r="J106" s="94">
        <v>0.21429000000000001</v>
      </c>
      <c r="K106" s="88" t="b">
        <f t="shared" si="18"/>
        <v>1</v>
      </c>
      <c r="L106" s="110" t="b">
        <f t="shared" si="25"/>
        <v>0</v>
      </c>
      <c r="M106" s="101" t="b">
        <f t="shared" si="19"/>
        <v>0</v>
      </c>
      <c r="O106" s="92" t="s">
        <v>49</v>
      </c>
      <c r="P106" s="93" t="s">
        <v>49</v>
      </c>
      <c r="Q106" s="94">
        <v>0.66666999999999998</v>
      </c>
      <c r="R106" s="88" t="b">
        <f t="shared" si="20"/>
        <v>0</v>
      </c>
      <c r="S106" s="110" t="b">
        <f t="shared" si="26"/>
        <v>0</v>
      </c>
      <c r="T106" s="101" t="b">
        <f t="shared" si="21"/>
        <v>0</v>
      </c>
      <c r="V106" s="92" t="s">
        <v>49</v>
      </c>
      <c r="W106" s="93" t="s">
        <v>49</v>
      </c>
      <c r="X106" s="94">
        <v>1</v>
      </c>
      <c r="Y106" s="88" t="b">
        <f t="shared" si="22"/>
        <v>0</v>
      </c>
      <c r="Z106" s="110" t="b">
        <f t="shared" si="27"/>
        <v>0</v>
      </c>
      <c r="AA106" s="101" t="b">
        <f t="shared" si="23"/>
        <v>0</v>
      </c>
    </row>
    <row r="107" spans="1:27" ht="15.75" thickBot="1" x14ac:dyDescent="0.3">
      <c r="A107" s="95" t="s">
        <v>49</v>
      </c>
      <c r="B107" s="96" t="s">
        <v>43</v>
      </c>
      <c r="C107" s="97">
        <v>0.45455000000000001</v>
      </c>
      <c r="D107" s="88" t="b">
        <f t="shared" si="16"/>
        <v>1</v>
      </c>
      <c r="E107" s="111" t="b">
        <f t="shared" si="24"/>
        <v>0</v>
      </c>
      <c r="F107" s="103" t="b">
        <f t="shared" si="17"/>
        <v>0</v>
      </c>
      <c r="H107" s="95" t="s">
        <v>49</v>
      </c>
      <c r="I107" s="96" t="s">
        <v>43</v>
      </c>
      <c r="J107" s="97">
        <v>0.25</v>
      </c>
      <c r="K107" s="88" t="b">
        <f t="shared" si="18"/>
        <v>1</v>
      </c>
      <c r="L107" s="111" t="b">
        <f t="shared" si="25"/>
        <v>0</v>
      </c>
      <c r="M107" s="103" t="b">
        <f t="shared" si="19"/>
        <v>0</v>
      </c>
      <c r="O107" s="95" t="s">
        <v>49</v>
      </c>
      <c r="P107" s="96" t="s">
        <v>43</v>
      </c>
      <c r="Q107" s="97">
        <v>0.44444</v>
      </c>
      <c r="R107" s="88" t="b">
        <f t="shared" si="20"/>
        <v>1</v>
      </c>
      <c r="S107" s="111" t="b">
        <f t="shared" si="26"/>
        <v>0</v>
      </c>
      <c r="T107" s="103" t="b">
        <f t="shared" si="21"/>
        <v>0</v>
      </c>
      <c r="V107" s="95" t="s">
        <v>49</v>
      </c>
      <c r="W107" s="96" t="s">
        <v>43</v>
      </c>
      <c r="X107" s="97">
        <v>0.8</v>
      </c>
      <c r="Y107" s="88" t="b">
        <f t="shared" si="22"/>
        <v>1</v>
      </c>
      <c r="Z107" s="111" t="b">
        <f t="shared" si="27"/>
        <v>1</v>
      </c>
      <c r="AA107" s="103" t="b">
        <f t="shared" si="23"/>
        <v>0</v>
      </c>
    </row>
  </sheetData>
  <mergeCells count="4">
    <mergeCell ref="C6:D6"/>
    <mergeCell ref="J6:K6"/>
    <mergeCell ref="Q6:R6"/>
    <mergeCell ref="X6:Y6"/>
  </mergeCells>
  <conditionalFormatting sqref="B8:B107">
    <cfRule type="expression" dxfId="7" priority="24">
      <formula>$A8=$B8</formula>
    </cfRule>
  </conditionalFormatting>
  <conditionalFormatting sqref="A8:F107">
    <cfRule type="expression" dxfId="6" priority="23">
      <formula>OR(ISERR(A8),A8=FALSE)</formula>
    </cfRule>
  </conditionalFormatting>
  <conditionalFormatting sqref="C8:F107">
    <cfRule type="colorScale" priority="22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5" priority="12">
      <formula>H8=I8</formula>
    </cfRule>
  </conditionalFormatting>
  <conditionalFormatting sqref="H8:M107">
    <cfRule type="expression" dxfId="4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3" priority="8">
      <formula>O8=P8</formula>
    </cfRule>
  </conditionalFormatting>
  <conditionalFormatting sqref="O8:T107">
    <cfRule type="expression" dxfId="2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" priority="4">
      <formula>V8=W8</formula>
    </cfRule>
  </conditionalFormatting>
  <conditionalFormatting sqref="V8:AA107">
    <cfRule type="expression" dxfId="0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LPC - covariance</vt:lpstr>
      <vt:lpstr>LPC - euclidean</vt:lpstr>
      <vt:lpstr>LPCC - covariance</vt:lpstr>
      <vt:lpstr>LPCC - euclidean</vt:lpstr>
      <vt:lpstr>LPCC Array - LPCC DTW</vt:lpstr>
      <vt:lpstr>Detail 1</vt:lpstr>
      <vt:lpstr>Confidence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2014-12-04T20:34:11Z</dcterms:created>
  <dcterms:modified xsi:type="dcterms:W3CDTF">2014-12-08T08:16:54Z</dcterms:modified>
</cp:coreProperties>
</file>